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5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8.xml" ContentType="application/vnd.openxmlformats-officedocument.spreadsheetml.table+xml"/>
  <Override PartName="/xl/tables/table13.xml" ContentType="application/vnd.openxmlformats-officedocument.spreadsheetml.table+xml"/>
  <Override PartName="/xl/tables/table1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Personales" sheetId="1" state="visible" r:id="rId2"/>
    <sheet name="DatosLaborales" sheetId="2" state="visible" r:id="rId3"/>
    <sheet name="fichas_pdf" sheetId="3" state="visible" r:id="rId4"/>
    <sheet name="Hoja 11" sheetId="4" state="visible" r:id="rId5"/>
    <sheet name="aux_BD_Delegados" sheetId="5" state="visible" r:id="rId6"/>
    <sheet name="conyuges" sheetId="6" state="visible" r:id="rId7"/>
    <sheet name="padron_prevecion" sheetId="7" state="visible" r:id="rId8"/>
    <sheet name="Hoja 13" sheetId="8" state="visible" r:id="rId9"/>
    <sheet name="Hoja 7" sheetId="9" state="visible" r:id="rId10"/>
    <sheet name="Hoja 10" sheetId="10" state="visible" r:id="rId11"/>
    <sheet name="grupo_whatsapp" sheetId="11" state="visible" r:id="rId12"/>
    <sheet name="No_Datos_GrWha" sheetId="12" state="visible" r:id="rId13"/>
    <sheet name="hijos" sheetId="13" state="visible" r:id="rId14"/>
    <sheet name="Hoja 14" sheetId="14" state="visible" r:id="rId15"/>
  </sheets>
  <definedNames>
    <definedName function="false" hidden="false" name="I2xL166" vbProcedure="false">#REF!</definedName>
    <definedName function="false" hidden="false" name="Q2.Q222" vbProcedure="false">padron_prevecion!$Q$222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<sst xmlns="http://schemas.openxmlformats.org/spreadsheetml/2006/main" count="5346" uniqueCount="1718">
  <si>
    <t xml:space="preserve">Marca temporal</t>
  </si>
  <si>
    <t xml:space="preserve">Apellido/s:</t>
  </si>
  <si>
    <t xml:space="preserve">Nombre/s:</t>
  </si>
  <si>
    <t xml:space="preserve">D.N.I:</t>
  </si>
  <si>
    <t xml:space="preserve">Nacionalidad:</t>
  </si>
  <si>
    <t xml:space="preserve">Género:</t>
  </si>
  <si>
    <t xml:space="preserve">Domicilio (Calle y n°):</t>
  </si>
  <si>
    <t xml:space="preserve">Codigo Postal:</t>
  </si>
  <si>
    <t xml:space="preserve">Provincia:</t>
  </si>
  <si>
    <t xml:space="preserve">Estudios:</t>
  </si>
  <si>
    <t xml:space="preserve">Titulo / Carrera:</t>
  </si>
  <si>
    <t xml:space="preserve">Localidad:</t>
  </si>
  <si>
    <t xml:space="preserve">Email:</t>
  </si>
  <si>
    <t xml:space="preserve">Tel Contacto:</t>
  </si>
  <si>
    <t xml:space="preserve">Fecha Nac:</t>
  </si>
  <si>
    <t xml:space="preserve">Esta En pareja? (Conyuge)</t>
  </si>
  <si>
    <t xml:space="preserve">hijo/s</t>
  </si>
  <si>
    <t xml:space="preserve">battafarano</t>
  </si>
  <si>
    <t xml:space="preserve"> amelia andrea</t>
  </si>
  <si>
    <t xml:space="preserve">andrius_1970@hotmail.com</t>
  </si>
  <si>
    <t xml:space="preserve">arroyo</t>
  </si>
  <si>
    <t xml:space="preserve">elizabeth beatriz</t>
  </si>
  <si>
    <t xml:space="preserve">elizabeth_arroyo25@hotmail.com </t>
  </si>
  <si>
    <t xml:space="preserve">aranda</t>
  </si>
  <si>
    <t xml:space="preserve">natalia veronica</t>
  </si>
  <si>
    <t xml:space="preserve">argentina</t>
  </si>
  <si>
    <t xml:space="preserve">femenino</t>
  </si>
  <si>
    <t xml:space="preserve">pola 2952</t>
  </si>
  <si>
    <t xml:space="preserve">bsas</t>
  </si>
  <si>
    <t xml:space="preserve">terciario</t>
  </si>
  <si>
    <t xml:space="preserve">tecnica radiologa</t>
  </si>
  <si>
    <t xml:space="preserve">caba</t>
  </si>
  <si>
    <t xml:space="preserve">aranda_natalia@hotmail.com.ar</t>
  </si>
  <si>
    <t xml:space="preserve">amaya</t>
  </si>
  <si>
    <t xml:space="preserve">mariela cecilia</t>
  </si>
  <si>
    <t xml:space="preserve">el hornero 403</t>
  </si>
  <si>
    <t xml:space="preserve">secundario</t>
  </si>
  <si>
    <t xml:space="preserve">bachiller contable</t>
  </si>
  <si>
    <t xml:space="preserve">marielaceciliaamaya@hotmail.com</t>
  </si>
  <si>
    <t xml:space="preserve">erika elizabeth</t>
  </si>
  <si>
    <t xml:space="preserve">alegre</t>
  </si>
  <si>
    <t xml:space="preserve">daniela</t>
  </si>
  <si>
    <t xml:space="preserve">danielaoriana68@gmail.com</t>
  </si>
  <si>
    <t xml:space="preserve">ale</t>
  </si>
  <si>
    <t xml:space="preserve">micaela ayelen</t>
  </si>
  <si>
    <t xml:space="preserve">micaale40@gmail.com</t>
  </si>
  <si>
    <t xml:space="preserve">albornoz</t>
  </si>
  <si>
    <t xml:space="preserve">victor omar</t>
  </si>
  <si>
    <t xml:space="preserve">albornoz78victor@gmail.com</t>
  </si>
  <si>
    <t xml:space="preserve">acosta</t>
  </si>
  <si>
    <t xml:space="preserve">belen teresa</t>
  </si>
  <si>
    <t xml:space="preserve">belenmilena1311@hotmail.com</t>
  </si>
  <si>
    <t xml:space="preserve">romero</t>
  </si>
  <si>
    <t xml:space="preserve">irina</t>
  </si>
  <si>
    <t xml:space="preserve">terciario en estraccion</t>
  </si>
  <si>
    <t xml:space="preserve">romeroirinauma19@gmail.com</t>
  </si>
  <si>
    <t xml:space="preserve">ruiz</t>
  </si>
  <si>
    <t xml:space="preserve">pablo nahuel</t>
  </si>
  <si>
    <t xml:space="preserve">argentino</t>
  </si>
  <si>
    <t xml:space="preserve">masculino</t>
  </si>
  <si>
    <t xml:space="preserve">las calas 780</t>
  </si>
  <si>
    <t xml:space="preserve">ciudad evita</t>
  </si>
  <si>
    <t xml:space="preserve">nahuelruiz009@gmail.com</t>
  </si>
  <si>
    <t xml:space="preserve">felipe lima</t>
  </si>
  <si>
    <t xml:space="preserve">aidee deysi</t>
  </si>
  <si>
    <t xml:space="preserve">boliviana</t>
  </si>
  <si>
    <t xml:space="preserve">av. Castañares 4650</t>
  </si>
  <si>
    <t xml:space="preserve">sociologa social</t>
  </si>
  <si>
    <t xml:space="preserve">aideefelipe1977@gmail.com</t>
  </si>
  <si>
    <t xml:space="preserve">olaya piña</t>
  </si>
  <si>
    <t xml:space="preserve">laly del pilar</t>
  </si>
  <si>
    <t xml:space="preserve">paraguaya</t>
  </si>
  <si>
    <t xml:space="preserve">hernandarias</t>
  </si>
  <si>
    <t xml:space="preserve">basa</t>
  </si>
  <si>
    <t xml:space="preserve">universitario</t>
  </si>
  <si>
    <t xml:space="preserve">licenciado en seguridad publica</t>
  </si>
  <si>
    <t xml:space="preserve">polayalp39@gmail.com</t>
  </si>
  <si>
    <t xml:space="preserve">ferro rodriguez</t>
  </si>
  <si>
    <t xml:space="preserve">maria elena</t>
  </si>
  <si>
    <t xml:space="preserve">uruguaya</t>
  </si>
  <si>
    <t xml:space="preserve">fonrouge</t>
  </si>
  <si>
    <t xml:space="preserve">marielen1031@hotmail.com</t>
  </si>
  <si>
    <t xml:space="preserve">gutierrez quispe</t>
  </si>
  <si>
    <t xml:space="preserve">griselda</t>
  </si>
  <si>
    <t xml:space="preserve">villa 20</t>
  </si>
  <si>
    <t xml:space="preserve">chiiguisguty@gmain.com</t>
  </si>
  <si>
    <t xml:space="preserve">fernandez</t>
  </si>
  <si>
    <t xml:space="preserve">mariana</t>
  </si>
  <si>
    <t xml:space="preserve">galvan 3556</t>
  </si>
  <si>
    <t xml:space="preserve">psicologia(en curso)</t>
  </si>
  <si>
    <t xml:space="preserve">dugour</t>
  </si>
  <si>
    <t xml:space="preserve">cecilia paola</t>
  </si>
  <si>
    <t xml:space="preserve">femenina</t>
  </si>
  <si>
    <t xml:space="preserve">catrilo 546</t>
  </si>
  <si>
    <t xml:space="preserve">lomas del mirador</t>
  </si>
  <si>
    <t xml:space="preserve">lachechu.lachechu@gmail.com</t>
  </si>
  <si>
    <t xml:space="preserve">divito</t>
  </si>
  <si>
    <t xml:space="preserve">florencia belen</t>
  </si>
  <si>
    <t xml:space="preserve">11 de septiembre 545</t>
  </si>
  <si>
    <t xml:space="preserve">bachiller en ciencias sociales y humanidades</t>
  </si>
  <si>
    <t xml:space="preserve">ramos mejia</t>
  </si>
  <si>
    <t xml:space="preserve">floordivito@gmail.com</t>
  </si>
  <si>
    <t xml:space="preserve">guitierrez</t>
  </si>
  <si>
    <t xml:space="preserve">aylin silvia</t>
  </si>
  <si>
    <t xml:space="preserve">montiel 3912</t>
  </si>
  <si>
    <t xml:space="preserve">primario</t>
  </si>
  <si>
    <t xml:space="preserve">lugano</t>
  </si>
  <si>
    <t xml:space="preserve">aylingutierrez74@gmail.com</t>
  </si>
  <si>
    <t xml:space="preserve">alvarez </t>
  </si>
  <si>
    <t xml:space="preserve">miranda</t>
  </si>
  <si>
    <t xml:space="preserve">mariano acosta 3500</t>
  </si>
  <si>
    <t xml:space="preserve">bachiller en ciencias naturales</t>
  </si>
  <si>
    <t xml:space="preserve">villa soldati</t>
  </si>
  <si>
    <t xml:space="preserve">sabriialvarez06@gmail.com</t>
  </si>
  <si>
    <t xml:space="preserve">davico castañeira</t>
  </si>
  <si>
    <t xml:space="preserve">nazareno martin</t>
  </si>
  <si>
    <t xml:space="preserve">dellepiane 4540</t>
  </si>
  <si>
    <t xml:space="preserve">perito comercial</t>
  </si>
  <si>
    <t xml:space="preserve">capital federal</t>
  </si>
  <si>
    <t xml:space="preserve">nazareno.davico@live.com</t>
  </si>
  <si>
    <t xml:space="preserve">melgarejo </t>
  </si>
  <si>
    <t xml:space="preserve">viviana noemi</t>
  </si>
  <si>
    <t xml:space="preserve">alfredo palacios 4146</t>
  </si>
  <si>
    <t xml:space="preserve">bachiller</t>
  </si>
  <si>
    <t xml:space="preserve">melgarejovivi88@gmail.com</t>
  </si>
  <si>
    <t xml:space="preserve">nogueira</t>
  </si>
  <si>
    <t xml:space="preserve">diego marcelo</t>
  </si>
  <si>
    <t xml:space="preserve">san pedro 4751</t>
  </si>
  <si>
    <t xml:space="preserve">contable</t>
  </si>
  <si>
    <t xml:space="preserve">diegoluli21@gmail</t>
  </si>
  <si>
    <t xml:space="preserve">bonomo</t>
  </si>
  <si>
    <t xml:space="preserve">yamila maria</t>
  </si>
  <si>
    <t xml:space="preserve">jose e rodo 4387</t>
  </si>
  <si>
    <t xml:space="preserve">cursando abogacia</t>
  </si>
  <si>
    <t xml:space="preserve">yamilabonomo@hotmail.com</t>
  </si>
  <si>
    <t xml:space="preserve">herrera</t>
  </si>
  <si>
    <t xml:space="preserve">gaston</t>
  </si>
  <si>
    <t xml:space="preserve">roldan 2575</t>
  </si>
  <si>
    <t xml:space="preserve">gonzalez catan</t>
  </si>
  <si>
    <t xml:space="preserve">herreragas2021@gmail.com</t>
  </si>
  <si>
    <t xml:space="preserve">sinchicay</t>
  </si>
  <si>
    <t xml:space="preserve">nelida del valle</t>
  </si>
  <si>
    <t xml:space="preserve">carlos encina 4595</t>
  </si>
  <si>
    <t xml:space="preserve">bachiller en economia y gestion</t>
  </si>
  <si>
    <t xml:space="preserve">laferrere</t>
  </si>
  <si>
    <t xml:space="preserve">nelus872009@hotmail.com</t>
  </si>
  <si>
    <t xml:space="preserve">mariani</t>
  </si>
  <si>
    <t xml:space="preserve">melina giselle </t>
  </si>
  <si>
    <t xml:space="preserve">primera junta 5512</t>
  </si>
  <si>
    <t xml:space="preserve">melinamariani@hotmail.com</t>
  </si>
  <si>
    <t xml:space="preserve">melgarejo</t>
  </si>
  <si>
    <t xml:space="preserve">gabriela romina</t>
  </si>
  <si>
    <t xml:space="preserve">mz63 vores san javier</t>
  </si>
  <si>
    <t xml:space="preserve">virrey del pino</t>
  </si>
  <si>
    <t xml:space="preserve">gabielarominamelgarejo2@gmail</t>
  </si>
  <si>
    <t xml:space="preserve">silva borda</t>
  </si>
  <si>
    <t xml:space="preserve">nicolas rodrigo</t>
  </si>
  <si>
    <t xml:space="preserve">albareño 2811</t>
  </si>
  <si>
    <t xml:space="preserve">nikkoxeneixe@gmail.com</t>
  </si>
  <si>
    <t xml:space="preserve">gimenez</t>
  </si>
  <si>
    <t xml:space="preserve">monica susana</t>
  </si>
  <si>
    <t xml:space="preserve">arozarena</t>
  </si>
  <si>
    <t xml:space="preserve">psicopedagogia</t>
  </si>
  <si>
    <t xml:space="preserve">tapatiales</t>
  </si>
  <si>
    <t xml:space="preserve">moni_181275@hotmail.com</t>
  </si>
  <si>
    <t xml:space="preserve">jaime</t>
  </si>
  <si>
    <t xml:space="preserve">emilse solange</t>
  </si>
  <si>
    <t xml:space="preserve">remedios 5523 pb</t>
  </si>
  <si>
    <t xml:space="preserve">bachillerato comercial</t>
  </si>
  <si>
    <t xml:space="preserve">mataderos</t>
  </si>
  <si>
    <t xml:space="preserve">emilse_jaime@hotmail.com</t>
  </si>
  <si>
    <t xml:space="preserve">tuzes</t>
  </si>
  <si>
    <t xml:space="preserve">maria ester</t>
  </si>
  <si>
    <t xml:space="preserve">riogallegos 1895</t>
  </si>
  <si>
    <t xml:space="preserve">lomas de zamora</t>
  </si>
  <si>
    <t xml:space="preserve">martuzesesterm@gmail.com</t>
  </si>
  <si>
    <t xml:space="preserve">benittez</t>
  </si>
  <si>
    <t xml:space="preserve">mirian celeste</t>
  </si>
  <si>
    <t xml:space="preserve">paraguay</t>
  </si>
  <si>
    <t xml:space="preserve">viilla 15 n 26bis casa 13</t>
  </si>
  <si>
    <t xml:space="preserve">micebe2017@gmail.com</t>
  </si>
  <si>
    <t xml:space="preserve">aquino</t>
  </si>
  <si>
    <t xml:space="preserve">emilio javier</t>
  </si>
  <si>
    <t xml:space="preserve">calle 29 6266</t>
  </si>
  <si>
    <t xml:space="preserve">arte</t>
  </si>
  <si>
    <t xml:space="preserve">berazategui</t>
  </si>
  <si>
    <t xml:space="preserve">aquinoemiliojavier@gmail.com</t>
  </si>
  <si>
    <t xml:space="preserve">caballero reyna</t>
  </si>
  <si>
    <t xml:space="preserve"> manuel ignacio</t>
  </si>
  <si>
    <t xml:space="preserve">manucaballeroreyna2015@gmail.com</t>
  </si>
  <si>
    <t xml:space="preserve">cardozo</t>
  </si>
  <si>
    <t xml:space="preserve"> gladys mabel</t>
  </si>
  <si>
    <t xml:space="preserve">mabu21@gmail.com</t>
  </si>
  <si>
    <t xml:space="preserve">cipriano</t>
  </si>
  <si>
    <t xml:space="preserve"> facundo nicolas</t>
  </si>
  <si>
    <t xml:space="preserve">ciprianofacundonicolas@gmail.com</t>
  </si>
  <si>
    <t xml:space="preserve">corarelu</t>
  </si>
  <si>
    <t xml:space="preserve"> alejandra </t>
  </si>
  <si>
    <t xml:space="preserve">alejandracorarelu@hotmail.com</t>
  </si>
  <si>
    <t xml:space="preserve">coronel</t>
  </si>
  <si>
    <t xml:space="preserve"> alejandra noemi</t>
  </si>
  <si>
    <t xml:space="preserve">coronel.alejandra21n@gmail.com</t>
  </si>
  <si>
    <t xml:space="preserve">declavio</t>
  </si>
  <si>
    <t xml:space="preserve"> maría cristina</t>
  </si>
  <si>
    <t xml:space="preserve">Cristinadecla61@gmail .com</t>
  </si>
  <si>
    <t xml:space="preserve">delluniversidad</t>
  </si>
  <si>
    <t xml:space="preserve"> gabriela andrea</t>
  </si>
  <si>
    <t xml:space="preserve">gabanddell.gd@gmail.com </t>
  </si>
  <si>
    <t xml:space="preserve">diego</t>
  </si>
  <si>
    <t xml:space="preserve"> roxana claudia</t>
  </si>
  <si>
    <t xml:space="preserve">roxanadiego@yahoo.com.ar</t>
  </si>
  <si>
    <t xml:space="preserve">de como</t>
  </si>
  <si>
    <t xml:space="preserve"> daiana</t>
  </si>
  <si>
    <t xml:space="preserve">Daiana.decomo@gmail.com </t>
  </si>
  <si>
    <t xml:space="preserve">digangi</t>
  </si>
  <si>
    <t xml:space="preserve"> stella maris</t>
  </si>
  <si>
    <t xml:space="preserve">digangistella@gmail.com</t>
  </si>
  <si>
    <t xml:space="preserve">diosquez</t>
  </si>
  <si>
    <t xml:space="preserve"> sheila nahir</t>
  </si>
  <si>
    <t xml:space="preserve">sheiladiosquez98@gmail.com</t>
  </si>
  <si>
    <t xml:space="preserve">d' agostino</t>
  </si>
  <si>
    <t xml:space="preserve"> leandro</t>
  </si>
  <si>
    <t xml:space="preserve"> florencia soledad</t>
  </si>
  <si>
    <t xml:space="preserve">ferrari barcia</t>
  </si>
  <si>
    <t xml:space="preserve"> brenda belen</t>
  </si>
  <si>
    <t xml:space="preserve">brendaff92@hotmail.com</t>
  </si>
  <si>
    <t xml:space="preserve">flamenco</t>
  </si>
  <si>
    <t xml:space="preserve"> ludmila  rosalia</t>
  </si>
  <si>
    <t xml:space="preserve">flamencoludmila02@gmail.com</t>
  </si>
  <si>
    <t xml:space="preserve"> nazarena abril</t>
  </si>
  <si>
    <t xml:space="preserve">falucho san luis 5046</t>
  </si>
  <si>
    <t xml:space="preserve">figueroa</t>
  </si>
  <si>
    <t xml:space="preserve"> fernando </t>
  </si>
  <si>
    <t xml:space="preserve">ferfigueroa794@gmail.com</t>
  </si>
  <si>
    <t xml:space="preserve">garcia</t>
  </si>
  <si>
    <t xml:space="preserve"> maria belen</t>
  </si>
  <si>
    <t xml:space="preserve">argentina </t>
  </si>
  <si>
    <t xml:space="preserve">aguero 449</t>
  </si>
  <si>
    <t xml:space="preserve">bsas </t>
  </si>
  <si>
    <t xml:space="preserve">economia y gestion de las organizaciones</t>
  </si>
  <si>
    <t xml:space="preserve">morón</t>
  </si>
  <si>
    <t xml:space="preserve">beeelgarcia@gmail.com</t>
  </si>
  <si>
    <t xml:space="preserve">galarza</t>
  </si>
  <si>
    <t xml:space="preserve"> wanda noemi</t>
  </si>
  <si>
    <t xml:space="preserve">galeano</t>
  </si>
  <si>
    <t xml:space="preserve"> carla antonella</t>
  </si>
  <si>
    <t xml:space="preserve">av. independencia 715 2p</t>
  </si>
  <si>
    <t xml:space="preserve">caa</t>
  </si>
  <si>
    <t xml:space="preserve">san telmo</t>
  </si>
  <si>
    <t xml:space="preserve">carlaagaleano@hotmail.com</t>
  </si>
  <si>
    <t xml:space="preserve">galian</t>
  </si>
  <si>
    <t xml:space="preserve"> daiana alejandra</t>
  </si>
  <si>
    <t xml:space="preserve">daianagalean.08@gmail.com</t>
  </si>
  <si>
    <t xml:space="preserve">geirola</t>
  </si>
  <si>
    <t xml:space="preserve"> tomas agustin</t>
  </si>
  <si>
    <t xml:space="preserve">gonzalez</t>
  </si>
  <si>
    <t xml:space="preserve"> agostina jessica</t>
  </si>
  <si>
    <t xml:space="preserve">agostina_kpa@hotmail.com</t>
  </si>
  <si>
    <t xml:space="preserve"> hernan francisco</t>
  </si>
  <si>
    <t xml:space="preserve">francisco78@gmail.com</t>
  </si>
  <si>
    <t xml:space="preserve">gonzalez churque</t>
  </si>
  <si>
    <t xml:space="preserve"> maria pilar</t>
  </si>
  <si>
    <t xml:space="preserve">pili.gonzalez.96@gmail.com</t>
  </si>
  <si>
    <t xml:space="preserve"> claudia </t>
  </si>
  <si>
    <t xml:space="preserve">2001brisasvale@gmail.com</t>
  </si>
  <si>
    <t xml:space="preserve"> ruth esther</t>
  </si>
  <si>
    <t xml:space="preserve">hermida</t>
  </si>
  <si>
    <t xml:space="preserve"> vanesa karina</t>
  </si>
  <si>
    <t xml:space="preserve">vankarher@gmail.com</t>
  </si>
  <si>
    <t xml:space="preserve">hidalgo</t>
  </si>
  <si>
    <t xml:space="preserve"> silvia roxana</t>
  </si>
  <si>
    <t xml:space="preserve">Silviahidalgo71@yahoo.com.ar </t>
  </si>
  <si>
    <t xml:space="preserve">ibañez</t>
  </si>
  <si>
    <t xml:space="preserve"> maria ines</t>
  </si>
  <si>
    <t xml:space="preserve">mariaines37@hotmail.com</t>
  </si>
  <si>
    <t xml:space="preserve">insfran gutierrez</t>
  </si>
  <si>
    <t xml:space="preserve"> johanna yanett </t>
  </si>
  <si>
    <t xml:space="preserve">johannainsfran@gmail.com</t>
  </si>
  <si>
    <t xml:space="preserve">irala</t>
  </si>
  <si>
    <t xml:space="preserve"> liz </t>
  </si>
  <si>
    <t xml:space="preserve">lizirala2604@gmail.com</t>
  </si>
  <si>
    <t xml:space="preserve">jofre</t>
  </si>
  <si>
    <t xml:space="preserve"> vivian</t>
  </si>
  <si>
    <t xml:space="preserve">jurado usabarrena</t>
  </si>
  <si>
    <t xml:space="preserve"> lourdes anabel</t>
  </si>
  <si>
    <t xml:space="preserve">lourdesjurado85@gmail.com</t>
  </si>
  <si>
    <t xml:space="preserve">kehoe</t>
  </si>
  <si>
    <t xml:space="preserve"> marianela</t>
  </si>
  <si>
    <t xml:space="preserve">Mariankehoe83@hotmail.com</t>
  </si>
  <si>
    <t xml:space="preserve">kim</t>
  </si>
  <si>
    <t xml:space="preserve"> sabrina leila</t>
  </si>
  <si>
    <t xml:space="preserve">skleila2001@hotmail.com</t>
  </si>
  <si>
    <t xml:space="preserve">larche</t>
  </si>
  <si>
    <t xml:space="preserve"> dario ezequiel </t>
  </si>
  <si>
    <t xml:space="preserve">dario_larche89@hotmail.com</t>
  </si>
  <si>
    <t xml:space="preserve">lenisa</t>
  </si>
  <si>
    <t xml:space="preserve"> nancy yanina</t>
  </si>
  <si>
    <t xml:space="preserve"> nancy210776@gmail.com</t>
  </si>
  <si>
    <t xml:space="preserve">linos</t>
  </si>
  <si>
    <t xml:space="preserve"> dolores del carmen</t>
  </si>
  <si>
    <t xml:space="preserve">doloreslinos0405@gmail.com</t>
  </si>
  <si>
    <t xml:space="preserve">lopez</t>
  </si>
  <si>
    <t xml:space="preserve"> daiana belen</t>
  </si>
  <si>
    <t xml:space="preserve">secundaria</t>
  </si>
  <si>
    <t xml:space="preserve">rafael castillo</t>
  </si>
  <si>
    <t xml:space="preserve"> gonzalo ezequiel</t>
  </si>
  <si>
    <t xml:space="preserve">gonzalocap@hotmail.com</t>
  </si>
  <si>
    <t xml:space="preserve"> julieta daiana </t>
  </si>
  <si>
    <t xml:space="preserve">lopezjulieta994@gmail.com</t>
  </si>
  <si>
    <t xml:space="preserve"> lilian elizabeth </t>
  </si>
  <si>
    <t xml:space="preserve">lilianqac@gmail.com</t>
  </si>
  <si>
    <t xml:space="preserve">mamani</t>
  </si>
  <si>
    <t xml:space="preserve"> ivan</t>
  </si>
  <si>
    <t xml:space="preserve">mansilla</t>
  </si>
  <si>
    <t xml:space="preserve"> fernando damian</t>
  </si>
  <si>
    <t xml:space="preserve">mfernandodamian@gmail.com</t>
  </si>
  <si>
    <t xml:space="preserve">martin</t>
  </si>
  <si>
    <t xml:space="preserve"> nicole</t>
  </si>
  <si>
    <t xml:space="preserve">nmmengual17@live.com</t>
  </si>
  <si>
    <t xml:space="preserve">martinez</t>
  </si>
  <si>
    <t xml:space="preserve"> raquel</t>
  </si>
  <si>
    <t xml:space="preserve">jesusteamo07@live.com.mx</t>
  </si>
  <si>
    <t xml:space="preserve"> debora alejandra</t>
  </si>
  <si>
    <t xml:space="preserve">av. rio de la plata</t>
  </si>
  <si>
    <t xml:space="preserve">bachiller en humanidades y cs. sociales</t>
  </si>
  <si>
    <t xml:space="preserve">debymaar@gmail.com</t>
  </si>
  <si>
    <t xml:space="preserve">medina</t>
  </si>
  <si>
    <t xml:space="preserve"> katerin julieta</t>
  </si>
  <si>
    <t xml:space="preserve">julmedi123@gmail.com</t>
  </si>
  <si>
    <t xml:space="preserve">mieres</t>
  </si>
  <si>
    <t xml:space="preserve"> florencia</t>
  </si>
  <si>
    <t xml:space="preserve">montiel</t>
  </si>
  <si>
    <t xml:space="preserve"> sergio agustín </t>
  </si>
  <si>
    <t xml:space="preserve">fa_osiris@hotmail.com</t>
  </si>
  <si>
    <t xml:space="preserve">monaco</t>
  </si>
  <si>
    <t xml:space="preserve"> agustina</t>
  </si>
  <si>
    <t xml:space="preserve">gra. naoleón uriburu 5803</t>
  </si>
  <si>
    <t xml:space="preserve">secundarios</t>
  </si>
  <si>
    <t xml:space="preserve">bachillerato</t>
  </si>
  <si>
    <t xml:space="preserve">agustinamonaco99@gmail.com</t>
  </si>
  <si>
    <t xml:space="preserve">montenegro</t>
  </si>
  <si>
    <t xml:space="preserve"> sandra beatriz</t>
  </si>
  <si>
    <t xml:space="preserve">montenegro-sandra@hotmail.com</t>
  </si>
  <si>
    <t xml:space="preserve">muscarelli</t>
  </si>
  <si>
    <t xml:space="preserve"> florencia sol</t>
  </si>
  <si>
    <t xml:space="preserve">fsm.91@hotmail.com</t>
  </si>
  <si>
    <t xml:space="preserve">nieva</t>
  </si>
  <si>
    <t xml:space="preserve"> alcira del valle</t>
  </si>
  <si>
    <t xml:space="preserve">alcira_delvalle80@hotmail.com</t>
  </si>
  <si>
    <t xml:space="preserve">nuñez</t>
  </si>
  <si>
    <t xml:space="preserve"> santino alan</t>
  </si>
  <si>
    <t xml:space="preserve">santinoalan222@gmail.com</t>
  </si>
  <si>
    <t xml:space="preserve">ortiz</t>
  </si>
  <si>
    <t xml:space="preserve"> yazmin vaniria nahir</t>
  </si>
  <si>
    <t xml:space="preserve">yazmin-ortiz@hotmail.com</t>
  </si>
  <si>
    <t xml:space="preserve"> daniela  </t>
  </si>
  <si>
    <t xml:space="preserve">Ortizdaniela977@gmail.com</t>
  </si>
  <si>
    <t xml:space="preserve"> gustavo</t>
  </si>
  <si>
    <t xml:space="preserve">gusttyortiz_GO@hotmail.com</t>
  </si>
  <si>
    <t xml:space="preserve"> marina elizabeth</t>
  </si>
  <si>
    <t xml:space="preserve">paez</t>
  </si>
  <si>
    <t xml:space="preserve"> yamila denise</t>
  </si>
  <si>
    <t xml:space="preserve">yamiladpaez@gmail.com</t>
  </si>
  <si>
    <t xml:space="preserve">paz</t>
  </si>
  <si>
    <t xml:space="preserve"> daniela</t>
  </si>
  <si>
    <t xml:space="preserve">palacio</t>
  </si>
  <si>
    <t xml:space="preserve">leonelll_83@hotmail.com</t>
  </si>
  <si>
    <t xml:space="preserve">perez</t>
  </si>
  <si>
    <t xml:space="preserve"> florencia ludmila</t>
  </si>
  <si>
    <t xml:space="preserve">luis guanella 441</t>
  </si>
  <si>
    <t xml:space="preserve">tapiales</t>
  </si>
  <si>
    <t xml:space="preserve"> maría bettina </t>
  </si>
  <si>
    <t xml:space="preserve">mariabettinaperez.18.2015@gmail.com</t>
  </si>
  <si>
    <t xml:space="preserve"> fernanda mariel</t>
  </si>
  <si>
    <t xml:space="preserve">fernandachuleta@gmail.com</t>
  </si>
  <si>
    <t xml:space="preserve">pereyra</t>
  </si>
  <si>
    <t xml:space="preserve"> lucas daniel</t>
  </si>
  <si>
    <t xml:space="preserve">lukzdaniel@gmail.com</t>
  </si>
  <si>
    <t xml:space="preserve">pineda</t>
  </si>
  <si>
    <t xml:space="preserve"> gina magali florencia</t>
  </si>
  <si>
    <t xml:space="preserve">estanislao del campo 1261</t>
  </si>
  <si>
    <t xml:space="preserve">giinapinedaa@gmail.com</t>
  </si>
  <si>
    <t xml:space="preserve">pineda mongelos</t>
  </si>
  <si>
    <t xml:space="preserve"> sindy kathiana</t>
  </si>
  <si>
    <t xml:space="preserve">sindykacheroff@gmail.com</t>
  </si>
  <si>
    <t xml:space="preserve">proz</t>
  </si>
  <si>
    <t xml:space="preserve"> magali nahir</t>
  </si>
  <si>
    <t xml:space="preserve">magalinahirproz@gmail.com</t>
  </si>
  <si>
    <t xml:space="preserve">quintero</t>
  </si>
  <si>
    <t xml:space="preserve"> cinthia alejandra </t>
  </si>
  <si>
    <t xml:space="preserve">zelada 5877</t>
  </si>
  <si>
    <t xml:space="preserve">perito mercantil</t>
  </si>
  <si>
    <t xml:space="preserve">cinthiaquintero20@hotmail.com</t>
  </si>
  <si>
    <t xml:space="preserve"> natalia paola</t>
  </si>
  <si>
    <t xml:space="preserve">natty_82@hotmail.com.ar</t>
  </si>
  <si>
    <t xml:space="preserve">quiroga</t>
  </si>
  <si>
    <t xml:space="preserve"> claudio javier </t>
  </si>
  <si>
    <t xml:space="preserve">javi_pef@hotmail.com</t>
  </si>
  <si>
    <t xml:space="preserve">quispe coronado</t>
  </si>
  <si>
    <t xml:space="preserve"> josé luis</t>
  </si>
  <si>
    <t xml:space="preserve">Joseluisquispecoronado39@gmail.com </t>
  </si>
  <si>
    <t xml:space="preserve">quiñones</t>
  </si>
  <si>
    <t xml:space="preserve"> camila</t>
  </si>
  <si>
    <t xml:space="preserve">camilarebeca927@gmail.com</t>
  </si>
  <si>
    <t xml:space="preserve">rivera</t>
  </si>
  <si>
    <t xml:space="preserve"> daniela alejandra</t>
  </si>
  <si>
    <t xml:space="preserve">la porteña 4880</t>
  </si>
  <si>
    <t xml:space="preserve">tecnico contador publico</t>
  </si>
  <si>
    <t xml:space="preserve">san justo</t>
  </si>
  <si>
    <t xml:space="preserve">riveradany28@gmail.com</t>
  </si>
  <si>
    <t xml:space="preserve">rinaldi</t>
  </si>
  <si>
    <t xml:space="preserve"> carla</t>
  </si>
  <si>
    <t xml:space="preserve">carlanoeliarinaldi@hotmail.com</t>
  </si>
  <si>
    <t xml:space="preserve">ríos</t>
  </si>
  <si>
    <t xml:space="preserve"> mariana noemí</t>
  </si>
  <si>
    <t xml:space="preserve">mr9524422@gmail.com</t>
  </si>
  <si>
    <t xml:space="preserve">rodriguez</t>
  </si>
  <si>
    <t xml:space="preserve"> paola alejandra</t>
  </si>
  <si>
    <t xml:space="preserve">paolaymorena.rodriguez@gmail.com</t>
  </si>
  <si>
    <t xml:space="preserve">rojas molinas</t>
  </si>
  <si>
    <t xml:space="preserve"> micaela</t>
  </si>
  <si>
    <t xml:space="preserve">rojasmicaela325@gmail.com</t>
  </si>
  <si>
    <t xml:space="preserve">rolón</t>
  </si>
  <si>
    <t xml:space="preserve"> marta patricia</t>
  </si>
  <si>
    <t xml:space="preserve">martapatricia.r.11@gimail.com </t>
  </si>
  <si>
    <t xml:space="preserve">roma</t>
  </si>
  <si>
    <t xml:space="preserve"> pablo</t>
  </si>
  <si>
    <t xml:space="preserve">pabloroma742@gmail.com</t>
  </si>
  <si>
    <t xml:space="preserve">rossi</t>
  </si>
  <si>
    <t xml:space="preserve"> jesica johana</t>
  </si>
  <si>
    <t xml:space="preserve">jessyjohann22@gmail.com</t>
  </si>
  <si>
    <t xml:space="preserve"> lucia yamila</t>
  </si>
  <si>
    <t xml:space="preserve">ruizyamila979@gmail.com</t>
  </si>
  <si>
    <t xml:space="preserve"> mailen ariadna</t>
  </si>
  <si>
    <t xml:space="preserve">remedios</t>
  </si>
  <si>
    <t xml:space="preserve">ruizamail1996@gmail.com</t>
  </si>
  <si>
    <t xml:space="preserve">ruíz diaz</t>
  </si>
  <si>
    <t xml:space="preserve"> diego fernando </t>
  </si>
  <si>
    <t xml:space="preserve">diegoruizdiaz221@gmail.com</t>
  </si>
  <si>
    <t xml:space="preserve">saracho</t>
  </si>
  <si>
    <t xml:space="preserve"> gabriela</t>
  </si>
  <si>
    <t xml:space="preserve">peralta ramos 1230</t>
  </si>
  <si>
    <t xml:space="preserve">bachiller en ciencias sociales</t>
  </si>
  <si>
    <t xml:space="preserve">grandbour</t>
  </si>
  <si>
    <t xml:space="preserve">gabrielasaracho28@gmail.com</t>
  </si>
  <si>
    <t xml:space="preserve">sabbagh</t>
  </si>
  <si>
    <t xml:space="preserve"> mario javier</t>
  </si>
  <si>
    <t xml:space="preserve">sabbaghmario37@gmail.com</t>
  </si>
  <si>
    <t xml:space="preserve">salazar</t>
  </si>
  <si>
    <t xml:space="preserve"> claudio</t>
  </si>
  <si>
    <t xml:space="preserve">klaudiosalazar91@gmail.com</t>
  </si>
  <si>
    <t xml:space="preserve">sartori</t>
  </si>
  <si>
    <t xml:space="preserve"> carina alejandra </t>
  </si>
  <si>
    <t xml:space="preserve">Carilula@hotmail.com</t>
  </si>
  <si>
    <t xml:space="preserve">siles</t>
  </si>
  <si>
    <t xml:space="preserve"> romina leticia </t>
  </si>
  <si>
    <t xml:space="preserve">rominasiles@hotmail.com </t>
  </si>
  <si>
    <t xml:space="preserve">silva</t>
  </si>
  <si>
    <t xml:space="preserve"> claudia alejandra</t>
  </si>
  <si>
    <t xml:space="preserve">claudiaalejandra-silva@hotmail.com</t>
  </si>
  <si>
    <t xml:space="preserve">sorbara</t>
  </si>
  <si>
    <t xml:space="preserve"> mariana</t>
  </si>
  <si>
    <t xml:space="preserve">m.sorbara@yahoo.com</t>
  </si>
  <si>
    <t xml:space="preserve">sotomayor machado</t>
  </si>
  <si>
    <t xml:space="preserve"> sandra</t>
  </si>
  <si>
    <t xml:space="preserve">sabrina_031629@hotmail.com</t>
  </si>
  <si>
    <t xml:space="preserve">sterzel</t>
  </si>
  <si>
    <t xml:space="preserve"> hernan</t>
  </si>
  <si>
    <t xml:space="preserve">hernansterzel01@gmail.com</t>
  </si>
  <si>
    <t xml:space="preserve">suarez</t>
  </si>
  <si>
    <t xml:space="preserve"> cristian marcelo</t>
  </si>
  <si>
    <t xml:space="preserve">Kitly88@gmail.com</t>
  </si>
  <si>
    <t xml:space="preserve">torres</t>
  </si>
  <si>
    <t xml:space="preserve"> rodrigo</t>
  </si>
  <si>
    <t xml:space="preserve">turza</t>
  </si>
  <si>
    <t xml:space="preserve"> francisco</t>
  </si>
  <si>
    <t xml:space="preserve">uriarte</t>
  </si>
  <si>
    <t xml:space="preserve"> romina maría lujan </t>
  </si>
  <si>
    <t xml:space="preserve">romina.uriarte@hotmail.com</t>
  </si>
  <si>
    <t xml:space="preserve">vallejos</t>
  </si>
  <si>
    <t xml:space="preserve"> cristian adrian</t>
  </si>
  <si>
    <t xml:space="preserve">vallejoscristianadrian@gmail.com</t>
  </si>
  <si>
    <t xml:space="preserve">vertz</t>
  </si>
  <si>
    <t xml:space="preserve"> carina alejandra</t>
  </si>
  <si>
    <t xml:space="preserve">vertz.carina.3@gmail.com</t>
  </si>
  <si>
    <t xml:space="preserve">vitadello</t>
  </si>
  <si>
    <t xml:space="preserve"> milena ayelen</t>
  </si>
  <si>
    <t xml:space="preserve">milvitaa22@gmail.com</t>
  </si>
  <si>
    <t xml:space="preserve">virreira</t>
  </si>
  <si>
    <t xml:space="preserve"> pedro </t>
  </si>
  <si>
    <t xml:space="preserve">Pedro_virreira@hotmail.com</t>
  </si>
  <si>
    <t xml:space="preserve">zegarra</t>
  </si>
  <si>
    <t xml:space="preserve"> alarcon mariano salvador</t>
  </si>
  <si>
    <t xml:space="preserve">Salvadorzegal@gmail.com</t>
  </si>
  <si>
    <t xml:space="preserve">carlos</t>
  </si>
  <si>
    <t xml:space="preserve"> nicolas</t>
  </si>
  <si>
    <t xml:space="preserve">catalano</t>
  </si>
  <si>
    <t xml:space="preserve"> ariadna </t>
  </si>
  <si>
    <t xml:space="preserve">cepeda</t>
  </si>
  <si>
    <t xml:space="preserve"> veronica</t>
  </si>
  <si>
    <t xml:space="preserve"> martina</t>
  </si>
  <si>
    <t xml:space="preserve">gutierrez</t>
  </si>
  <si>
    <t xml:space="preserve"> belén</t>
  </si>
  <si>
    <t xml:space="preserve">rojas</t>
  </si>
  <si>
    <t xml:space="preserve"> romina </t>
  </si>
  <si>
    <t xml:space="preserve"> marcos</t>
  </si>
  <si>
    <t xml:space="preserve">vaca</t>
  </si>
  <si>
    <t xml:space="preserve"> matias</t>
  </si>
  <si>
    <t xml:space="preserve">Armentano</t>
  </si>
  <si>
    <t xml:space="preserve"> Romina </t>
  </si>
  <si>
    <t xml:space="preserve">armentanoromina@outlook.com</t>
  </si>
  <si>
    <t xml:space="preserve">Barrero Borda</t>
  </si>
  <si>
    <t xml:space="preserve"> Melanie Araceli</t>
  </si>
  <si>
    <t xml:space="preserve">melaniebarrero@gmail.com</t>
  </si>
  <si>
    <t xml:space="preserve">Bazán</t>
  </si>
  <si>
    <t xml:space="preserve"> Erica Haydee</t>
  </si>
  <si>
    <t xml:space="preserve">daniela_99kikus@hotmail.com </t>
  </si>
  <si>
    <t xml:space="preserve">Bergamoen</t>
  </si>
  <si>
    <t xml:space="preserve"> Angie</t>
  </si>
  <si>
    <t xml:space="preserve">Bianchi</t>
  </si>
  <si>
    <t xml:space="preserve"> Alexis</t>
  </si>
  <si>
    <t xml:space="preserve">Borda</t>
  </si>
  <si>
    <t xml:space="preserve"> Noelia Elizabeth</t>
  </si>
  <si>
    <t xml:space="preserve">Bruno</t>
  </si>
  <si>
    <t xml:space="preserve"> Johanna Belén </t>
  </si>
  <si>
    <t xml:space="preserve">brunojohannab@gmail.com</t>
  </si>
  <si>
    <t xml:space="preserve">Camicia</t>
  </si>
  <si>
    <t xml:space="preserve"> Leila Mabel</t>
  </si>
  <si>
    <t xml:space="preserve">camicia.leila@gmail.com</t>
  </si>
  <si>
    <t xml:space="preserve">Castro Andraca</t>
  </si>
  <si>
    <t xml:space="preserve"> Maria Angeles</t>
  </si>
  <si>
    <t xml:space="preserve">angelescastro.mc@gmail.com</t>
  </si>
  <si>
    <t xml:space="preserve">Estevez</t>
  </si>
  <si>
    <t xml:space="preserve"> Brenda</t>
  </si>
  <si>
    <t xml:space="preserve">estevezbrenda.j92@gmail.com</t>
  </si>
  <si>
    <t xml:space="preserve">Gervasio</t>
  </si>
  <si>
    <t xml:space="preserve"> Cintia Micaela </t>
  </si>
  <si>
    <t xml:space="preserve">Mica.gervasio@gmail.com</t>
  </si>
  <si>
    <t xml:space="preserve">Jorrat</t>
  </si>
  <si>
    <t xml:space="preserve"> Sasha Tamara</t>
  </si>
  <si>
    <t xml:space="preserve">tamarajorrat@gmail.com</t>
  </si>
  <si>
    <t xml:space="preserve">Lopez</t>
  </si>
  <si>
    <t xml:space="preserve"> Cinthia </t>
  </si>
  <si>
    <t xml:space="preserve">Cintia.lopez91@gmail.com</t>
  </si>
  <si>
    <t xml:space="preserve">López</t>
  </si>
  <si>
    <t xml:space="preserve"> Nadiezha</t>
  </si>
  <si>
    <t xml:space="preserve">nadiezha.lopez@gmail.com</t>
  </si>
  <si>
    <t xml:space="preserve">Lucero</t>
  </si>
  <si>
    <t xml:space="preserve"> Camila Macarena</t>
  </si>
  <si>
    <t xml:space="preserve">camilalucero335@hotmail.com</t>
  </si>
  <si>
    <t xml:space="preserve">Mugno</t>
  </si>
  <si>
    <t xml:space="preserve"> Vanesa</t>
  </si>
  <si>
    <t xml:space="preserve">vanesamugno@hotmail.com</t>
  </si>
  <si>
    <t xml:space="preserve">Noya</t>
  </si>
  <si>
    <t xml:space="preserve"> Facundo Gonzalo</t>
  </si>
  <si>
    <t xml:space="preserve">fgnoya@hotmail.com</t>
  </si>
  <si>
    <t xml:space="preserve">Serrano</t>
  </si>
  <si>
    <t xml:space="preserve"> Natalia</t>
  </si>
  <si>
    <t xml:space="preserve">nataliaserrano@outlook.com</t>
  </si>
  <si>
    <t xml:space="preserve">Tesone</t>
  </si>
  <si>
    <t xml:space="preserve"> Juan Manuel </t>
  </si>
  <si>
    <t xml:space="preserve">Juanmt32@hotmail.com </t>
  </si>
  <si>
    <t xml:space="preserve">Ybarra</t>
  </si>
  <si>
    <t xml:space="preserve"> Roxana </t>
  </si>
  <si>
    <t xml:space="preserve">roxanaybarra18@gmail.com</t>
  </si>
  <si>
    <t xml:space="preserve">Argañaraz</t>
  </si>
  <si>
    <t xml:space="preserve"> Ayelen Ailen</t>
  </si>
  <si>
    <t xml:space="preserve">Baez</t>
  </si>
  <si>
    <t xml:space="preserve"> Ornella</t>
  </si>
  <si>
    <t xml:space="preserve">Barreto</t>
  </si>
  <si>
    <t xml:space="preserve"> Federico Martin</t>
  </si>
  <si>
    <t xml:space="preserve">Barriento</t>
  </si>
  <si>
    <t xml:space="preserve"> Daniela Giselle</t>
  </si>
  <si>
    <t xml:space="preserve">Benitez</t>
  </si>
  <si>
    <t xml:space="preserve"> Lucas</t>
  </si>
  <si>
    <t xml:space="preserve">lucasz7845@gmail.com</t>
  </si>
  <si>
    <t xml:space="preserve"> Miriagly</t>
  </si>
  <si>
    <t xml:space="preserve">Cabelluzi</t>
  </si>
  <si>
    <t xml:space="preserve"> Juan Alberto</t>
  </si>
  <si>
    <t xml:space="preserve">Carosini</t>
  </si>
  <si>
    <t xml:space="preserve"> Araceli</t>
  </si>
  <si>
    <t xml:space="preserve">Corbalan</t>
  </si>
  <si>
    <t xml:space="preserve"> Amalia</t>
  </si>
  <si>
    <t xml:space="preserve">Cordoba</t>
  </si>
  <si>
    <t xml:space="preserve"> Romina</t>
  </si>
  <si>
    <t xml:space="preserve">Dugour</t>
  </si>
  <si>
    <t xml:space="preserve"> Cecilia</t>
  </si>
  <si>
    <t xml:space="preserve">Espindola</t>
  </si>
  <si>
    <t xml:space="preserve">Farias</t>
  </si>
  <si>
    <t xml:space="preserve"> Daiana</t>
  </si>
  <si>
    <t xml:space="preserve"> Tamara</t>
  </si>
  <si>
    <t xml:space="preserve">Gerez</t>
  </si>
  <si>
    <t xml:space="preserve"> Paula</t>
  </si>
  <si>
    <t xml:space="preserve">Gonzalez</t>
  </si>
  <si>
    <t xml:space="preserve"> Gabriela Guadalupe</t>
  </si>
  <si>
    <t xml:space="preserve">Hosko</t>
  </si>
  <si>
    <t xml:space="preserve"> Aldana</t>
  </si>
  <si>
    <t xml:space="preserve">Pentrelli</t>
  </si>
  <si>
    <t xml:space="preserve">Silva</t>
  </si>
  <si>
    <t xml:space="preserve"> Luciana</t>
  </si>
  <si>
    <t xml:space="preserve">lucianabsilva58@gmail.com</t>
  </si>
  <si>
    <t xml:space="preserve">Villegas</t>
  </si>
  <si>
    <t xml:space="preserve"> Oscar</t>
  </si>
  <si>
    <t xml:space="preserve">encina</t>
  </si>
  <si>
    <t xml:space="preserve">madelin milagros</t>
  </si>
  <si>
    <t xml:space="preserve">av. Piedra buena 3360</t>
  </si>
  <si>
    <t xml:space="preserve">Secundario</t>
  </si>
  <si>
    <t xml:space="preserve">villa lugano</t>
  </si>
  <si>
    <t xml:space="preserve">made0936@gmail.com</t>
  </si>
  <si>
    <t xml:space="preserve">lemos</t>
  </si>
  <si>
    <t xml:space="preserve">ezequiel alberto</t>
  </si>
  <si>
    <t xml:space="preserve">suarez 988 3B</t>
  </si>
  <si>
    <t xml:space="preserve">ezelemos91@gmail.com</t>
  </si>
  <si>
    <t xml:space="preserve">villalva</t>
  </si>
  <si>
    <t xml:space="preserve">jonathan</t>
  </si>
  <si>
    <t xml:space="preserve">calle 818  2796</t>
  </si>
  <si>
    <t xml:space="preserve">quilmes</t>
  </si>
  <si>
    <t xml:space="preserve">jona2079@gmail.com</t>
  </si>
  <si>
    <t xml:space="preserve">cruz</t>
  </si>
  <si>
    <t xml:space="preserve">jonathan hernan</t>
  </si>
  <si>
    <t xml:space="preserve">mza 15 casa 4</t>
  </si>
  <si>
    <t xml:space="preserve">tecnico electronica</t>
  </si>
  <si>
    <t xml:space="preserve">retiro</t>
  </si>
  <si>
    <t xml:space="preserve">cruz_jonathan_03@hotmail.com</t>
  </si>
  <si>
    <t xml:space="preserve">pindilli</t>
  </si>
  <si>
    <t xml:space="preserve">monica beatriz</t>
  </si>
  <si>
    <t xml:space="preserve">sefito alvarez 862</t>
  </si>
  <si>
    <t xml:space="preserve">ciudad madero</t>
  </si>
  <si>
    <t xml:space="preserve">mbpindilli@hotmail.com</t>
  </si>
  <si>
    <t xml:space="preserve">N° De Legajo:</t>
  </si>
  <si>
    <t xml:space="preserve">Relación de Dependencia</t>
  </si>
  <si>
    <t xml:space="preserve">Inicio Actividad en Prevención:</t>
  </si>
  <si>
    <t xml:space="preserve">Comuna del sendero donde trabaja</t>
  </si>
  <si>
    <t xml:space="preserve">planta permanente</t>
  </si>
  <si>
    <t xml:space="preserve">monotributista</t>
  </si>
  <si>
    <t xml:space="preserve">planta transitoria</t>
  </si>
  <si>
    <t xml:space="preserve">Planta Permanente</t>
  </si>
  <si>
    <t xml:space="preserve">Monotributista</t>
  </si>
  <si>
    <t xml:space="preserve">Planta Transitoria</t>
  </si>
  <si>
    <t xml:space="preserve">Monotributista </t>
  </si>
  <si>
    <t xml:space="preserve">Monitributista</t>
  </si>
  <si>
    <t xml:space="preserve">ap</t>
  </si>
  <si>
    <t xml:space="preserve">apellido</t>
  </si>
  <si>
    <t xml:space="preserve">nombre</t>
  </si>
  <si>
    <t xml:space="preserve">tiene</t>
  </si>
  <si>
    <t xml:space="preserve">Amaya</t>
  </si>
  <si>
    <t xml:space="preserve">MarielaCecilia</t>
  </si>
  <si>
    <t xml:space="preserve">Aranda</t>
  </si>
  <si>
    <t xml:space="preserve">Natalia</t>
  </si>
  <si>
    <t xml:space="preserve">Olayiña</t>
  </si>
  <si>
    <t xml:space="preserve">Laly</t>
  </si>
  <si>
    <t xml:space="preserve">Rodriguez</t>
  </si>
  <si>
    <t xml:space="preserve">Paola</t>
  </si>
  <si>
    <t xml:space="preserve">FerroRodriguez</t>
  </si>
  <si>
    <t xml:space="preserve">MariaElena</t>
  </si>
  <si>
    <t xml:space="preserve">FelipeLima</t>
  </si>
  <si>
    <t xml:space="preserve">Aidee</t>
  </si>
  <si>
    <t xml:space="preserve">Agostina</t>
  </si>
  <si>
    <t xml:space="preserve">Grillo</t>
  </si>
  <si>
    <t xml:space="preserve">Viviana</t>
  </si>
  <si>
    <t xml:space="preserve">GutierrezQuispe</t>
  </si>
  <si>
    <t xml:space="preserve">Grisela</t>
  </si>
  <si>
    <t xml:space="preserve">Martinez</t>
  </si>
  <si>
    <t xml:space="preserve">Raquel</t>
  </si>
  <si>
    <t xml:space="preserve">Quiroga</t>
  </si>
  <si>
    <t xml:space="preserve">Claudio</t>
  </si>
  <si>
    <t xml:space="preserve">Romero</t>
  </si>
  <si>
    <t xml:space="preserve">Irina</t>
  </si>
  <si>
    <t xml:space="preserve">Ruiz</t>
  </si>
  <si>
    <t xml:space="preserve">Pablo</t>
  </si>
  <si>
    <t xml:space="preserve">Uriarte</t>
  </si>
  <si>
    <t xml:space="preserve">Romina</t>
  </si>
  <si>
    <t xml:space="preserve">Diego</t>
  </si>
  <si>
    <t xml:space="preserve">Roxana</t>
  </si>
  <si>
    <t xml:space="preserve">Soto</t>
  </si>
  <si>
    <t xml:space="preserve">Gaston</t>
  </si>
  <si>
    <t xml:space="preserve">CharroVera</t>
  </si>
  <si>
    <t xml:space="preserve">Horacio</t>
  </si>
  <si>
    <t xml:space="preserve">Quintero</t>
  </si>
  <si>
    <t xml:space="preserve">Cinthia</t>
  </si>
  <si>
    <t xml:space="preserve">Ibañez</t>
  </si>
  <si>
    <t xml:space="preserve">MariaInes</t>
  </si>
  <si>
    <t xml:space="preserve">Cuffia</t>
  </si>
  <si>
    <t xml:space="preserve">MariaClara</t>
  </si>
  <si>
    <t xml:space="preserve">Encina</t>
  </si>
  <si>
    <t xml:space="preserve">Madelin</t>
  </si>
  <si>
    <t xml:space="preserve">Castañeda</t>
  </si>
  <si>
    <t xml:space="preserve">Yamila</t>
  </si>
  <si>
    <t xml:space="preserve">FerrariBarcia</t>
  </si>
  <si>
    <t xml:space="preserve">Brenda</t>
  </si>
  <si>
    <t xml:space="preserve">Figueroa</t>
  </si>
  <si>
    <t xml:space="preserve">Fernando</t>
  </si>
  <si>
    <t xml:space="preserve">Ybarrola</t>
  </si>
  <si>
    <t xml:space="preserve">Pamela</t>
  </si>
  <si>
    <t xml:space="preserve">Sartori</t>
  </si>
  <si>
    <t xml:space="preserve">Carina</t>
  </si>
  <si>
    <t xml:space="preserve">Aquino</t>
  </si>
  <si>
    <t xml:space="preserve">Emilio</t>
  </si>
  <si>
    <t xml:space="preserve">Claudia</t>
  </si>
  <si>
    <t xml:space="preserve">RojasMolinas</t>
  </si>
  <si>
    <t xml:space="preserve">Micaela</t>
  </si>
  <si>
    <t xml:space="preserve">Pereyra</t>
  </si>
  <si>
    <t xml:space="preserve">Lucas</t>
  </si>
  <si>
    <t xml:space="preserve">Julieta</t>
  </si>
  <si>
    <t xml:space="preserve">Scliar</t>
  </si>
  <si>
    <t xml:space="preserve">Noelia</t>
  </si>
  <si>
    <t xml:space="preserve">Cipriano</t>
  </si>
  <si>
    <t xml:space="preserve">Facundo</t>
  </si>
  <si>
    <t xml:space="preserve">Maidana</t>
  </si>
  <si>
    <t xml:space="preserve">Francisco</t>
  </si>
  <si>
    <t xml:space="preserve">Martinenghi</t>
  </si>
  <si>
    <t xml:space="preserve">Nayla</t>
  </si>
  <si>
    <t xml:space="preserve">Mieres</t>
  </si>
  <si>
    <t xml:space="preserve">Florencia</t>
  </si>
  <si>
    <t xml:space="preserve">Ortiz</t>
  </si>
  <si>
    <t xml:space="preserve">Leandro</t>
  </si>
  <si>
    <t xml:space="preserve">Perez</t>
  </si>
  <si>
    <t xml:space="preserve">Fernanda1953</t>
  </si>
  <si>
    <t xml:space="preserve">Reppucci</t>
  </si>
  <si>
    <t xml:space="preserve">Gusso</t>
  </si>
  <si>
    <t xml:space="preserve">Agustina</t>
  </si>
  <si>
    <t xml:space="preserve">Kim</t>
  </si>
  <si>
    <t xml:space="preserve">Sabrina</t>
  </si>
  <si>
    <t xml:space="preserve">Proz</t>
  </si>
  <si>
    <t xml:space="preserve">Magali</t>
  </si>
  <si>
    <t xml:space="preserve">Rojas</t>
  </si>
  <si>
    <t xml:space="preserve">Nicole</t>
  </si>
  <si>
    <t xml:space="preserve">Artesi</t>
  </si>
  <si>
    <t xml:space="preserve">Flavia</t>
  </si>
  <si>
    <t xml:space="preserve">AvalosBenitez</t>
  </si>
  <si>
    <t xml:space="preserve">Nieva</t>
  </si>
  <si>
    <t xml:space="preserve">Alcira</t>
  </si>
  <si>
    <t xml:space="preserve">DiColaAbella</t>
  </si>
  <si>
    <t xml:space="preserve">Esquivel</t>
  </si>
  <si>
    <t xml:space="preserve">Lourdes</t>
  </si>
  <si>
    <t xml:space="preserve">Galian</t>
  </si>
  <si>
    <t xml:space="preserve">Daiana</t>
  </si>
  <si>
    <t xml:space="preserve">Lezcano</t>
  </si>
  <si>
    <t xml:space="preserve">Abigail</t>
  </si>
  <si>
    <t xml:space="preserve">Lilian</t>
  </si>
  <si>
    <t xml:space="preserve">Ricarde</t>
  </si>
  <si>
    <t xml:space="preserve">Nicolas</t>
  </si>
  <si>
    <t xml:space="preserve">Sabbagh</t>
  </si>
  <si>
    <t xml:space="preserve">Mario</t>
  </si>
  <si>
    <t xml:space="preserve">Castillo</t>
  </si>
  <si>
    <t xml:space="preserve">Lucia</t>
  </si>
  <si>
    <t xml:space="preserve">Macias</t>
  </si>
  <si>
    <t xml:space="preserve">Laura</t>
  </si>
  <si>
    <t xml:space="preserve">Acosta</t>
  </si>
  <si>
    <t xml:space="preserve">Mayra</t>
  </si>
  <si>
    <t xml:space="preserve">Alvarado</t>
  </si>
  <si>
    <t xml:space="preserve">Bongiovanni</t>
  </si>
  <si>
    <t xml:space="preserve">Castez</t>
  </si>
  <si>
    <t xml:space="preserve">Naimid</t>
  </si>
  <si>
    <t xml:space="preserve">CorreaNovo</t>
  </si>
  <si>
    <t xml:space="preserve">Ulises</t>
  </si>
  <si>
    <t xml:space="preserve">Fernandez</t>
  </si>
  <si>
    <t xml:space="preserve">Alan</t>
  </si>
  <si>
    <t xml:space="preserve">FernandezGazan</t>
  </si>
  <si>
    <t xml:space="preserve">Nazarena</t>
  </si>
  <si>
    <t xml:space="preserve">Ivanovik</t>
  </si>
  <si>
    <t xml:space="preserve">Karen</t>
  </si>
  <si>
    <t xml:space="preserve">Nogales</t>
  </si>
  <si>
    <t xml:space="preserve">Nuñez</t>
  </si>
  <si>
    <t xml:space="preserve">Santino</t>
  </si>
  <si>
    <t xml:space="preserve">Rivera</t>
  </si>
  <si>
    <t xml:space="preserve">Daniela</t>
  </si>
  <si>
    <t xml:space="preserve">Vallejos</t>
  </si>
  <si>
    <t xml:space="preserve">Anaula</t>
  </si>
  <si>
    <t xml:space="preserve">Cristian</t>
  </si>
  <si>
    <t xml:space="preserve">CastilloAquino</t>
  </si>
  <si>
    <t xml:space="preserve">Camila</t>
  </si>
  <si>
    <t xml:space="preserve">GonzalesChurque</t>
  </si>
  <si>
    <t xml:space="preserve">Mariilar</t>
  </si>
  <si>
    <t xml:space="preserve">Paez</t>
  </si>
  <si>
    <t xml:space="preserve">Rolon</t>
  </si>
  <si>
    <t xml:space="preserve">Mauricio</t>
  </si>
  <si>
    <t xml:space="preserve">Mailen</t>
  </si>
  <si>
    <t xml:space="preserve">Brito</t>
  </si>
  <si>
    <t xml:space="preserve">Priscila</t>
  </si>
  <si>
    <t xml:space="preserve">Pineda</t>
  </si>
  <si>
    <t xml:space="preserve">Gina</t>
  </si>
  <si>
    <t xml:space="preserve">Razzitte</t>
  </si>
  <si>
    <t xml:space="preserve">MariaBelen</t>
  </si>
  <si>
    <t xml:space="preserve">Gioia</t>
  </si>
  <si>
    <t xml:space="preserve">Abril</t>
  </si>
  <si>
    <t xml:space="preserve">Insaurralde</t>
  </si>
  <si>
    <t xml:space="preserve">Santiago</t>
  </si>
  <si>
    <t xml:space="preserve">Mamani</t>
  </si>
  <si>
    <t xml:space="preserve">EulaliaYanina</t>
  </si>
  <si>
    <t xml:space="preserve">Coronel</t>
  </si>
  <si>
    <t xml:space="preserve">AlejandraNoemi</t>
  </si>
  <si>
    <t xml:space="preserve">Riquelme</t>
  </si>
  <si>
    <t xml:space="preserve">Sanchez</t>
  </si>
  <si>
    <t xml:space="preserve">Gabriela</t>
  </si>
  <si>
    <t xml:space="preserve">Condoriaza</t>
  </si>
  <si>
    <t xml:space="preserve">Maria</t>
  </si>
  <si>
    <t xml:space="preserve">Victoria</t>
  </si>
  <si>
    <t xml:space="preserve">Pascua</t>
  </si>
  <si>
    <t xml:space="preserve">Divito</t>
  </si>
  <si>
    <t xml:space="preserve">Espinoza</t>
  </si>
  <si>
    <t xml:space="preserve">XXXX</t>
  </si>
  <si>
    <t xml:space="preserve">FigueroaNarvaez</t>
  </si>
  <si>
    <t xml:space="preserve">Brigitte</t>
  </si>
  <si>
    <t xml:space="preserve">Debora</t>
  </si>
  <si>
    <t xml:space="preserve">Palacio</t>
  </si>
  <si>
    <t xml:space="preserve">Gustavo</t>
  </si>
  <si>
    <t xml:space="preserve">Quevedo</t>
  </si>
  <si>
    <t xml:space="preserve">Raed</t>
  </si>
  <si>
    <t xml:space="preserve">Walter</t>
  </si>
  <si>
    <t xml:space="preserve">Apellido/s nombre/s</t>
  </si>
  <si>
    <t xml:space="preserve">AP</t>
  </si>
  <si>
    <t xml:space="preserve">Teléfono de contacto</t>
  </si>
  <si>
    <t xml:space="preserve">Cuando ingreso a prevención</t>
  </si>
  <si>
    <t xml:space="preserve">¿En que comuna esta tu sendero?</t>
  </si>
  <si>
    <t xml:space="preserve">Apellido/s y Nombre/s  hijo/a 1</t>
  </si>
  <si>
    <t xml:space="preserve">D.n.i hijo/a 1</t>
  </si>
  <si>
    <t xml:space="preserve">Fecha nacimiento hijo/a 1</t>
  </si>
  <si>
    <t xml:space="preserve">Apellido/s y Nombre/s  hijo/a 2</t>
  </si>
  <si>
    <t xml:space="preserve">D.n.i hijo/a 2</t>
  </si>
  <si>
    <t xml:space="preserve">Fecha nacimiento hijo/a 2</t>
  </si>
  <si>
    <t xml:space="preserve">Apellido/s y Nombre/s  hijo/a 3</t>
  </si>
  <si>
    <t xml:space="preserve">D.n.i hijo/a 3</t>
  </si>
  <si>
    <t xml:space="preserve">Fecha nacimiento hijo/a 3</t>
  </si>
  <si>
    <t xml:space="preserve">Apellido/s y Nombre/s  hijo/a 4</t>
  </si>
  <si>
    <t xml:space="preserve">D.n.i hijo/a 4</t>
  </si>
  <si>
    <t xml:space="preserve">Fecha nacimiento hijo/a 4</t>
  </si>
  <si>
    <t xml:space="preserve">Apellido/s y Nombre/s  hijo/a 5</t>
  </si>
  <si>
    <t xml:space="preserve">D.n.i hijo/a 5</t>
  </si>
  <si>
    <t xml:space="preserve">Fecha nacimiento hijo/a 5</t>
  </si>
  <si>
    <t xml:space="preserve">Apellido/s y Nombre/s  hijo/a 6</t>
  </si>
  <si>
    <t xml:space="preserve">D.n.i hijo/a 6</t>
  </si>
  <si>
    <t xml:space="preserve">Fecha nacimiento hijo/a 6</t>
  </si>
  <si>
    <t xml:space="preserve">Apellido/s y Nombre/s  hijo/a 7</t>
  </si>
  <si>
    <t xml:space="preserve">D.n.i hijo/a 7</t>
  </si>
  <si>
    <t xml:space="preserve">Fecha nacimiento hijo/a 7</t>
  </si>
  <si>
    <t xml:space="preserve">Quispe Coronado José Luis</t>
  </si>
  <si>
    <t xml:space="preserve">Comuna. 8</t>
  </si>
  <si>
    <t xml:space="preserve">Quispe Rivadeneyra Matilda Aylen</t>
  </si>
  <si>
    <t xml:space="preserve">.</t>
  </si>
  <si>
    <t xml:space="preserve">Amaya mariela</t>
  </si>
  <si>
    <t xml:space="preserve">Bolivar</t>
  </si>
  <si>
    <t xml:space="preserve">Victoria otero</t>
  </si>
  <si>
    <t xml:space="preserve">Serrano natalia</t>
  </si>
  <si>
    <t xml:space="preserve">Morano Sofia</t>
  </si>
  <si>
    <t xml:space="preserve">Aranda Natalia</t>
  </si>
  <si>
    <t xml:space="preserve">Comuna 8 sendero jumbo</t>
  </si>
  <si>
    <t xml:space="preserve">Falcon Sofia</t>
  </si>
  <si>
    <t xml:space="preserve">Falcon Santino</t>
  </si>
  <si>
    <t xml:space="preserve">Obredor romina natalia</t>
  </si>
  <si>
    <t xml:space="preserve">Bautista zuriel muñoz obredor</t>
  </si>
  <si>
    <t xml:space="preserve">Ciro heber muñoz obredor</t>
  </si>
  <si>
    <t xml:space="preserve">Paola Rodriguez</t>
  </si>
  <si>
    <t xml:space="preserve">Rodriguez Etter , Morena Ariana</t>
  </si>
  <si>
    <t xml:space="preserve">Crespin Daniela</t>
  </si>
  <si>
    <t xml:space="preserve">Álvarez Malena</t>
  </si>
  <si>
    <t xml:space="preserve">Felipe lima Aidee Deysi</t>
  </si>
  <si>
    <t xml:space="preserve">Flores Daiara celeste</t>
  </si>
  <si>
    <t xml:space="preserve">Flores  sheila azul</t>
  </si>
  <si>
    <t xml:space="preserve">Flores Camilo Ian</t>
  </si>
  <si>
    <t xml:space="preserve">González Agostina</t>
  </si>
  <si>
    <t xml:space="preserve">Martinez, Eren Lionel</t>
  </si>
  <si>
    <t xml:space="preserve">Martinez, Gala Isabella</t>
  </si>
  <si>
    <t xml:space="preserve">Martinez, Noah Federico</t>
  </si>
  <si>
    <t xml:space="preserve">Gutierrez Quispe Grisela</t>
  </si>
  <si>
    <t xml:space="preserve">Lizarraga Gutierrez Adriana Grisel</t>
  </si>
  <si>
    <t xml:space="preserve">Lizarraga Gutierrez Mariana Dail</t>
  </si>
  <si>
    <t xml:space="preserve">Lizarraga Gutierrez Leonardo Jhoel</t>
  </si>
  <si>
    <t xml:space="preserve">Lizarraga Gutierrez Gonzalo Marino</t>
  </si>
  <si>
    <t xml:space="preserve">Pineda Mongelos Sindy Kathiana</t>
  </si>
  <si>
    <t xml:space="preserve">Comuna15</t>
  </si>
  <si>
    <t xml:space="preserve">Gómez Pineda Sofía Ailén</t>
  </si>
  <si>
    <t xml:space="preserve">Gómez Pineda Selene Antonella</t>
  </si>
  <si>
    <t xml:space="preserve">Romero irina</t>
  </si>
  <si>
    <t xml:space="preserve">Comuna 7</t>
  </si>
  <si>
    <t xml:space="preserve">Franco romero uma</t>
  </si>
  <si>
    <t xml:space="preserve">Gonzalez lionel</t>
  </si>
  <si>
    <t xml:space="preserve">Uriarte Romina Maria Lujan</t>
  </si>
  <si>
    <t xml:space="preserve">Romero Bautista Tomas</t>
  </si>
  <si>
    <t xml:space="preserve">Sinchicay, Nelida</t>
  </si>
  <si>
    <t xml:space="preserve">Comuna 8</t>
  </si>
  <si>
    <t xml:space="preserve">Jacquet Sinchicay, Alejo</t>
  </si>
  <si>
    <t xml:space="preserve">Claudio Servando Salazar</t>
  </si>
  <si>
    <t xml:space="preserve">Briana Naomi Salazar rios</t>
  </si>
  <si>
    <t xml:space="preserve">Linos Dolores del Carmen</t>
  </si>
  <si>
    <t xml:space="preserve">Comuna 3</t>
  </si>
  <si>
    <t xml:space="preserve">Gimenez Gonzalo Lionel</t>
  </si>
  <si>
    <t xml:space="preserve">Gimenez Valentina</t>
  </si>
  <si>
    <t xml:space="preserve">Portillo Lucrecia isabel</t>
  </si>
  <si>
    <t xml:space="preserve">Mara Valentina Cruz</t>
  </si>
  <si>
    <t xml:space="preserve">70.264.168</t>
  </si>
  <si>
    <t xml:space="preserve">Ferrari Brenda</t>
  </si>
  <si>
    <t xml:space="preserve">Pérez Ferrari Renata</t>
  </si>
  <si>
    <t xml:space="preserve">Fernando Figueroa</t>
  </si>
  <si>
    <t xml:space="preserve">Isaac Emmanuel Figueroa</t>
  </si>
  <si>
    <t xml:space="preserve">Martin Nicole</t>
  </si>
  <si>
    <t xml:space="preserve">Olivia Renata Gomez Martin</t>
  </si>
  <si>
    <t xml:space="preserve">Siles Romina Leticia</t>
  </si>
  <si>
    <t xml:space="preserve">Comuna 9</t>
  </si>
  <si>
    <t xml:space="preserve">--------'</t>
  </si>
  <si>
    <t xml:space="preserve">-----------'</t>
  </si>
  <si>
    <t xml:space="preserve">-------</t>
  </si>
  <si>
    <t xml:space="preserve">--------</t>
  </si>
  <si>
    <t xml:space="preserve">Iglesias Jaeger Sofía Tamara</t>
  </si>
  <si>
    <t xml:space="preserve">Olas Benjamín Román</t>
  </si>
  <si>
    <t xml:space="preserve">Machado Sotomayor Sandra</t>
  </si>
  <si>
    <t xml:space="preserve">C1</t>
  </si>
  <si>
    <t xml:space="preserve">Dillon Liam</t>
  </si>
  <si>
    <t xml:space="preserve">Benítez Lucas</t>
  </si>
  <si>
    <t xml:space="preserve">Benítez Veiga Zeus Leónidas</t>
  </si>
  <si>
    <t xml:space="preserve">Benítez Veiga Zoe Leila</t>
  </si>
  <si>
    <t xml:space="preserve">Navarro Elizabeth</t>
  </si>
  <si>
    <t xml:space="preserve">Touze Navarro Thiago Uriel</t>
  </si>
  <si>
    <t xml:space="preserve">Figueredo Navarro Valentino Gael</t>
  </si>
  <si>
    <t xml:space="preserve">Silva Luciana Belen</t>
  </si>
  <si>
    <t xml:space="preserve">Ferrante Silva Tiziano Gabriel</t>
  </si>
  <si>
    <t xml:space="preserve">López Julieta</t>
  </si>
  <si>
    <t xml:space="preserve">Benítez Bruno Agustín</t>
  </si>
  <si>
    <t xml:space="preserve">Benítez López Leonardo Joaquín</t>
  </si>
  <si>
    <t xml:space="preserve">Benítez miriagly</t>
  </si>
  <si>
    <t xml:space="preserve">Andrés Eduardo Luis Benitez</t>
  </si>
  <si>
    <t xml:space="preserve">Dugour Cecilia Paola</t>
  </si>
  <si>
    <t xml:space="preserve">Dugour Santiago</t>
  </si>
  <si>
    <t xml:space="preserve">Perez fernanda</t>
  </si>
  <si>
    <t xml:space="preserve">Balvanera</t>
  </si>
  <si>
    <t xml:space="preserve">Roldan perez matias leonel</t>
  </si>
  <si>
    <t xml:space="preserve">Proz Magali Nahir</t>
  </si>
  <si>
    <t xml:space="preserve">Gómez Proz Zoe Morella</t>
  </si>
  <si>
    <t xml:space="preserve">Nieva, Alcira del Valle</t>
  </si>
  <si>
    <t xml:space="preserve">Comuna 1</t>
  </si>
  <si>
    <t xml:space="preserve">Delgadillo Nieva, Luciano Sandro</t>
  </si>
  <si>
    <t xml:space="preserve">López Lilian</t>
  </si>
  <si>
    <t xml:space="preserve">Gonzalez Lopez Dafne Xiomara</t>
  </si>
  <si>
    <t xml:space="preserve">Gonzalez López Jana Naylen</t>
  </si>
  <si>
    <t xml:space="preserve">Araujo Jesica Mabel</t>
  </si>
  <si>
    <t xml:space="preserve">Glavovich Zamira Agostina</t>
  </si>
  <si>
    <t xml:space="preserve">Villegas Oscar</t>
  </si>
  <si>
    <t xml:space="preserve">Villegas Centurión Aarón Zaid</t>
  </si>
  <si>
    <t xml:space="preserve">Villegas Centurión Martina Antonella</t>
  </si>
  <si>
    <t xml:space="preserve">Acosta Gladys Natalia</t>
  </si>
  <si>
    <t xml:space="preserve">Martinez Alma Francesca</t>
  </si>
  <si>
    <t xml:space="preserve">González Paola yanet</t>
  </si>
  <si>
    <t xml:space="preserve">Comuna 13</t>
  </si>
  <si>
    <t xml:space="preserve">Abregu Lionel benjamin</t>
  </si>
  <si>
    <t xml:space="preserve">Abregu emily Antonella</t>
  </si>
  <si>
    <t xml:space="preserve">Morales llanos camila marisol</t>
  </si>
  <si>
    <t xml:space="preserve">Rodríguez Morales Valentina priscila</t>
  </si>
  <si>
    <t xml:space="preserve">Rodríguez Morales Julieta Luciana</t>
  </si>
  <si>
    <t xml:space="preserve">Noseda María Belén</t>
  </si>
  <si>
    <t xml:space="preserve">Comuna 12</t>
  </si>
  <si>
    <t xml:space="preserve">Comerci Helena</t>
  </si>
  <si>
    <t xml:space="preserve">58.492.812</t>
  </si>
  <si>
    <t xml:space="preserve">Acosta Belén</t>
  </si>
  <si>
    <t xml:space="preserve">Retamozo Milena</t>
  </si>
  <si>
    <t xml:space="preserve">Espindola Romina Soledad</t>
  </si>
  <si>
    <t xml:space="preserve">Alcaraz Espindola  Lautaro  Ignacio</t>
  </si>
  <si>
    <t xml:space="preserve">Alcaraz Espindola Guadalupe  Milagros</t>
  </si>
  <si>
    <t xml:space="preserve">Alcaraz Espindola Francisco Javier</t>
  </si>
  <si>
    <t xml:space="preserve">Acosta Mayra yanina</t>
  </si>
  <si>
    <t xml:space="preserve">Basil tahiel bastian</t>
  </si>
  <si>
    <t xml:space="preserve">Galeano Carla Antonella</t>
  </si>
  <si>
    <t xml:space="preserve">Galeano casciotta Tiziano Ignacio Fabián</t>
  </si>
  <si>
    <t xml:space="preserve">Galeano Cataleya Aitana naomi</t>
  </si>
  <si>
    <t xml:space="preserve">Nogueira Diego marcelo</t>
  </si>
  <si>
    <t xml:space="preserve">Nogueira ludmila avril</t>
  </si>
  <si>
    <t xml:space="preserve">Nogueira bautista Ezequiel</t>
  </si>
  <si>
    <t xml:space="preserve">Pentrelli Vanesa</t>
  </si>
  <si>
    <t xml:space="preserve">Costilla Rodrigo</t>
  </si>
  <si>
    <t xml:space="preserve">Costilla Lautaro</t>
  </si>
  <si>
    <t xml:space="preserve">Quintero Natalia</t>
  </si>
  <si>
    <t xml:space="preserve">Comuna 10</t>
  </si>
  <si>
    <t xml:space="preserve">Galeazi Quintero Valentina</t>
  </si>
  <si>
    <t xml:space="preserve">Ruiz Daiana belen</t>
  </si>
  <si>
    <t xml:space="preserve">Comuna 2</t>
  </si>
  <si>
    <t xml:space="preserve">Bruno mateo Gómez ruiz</t>
  </si>
  <si>
    <t xml:space="preserve">Luz Annabel Gómez Ruiz</t>
  </si>
  <si>
    <t xml:space="preserve">Vallejos Cristian</t>
  </si>
  <si>
    <t xml:space="preserve">Isabella Vallejos Rivera</t>
  </si>
  <si>
    <t xml:space="preserve">Enzo Gael Vallejos Rivera</t>
  </si>
  <si>
    <t xml:space="preserve">Francesca Vallejos Rivera</t>
  </si>
  <si>
    <t xml:space="preserve">Farias tamara</t>
  </si>
  <si>
    <t xml:space="preserve">Sandoval Delfina</t>
  </si>
  <si>
    <t xml:space="preserve">Tamara farias</t>
  </si>
  <si>
    <t xml:space="preserve">Delfina Sandoval</t>
  </si>
  <si>
    <t xml:space="preserve">Gaston Herrera</t>
  </si>
  <si>
    <t xml:space="preserve">Herrera Benjamin</t>
  </si>
  <si>
    <t xml:space="preserve">Herrera Emilia</t>
  </si>
  <si>
    <t xml:space="preserve">León sonco rossmery</t>
  </si>
  <si>
    <t xml:space="preserve">Sofía morote león</t>
  </si>
  <si>
    <t xml:space="preserve">Avril.morote leon</t>
  </si>
  <si>
    <t xml:space="preserve">Llanos Coro Mariela Jeanette</t>
  </si>
  <si>
    <t xml:space="preserve">Casimiro Llanos Thania Sabrina</t>
  </si>
  <si>
    <t xml:space="preserve">Melgarejo Gabriela</t>
  </si>
  <si>
    <t xml:space="preserve">Melgarejo Bastian</t>
  </si>
  <si>
    <t xml:space="preserve">Chader Noelia</t>
  </si>
  <si>
    <t xml:space="preserve">Della sala Thiago</t>
  </si>
  <si>
    <t xml:space="preserve">Matta Daniela</t>
  </si>
  <si>
    <t xml:space="preserve">Cáceres Ciro Daniel</t>
  </si>
  <si>
    <t xml:space="preserve">Cáceres Micaela Abril</t>
  </si>
  <si>
    <t xml:space="preserve">Rocha Micaela</t>
  </si>
  <si>
    <t xml:space="preserve">Alma Villalba</t>
  </si>
  <si>
    <t xml:space="preserve">Alegre daniela</t>
  </si>
  <si>
    <t xml:space="preserve">Torres oriana ailen</t>
  </si>
  <si>
    <t xml:space="preserve">Altamiranda Solange Macarena</t>
  </si>
  <si>
    <t xml:space="preserve">Borges Juan Carlos Miguel</t>
  </si>
  <si>
    <t xml:space="preserve">Aranda Elva Patricia</t>
  </si>
  <si>
    <t xml:space="preserve">Marconi tiziana nicole</t>
  </si>
  <si>
    <t xml:space="preserve">Marconi Bautista Román</t>
  </si>
  <si>
    <t xml:space="preserve">Marconi Bastián león</t>
  </si>
  <si>
    <t xml:space="preserve">Barriento Daniela Giselle</t>
  </si>
  <si>
    <t xml:space="preserve">Comuna 5</t>
  </si>
  <si>
    <t xml:space="preserve">Monasterios Gael José</t>
  </si>
  <si>
    <t xml:space="preserve">54.525.502</t>
  </si>
  <si>
    <t xml:space="preserve">Fernandez Florencia Soledad</t>
  </si>
  <si>
    <t xml:space="preserve">Davalos Fernandez Ulises Ciro</t>
  </si>
  <si>
    <t xml:space="preserve">García María Belén</t>
  </si>
  <si>
    <t xml:space="preserve">García Joaquín Ariel</t>
  </si>
  <si>
    <t xml:space="preserve">Sabalza Mía Brunella</t>
  </si>
  <si>
    <t xml:space="preserve">Garrido Veronica</t>
  </si>
  <si>
    <t xml:space="preserve">Tolosa theo</t>
  </si>
  <si>
    <t xml:space="preserve">Ruiz Lucía Yamila</t>
  </si>
  <si>
    <t xml:space="preserve">Cortez Bautista</t>
  </si>
  <si>
    <t xml:space="preserve">Agostina Lucía Tenrreiro</t>
  </si>
  <si>
    <t xml:space="preserve">Indiana Paz Velázquez Tenrreiro</t>
  </si>
  <si>
    <t xml:space="preserve">Barzi Yanina Elizabeth</t>
  </si>
  <si>
    <t xml:space="preserve">Comuna 11</t>
  </si>
  <si>
    <t xml:space="preserve">Robledo Emir Natanael</t>
  </si>
  <si>
    <t xml:space="preserve">Coronel Alejandra Noemí</t>
  </si>
  <si>
    <t xml:space="preserve">8 t.mañana</t>
  </si>
  <si>
    <t xml:space="preserve">Coronel Adrian Ezequiel</t>
  </si>
  <si>
    <t xml:space="preserve">Lencina coronel Jocelyn loreley</t>
  </si>
  <si>
    <t xml:space="preserve">Lencina coronel Giovanny</t>
  </si>
  <si>
    <t xml:space="preserve">Amaya erika</t>
  </si>
  <si>
    <t xml:space="preserve">Sampietro derek</t>
  </si>
  <si>
    <t xml:space="preserve">Sampietro zoe</t>
  </si>
  <si>
    <t xml:space="preserve">Baez Moreno Ornella Bianca</t>
  </si>
  <si>
    <t xml:space="preserve">Comuna 4</t>
  </si>
  <si>
    <t xml:space="preserve">Chuquel Baez Bianca Danae</t>
  </si>
  <si>
    <t xml:space="preserve">Chuquel Baez Elias Nazareno</t>
  </si>
  <si>
    <t xml:space="preserve">Godoy abril sathya</t>
  </si>
  <si>
    <t xml:space="preserve">Godoy Bautista emir</t>
  </si>
  <si>
    <t xml:space="preserve">58.451.110</t>
  </si>
  <si>
    <t xml:space="preserve">Lutte Elisabet Cristal</t>
  </si>
  <si>
    <t xml:space="preserve">Villa Lugano</t>
  </si>
  <si>
    <t xml:space="preserve">Del monte Pedro Francisco</t>
  </si>
  <si>
    <t xml:space="preserve">58.253.568</t>
  </si>
  <si>
    <t xml:space="preserve">Mónaco Agustina</t>
  </si>
  <si>
    <t xml:space="preserve">Mónaco emanuel milo</t>
  </si>
  <si>
    <t xml:space="preserve">Riquelme Brenda Macarena</t>
  </si>
  <si>
    <t xml:space="preserve">Rios Elizabeth Venecia</t>
  </si>
  <si>
    <t xml:space="preserve">Alvarez Robledo Georgina Emperatriz</t>
  </si>
  <si>
    <t xml:space="preserve">Comuna 14</t>
  </si>
  <si>
    <t xml:space="preserve">Leiva Alvarez Taiz natanaela</t>
  </si>
  <si>
    <t xml:space="preserve">Barrientos Maidana Yessica Tamara</t>
  </si>
  <si>
    <t xml:space="preserve">Barrientos Julieta</t>
  </si>
  <si>
    <t xml:space="preserve">Carrizo marcela</t>
  </si>
  <si>
    <t xml:space="preserve">Carrizo munaylla milo Valentin</t>
  </si>
  <si>
    <t xml:space="preserve">Cruz Fernando Emanuel</t>
  </si>
  <si>
    <t xml:space="preserve">Mia Ayelen Cruz</t>
  </si>
  <si>
    <t xml:space="preserve">Agustín Emanuel Cruz</t>
  </si>
  <si>
    <t xml:space="preserve">Melgarejo viviana</t>
  </si>
  <si>
    <t xml:space="preserve">Grosso alma</t>
  </si>
  <si>
    <t xml:space="preserve">Grosso mia</t>
  </si>
  <si>
    <t xml:space="preserve">Grosso brisa</t>
  </si>
  <si>
    <t xml:space="preserve">Nieva victoria daniela</t>
  </si>
  <si>
    <t xml:space="preserve">Cáceres Nahitan Federico</t>
  </si>
  <si>
    <t xml:space="preserve">Ortiz marina Elizabeth</t>
  </si>
  <si>
    <t xml:space="preserve">Federico esteban Suárez Ortiz</t>
  </si>
  <si>
    <t xml:space="preserve">Santiago eliam ortiz</t>
  </si>
  <si>
    <t xml:space="preserve">Rincovich Rocio</t>
  </si>
  <si>
    <t xml:space="preserve">Lezcano Malena</t>
  </si>
  <si>
    <t xml:space="preserve">Vertz Carina Alejandra</t>
  </si>
  <si>
    <t xml:space="preserve">Valdez Franco Nahuel</t>
  </si>
  <si>
    <t xml:space="preserve">Luna Sabrina Soledad</t>
  </si>
  <si>
    <t xml:space="preserve">Bohmwetsch Maia Jazmin</t>
  </si>
  <si>
    <t xml:space="preserve">Martinez Raquel fernanda</t>
  </si>
  <si>
    <t xml:space="preserve">Martinez Nayla Nicoln</t>
  </si>
  <si>
    <t xml:space="preserve">Josefina Brito Carranza</t>
  </si>
  <si>
    <t xml:space="preserve">Santino Olivera Brito</t>
  </si>
  <si>
    <t xml:space="preserve">Romina Soledad Espindola</t>
  </si>
  <si>
    <t xml:space="preserve">Lautaro ignacio Alcaraz</t>
  </si>
  <si>
    <t xml:space="preserve">Guadalupe  Milagros Alcaraz</t>
  </si>
  <si>
    <t xml:space="preserve">Francisco Javier Alcaraz</t>
  </si>
  <si>
    <t xml:space="preserve">Hermida Vanesa karina</t>
  </si>
  <si>
    <t xml:space="preserve">comuna 4</t>
  </si>
  <si>
    <t xml:space="preserve">Hermida Sofía Oriana</t>
  </si>
  <si>
    <t xml:space="preserve">Lugones Nadia Mariela</t>
  </si>
  <si>
    <t xml:space="preserve">González Lugones Christian Ángel</t>
  </si>
  <si>
    <t xml:space="preserve">-</t>
  </si>
  <si>
    <t xml:space="preserve">Fanola Zambrana Needa Widad</t>
  </si>
  <si>
    <t xml:space="preserve">Fanola Zambrana Lael Agustín</t>
  </si>
  <si>
    <t xml:space="preserve">Escalante sara</t>
  </si>
  <si>
    <t xml:space="preserve">López ailin</t>
  </si>
  <si>
    <t xml:space="preserve">53.739.554</t>
  </si>
  <si>
    <t xml:space="preserve">id:</t>
  </si>
  <si>
    <t xml:space="preserve">clave_foranea:</t>
  </si>
  <si>
    <t xml:space="preserve">Inicio mandato</t>
  </si>
  <si>
    <t xml:space="preserve">En Actividad</t>
  </si>
  <si>
    <t xml:space="preserve">Años mandato</t>
  </si>
  <si>
    <t xml:space="preserve">Observaciones</t>
  </si>
  <si>
    <t xml:space="preserve">comuna</t>
  </si>
  <si>
    <t xml:space="preserve">Clave_foranea:</t>
  </si>
  <si>
    <t xml:space="preserve">Nombre y Apellido ( Conyuge ) :</t>
  </si>
  <si>
    <t xml:space="preserve">D.n.i ( Conyuge ) :</t>
  </si>
  <si>
    <t xml:space="preserve">Fecha  de Nacimiento ( Conyuge ) :</t>
  </si>
  <si>
    <t xml:space="preserve">otero gustavo</t>
  </si>
  <si>
    <t xml:space="preserve">13801311</t>
  </si>
  <si>
    <t xml:space="preserve">julio cesar maidana</t>
  </si>
  <si>
    <t xml:space="preserve">18473969</t>
  </si>
  <si>
    <t xml:space="preserve">jorge botenstein</t>
  </si>
  <si>
    <t xml:space="preserve">17107105</t>
  </si>
  <si>
    <t xml:space="preserve">almada roque noberto</t>
  </si>
  <si>
    <t xml:space="preserve">13965388</t>
  </si>
  <si>
    <t xml:space="preserve">rodrigo galeano</t>
  </si>
  <si>
    <t xml:space="preserve">36359917</t>
  </si>
  <si>
    <t xml:space="preserve">cristian trapani</t>
  </si>
  <si>
    <t xml:space="preserve">33719240</t>
  </si>
  <si>
    <t xml:space="preserve">ruben baez</t>
  </si>
  <si>
    <t xml:space="preserve">2889177</t>
  </si>
  <si>
    <t xml:space="preserve">hector antonio velazavez</t>
  </si>
  <si>
    <t xml:space="preserve">92996350</t>
  </si>
  <si>
    <t xml:space="preserve">sandra navarro</t>
  </si>
  <si>
    <t xml:space="preserve">no dato</t>
  </si>
  <si>
    <t xml:space="preserve">yanina giselle ruiz</t>
  </si>
  <si>
    <t xml:space="preserve">371137561</t>
  </si>
  <si>
    <t xml:space="preserve">comentarios VERO</t>
  </si>
  <si>
    <t xml:space="preserve">comentarios VERO1</t>
  </si>
  <si>
    <t xml:space="preserve">id</t>
  </si>
  <si>
    <t xml:space="preserve">Relacion de Dependencia</t>
  </si>
  <si>
    <t xml:space="preserve">Delegados</t>
  </si>
  <si>
    <t xml:space="preserve">Afiliados:</t>
  </si>
  <si>
    <t xml:space="preserve">Ingreso a Prevención</t>
  </si>
  <si>
    <t xml:space="preserve">Años de actividad:</t>
  </si>
  <si>
    <t xml:space="preserve">DNI</t>
  </si>
  <si>
    <t xml:space="preserve">Fecha de Nacimiento</t>
  </si>
  <si>
    <t xml:space="preserve">Menores a Cargo</t>
  </si>
  <si>
    <t xml:space="preserve">kit-1</t>
  </si>
  <si>
    <t xml:space="preserve">kit-2</t>
  </si>
  <si>
    <t xml:space="preserve">kit-3</t>
  </si>
  <si>
    <t xml:space="preserve">kit-4</t>
  </si>
  <si>
    <t xml:space="preserve">cantidad de kits</t>
  </si>
  <si>
    <t xml:space="preserve">Celular Particular</t>
  </si>
  <si>
    <t xml:space="preserve">Email</t>
  </si>
  <si>
    <t xml:space="preserve">esta_grupo_upcn</t>
  </si>
  <si>
    <t xml:space="preserve">renucio</t>
  </si>
  <si>
    <t xml:space="preserve">tiene_ficha_pdf</t>
  </si>
  <si>
    <t xml:space="preserve">no tiene en pdf</t>
  </si>
  <si>
    <t xml:space="preserve">no tiene pdf</t>
  </si>
  <si>
    <t xml:space="preserve">casada</t>
  </si>
  <si>
    <t xml:space="preserve">soltera</t>
  </si>
  <si>
    <t xml:space="preserve">soltero</t>
  </si>
  <si>
    <t xml:space="preserve">divorciada</t>
  </si>
  <si>
    <t xml:space="preserve">alvarez</t>
  </si>
  <si>
    <t xml:space="preserve">separada</t>
  </si>
  <si>
    <t xml:space="preserve">melina giselle</t>
  </si>
  <si>
    <t xml:space="preserve">casado</t>
  </si>
  <si>
    <t xml:space="preserve">facundo nicolas</t>
  </si>
  <si>
    <t xml:space="preserve">alejandra</t>
  </si>
  <si>
    <t xml:space="preserve">gabriela andrea</t>
  </si>
  <si>
    <t xml:space="preserve">roxana claudia</t>
  </si>
  <si>
    <t xml:space="preserve">stella maris</t>
  </si>
  <si>
    <t xml:space="preserve">sheila nahir</t>
  </si>
  <si>
    <t xml:space="preserve">florencia soledad</t>
  </si>
  <si>
    <t xml:space="preserve">brenda belen</t>
  </si>
  <si>
    <t xml:space="preserve">ludmila  rosalia</t>
  </si>
  <si>
    <t xml:space="preserve">fernando</t>
  </si>
  <si>
    <t xml:space="preserve">maria belen</t>
  </si>
  <si>
    <t xml:space="preserve">soltera </t>
  </si>
  <si>
    <t xml:space="preserve">wanda noemi</t>
  </si>
  <si>
    <t xml:space="preserve">carla antonella</t>
  </si>
  <si>
    <t xml:space="preserve">daiana alejandra</t>
  </si>
  <si>
    <t xml:space="preserve">agostina jessica</t>
  </si>
  <si>
    <t xml:space="preserve">hernan francisco</t>
  </si>
  <si>
    <t xml:space="preserve">mascolino</t>
  </si>
  <si>
    <t xml:space="preserve">maria pilar</t>
  </si>
  <si>
    <t xml:space="preserve">ruth esther</t>
  </si>
  <si>
    <t xml:space="preserve">maria ines</t>
  </si>
  <si>
    <t xml:space="preserve">liz</t>
  </si>
  <si>
    <t xml:space="preserve">vivian</t>
  </si>
  <si>
    <t xml:space="preserve">marianela</t>
  </si>
  <si>
    <t xml:space="preserve">sabrina leila</t>
  </si>
  <si>
    <t xml:space="preserve">dario ezequiel</t>
  </si>
  <si>
    <t xml:space="preserve">nancy yanina</t>
  </si>
  <si>
    <t xml:space="preserve">dolores del carmen</t>
  </si>
  <si>
    <t xml:space="preserve">daiana belen</t>
  </si>
  <si>
    <t xml:space="preserve">julieta daiana</t>
  </si>
  <si>
    <t xml:space="preserve">lilian elizabeth</t>
  </si>
  <si>
    <t xml:space="preserve">fernando damian</t>
  </si>
  <si>
    <t xml:space="preserve">raquel</t>
  </si>
  <si>
    <t xml:space="preserve">katerin julieta</t>
  </si>
  <si>
    <t xml:space="preserve">florencia</t>
  </si>
  <si>
    <t xml:space="preserve">agustina</t>
  </si>
  <si>
    <t xml:space="preserve">sandra beatriz</t>
  </si>
  <si>
    <t xml:space="preserve">florencia sol</t>
  </si>
  <si>
    <t xml:space="preserve">alcira del valle</t>
  </si>
  <si>
    <t xml:space="preserve">santino alan</t>
  </si>
  <si>
    <t xml:space="preserve">yazmin vaniria nahir</t>
  </si>
  <si>
    <t xml:space="preserve">marina elizabeth</t>
  </si>
  <si>
    <t xml:space="preserve">gustavo</t>
  </si>
  <si>
    <t xml:space="preserve">florencia ludmila</t>
  </si>
  <si>
    <t xml:space="preserve">fernanda mariel</t>
  </si>
  <si>
    <t xml:space="preserve">gina magali florencia</t>
  </si>
  <si>
    <t xml:space="preserve">sindy kathiana</t>
  </si>
  <si>
    <t xml:space="preserve">magali nahir</t>
  </si>
  <si>
    <t xml:space="preserve">cinthia alejandra</t>
  </si>
  <si>
    <t xml:space="preserve">natalia paola</t>
  </si>
  <si>
    <t xml:space="preserve">claudio javier</t>
  </si>
  <si>
    <t xml:space="preserve">josé luis</t>
  </si>
  <si>
    <t xml:space="preserve">mascoulino</t>
  </si>
  <si>
    <t xml:space="preserve">camila</t>
  </si>
  <si>
    <t xml:space="preserve">paola alejandra</t>
  </si>
  <si>
    <t xml:space="preserve">micaela</t>
  </si>
  <si>
    <t xml:space="preserve">marta patricia</t>
  </si>
  <si>
    <t xml:space="preserve">mailen ariadna</t>
  </si>
  <si>
    <t xml:space="preserve">diego fernando</t>
  </si>
  <si>
    <t xml:space="preserve">mario javier</t>
  </si>
  <si>
    <t xml:space="preserve">claudio</t>
  </si>
  <si>
    <t xml:space="preserve">carina alejandra</t>
  </si>
  <si>
    <t xml:space="preserve">romina leticia</t>
  </si>
  <si>
    <t xml:space="preserve">claudia alejandra</t>
  </si>
  <si>
    <t xml:space="preserve">sandra</t>
  </si>
  <si>
    <t xml:space="preserve">cristian marcelo</t>
  </si>
  <si>
    <t xml:space="preserve">romina maría lujan</t>
  </si>
  <si>
    <t xml:space="preserve">Erica Haydee</t>
  </si>
  <si>
    <t xml:space="preserve">Sasha Tamara</t>
  </si>
  <si>
    <t xml:space="preserve">Nadiezha</t>
  </si>
  <si>
    <t xml:space="preserve">Camila Macarena</t>
  </si>
  <si>
    <t xml:space="preserve">Facundo Gonzalo</t>
  </si>
  <si>
    <t xml:space="preserve">Ornella</t>
  </si>
  <si>
    <t xml:space="preserve">nodato</t>
  </si>
  <si>
    <t xml:space="preserve">Federico Martin</t>
  </si>
  <si>
    <t xml:space="preserve">Daniela Giselle</t>
  </si>
  <si>
    <t xml:space="preserve">Miriagly</t>
  </si>
  <si>
    <t xml:space="preserve">Amalia</t>
  </si>
  <si>
    <t xml:space="preserve">Cecilia</t>
  </si>
  <si>
    <t xml:space="preserve">Tamara</t>
  </si>
  <si>
    <t xml:space="preserve">Vanesa</t>
  </si>
  <si>
    <t xml:space="preserve">Luciana</t>
  </si>
  <si>
    <t xml:space="preserve">Oscar</t>
  </si>
  <si>
    <t xml:space="preserve">Nombre y Apellido</t>
  </si>
  <si>
    <t xml:space="preserve">arroyo, elizabeth beatriz</t>
  </si>
  <si>
    <t xml:space="preserve">conseguir número</t>
  </si>
  <si>
    <t xml:space="preserve">?</t>
  </si>
  <si>
    <t xml:space="preserve">ale, micaela ayelen</t>
  </si>
  <si>
    <t xml:space="preserve">declavio,  maría cristina</t>
  </si>
  <si>
    <t xml:space="preserve">gonzalez,  claudia</t>
  </si>
  <si>
    <t xml:space="preserve">irala,  liz</t>
  </si>
  <si>
    <t xml:space="preserve">lenisa,  nancy yanina</t>
  </si>
  <si>
    <t xml:space="preserve">linos,  dolores del carmen</t>
  </si>
  <si>
    <t xml:space="preserve">martin,  nicole</t>
  </si>
  <si>
    <t xml:space="preserve">montiel,  sergio agustín</t>
  </si>
  <si>
    <t xml:space="preserve">pineda mongelos,  sindy kathiana</t>
  </si>
  <si>
    <t xml:space="preserve">quispe coronado,  josé luis</t>
  </si>
  <si>
    <t xml:space="preserve">ruíz diaz,  diego fernando</t>
  </si>
  <si>
    <t xml:space="preserve">salazar,  claudio</t>
  </si>
  <si>
    <t xml:space="preserve">sotomayor machado,  sandra</t>
  </si>
  <si>
    <t xml:space="preserve">Barrero Borda,  Melanie Araceli</t>
  </si>
  <si>
    <t xml:space="preserve">Bazán,  Erica Haydee</t>
  </si>
  <si>
    <t xml:space="preserve">Serrano,  Natalia</t>
  </si>
  <si>
    <t xml:space="preserve">lemos, ezequiel alberto</t>
  </si>
  <si>
    <t xml:space="preserve">villalva, jonathan</t>
  </si>
  <si>
    <t xml:space="preserve">Ferreyra Silva</t>
  </si>
  <si>
    <t xml:space="preserve">Comparacion Padron</t>
  </si>
  <si>
    <t xml:space="preserve">tabla hijos a cargo</t>
  </si>
  <si>
    <t xml:space="preserve">no esta en el padron</t>
  </si>
  <si>
    <t xml:space="preserve">Acosta, Belén Teresa</t>
  </si>
  <si>
    <t xml:space="preserve">acosta, belen teresa</t>
  </si>
  <si>
    <t xml:space="preserve">Agostina Lucía Tenreiro</t>
  </si>
  <si>
    <t xml:space="preserve">Ale, Micaela Ayelen</t>
  </si>
  <si>
    <t xml:space="preserve">no esta tabla hijos a cargo</t>
  </si>
  <si>
    <t xml:space="preserve">Alegre Daniela</t>
  </si>
  <si>
    <t xml:space="preserve">Álvarez , Miranda Sabrina</t>
  </si>
  <si>
    <t xml:space="preserve">alvarez , miranda</t>
  </si>
  <si>
    <t xml:space="preserve">Amaya Erika</t>
  </si>
  <si>
    <t xml:space="preserve">Amaya, Mariela Cecilia</t>
  </si>
  <si>
    <t xml:space="preserve">amaya, mariela cecilia</t>
  </si>
  <si>
    <t xml:space="preserve">Aquino, Emilio Javier</t>
  </si>
  <si>
    <t xml:space="preserve">aquino, emilio javier</t>
  </si>
  <si>
    <t xml:space="preserve">Aranda, Natalia Veronica</t>
  </si>
  <si>
    <t xml:space="preserve">aranda, natalia veronica</t>
  </si>
  <si>
    <t xml:space="preserve">Argañaraz,  Ayelen Ailen</t>
  </si>
  <si>
    <t xml:space="preserve">Arroyo, Elizabeth Beatriz</t>
  </si>
  <si>
    <t xml:space="preserve">Baez,  Ornella</t>
  </si>
  <si>
    <t xml:space="preserve">Barreto,  Federico Martin</t>
  </si>
  <si>
    <t xml:space="preserve">Barriento,  Daniela Giselle</t>
  </si>
  <si>
    <t xml:space="preserve">Barrientos Maidana Jessica Tamara</t>
  </si>
  <si>
    <t xml:space="preserve">Benitez,  Lucas</t>
  </si>
  <si>
    <t xml:space="preserve">Benitez,  Miriagly</t>
  </si>
  <si>
    <t xml:space="preserve">Bergamoen,  Angie</t>
  </si>
  <si>
    <t xml:space="preserve">Bonomo, Yamila Maria</t>
  </si>
  <si>
    <t xml:space="preserve">bonomo, yamila maria</t>
  </si>
  <si>
    <t xml:space="preserve">Brenda Papa </t>
  </si>
  <si>
    <t xml:space="preserve">Caballero Reyna,  Manuel Ignacio</t>
  </si>
  <si>
    <t xml:space="preserve">caballero reyna,  manuel ignacio</t>
  </si>
  <si>
    <t xml:space="preserve">Carlos,  Nicolas</t>
  </si>
  <si>
    <t xml:space="preserve">Carrizo Marcela</t>
  </si>
  <si>
    <t xml:space="preserve">Chazarreta Fernando </t>
  </si>
  <si>
    <t xml:space="preserve">Cipriano,  Facundo Nicolas</t>
  </si>
  <si>
    <t xml:space="preserve">cipriano,  facundo nicolas</t>
  </si>
  <si>
    <t xml:space="preserve">Corbalan,  Amalia</t>
  </si>
  <si>
    <t xml:space="preserve">Cordoba,  Romina</t>
  </si>
  <si>
    <t xml:space="preserve">Coronel,  Alejandra Noemi</t>
  </si>
  <si>
    <t xml:space="preserve">coronel,  alejandra noemi</t>
  </si>
  <si>
    <t xml:space="preserve">De como,  Daiana</t>
  </si>
  <si>
    <t xml:space="preserve">de como,  daiana</t>
  </si>
  <si>
    <t xml:space="preserve">Declavio,  María Cristina</t>
  </si>
  <si>
    <t xml:space="preserve">Delgado,  Brenda Jaqueline</t>
  </si>
  <si>
    <t xml:space="preserve">delgado,  brenda jaqueline</t>
  </si>
  <si>
    <t xml:space="preserve">Diego,  Roxana Claudia</t>
  </si>
  <si>
    <t xml:space="preserve">diego,  roxana claudia</t>
  </si>
  <si>
    <t xml:space="preserve">Digangi,  Stella Maris</t>
  </si>
  <si>
    <t xml:space="preserve">digangi,  stella maris</t>
  </si>
  <si>
    <t xml:space="preserve">Diosquez,  Sheila Nahir</t>
  </si>
  <si>
    <t xml:space="preserve">diosquez,  sheila nahir</t>
  </si>
  <si>
    <t xml:space="preserve">Divito, Florencia Belén</t>
  </si>
  <si>
    <t xml:space="preserve">divito, florencia belen</t>
  </si>
  <si>
    <t xml:space="preserve">Dugour, Cecilia Paola</t>
  </si>
  <si>
    <t xml:space="preserve">dugour, cecilia paola</t>
  </si>
  <si>
    <t xml:space="preserve">Espindola,  Romina</t>
  </si>
  <si>
    <t xml:space="preserve">Farias,  Daiana</t>
  </si>
  <si>
    <t xml:space="preserve">Farias,  Tamara</t>
  </si>
  <si>
    <t xml:space="preserve">Felipe Lima, Aidee Deysi</t>
  </si>
  <si>
    <t xml:space="preserve">felipe lima, aidee deysi</t>
  </si>
  <si>
    <t xml:space="preserve">Fernandez,  Florencia Soledad</t>
  </si>
  <si>
    <t xml:space="preserve">fernandez,  florencia soledad</t>
  </si>
  <si>
    <t xml:space="preserve">Fernandez, Mariana</t>
  </si>
  <si>
    <t xml:space="preserve">fernandez, mariana</t>
  </si>
  <si>
    <t xml:space="preserve">Ferrari Barcia,  Brenda Belén</t>
  </si>
  <si>
    <t xml:space="preserve">ferrari barcia,  brenda belen</t>
  </si>
  <si>
    <t xml:space="preserve">Ferreyra Silda</t>
  </si>
  <si>
    <t xml:space="preserve">Ferro Rodriguez, Maria Elena</t>
  </si>
  <si>
    <t xml:space="preserve">ferro rodriguez, maria elena</t>
  </si>
  <si>
    <t xml:space="preserve">Figueroa,  Fernando</t>
  </si>
  <si>
    <t xml:space="preserve">figueroa,  fernando </t>
  </si>
  <si>
    <t xml:space="preserve">Flamenco,  Ludmila  Rosalia</t>
  </si>
  <si>
    <t xml:space="preserve">flamenco,  ludmila  rosalia</t>
  </si>
  <si>
    <t xml:space="preserve">Galarza,  Wanda Noemi</t>
  </si>
  <si>
    <t xml:space="preserve">galarza,  wanda noemi</t>
  </si>
  <si>
    <t xml:space="preserve">Galean,  Daiana Alejandra</t>
  </si>
  <si>
    <t xml:space="preserve">galean,  daiana alejandra</t>
  </si>
  <si>
    <t xml:space="preserve">Galeano,  Carla Antonella</t>
  </si>
  <si>
    <t xml:space="preserve">galeano,  carla antonella</t>
  </si>
  <si>
    <t xml:space="preserve">Garcia,  Maria Belén</t>
  </si>
  <si>
    <t xml:space="preserve">garcia,  maria belen</t>
  </si>
  <si>
    <t xml:space="preserve">Geirola,  Tomas Agustin</t>
  </si>
  <si>
    <t xml:space="preserve">geirola,  tomas agustin</t>
  </si>
  <si>
    <t xml:space="preserve">Gimenez, Monica Susana</t>
  </si>
  <si>
    <t xml:space="preserve">gimenez, monica susana</t>
  </si>
  <si>
    <t xml:space="preserve">Godoy Sathya</t>
  </si>
  <si>
    <t xml:space="preserve">Gonzalez Churque,  Maria Pilar</t>
  </si>
  <si>
    <t xml:space="preserve">gonzalez churque,  maria pilar</t>
  </si>
  <si>
    <t xml:space="preserve">Gonzalez,  Agostina Jessica</t>
  </si>
  <si>
    <t xml:space="preserve">gonzalez,  agostina jessica</t>
  </si>
  <si>
    <t xml:space="preserve">Gonzalez,  Claudia</t>
  </si>
  <si>
    <t xml:space="preserve">gonzalez,  claudia </t>
  </si>
  <si>
    <t xml:space="preserve">Gonzalez,  Gabriela Guadalupe</t>
  </si>
  <si>
    <t xml:space="preserve">Gonzalez,  Hernan Francisco</t>
  </si>
  <si>
    <t xml:space="preserve">gonzalez,  hernan francisco</t>
  </si>
  <si>
    <t xml:space="preserve">Gonzalez,  Ruth Esther</t>
  </si>
  <si>
    <t xml:space="preserve">gonzalez,  ruth esther</t>
  </si>
  <si>
    <t xml:space="preserve">Guitierrez, Aylin Silvia</t>
  </si>
  <si>
    <t xml:space="preserve">guitierrez, aylin silvia</t>
  </si>
  <si>
    <t xml:space="preserve">Gutierrez Quispe, Griselda</t>
  </si>
  <si>
    <t xml:space="preserve">gutierrez quispe, griselda</t>
  </si>
  <si>
    <t xml:space="preserve">Hermida,  Vanesa Karina</t>
  </si>
  <si>
    <t xml:space="preserve">hermida,  vanesa karina</t>
  </si>
  <si>
    <t xml:space="preserve">Herrera, Gaston</t>
  </si>
  <si>
    <t xml:space="preserve">herrera, gaston</t>
  </si>
  <si>
    <t xml:space="preserve">Ibañez,  Maria Ines</t>
  </si>
  <si>
    <t xml:space="preserve">ibañez,  maria ines</t>
  </si>
  <si>
    <t xml:space="preserve">Irala,  Liz</t>
  </si>
  <si>
    <t xml:space="preserve">irala,  liz </t>
  </si>
  <si>
    <t xml:space="preserve">Ivanovik,  Karen Giselle</t>
  </si>
  <si>
    <t xml:space="preserve">ivanovik,  karen giselle</t>
  </si>
  <si>
    <t xml:space="preserve">Kim,  Sabrina Leila</t>
  </si>
  <si>
    <t xml:space="preserve">kim,  sabrina leila</t>
  </si>
  <si>
    <t xml:space="preserve">Lenisa,  Nancy Yanina</t>
  </si>
  <si>
    <t xml:space="preserve">Linos,  Dolores del Carmen</t>
  </si>
  <si>
    <t xml:space="preserve">López Diego Alberto </t>
  </si>
  <si>
    <t xml:space="preserve">Lopez,  Julieta Daiana</t>
  </si>
  <si>
    <t xml:space="preserve">lopez,  julieta daiana </t>
  </si>
  <si>
    <t xml:space="preserve">Lopez,  Lilian Elizabeth</t>
  </si>
  <si>
    <t xml:space="preserve">lopez,  lilian elizabeth </t>
  </si>
  <si>
    <t xml:space="preserve">Luciana Argañaraz </t>
  </si>
  <si>
    <t xml:space="preserve">Mariani, Melina Giselle</t>
  </si>
  <si>
    <t xml:space="preserve">mariani, melina giselle </t>
  </si>
  <si>
    <t xml:space="preserve">Martin,  Nicole</t>
  </si>
  <si>
    <t xml:space="preserve">Martinez,  Raquel</t>
  </si>
  <si>
    <t xml:space="preserve">martinez,  raquel</t>
  </si>
  <si>
    <t xml:space="preserve">Medina,  Katerin Julieta</t>
  </si>
  <si>
    <t xml:space="preserve">medina,  katerin julieta</t>
  </si>
  <si>
    <t xml:space="preserve">Melgarejo , Viviana Noemi</t>
  </si>
  <si>
    <t xml:space="preserve">melgarejo , viviana noemi</t>
  </si>
  <si>
    <t xml:space="preserve">Melgarejo, Gabriela Romina</t>
  </si>
  <si>
    <t xml:space="preserve">melgarejo, gabriela romina</t>
  </si>
  <si>
    <t xml:space="preserve">Mieres,  Florencia</t>
  </si>
  <si>
    <t xml:space="preserve">mieres,  florencia</t>
  </si>
  <si>
    <t xml:space="preserve">Monaco,  Agustina</t>
  </si>
  <si>
    <t xml:space="preserve">monaco,  agustina</t>
  </si>
  <si>
    <t xml:space="preserve">Morales llanos Camila Marisol</t>
  </si>
  <si>
    <t xml:space="preserve">Muscarelli,  Florencia Sol</t>
  </si>
  <si>
    <t xml:space="preserve">muscarelli,  florencia sol</t>
  </si>
  <si>
    <t xml:space="preserve">Nieva Victoria Daniela</t>
  </si>
  <si>
    <t xml:space="preserve">Nieva,  Alcira del Valle</t>
  </si>
  <si>
    <t xml:space="preserve">nieva,  alcira del valle</t>
  </si>
  <si>
    <t xml:space="preserve">Nogueira, Diego Marcelo</t>
  </si>
  <si>
    <t xml:space="preserve">nogueira, diego marcelo</t>
  </si>
  <si>
    <t xml:space="preserve">Nuñez,  Santino Alan</t>
  </si>
  <si>
    <t xml:space="preserve">nuñez,  santino alan</t>
  </si>
  <si>
    <t xml:space="preserve">Olaya Piña, Laly del Pilar</t>
  </si>
  <si>
    <t xml:space="preserve">olaya piña, laly del pilar</t>
  </si>
  <si>
    <t xml:space="preserve">Olivera Maria Fernanda </t>
  </si>
  <si>
    <t xml:space="preserve">Ortiz,  Daniela</t>
  </si>
  <si>
    <t xml:space="preserve">ortiz,  daniela  </t>
  </si>
  <si>
    <t xml:space="preserve">Ortiz,  Marina Elizabeth</t>
  </si>
  <si>
    <t xml:space="preserve">ortiz,  marina elizabeth</t>
  </si>
  <si>
    <t xml:space="preserve">Ortiz,  Yazmin Vaniria Nahir</t>
  </si>
  <si>
    <t xml:space="preserve">ortiz,  yazmin vaniria nahir</t>
  </si>
  <si>
    <t xml:space="preserve">Palacio,  Gustavo</t>
  </si>
  <si>
    <t xml:space="preserve">palacio,  gustavo</t>
  </si>
  <si>
    <t xml:space="preserve">Paz,  Daniela</t>
  </si>
  <si>
    <t xml:space="preserve">paz,  daniela</t>
  </si>
  <si>
    <t xml:space="preserve">Pentrelli,  Vanesa</t>
  </si>
  <si>
    <t xml:space="preserve">Peralta Lourdes Tais</t>
  </si>
  <si>
    <t xml:space="preserve">Pereyra,  Lucas Daniel</t>
  </si>
  <si>
    <t xml:space="preserve">pereyra,  lucas daniel</t>
  </si>
  <si>
    <t xml:space="preserve">Perez,  Fernanda Mariel</t>
  </si>
  <si>
    <t xml:space="preserve">perez,  fernanda mariel</t>
  </si>
  <si>
    <t xml:space="preserve">Pineda Mongelos,  Sindy Kathiana</t>
  </si>
  <si>
    <t xml:space="preserve">Pineda,  Gina Magali Florencia</t>
  </si>
  <si>
    <t xml:space="preserve">pineda,  gina magali florencia</t>
  </si>
  <si>
    <t xml:space="preserve">Portillo Lucrecia Isabel</t>
  </si>
  <si>
    <t xml:space="preserve">Proz, Magali Nahir</t>
  </si>
  <si>
    <t xml:space="preserve">proz,  magali nahir</t>
  </si>
  <si>
    <t xml:space="preserve">Quintero,  Natalia Paola</t>
  </si>
  <si>
    <t xml:space="preserve">quintero,  natalia paola</t>
  </si>
  <si>
    <t xml:space="preserve">Quiñones,  Camila</t>
  </si>
  <si>
    <t xml:space="preserve">quiñones,  camila</t>
  </si>
  <si>
    <t xml:space="preserve">Quiroga,  Claudio Javier</t>
  </si>
  <si>
    <t xml:space="preserve">quiroga,  claudio javier </t>
  </si>
  <si>
    <t xml:space="preserve">Quispe Coronado,  José Luis</t>
  </si>
  <si>
    <t xml:space="preserve">Rinaldi,  Carla</t>
  </si>
  <si>
    <t xml:space="preserve">rinaldi,  carla</t>
  </si>
  <si>
    <t xml:space="preserve">Rocio Rincovich</t>
  </si>
  <si>
    <t xml:space="preserve">Rodriguez,  Paola Alejandra</t>
  </si>
  <si>
    <t xml:space="preserve">rodriguez,  paola alejandra</t>
  </si>
  <si>
    <t xml:space="preserve">Romero,  Veronica</t>
  </si>
  <si>
    <t xml:space="preserve">Romero, Irina</t>
  </si>
  <si>
    <t xml:space="preserve">romero, irina</t>
  </si>
  <si>
    <t xml:space="preserve">Romina Natalia Obredor</t>
  </si>
  <si>
    <t xml:space="preserve">Ruiz Daiana Belén</t>
  </si>
  <si>
    <t xml:space="preserve">Ruíz Diaz,  Diego Fernando</t>
  </si>
  <si>
    <t xml:space="preserve">ruíz diaz,  diego fernando </t>
  </si>
  <si>
    <t xml:space="preserve">Sabbagh,  Mario Javier</t>
  </si>
  <si>
    <t xml:space="preserve">sabbagh,  mario javier</t>
  </si>
  <si>
    <t xml:space="preserve">Salazar,  Claudio</t>
  </si>
  <si>
    <t xml:space="preserve">Salomone Gomez,  Martin Alejandro</t>
  </si>
  <si>
    <t xml:space="preserve">salomone gomez,  martin alejandro</t>
  </si>
  <si>
    <t xml:space="preserve">Saracho,  Gabriela</t>
  </si>
  <si>
    <t xml:space="preserve">saracho,  gabriela</t>
  </si>
  <si>
    <t xml:space="preserve">Sartori,  Carina Alejandra</t>
  </si>
  <si>
    <t xml:space="preserve">sartori,  carina alejandra </t>
  </si>
  <si>
    <t xml:space="preserve">Siles,  Romina Leticia</t>
  </si>
  <si>
    <t xml:space="preserve">siles,  romina leticia </t>
  </si>
  <si>
    <t xml:space="preserve">Silva Borda, Nicolas Rodrigo</t>
  </si>
  <si>
    <t xml:space="preserve">silva borda, nicolas rodrigo</t>
  </si>
  <si>
    <t xml:space="preserve">Silva,  Claudia Alejandra</t>
  </si>
  <si>
    <t xml:space="preserve">silva,  claudia alejandra</t>
  </si>
  <si>
    <t xml:space="preserve">Silva,  Luciana</t>
  </si>
  <si>
    <t xml:space="preserve">Sinchicay, Nelida del Valle</t>
  </si>
  <si>
    <t xml:space="preserve">sinchicay, nelida del valle</t>
  </si>
  <si>
    <t xml:space="preserve">Sotomayor Machado,  Sandra</t>
  </si>
  <si>
    <t xml:space="preserve">Tuzes,  Maria Ester</t>
  </si>
  <si>
    <t xml:space="preserve">Uriarte,  Romina María Lujan</t>
  </si>
  <si>
    <t xml:space="preserve">uriarte,  romina maría lujan </t>
  </si>
  <si>
    <t xml:space="preserve">Vallejos,  Cristian Adrian</t>
  </si>
  <si>
    <t xml:space="preserve">vallejos,  cristian adrian</t>
  </si>
  <si>
    <t xml:space="preserve">Vertz,  Carina Alejandra</t>
  </si>
  <si>
    <t xml:space="preserve">vertz,  carina alejandra</t>
  </si>
  <si>
    <t xml:space="preserve">Victoria Prieto </t>
  </si>
  <si>
    <t xml:space="preserve">Villalva, Jonathan</t>
  </si>
  <si>
    <t xml:space="preserve">Villegas,  Oscar</t>
  </si>
  <si>
    <t xml:space="preserve">Vitadello,  Milena Ayelen</t>
  </si>
  <si>
    <t xml:space="preserve">vitadello,  milena ayelen</t>
  </si>
  <si>
    <t xml:space="preserve">Giogia, Abril</t>
  </si>
  <si>
    <t xml:space="preserve">Romero, Jose </t>
  </si>
  <si>
    <t xml:space="preserve">Romero, Gabriela</t>
  </si>
  <si>
    <t xml:space="preserve">Ciles, Romina</t>
  </si>
  <si>
    <t xml:space="preserve">Benitez, Gisela</t>
  </si>
  <si>
    <t xml:space="preserve">Ramirez, Marilyn</t>
  </si>
  <si>
    <t xml:space="preserve">Montenegro, Sandra </t>
  </si>
  <si>
    <t xml:space="preserve">montenegro,  sandra beatriz</t>
  </si>
  <si>
    <t xml:space="preserve">Pollarolo, Soledad</t>
  </si>
  <si>
    <t xml:space="preserve">Barzi Camila, Eliana</t>
  </si>
  <si>
    <t xml:space="preserve">Herrera, Ana Cristina</t>
  </si>
  <si>
    <t xml:space="preserve">Luttie, Elizabet Cristal</t>
  </si>
  <si>
    <t xml:space="preserve">Chutchurru, Paula Giselle</t>
  </si>
  <si>
    <t xml:space="preserve">Iglesias, Juan</t>
  </si>
  <si>
    <t xml:space="preserve">Peña, Delia mabel </t>
  </si>
  <si>
    <t xml:space="preserve">Godoy, Romina</t>
  </si>
  <si>
    <t xml:space="preserve">Mansilla, Jessica</t>
  </si>
  <si>
    <t xml:space="preserve">Alvarez Miranda, Micaela </t>
  </si>
  <si>
    <t xml:space="preserve">Calderon, Rocio</t>
  </si>
  <si>
    <t xml:space="preserve">Ortiz, Gustavo</t>
  </si>
  <si>
    <t xml:space="preserve">Artesi, Flavia</t>
  </si>
  <si>
    <t xml:space="preserve">Vallejo, Rocio</t>
  </si>
  <si>
    <t xml:space="preserve">Vallejos, Cristian</t>
  </si>
  <si>
    <t xml:space="preserve">Vizgarra, Valeria</t>
  </si>
  <si>
    <t xml:space="preserve">Nogales, Lucas</t>
  </si>
  <si>
    <t xml:space="preserve">Pirri, Belen</t>
  </si>
  <si>
    <t xml:space="preserve">Pizarello, Gonzalo</t>
  </si>
  <si>
    <t xml:space="preserve">Castillo, Camila</t>
  </si>
  <si>
    <t xml:space="preserve">Cortese, Pablo</t>
  </si>
  <si>
    <t xml:space="preserve">Insaurralde, Santiago</t>
  </si>
  <si>
    <t xml:space="preserve">numeros_loys</t>
  </si>
  <si>
    <t xml:space="preserve">esta</t>
  </si>
  <si>
    <t xml:space="preserve">Nombre Afiliado</t>
  </si>
  <si>
    <t xml:space="preserve">Nombre Afiliado 1</t>
  </si>
  <si>
    <t xml:space="preserve">ap 1</t>
  </si>
  <si>
    <t xml:space="preserve">Columna 1</t>
  </si>
  <si>
    <t xml:space="preserve">Larrea Agustina</t>
  </si>
  <si>
    <t xml:space="preserve">Lucero,  Camila Macarena</t>
  </si>
  <si>
    <t xml:space="preserve">ruiz, pablo nahuel</t>
  </si>
  <si>
    <t xml:space="preserve">benittez, mirian celeste</t>
  </si>
  <si>
    <t xml:space="preserve">rodriguez,  andrea viviana</t>
  </si>
  <si>
    <t xml:space="preserve">quintero,  cinthia alejandra </t>
  </si>
  <si>
    <t xml:space="preserve">alegre, daniela</t>
  </si>
  <si>
    <t xml:space="preserve">mansilla,  fernando damian</t>
  </si>
  <si>
    <t xml:space="preserve">perez,  florencia ludmila</t>
  </si>
  <si>
    <t xml:space="preserve">ortiz,  gustavo</t>
  </si>
  <si>
    <t xml:space="preserve">1122400666</t>
  </si>
  <si>
    <t xml:space="preserve">encina,  madelin milagros</t>
  </si>
  <si>
    <t xml:space="preserve">ruiz,  mailen ariadna</t>
  </si>
  <si>
    <t xml:space="preserve">suarez,  marcos</t>
  </si>
  <si>
    <t xml:space="preserve">rojas molinas,  micaela</t>
  </si>
  <si>
    <t xml:space="preserve">davico castañeira, nazareno martin</t>
  </si>
  <si>
    <t xml:space="preserve">Timón Juan</t>
  </si>
  <si>
    <t xml:space="preserve">corarelu,  alejandra </t>
  </si>
  <si>
    <t xml:space="preserve">suarez,  cristian marcelo</t>
  </si>
  <si>
    <t xml:space="preserve">larche,  dario ezequiel </t>
  </si>
  <si>
    <t xml:space="preserve">delluniversidad,  gabriela andrea</t>
  </si>
  <si>
    <t xml:space="preserve">11 6170-8518</t>
  </si>
  <si>
    <t xml:space="preserve">kehoe,  marianela</t>
  </si>
  <si>
    <t xml:space="preserve">rolón,  marta patricia</t>
  </si>
  <si>
    <t xml:space="preserve">tuzes, maria ester</t>
  </si>
  <si>
    <t xml:space="preserve">jofre,  vivian</t>
  </si>
  <si>
    <t xml:space="preserve">salazar claudio</t>
  </si>
  <si>
    <t xml:space="preserve">Columna 2</t>
  </si>
  <si>
    <t xml:space="preserve">Afiliados sin telefono</t>
  </si>
  <si>
    <t xml:space="preserve">Celular</t>
  </si>
  <si>
    <t xml:space="preserve">López Diego Alberto ap 1784</t>
  </si>
  <si>
    <t xml:space="preserve">Nombre y Apellido:</t>
  </si>
  <si>
    <t xml:space="preserve">D.n.i:</t>
  </si>
  <si>
    <t xml:space="preserve">Fecha de Nacimiento:</t>
  </si>
  <si>
    <t xml:space="preserve">Valentina, Battafarano</t>
  </si>
  <si>
    <t xml:space="preserve">Santino Lorenzo, falcon</t>
  </si>
  <si>
    <t xml:space="preserve">Sofia Victoria, Falcon</t>
  </si>
  <si>
    <t xml:space="preserve"> Victoria melania, Otero Amaya</t>
  </si>
  <si>
    <t xml:space="preserve">Derek Ismael, Sampietro</t>
  </si>
  <si>
    <t xml:space="preserve"> Zoe Cataleya, Samprieto</t>
  </si>
  <si>
    <t xml:space="preserve">Oriana Ailen  torres</t>
  </si>
  <si>
    <t xml:space="preserve"> milena Agustina, retamozo</t>
  </si>
  <si>
    <t xml:space="preserve"> Uma Jazmin, franco romero</t>
  </si>
  <si>
    <t xml:space="preserve">Camilo Ian flores</t>
  </si>
  <si>
    <t xml:space="preserve">Daiara Celeste flores</t>
  </si>
  <si>
    <t xml:space="preserve">Sheila Azul, Flores</t>
  </si>
  <si>
    <t xml:space="preserve">matias nicolas galan ferro</t>
  </si>
  <si>
    <t xml:space="preserve">joanne nicole galan</t>
  </si>
  <si>
    <t xml:space="preserve">Matilda Aylen Quispe Rivadeneyra</t>
  </si>
  <si>
    <t xml:space="preserve">Gonzalo Marino Lizarraga Gutierrez</t>
  </si>
  <si>
    <t xml:space="preserve">Leonardo Jhoel Lizarraga Gutierrez</t>
  </si>
  <si>
    <t xml:space="preserve">Mariana Dail Lizarraga Gutierrez</t>
  </si>
  <si>
    <t xml:space="preserve">Adriana Grisel Lizarraga Gutierrez</t>
  </si>
  <si>
    <t xml:space="preserve">juan martin borensteins</t>
  </si>
  <si>
    <t xml:space="preserve">lucas borenstein</t>
  </si>
  <si>
    <t xml:space="preserve">matias romero</t>
  </si>
  <si>
    <t xml:space="preserve">emilia herrera</t>
  </si>
  <si>
    <t xml:space="preserve">milena russo</t>
  </si>
  <si>
    <t xml:space="preserve">brisa grosso </t>
  </si>
  <si>
    <t xml:space="preserve">satiago dugour</t>
  </si>
  <si>
    <t xml:space="preserve">mia nicole grosso</t>
  </si>
  <si>
    <t xml:space="preserve">alma candela grosso</t>
  </si>
  <si>
    <t xml:space="preserve">ludmila nogueira</t>
  </si>
  <si>
    <t xml:space="preserve">abril russo</t>
  </si>
  <si>
    <t xml:space="preserve">benjamin herrera</t>
  </si>
  <si>
    <t xml:space="preserve">lucas trapani</t>
  </si>
  <si>
    <t xml:space="preserve">rodrigo baez</t>
  </si>
  <si>
    <t xml:space="preserve">siomara mailen</t>
  </si>
  <si>
    <t xml:space="preserve">jazmin sanchez</t>
  </si>
  <si>
    <t xml:space="preserve">mora lidia aquino</t>
  </si>
  <si>
    <t xml:space="preserve">lara nina aquino</t>
  </si>
  <si>
    <t xml:space="preserve"> Juan Manuel, Cabelluzzi</t>
  </si>
  <si>
    <t xml:space="preserve">Maia Abril, Miranda Carosini</t>
  </si>
  <si>
    <t xml:space="preserve"> Felipe, Bartolome </t>
  </si>
  <si>
    <t xml:space="preserve"> Paulina, Gimenez</t>
  </si>
  <si>
    <t xml:space="preserve">Santiago, Dugou</t>
  </si>
  <si>
    <t xml:space="preserve">Lautaro, Alcaraz Espindola </t>
  </si>
  <si>
    <t xml:space="preserve">Guadalupe, Alcaraz Espindola </t>
  </si>
  <si>
    <t xml:space="preserve">Francisco, Alcaraz Espindola</t>
  </si>
  <si>
    <t xml:space="preserve">Lucero, Maite </t>
  </si>
  <si>
    <t xml:space="preserve">Galo, Lucero </t>
  </si>
  <si>
    <t xml:space="preserve">Delfina Guadalupe, Sandova </t>
  </si>
  <si>
    <t xml:space="preserve">Valentin Ezequiel, Aguirre</t>
  </si>
  <si>
    <t xml:space="preserve">Bastian Lionel, Soria  55070052</t>
  </si>
  <si>
    <t xml:space="preserve">Alma Morena, Gonzalez</t>
  </si>
  <si>
    <t xml:space="preserve">Tiziano, Solorzano Hosko</t>
  </si>
  <si>
    <t xml:space="preserve">Rodrigo, Costilla </t>
  </si>
  <si>
    <t xml:space="preserve">Lautaro, Costilla </t>
  </si>
  <si>
    <t xml:space="preserve">Ferrante Silva, Tiziano Gabriel </t>
  </si>
  <si>
    <t xml:space="preserve">Villegas Centurion, Aaron Zaid </t>
  </si>
  <si>
    <t xml:space="preserve">Villegas Centurion, Martina Antonella </t>
  </si>
  <si>
    <t xml:space="preserve">Sofia Ailen, Gómez Pineda </t>
  </si>
  <si>
    <t xml:space="preserve">Selene Antonella, Gómez Pineda</t>
  </si>
  <si>
    <t xml:space="preserve">Angelina, Napoli</t>
  </si>
  <si>
    <t xml:space="preserve">Leonela, Napoli</t>
  </si>
  <si>
    <t xml:space="preserve">Ainara Sol Patrizio</t>
  </si>
  <si>
    <t xml:space="preserve">Martina Jazmin Patrizio</t>
  </si>
  <si>
    <t xml:space="preserve">Joaquin Lautaro, Amengual De Rosa </t>
  </si>
  <si>
    <t xml:space="preserve">Nayla Nicole, Marinez </t>
  </si>
  <si>
    <t xml:space="preserve">Lautaro cortese </t>
  </si>
  <si>
    <t xml:space="preserve">Lucas cortese </t>
  </si>
  <si>
    <t xml:space="preserve">Valdez, Franco Nahuel </t>
  </si>
  <si>
    <t xml:space="preserve">Castillo Martina </t>
  </si>
  <si>
    <t xml:space="preserve"> Castillo Facundo</t>
  </si>
  <si>
    <t xml:space="preserve">Matias Leonel, Roldan Perez </t>
  </si>
  <si>
    <t xml:space="preserve">Federico Esteban, Suarez </t>
  </si>
  <si>
    <t xml:space="preserve">Santiago Eliam, Ortiz </t>
  </si>
  <si>
    <t xml:space="preserve">Gonzalo Lionel Gimenez</t>
  </si>
  <si>
    <t xml:space="preserve"> Valentina Gimenez </t>
  </si>
  <si>
    <t xml:space="preserve">Francisco Guerra </t>
  </si>
  <si>
    <t xml:space="preserve">Enzo Gianluca Aranda </t>
  </si>
  <si>
    <t xml:space="preserve">Franco cuda </t>
  </si>
  <si>
    <t xml:space="preserve">Tiziano Cuda</t>
  </si>
  <si>
    <t xml:space="preserve">Rocco Cuda </t>
  </si>
  <si>
    <t xml:space="preserve">Delgadillo Nieva</t>
  </si>
  <si>
    <t xml:space="preserve">Retamozo, Kiara</t>
  </si>
  <si>
    <t xml:space="preserve">Romero, Bautista Tomas</t>
  </si>
  <si>
    <t xml:space="preserve">Franco Ibañez, Ailin Gabriela </t>
  </si>
  <si>
    <t xml:space="preserve"> Franco Ibañez, Amarú Eva </t>
  </si>
  <si>
    <t xml:space="preserve">Lorenzo Jeremias, Rostan </t>
  </si>
  <si>
    <t xml:space="preserve">Valentina, Galeazi Quintero</t>
  </si>
  <si>
    <t xml:space="preserve">Melina Jazmin Lopez Krieger</t>
  </si>
  <si>
    <t xml:space="preserve">Tomás Joaquín Lopez Krieger </t>
  </si>
  <si>
    <t xml:space="preserve">Alex kehoe</t>
  </si>
  <si>
    <t xml:space="preserve">Joel kehoe </t>
  </si>
  <si>
    <t xml:space="preserve">Luciano kehoe </t>
  </si>
  <si>
    <t xml:space="preserve">Tania isabella, Palacio </t>
  </si>
  <si>
    <t xml:space="preserve">Irina Ludmila, Palacio</t>
  </si>
  <si>
    <t xml:space="preserve">Morena Ariana Rodriguez </t>
  </si>
  <si>
    <t xml:space="preserve">Mia Chaparro Silva </t>
  </si>
  <si>
    <t xml:space="preserve">Santiago Ezequiel Chaparro Silva</t>
  </si>
  <si>
    <t xml:space="preserve"> Escobedo, Gael Alejandro </t>
  </si>
  <si>
    <t xml:space="preserve">Alejo, Jacquet Sinchicay </t>
  </si>
  <si>
    <t xml:space="preserve">Camila aylen Serantes </t>
  </si>
  <si>
    <t xml:space="preserve"> Ezequiel Serantes </t>
  </si>
  <si>
    <t xml:space="preserve">Segundo Santiago Valentin Quiroga </t>
  </si>
  <si>
    <t xml:space="preserve">Abril Russo</t>
  </si>
  <si>
    <t xml:space="preserve"> Milena Russo</t>
  </si>
  <si>
    <t xml:space="preserve">Uma Jazmin, Franco Romero  </t>
  </si>
  <si>
    <t xml:space="preserve">Romero, Stefano Luca </t>
  </si>
  <si>
    <t xml:space="preserve">Luana Sofía, Gomá </t>
  </si>
  <si>
    <t xml:space="preserve">Joaquin Ariel, Garcia </t>
  </si>
  <si>
    <t xml:space="preserve">Mia Brunella, Sabalza </t>
  </si>
  <si>
    <t xml:space="preserve">Benjamin Román, Olas </t>
  </si>
  <si>
    <t xml:space="preserve">Maia Jazmin, Bohmwetsch </t>
  </si>
  <si>
    <t xml:space="preserve">Matias Nicolas, Rodriguez Gonzalez  </t>
  </si>
  <si>
    <t xml:space="preserve">Alma Victoria, Rodriguez Gonzalez</t>
  </si>
  <si>
    <t xml:space="preserve">Tomas,  Rodriguez Gonzalez</t>
  </si>
  <si>
    <t xml:space="preserve">Eren Lionel, Martinez </t>
  </si>
  <si>
    <t xml:space="preserve">Gala Isabella, Martinez</t>
  </si>
  <si>
    <t xml:space="preserve">Martinez, Noah Federico </t>
  </si>
  <si>
    <t xml:space="preserve">Briana Naomi, Salazar Rios</t>
  </si>
  <si>
    <t xml:space="preserve"> Ulises Ciro, Davalos Fernandez </t>
  </si>
  <si>
    <t xml:space="preserve">Renata Victoria, Perez Ferrari </t>
  </si>
  <si>
    <t xml:space="preserve">Adrian, Coronel </t>
  </si>
  <si>
    <t xml:space="preserve"> Lencina Coronel</t>
  </si>
  <si>
    <t xml:space="preserve">Franchesca, Pereyra </t>
  </si>
  <si>
    <t xml:space="preserve">Yasmin Pilar Caballero </t>
  </si>
  <si>
    <t xml:space="preserve"> Gala Azul Caballero</t>
  </si>
  <si>
    <t xml:space="preserve">Roman Caballero</t>
  </si>
  <si>
    <t xml:space="preserve">Dafne Xiomara, González López</t>
  </si>
  <si>
    <t xml:space="preserve">Jana Naylen, González López</t>
  </si>
  <si>
    <t xml:space="preserve">Olivia Renata Gomez Martin </t>
  </si>
  <si>
    <t xml:space="preserve">Bruno Agustin, Benitez  </t>
  </si>
  <si>
    <t xml:space="preserve">Leonardo Joaquín, Benitez Lopez</t>
  </si>
  <si>
    <t xml:space="preserve">Bautista Tomas, Cortez, </t>
  </si>
  <si>
    <t xml:space="preserve">Zoe Morella Gomez Proz</t>
  </si>
  <si>
    <t xml:space="preserve">Melina, Cesar  </t>
  </si>
  <si>
    <t xml:space="preserve">Mieres, Shaiel </t>
  </si>
  <si>
    <t xml:space="preserve">Tiziano Ignacio Fabian, Galeano Casciotta </t>
  </si>
  <si>
    <t xml:space="preserve">Cataleya Aitana Naomi,  Galeano Arguello </t>
  </si>
  <si>
    <t xml:space="preserve">Franchesca, Nuñez </t>
  </si>
  <si>
    <t xml:space="preserve">Isaac Emmanuel, Figueroa Arce</t>
  </si>
  <si>
    <t xml:space="preserve">Santiago Amir, Artaza</t>
  </si>
  <si>
    <t xml:space="preserve">Miqueas Abdiel Virreira Benítez</t>
  </si>
  <si>
    <t xml:space="preserve">Daiara Celeste,  Flores </t>
  </si>
  <si>
    <t xml:space="preserve">Liam Dillon</t>
  </si>
  <si>
    <t xml:space="preserve">Umma Isabella Almiron</t>
  </si>
  <si>
    <t xml:space="preserve">Olivia Isabella Di Tomaso </t>
  </si>
  <si>
    <t xml:space="preserve">Matilda Aylen, Quispe Rivadeneyra  </t>
  </si>
  <si>
    <t xml:space="preserve">Roldan, Bruno</t>
  </si>
  <si>
    <t xml:space="preserve">Chuquel Baez, Bianca </t>
  </si>
  <si>
    <t xml:space="preserve">Chuquel Baez, Elias</t>
  </si>
  <si>
    <t xml:space="preserve">Medina Barreto, Milagros Gabriela</t>
  </si>
  <si>
    <t xml:space="preserve"> Medina Barreto, Hannah Sophia</t>
  </si>
  <si>
    <t xml:space="preserve">Monasterios, Gael Jose </t>
  </si>
  <si>
    <t xml:space="preserve">Benitez Veiga, Zeuz Leonidas </t>
  </si>
  <si>
    <t xml:space="preserve">Benitez Veiga, Zoe Leila</t>
  </si>
  <si>
    <t xml:space="preserve">Benitez, Andres Eduardo Luis</t>
  </si>
  <si>
    <t xml:space="preserve">hermida, sofia oriana</t>
  </si>
  <si>
    <t xml:space="preserve">Edad:</t>
  </si>
  <si>
    <t xml:space="preserve">Discapasidad:</t>
  </si>
  <si>
    <t xml:space="preserve">expesifique cual</t>
  </si>
  <si>
    <t xml:space="preserve">Kits-1</t>
  </si>
  <si>
    <t xml:space="preserve">Kits-2</t>
  </si>
  <si>
    <t xml:space="preserve">Kits-3</t>
  </si>
  <si>
    <t xml:space="preserve">Kits-4</t>
  </si>
  <si>
    <t xml:space="preserve">no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</si>
</sst>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/m/yyyy"/>
    <numFmt numFmtId="167" formatCode="@"/>
    <numFmt numFmtId="168" formatCode="#,##0"/>
    <numFmt numFmtId="169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&quot;Google Sans Mono&quot;"/>
      <family val="0"/>
      <charset val="1"/>
    </font>
    <font>
      <strike val="true"/>
      <sz val="11"/>
      <color rgb="FF000000"/>
      <name val="Calibri"/>
      <family val="0"/>
      <charset val="1"/>
    </font>
    <font>
      <sz val="11"/>
      <color rgb="FF434343"/>
      <name val="Roboto"/>
      <family val="0"/>
      <charset val="1"/>
    </font>
    <font>
      <sz val="11"/>
      <color rgb="FF0C0C0C"/>
      <name val="Docs-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  <fill>
      <patternFill patternType="solid">
        <fgColor rgb="FFB7B7B7"/>
        <bgColor rgb="FF969696"/>
      </patternFill>
    </fill>
    <fill>
      <patternFill patternType="solid">
        <fgColor rgb="FFF4CCCC"/>
        <bgColor rgb="FFF4C7C3"/>
      </patternFill>
    </fill>
    <fill>
      <patternFill patternType="solid">
        <fgColor rgb="FFCFE2F3"/>
        <bgColor rgb="FFD0E0E3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 diagonalUp="false" diagonalDown="false"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  <diagonal/>
    </border>
    <border diagonalUp="false" diagonalDown="false"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  <diagonal/>
    </border>
    <border diagonalUp="false" diagonalDown="false"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 diagonalUp="false" diagonalDown="false"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 diagonalUp="false" diagonalDown="false"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3E4791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 diagonalUp="false" diagonalDown="false"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  <diagonal/>
    </border>
    <border diagonalUp="false" diagonalDown="false">
      <left style="thin">
        <color rgb="FFD0E0E3"/>
      </left>
      <right style="thin">
        <color rgb="FF3E4791"/>
      </right>
      <top style="thin">
        <color rgb="FFD0E0E3"/>
      </top>
      <bottom style="thin">
        <color rgb="FFD0E0E3"/>
      </bottom>
      <diagonal/>
    </border>
    <border diagonalUp="false" diagonalDown="false">
      <left style="thin">
        <color rgb="FFFFF2CC"/>
      </left>
      <right style="thin">
        <color rgb="FF3E4791"/>
      </right>
      <top style="thin">
        <color rgb="FFFFF2CC"/>
      </top>
      <bottom style="thin">
        <color rgb="FFFFF2CC"/>
      </bottom>
      <diagonal/>
    </border>
    <border diagonalUp="false" diagonalDown="false">
      <left style="thin">
        <color rgb="FF3E4791"/>
      </left>
      <right style="thin">
        <color rgb="FFFFF2CC"/>
      </right>
      <top style="thin">
        <color rgb="FFFFF2CC"/>
      </top>
      <bottom style="thin">
        <color rgb="FF3E4791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3E479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  <diagonal/>
    </border>
    <border diagonalUp="false" diagonalDown="false">
      <left style="thin">
        <color rgb="FFF4C7C3"/>
      </left>
      <right style="thin">
        <color rgb="FF284E3F"/>
      </right>
      <top style="thin">
        <color rgb="FFF4C7C3"/>
      </top>
      <bottom style="thin">
        <color rgb="FFF4C7C3"/>
      </bottom>
      <diagonal/>
    </border>
    <border diagonalUp="false" diagonalDown="false">
      <left style="thin">
        <color rgb="FFB7E1CD"/>
      </left>
      <right style="thin">
        <color rgb="FF284E3F"/>
      </right>
      <top style="thin">
        <color rgb="FFB7E1CD"/>
      </top>
      <bottom style="thin">
        <color rgb="FFB7E1CD"/>
      </bottom>
      <diagonal/>
    </border>
    <border diagonalUp="false" diagonalDown="false">
      <left style="thin">
        <color rgb="FF284E3F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 diagonalUp="false" diagonalDown="false">
      <left style="thin">
        <color rgb="FF284E3F"/>
      </left>
      <right style="thin">
        <color rgb="FFF4CCCC"/>
      </right>
      <top style="thin">
        <color rgb="FFF4CCCC"/>
      </top>
      <bottom style="thin">
        <color rgb="FF284E3F"/>
      </bottom>
      <diagonal/>
    </border>
    <border diagonalUp="false" diagonalDown="false">
      <left style="thin">
        <color rgb="FFB7E1CD"/>
      </left>
      <right style="thin">
        <color rgb="FFB7E1CD"/>
      </right>
      <top style="thin">
        <color rgb="FFB7E1CD"/>
      </top>
      <bottom style="thin">
        <color rgb="FF284E3F"/>
      </bottom>
      <diagonal/>
    </border>
    <border diagonalUp="false" diagonalDown="false">
      <left style="thin">
        <color rgb="FFB7E1CD"/>
      </left>
      <right style="thin">
        <color rgb="FF284E3F"/>
      </right>
      <top style="thin">
        <color rgb="FFB7E1CD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3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3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5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5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3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FFFFF2CC"/>
        </patternFill>
      </fill>
    </dxf>
    <dxf>
      <fill>
        <patternFill>
          <bgColor rgb="FFD0E0E3"/>
        </patternFill>
      </fill>
    </dxf>
    <dxf>
      <font>
        <b val="1"/>
        <color rgb="FF9C0006"/>
      </font>
      <fill>
        <patternFill>
          <bgColor rgb="FFFFFFFF"/>
        </patternFill>
      </fill>
    </dxf>
    <dxf>
      <font>
        <b val="1"/>
        <color rgb="FFFF0000"/>
      </font>
      <fill>
        <patternFill>
          <bgColor rgb="FFFFFFFF"/>
        </patternFill>
      </fill>
    </dxf>
    <dxf>
      <fill>
        <patternFill patternType="solid">
          <fgColor rgb="FFB7B7B7"/>
        </patternFill>
      </fill>
    </dxf>
    <dxf>
      <fill>
        <patternFill patternType="solid">
          <fgColor rgb="FFF6F8F9"/>
        </patternFill>
      </fill>
    </dxf>
    <dxf>
      <fill>
        <patternFill patternType="solid">
          <fgColor rgb="FF434343"/>
        </patternFill>
      </fill>
    </dxf>
    <dxf>
      <fill>
        <patternFill patternType="solid">
          <fgColor rgb="FF0C0C0C"/>
        </patternFill>
      </fill>
    </dxf>
    <dxf>
      <fill>
        <patternFill patternType="solid">
          <fgColor rgb="FFF4CCCC"/>
        </patternFill>
      </fill>
    </dxf>
    <dxf>
      <fill>
        <patternFill patternType="solid">
          <fgColor rgb="FFB7E1CD"/>
        </patternFill>
      </fill>
    </dxf>
    <dxf>
      <fill>
        <patternFill>
          <bgColor rgb="FFB7E1CD"/>
        </patternFill>
      </fill>
    </dxf>
    <dxf>
      <fill>
        <patternFill patternType="solid">
          <f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356854"/>
      <rgbColor rgb="FFB7B7B7"/>
      <rgbColor rgb="FF808080"/>
      <rgbColor rgb="FF9999FF"/>
      <rgbColor rgb="FF993366"/>
      <rgbColor rgb="FFFFF2CC"/>
      <rgbColor rgb="FFF6F8F9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B7E1CD"/>
      <rgbColor rgb="FFF4CC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535FC1"/>
      <rgbColor rgb="FF969696"/>
      <rgbColor rgb="FF003366"/>
      <rgbColor rgb="FF339966"/>
      <rgbColor rgb="FF0C0C0C"/>
      <rgbColor rgb="FF284E3F"/>
      <rgbColor rgb="FF993300"/>
      <rgbColor rgb="FF993366"/>
      <rgbColor rgb="FF3E4791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filiados_UPCN" displayName="Afiliados_UPCN" ref="A1:B226" headerRowCount="1" totalsRowCount="0" totalsRowShown="0">
  <tableColumns count="2">
    <tableColumn id="1" name="Nombre y Apellido"/>
    <tableColumn id="2" name="AP"/>
  </tableColumns>
</table>
</file>

<file path=xl/tables/table2.xml><?xml version="1.0" encoding="utf-8"?>
<table xmlns="http://schemas.openxmlformats.org/spreadsheetml/2006/main" id="2" name="datos_conyuges" displayName="datos_conyuges" ref="A1:D225" headerRowCount="1" totalsRowCount="0" totalsRowShown="0">
  <autoFilter ref="A1:D225"/>
  <tableColumns count="4">
    <tableColumn id="1" name="Clave_foranea:"/>
    <tableColumn id="2" name="Nombre y Apellido ( Conyuge ) :"/>
    <tableColumn id="3" name="D.n.i ( Conyuge ) :"/>
    <tableColumn id="4" name="Fecha  de Nacimiento ( Conyuge ) :"/>
  </tableColumns>
</table>
</file>

<file path=xl/tables/table3.xml><?xml version="1.0" encoding="utf-8"?>
<table xmlns="http://schemas.openxmlformats.org/spreadsheetml/2006/main" id="3" name="datos_delegados" displayName="datos_delegados" ref="A1:F17" headerRowCount="1" totalsRowCount="0" totalsRowShown="0">
  <tableColumns count="6">
    <tableColumn id="1" name="id:"/>
    <tableColumn id="2" name="clave_foranea:"/>
    <tableColumn id="3" name="Inicio mandato"/>
    <tableColumn id="4" name="En Actividad"/>
    <tableColumn id="5" name="Años mandato"/>
    <tableColumn id="6" name="Observaciones"/>
  </tableColumns>
</table>
</file>

<file path=xl/tables/table4.xml><?xml version="1.0" encoding="utf-8"?>
<table xmlns="http://schemas.openxmlformats.org/spreadsheetml/2006/main" id="4" name="datos_hijos" displayName="datos_hijos" ref="A1:E159" headerRowCount="1" totalsRowCount="0" totalsRowShown="0">
  <autoFilter ref="A1:E159"/>
  <tableColumns count="5">
    <tableColumn id="1" name="id:"/>
    <tableColumn id="2" name="Clave_foranea:"/>
    <tableColumn id="3" name="Nombre y Apellido:"/>
    <tableColumn id="4" name="D.n.i:"/>
    <tableColumn id="5" name="Fecha de Nacimiento:"/>
  </tableColumns>
</table>
</file>

<file path=xl/tables/table5.xml><?xml version="1.0" encoding="utf-8"?>
<table xmlns="http://schemas.openxmlformats.org/spreadsheetml/2006/main" id="5" name="datos_laborales" displayName="datos_laborales" ref="A1:E207" headerRowCount="1" totalsRowCount="0" totalsRowShown="0">
  <autoFilter ref="A1:E207"/>
  <tableColumns count="5">
    <tableColumn id="1" name="D.N.I:"/>
    <tableColumn id="2" name="N° De Legajo:"/>
    <tableColumn id="3" name="Relación de Dependencia"/>
    <tableColumn id="4" name="Inicio Actividad en Prevención:"/>
    <tableColumn id="5" name="Comuna del sendero donde trabaja"/>
  </tableColumns>
</table>
</file>

<file path=xl/tables/table6.xml><?xml version="1.0" encoding="utf-8"?>
<table xmlns="http://schemas.openxmlformats.org/spreadsheetml/2006/main" id="6" name="datos_personales" displayName="datos_personales" ref="B1:Q196" headerRowCount="1" totalsRowCount="0" totalsRowShown="0">
  <autoFilter ref="B1:Q196"/>
  <tableColumns count="16">
    <tableColumn id="1" name="Apellido/s:"/>
    <tableColumn id="2" name="Nombre/s:"/>
    <tableColumn id="3" name="D.N.I:"/>
    <tableColumn id="4" name="Nacionalidad:"/>
    <tableColumn id="5" name="Género:"/>
    <tableColumn id="6" name="Domicilio (Calle y n°):"/>
    <tableColumn id="7" name="Codigo Postal:"/>
    <tableColumn id="8" name="Provincia:"/>
    <tableColumn id="9" name="Estudios:"/>
    <tableColumn id="10" name="Titulo / Carrera:"/>
    <tableColumn id="11" name="Localidad:"/>
    <tableColumn id="12" name="Email:"/>
    <tableColumn id="13" name="Tel Contacto:"/>
    <tableColumn id="14" name="Fecha Nac:"/>
    <tableColumn id="15" name="Esta En pareja? (Conyuge)"/>
    <tableColumn id="16" name="hijo/s"/>
  </tableColumns>
</table>
</file>

<file path=xl/tables/table7.xml><?xml version="1.0" encoding="utf-8"?>
<table xmlns="http://schemas.openxmlformats.org/spreadsheetml/2006/main" id="7" name="fichas_pdf" displayName="fichas_pdf" ref="A1:D96" headerRowCount="1" totalsRowCount="0" totalsRowShown="0">
  <tableColumns count="4">
    <tableColumn id="1" name="ap"/>
    <tableColumn id="2" name="apellido"/>
    <tableColumn id="3" name="nombre"/>
    <tableColumn id="4" name="tiene"/>
  </tableColumns>
</table>
</file>

<file path=xl/tables/table8.xml><?xml version="1.0" encoding="utf-8"?>
<table xmlns="http://schemas.openxmlformats.org/spreadsheetml/2006/main" id="8" name="resultado_bd" displayName="resultado_bd" ref="A1:V227" headerRowCount="1" totalsRowCount="0" totalsRowShown="0">
  <autoFilter ref="A1:V227">
    <filterColumn colId="19">
      <filters>
        <filter val="1"/>
        <filter val="#VALUE!"/>
      </filters>
    </filterColumn>
    <filterColumn colId="5">
      <filters>
        <filter val="Armentano,  Romina"/>
        <filter val="Camicia,  Leila Mabel"/>
        <filter val="gonzalez,  claudia"/>
        <filter val="Lopez,  Cinthia"/>
        <filter val="cruz, jonathan hernan"/>
        <filter val="rinaldi,  carla"/>
        <filter val="cepeda,  veronica"/>
        <filter val="pineda mongelos,  sindy kathiana"/>
        <filter val="Gonzalez,  Gabriela Guadalupe"/>
        <filter val="sinchicay, nelida del valle"/>
        <filter val="coronel,  alejandra noemi"/>
        <filter val="mamani,  ivan"/>
        <filter val="Ybarra,  Roxana"/>
        <filter val="Argañaraz,  Ayelen Ailen"/>
        <filter val="jurado usabarrena,  lourdes anabel"/>
        <filter val="cardozo,  gladys mabel"/>
        <filter val="lemos, ezequiel alberto"/>
        <filter val="gutierrez,  belén"/>
        <filter val="roma,  pablo"/>
        <filter val="aranda, natalia veronica"/>
        <filter val="amaya, mariela cecilia"/>
        <filter val="rojas,  veronica"/>
        <filter val="gonzalez,  agostina jessica"/>
        <filter val="hermida,  vanesa karina"/>
        <filter val="Hosko,  Aldana"/>
        <filter val="Bergamoen,  Angie"/>
        <filter val="montiel,  sergio agustín"/>
        <filter val="uriarte,  romina maría lujan"/>
        <filter val="quispe coronado,  josé luis"/>
        <filter val="zegarra,  alarcon mariano salvador"/>
        <filter val="rivera,  daniela alejandra"/>
        <filter val="Bianchi,  Alexis"/>
        <filter val="albornoz, victor omar"/>
        <filter val="Barrero Borda,  Melanie Araceli"/>
        <filter val="Gerez,  Paula"/>
        <filter val="romero, irina"/>
        <filter val="Gervasio,  Cintia Micaela"/>
        <filter val="sterzel,  romina"/>
        <filter val="fernandez,  nazarena abril"/>
        <filter val="ruiz,  lucia yamila"/>
        <filter val="sterzel,  hernan"/>
        <filter val="villalva, jonathan"/>
        <filter val="melgarejo, gabriela romina"/>
        <filter val="vitadello,  milena ayelen"/>
        <filter val="jaime, emilse solange"/>
        <filter val="pindilli, monica beatriz"/>
        <filter val="felipe lima, aidee deysi"/>
        <filter val="vallejos,  cristian adrian"/>
        <filter val="caballero reyna,  manuel ignacio"/>
        <filter val="martinez,  raquel"/>
        <filter val="hidalgo,  silvia roxana"/>
        <filter val="turza,  francisco"/>
        <filter val="quiroga,  claudio javier"/>
        <filter val="melgarejo , viviana noemi"/>
        <filter val="Borda,  Noelia Elizabeth"/>
        <filter val="rodriguez,  paola alejandra"/>
        <filter val="ríos,  mariana noemí"/>
        <filter val="Castro Andraca,  Maria Angeles"/>
        <filter val="figueroa,  fernando"/>
        <filter val="sorbara,  mariana"/>
        <filter val="virreira,  pedro"/>
        <filter val="saracho,  gabriela"/>
        <filter val="gutierrez quispe, griselda"/>
        <filter val="martin,  nicole"/>
        <filter val="Mugno,  Vanesa"/>
        <filter val="linos,  dolores del carmen"/>
        <filter val="gonzalez,  martina"/>
        <filter val="herrera, gaston"/>
        <filter val="lopez,  gonzalo ezequiel"/>
        <filter val="carlos,  nicolas"/>
        <filter val="de como,  daiana"/>
        <filter val="perez,  claudio"/>
        <filter val="arroyo, elizabeth beatriz"/>
        <filter val="Bruno,  Johanna Belén"/>
        <filter val="romero,  veronica"/>
        <filter val="d' agostino,  leandro"/>
        <filter val="insfran gutierrez,  johanna yanett"/>
        <filter val="pereyra,  lucas daniel"/>
        <filter val="Estevez,  Brenda"/>
        <filter val="catalano,  ariadna"/>
        <filter val="torres,  rodrigo"/>
        <filter val="declavio,  maría cristina"/>
        <filter val="sartori,  carina alejandra"/>
        <filter val="Cabelluzi,  Juan Alberto"/>
        <filter val="Tesone,  Juan Manuel"/>
        <filter val="vertz,  carina alejandra"/>
        <filter val="rossi,  jesica johana"/>
        <filter val="martinez,  debora alejandra"/>
        <filter val="perez,  maría bettina"/>
        <filter val="Carosini,  Araceli"/>
        <filter val="paez,  yamila denise"/>
        <filter val="geirola,  tomas agustin"/>
        <filter val="gonzalez,  gabriela"/>
        <filter val="battafarano,  amelia andrea"/>
      </filters>
    </filterColumn>
  </autoFilter>
  <tableColumns count="22">
    <tableColumn id="1" name="comentarios VERO"/>
    <tableColumn id="2" name="comentarios VERO1"/>
    <tableColumn id="3" name="id"/>
    <tableColumn id="4" name="Relacion de Dependencia"/>
    <tableColumn id="5" name="Delegados"/>
    <tableColumn id="6" name="Afiliados:"/>
    <tableColumn id="7" name="AP"/>
    <tableColumn id="8" name="Ingreso a Prevención"/>
    <tableColumn id="9" name="Años de actividad:"/>
    <tableColumn id="10" name="DNI"/>
    <tableColumn id="11" name="Fecha de Nacimiento"/>
    <tableColumn id="12" name="Menores a Cargo"/>
    <tableColumn id="13" name="kit-1"/>
    <tableColumn id="14" name="kit-2"/>
    <tableColumn id="15" name="kit-3"/>
    <tableColumn id="16" name="kit-4"/>
    <tableColumn id="17" name="cantidad de kits"/>
    <tableColumn id="18" name="Celular Particular"/>
    <tableColumn id="19" name="Email"/>
    <tableColumn id="20" name="esta_grupo_upcn"/>
    <tableColumn id="21" name="renucio"/>
    <tableColumn id="22" name="tiene_ficha_pdf"/>
  </tableColumns>
</table>
</file>

<file path=xl/tables/table9.xml><?xml version="1.0" encoding="utf-8"?>
<table xmlns="http://schemas.openxmlformats.org/spreadsheetml/2006/main" id="9" name="Tabla_1" displayName="Tabla_1" ref="A1:D184" headerRowCount="1" totalsRowCount="0" totalsRowShown="0">
  <autoFilter ref="A1:D184">
    <filterColumn colId="0">
      <colorFilter cellColor="1" dxfId="12"/>
    </filterColumn>
  </autoFilter>
  <tableColumns count="4">
    <tableColumn id="1" name="Afiliados:"/>
    <tableColumn id="2" name="AP"/>
    <tableColumn id="3" name="Comparacion Padron"/>
    <tableColumn id="4" name="tabla hijos a cargo"/>
  </tableColumns>
</table>
</file>

<file path=xl/tables/table10.xml><?xml version="1.0" encoding="utf-8"?>
<table xmlns="http://schemas.openxmlformats.org/spreadsheetml/2006/main" id="10" name="Tabla_2" displayName="Tabla_2" ref="A1:L159" headerRowCount="1" totalsRowCount="0" totalsRowShown="0">
  <tableColumns count="12">
    <tableColumn id="1" name="id:"/>
    <tableColumn id="2" name="Clave_foranea:"/>
    <tableColumn id="3" name="Nombre y Apellido:"/>
    <tableColumn id="4" name="D.n.i:"/>
    <tableColumn id="5" name="Fecha de Nacimiento:"/>
    <tableColumn id="6" name="Edad:"/>
    <tableColumn id="7" name="Discapasidad:"/>
    <tableColumn id="8" name="expesifique cual"/>
    <tableColumn id="9" name="Kits-1"/>
    <tableColumn id="10" name="Kits-2"/>
    <tableColumn id="11" name="Kits-3"/>
    <tableColumn id="12" name="Kits-4"/>
  </tableColumns>
</table>
</file>

<file path=xl/tables/table11.xml><?xml version="1.0" encoding="utf-8"?>
<table xmlns="http://schemas.openxmlformats.org/spreadsheetml/2006/main" id="11" name="Tabla_hijos_cargo" displayName="Tabla_hijos_cargo" ref="A1:Z95" headerRowCount="1" totalsRowCount="0" totalsRowShown="0">
  <tableColumns count="26">
    <tableColumn id="1" name="Apellido/s nombre/s"/>
    <tableColumn id="2" name="AP"/>
    <tableColumn id="3" name="Teléfono de contacto"/>
    <tableColumn id="4" name="Cuando ingreso a prevención"/>
    <tableColumn id="5" name="¿En que comuna esta tu sendero?"/>
    <tableColumn id="6" name="Apellido/s y Nombre/s  hijo/a 1"/>
    <tableColumn id="7" name="D.n.i hijo/a 1"/>
    <tableColumn id="8" name="Fecha nacimiento hijo/a 1"/>
    <tableColumn id="9" name="Apellido/s y Nombre/s  hijo/a 2"/>
    <tableColumn id="10" name="D.n.i hijo/a 2"/>
    <tableColumn id="11" name="Fecha nacimiento hijo/a 2"/>
    <tableColumn id="12" name="Apellido/s y Nombre/s  hijo/a 3"/>
    <tableColumn id="13" name="D.n.i hijo/a 3"/>
    <tableColumn id="14" name="Fecha nacimiento hijo/a 3"/>
    <tableColumn id="15" name="Apellido/s y Nombre/s  hijo/a 4"/>
    <tableColumn id="16" name="D.n.i hijo/a 4"/>
    <tableColumn id="17" name="Fecha nacimiento hijo/a 4"/>
    <tableColumn id="18" name="Apellido/s y Nombre/s  hijo/a 5"/>
    <tableColumn id="19" name="D.n.i hijo/a 5"/>
    <tableColumn id="20" name="Fecha nacimiento hijo/a 5"/>
    <tableColumn id="21" name="Apellido/s y Nombre/s  hijo/a 6"/>
    <tableColumn id="22" name="D.n.i hijo/a 6"/>
    <tableColumn id="23" name="Fecha nacimiento hijo/a 6"/>
    <tableColumn id="24" name="Apellido/s y Nombre/s  hijo/a 7"/>
    <tableColumn id="25" name="D.n.i hijo/a 7"/>
    <tableColumn id="26" name="Fecha nacimiento hijo/a 7"/>
  </tableColumns>
</table>
</file>

<file path=xl/tables/table12.xml><?xml version="1.0" encoding="utf-8"?>
<table xmlns="http://schemas.openxmlformats.org/spreadsheetml/2006/main" id="12" name="Tabla_no_celu" displayName="Tabla_no_celu" ref="C1:D999" headerRowCount="1" totalsRowCount="0" totalsRowShown="0">
  <tableColumns count="2">
    <tableColumn id="1" name="Afiliados sin telefono"/>
    <tableColumn id="2" name="Celular"/>
  </tableColumns>
</table>
</file>

<file path=xl/tables/table13.xml><?xml version="1.0" encoding="utf-8"?>
<table xmlns="http://schemas.openxmlformats.org/spreadsheetml/2006/main" id="13" name="Tabla_no_datos" displayName="Tabla_no_datos" ref="A1:B999" headerRowCount="1" totalsRowCount="0" totalsRowShown="0">
  <autoFilter ref="A1:B999">
    <filterColumn colId="0">
      <colorFilter cellColor="1" dxfId="2"/>
    </filterColumn>
  </autoFilter>
  <tableColumns count="2">
    <tableColumn id="1" name="numeros_loys"/>
    <tableColumn id="2" name="Columna 2"/>
  </tableColumns>
</table>
</file>

<file path=xl/tables/table14.xml><?xml version="1.0" encoding="utf-8"?>
<table xmlns="http://schemas.openxmlformats.org/spreadsheetml/2006/main" id="14" name="Table_1" displayName="Table_1" ref="D2:G21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5.xml><?xml version="1.0" encoding="utf-8"?>
<table xmlns="http://schemas.openxmlformats.org/spreadsheetml/2006/main" id="15" name="telefonos_afiliados" displayName="telefonos_afiliados" ref="A1:G306" headerRowCount="1" totalsRowCount="0" totalsRowShown="0">
  <autoFilter ref="A1:G306">
    <filterColumn colId="0">
      <filters>
        <filter val="1131572115"/>
      </filters>
    </filterColumn>
  </autoFilter>
  <tableColumns count="7">
    <tableColumn id="1" name="numeros_loys"/>
    <tableColumn id="2" name="esta"/>
    <tableColumn id="3" name="Nombre Afiliado"/>
    <tableColumn id="4" name="ap"/>
    <tableColumn id="5" name="Nombre Afiliado 1"/>
    <tableColumn id="6" name="ap 1"/>
    <tableColumn id="7" name="Columna 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1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1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table" Target="../tables/table1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1" width="19"/>
    <col collapsed="false" customWidth="true" hidden="false" outlineLevel="0" max="4" min="3" style="1" width="23.71"/>
    <col collapsed="false" customWidth="true" hidden="false" outlineLevel="0" max="5" min="5" style="1" width="15.29"/>
    <col collapsed="false" customWidth="true" hidden="false" outlineLevel="0" max="6" min="6" style="1" width="13.43"/>
    <col collapsed="false" customWidth="true" hidden="false" outlineLevel="0" max="7" min="7" style="1" width="26.16"/>
    <col collapsed="false" customWidth="true" hidden="false" outlineLevel="0" max="8" min="8" style="1" width="17.57"/>
    <col collapsed="false" customWidth="true" hidden="false" outlineLevel="0" max="9" min="9" style="1" width="15.43"/>
    <col collapsed="false" customWidth="true" hidden="false" outlineLevel="0" max="10" min="10" style="1" width="14.86"/>
    <col collapsed="false" customWidth="true" hidden="false" outlineLevel="0" max="11" min="11" style="1" width="40.84"/>
    <col collapsed="false" customWidth="true" hidden="false" outlineLevel="0" max="12" min="12" style="1" width="19.43"/>
    <col collapsed="false" customWidth="true" hidden="false" outlineLevel="0" max="13" min="13" style="1" width="36.29"/>
    <col collapsed="false" customWidth="true" hidden="false" outlineLevel="0" max="14" min="14" style="1" width="19.43"/>
    <col collapsed="false" customWidth="true" hidden="false" outlineLevel="0" max="15" min="15" style="1" width="27.43"/>
    <col collapsed="false" customWidth="true" hidden="false" outlineLevel="0" max="16" min="16" style="1" width="30.85"/>
    <col collapsed="false" customWidth="true" hidden="false" outlineLevel="0" max="40" min="17" style="1" width="10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customFormat="false" ht="13.8" hidden="false" customHeight="false" outlineLevel="0" collapsed="false">
      <c r="B2" s="7" t="s">
        <v>17</v>
      </c>
      <c r="C2" s="7" t="s">
        <v>18</v>
      </c>
      <c r="D2" s="7" t="n">
        <v>21726330</v>
      </c>
      <c r="E2" s="7"/>
      <c r="F2" s="7"/>
      <c r="G2" s="7"/>
      <c r="H2" s="7"/>
      <c r="I2" s="7"/>
      <c r="J2" s="7"/>
      <c r="K2" s="7"/>
      <c r="L2" s="7"/>
      <c r="M2" s="7" t="s">
        <v>19</v>
      </c>
      <c r="N2" s="7" t="n">
        <v>1144271929</v>
      </c>
      <c r="O2" s="8" t="n">
        <v>25771</v>
      </c>
      <c r="P2" s="7"/>
      <c r="Q2" s="9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customFormat="false" ht="13.8" hidden="false" customHeight="false" outlineLevel="0" collapsed="false">
      <c r="B3" s="10" t="s">
        <v>20</v>
      </c>
      <c r="C3" s="10" t="s">
        <v>21</v>
      </c>
      <c r="D3" s="10" t="n">
        <v>32436304</v>
      </c>
      <c r="E3" s="10"/>
      <c r="F3" s="10"/>
      <c r="G3" s="10"/>
      <c r="H3" s="10"/>
      <c r="I3" s="10"/>
      <c r="J3" s="10"/>
      <c r="K3" s="10"/>
      <c r="L3" s="10"/>
      <c r="M3" s="10" t="s">
        <v>22</v>
      </c>
      <c r="N3" s="10"/>
      <c r="O3" s="11" t="n">
        <v>31527</v>
      </c>
      <c r="P3" s="10"/>
      <c r="Q3" s="12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customFormat="false" ht="13.8" hidden="false" customHeight="false" outlineLevel="0" collapsed="false">
      <c r="B4" s="7" t="s">
        <v>23</v>
      </c>
      <c r="C4" s="7" t="s">
        <v>24</v>
      </c>
      <c r="D4" s="7" t="n">
        <v>31963497</v>
      </c>
      <c r="E4" s="7" t="s">
        <v>25</v>
      </c>
      <c r="F4" s="7" t="s">
        <v>26</v>
      </c>
      <c r="G4" s="7" t="s">
        <v>27</v>
      </c>
      <c r="H4" s="7" t="n">
        <v>1439</v>
      </c>
      <c r="I4" s="7" t="s">
        <v>28</v>
      </c>
      <c r="J4" s="7" t="s">
        <v>29</v>
      </c>
      <c r="K4" s="7" t="s">
        <v>30</v>
      </c>
      <c r="L4" s="7" t="s">
        <v>31</v>
      </c>
      <c r="M4" s="7" t="s">
        <v>32</v>
      </c>
      <c r="N4" s="7" t="n">
        <v>1156294264</v>
      </c>
      <c r="O4" s="8" t="n">
        <v>0</v>
      </c>
      <c r="P4" s="7"/>
      <c r="Q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customFormat="false" ht="14.15" hidden="false" customHeight="false" outlineLevel="0" collapsed="false">
      <c r="B5" s="10" t="s">
        <v>33</v>
      </c>
      <c r="C5" s="10" t="s">
        <v>34</v>
      </c>
      <c r="D5" s="10" t="n">
        <v>25379033</v>
      </c>
      <c r="E5" s="10" t="s">
        <v>25</v>
      </c>
      <c r="F5" s="10" t="s">
        <v>26</v>
      </c>
      <c r="G5" s="10" t="s">
        <v>35</v>
      </c>
      <c r="H5" s="10" t="n">
        <v>1408</v>
      </c>
      <c r="I5" s="10" t="s">
        <v>28</v>
      </c>
      <c r="J5" s="10" t="s">
        <v>36</v>
      </c>
      <c r="K5" s="10" t="s">
        <v>37</v>
      </c>
      <c r="L5" s="10" t="s">
        <v>31</v>
      </c>
      <c r="M5" s="10" t="s">
        <v>38</v>
      </c>
      <c r="N5" s="10" t="n">
        <v>1126921416</v>
      </c>
      <c r="O5" s="13" t="n">
        <v>27877</v>
      </c>
      <c r="P5" s="14"/>
      <c r="Q5" s="1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customFormat="false" ht="13.8" hidden="false" customHeight="false" outlineLevel="0" collapsed="false">
      <c r="B6" s="7" t="s">
        <v>33</v>
      </c>
      <c r="C6" s="7" t="s">
        <v>39</v>
      </c>
      <c r="D6" s="7" t="n">
        <v>38184089</v>
      </c>
      <c r="E6" s="7"/>
      <c r="F6" s="7"/>
      <c r="G6" s="7"/>
      <c r="H6" s="7"/>
      <c r="I6" s="7"/>
      <c r="J6" s="7"/>
      <c r="K6" s="7"/>
      <c r="L6" s="7" t="s">
        <v>31</v>
      </c>
      <c r="M6" s="7"/>
      <c r="N6" s="7" t="n">
        <v>1127191780</v>
      </c>
      <c r="O6" s="8" t="n">
        <v>0</v>
      </c>
      <c r="P6" s="7"/>
      <c r="Q6" s="9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customFormat="false" ht="13.8" hidden="false" customHeight="false" outlineLevel="0" collapsed="false">
      <c r="B7" s="10" t="s">
        <v>40</v>
      </c>
      <c r="C7" s="10" t="s">
        <v>41</v>
      </c>
      <c r="D7" s="10" t="n">
        <v>38894668</v>
      </c>
      <c r="E7" s="10"/>
      <c r="F7" s="10"/>
      <c r="G7" s="10"/>
      <c r="H7" s="10"/>
      <c r="I7" s="10"/>
      <c r="J7" s="10"/>
      <c r="K7" s="10"/>
      <c r="L7" s="10" t="s">
        <v>31</v>
      </c>
      <c r="M7" s="10" t="s">
        <v>42</v>
      </c>
      <c r="N7" s="10" t="n">
        <v>1153205634</v>
      </c>
      <c r="O7" s="11" t="n">
        <v>34752</v>
      </c>
      <c r="P7" s="10"/>
      <c r="Q7" s="12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customFormat="false" ht="13.8" hidden="false" customHeight="false" outlineLevel="0" collapsed="false">
      <c r="B8" s="7" t="s">
        <v>43</v>
      </c>
      <c r="C8" s="7" t="s">
        <v>44</v>
      </c>
      <c r="D8" s="7" t="n">
        <v>39114453</v>
      </c>
      <c r="E8" s="7"/>
      <c r="F8" s="7"/>
      <c r="G8" s="7"/>
      <c r="H8" s="7"/>
      <c r="I8" s="7"/>
      <c r="J8" s="7"/>
      <c r="K8" s="7"/>
      <c r="L8" s="7" t="s">
        <v>31</v>
      </c>
      <c r="M8" s="7" t="s">
        <v>45</v>
      </c>
      <c r="N8" s="7" t="n">
        <v>1133985337</v>
      </c>
      <c r="O8" s="8" t="n">
        <v>34957</v>
      </c>
      <c r="P8" s="7"/>
      <c r="Q8" s="9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customFormat="false" ht="13.8" hidden="false" customHeight="false" outlineLevel="0" collapsed="false">
      <c r="B9" s="10" t="s">
        <v>46</v>
      </c>
      <c r="C9" s="10" t="s">
        <v>47</v>
      </c>
      <c r="D9" s="10" t="n">
        <v>26678242</v>
      </c>
      <c r="E9" s="10"/>
      <c r="F9" s="10"/>
      <c r="G9" s="10"/>
      <c r="H9" s="10"/>
      <c r="I9" s="10"/>
      <c r="J9" s="10"/>
      <c r="K9" s="10"/>
      <c r="L9" s="10" t="s">
        <v>31</v>
      </c>
      <c r="M9" s="10" t="s">
        <v>48</v>
      </c>
      <c r="N9" s="10" t="n">
        <v>1136163590</v>
      </c>
      <c r="O9" s="11" t="n">
        <v>28848</v>
      </c>
      <c r="P9" s="10"/>
      <c r="Q9" s="12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customFormat="false" ht="13.8" hidden="false" customHeight="false" outlineLevel="0" collapsed="false">
      <c r="B10" s="7" t="s">
        <v>49</v>
      </c>
      <c r="C10" s="7" t="s">
        <v>50</v>
      </c>
      <c r="D10" s="7" t="n">
        <v>42012262</v>
      </c>
      <c r="E10" s="7"/>
      <c r="F10" s="7" t="s">
        <v>26</v>
      </c>
      <c r="G10" s="7"/>
      <c r="H10" s="7"/>
      <c r="I10" s="7" t="s">
        <v>28</v>
      </c>
      <c r="J10" s="7" t="s">
        <v>36</v>
      </c>
      <c r="K10" s="7"/>
      <c r="L10" s="7" t="s">
        <v>31</v>
      </c>
      <c r="M10" s="7" t="s">
        <v>51</v>
      </c>
      <c r="N10" s="7" t="n">
        <v>1128788904</v>
      </c>
      <c r="O10" s="8" t="n">
        <v>36322</v>
      </c>
      <c r="P10" s="7"/>
      <c r="Q10" s="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customFormat="false" ht="13.8" hidden="false" customHeight="false" outlineLevel="0" collapsed="false">
      <c r="B11" s="10" t="s">
        <v>52</v>
      </c>
      <c r="C11" s="10" t="s">
        <v>53</v>
      </c>
      <c r="D11" s="10" t="n">
        <v>33155103</v>
      </c>
      <c r="E11" s="10" t="s">
        <v>25</v>
      </c>
      <c r="F11" s="10" t="s">
        <v>26</v>
      </c>
      <c r="G11" s="10"/>
      <c r="H11" s="10" t="n">
        <v>1406</v>
      </c>
      <c r="I11" s="10" t="s">
        <v>28</v>
      </c>
      <c r="J11" s="10" t="s">
        <v>29</v>
      </c>
      <c r="K11" s="10" t="s">
        <v>54</v>
      </c>
      <c r="L11" s="10" t="s">
        <v>31</v>
      </c>
      <c r="M11" s="10" t="s">
        <v>55</v>
      </c>
      <c r="N11" s="10" t="n">
        <v>1165037377</v>
      </c>
      <c r="O11" s="11" t="n">
        <v>31961</v>
      </c>
      <c r="P11" s="10"/>
      <c r="Q11" s="12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customFormat="false" ht="13.8" hidden="false" customHeight="false" outlineLevel="0" collapsed="false">
      <c r="B12" s="7" t="s">
        <v>56</v>
      </c>
      <c r="C12" s="7" t="s">
        <v>57</v>
      </c>
      <c r="D12" s="7" t="n">
        <v>35538835</v>
      </c>
      <c r="E12" s="7" t="s">
        <v>58</v>
      </c>
      <c r="F12" s="7" t="s">
        <v>59</v>
      </c>
      <c r="G12" s="7" t="s">
        <v>60</v>
      </c>
      <c r="H12" s="7" t="n">
        <v>1778</v>
      </c>
      <c r="I12" s="7" t="s">
        <v>28</v>
      </c>
      <c r="J12" s="7" t="s">
        <v>36</v>
      </c>
      <c r="K12" s="7"/>
      <c r="L12" s="7" t="s">
        <v>61</v>
      </c>
      <c r="M12" s="7" t="s">
        <v>62</v>
      </c>
      <c r="N12" s="7" t="n">
        <v>1165851734</v>
      </c>
      <c r="O12" s="8" t="n">
        <v>33586</v>
      </c>
      <c r="P12" s="7"/>
      <c r="Q12" s="9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customFormat="false" ht="13.8" hidden="false" customHeight="false" outlineLevel="0" collapsed="false">
      <c r="B13" s="10" t="s">
        <v>63</v>
      </c>
      <c r="C13" s="10" t="s">
        <v>64</v>
      </c>
      <c r="D13" s="10" t="n">
        <v>93996095</v>
      </c>
      <c r="E13" s="10" t="s">
        <v>65</v>
      </c>
      <c r="F13" s="10" t="s">
        <v>26</v>
      </c>
      <c r="G13" s="10" t="s">
        <v>66</v>
      </c>
      <c r="H13" s="10" t="n">
        <v>1439</v>
      </c>
      <c r="I13" s="10" t="s">
        <v>28</v>
      </c>
      <c r="J13" s="10" t="s">
        <v>29</v>
      </c>
      <c r="K13" s="10" t="s">
        <v>67</v>
      </c>
      <c r="L13" s="10" t="s">
        <v>31</v>
      </c>
      <c r="M13" s="10" t="s">
        <v>68</v>
      </c>
      <c r="N13" s="10" t="n">
        <v>1128666648</v>
      </c>
      <c r="O13" s="11" t="n">
        <v>28260</v>
      </c>
      <c r="P13" s="10"/>
      <c r="Q13" s="12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customFormat="false" ht="13.8" hidden="false" customHeight="false" outlineLevel="0" collapsed="false">
      <c r="B14" s="7" t="s">
        <v>69</v>
      </c>
      <c r="C14" s="7" t="s">
        <v>70</v>
      </c>
      <c r="D14" s="7" t="n">
        <v>94842492</v>
      </c>
      <c r="E14" s="7" t="s">
        <v>71</v>
      </c>
      <c r="F14" s="7" t="s">
        <v>26</v>
      </c>
      <c r="G14" s="7" t="s">
        <v>72</v>
      </c>
      <c r="H14" s="7" t="n">
        <v>1164</v>
      </c>
      <c r="I14" s="7" t="s">
        <v>73</v>
      </c>
      <c r="J14" s="7" t="s">
        <v>74</v>
      </c>
      <c r="K14" s="7" t="s">
        <v>75</v>
      </c>
      <c r="L14" s="7" t="s">
        <v>31</v>
      </c>
      <c r="M14" s="7" t="s">
        <v>76</v>
      </c>
      <c r="N14" s="7" t="n">
        <v>1154169265</v>
      </c>
      <c r="O14" s="8" t="n">
        <v>33484</v>
      </c>
      <c r="P14" s="7"/>
      <c r="Q14" s="9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customFormat="false" ht="13.8" hidden="false" customHeight="false" outlineLevel="0" collapsed="false">
      <c r="B15" s="10" t="s">
        <v>77</v>
      </c>
      <c r="C15" s="10" t="s">
        <v>78</v>
      </c>
      <c r="D15" s="10" t="n">
        <v>95102089</v>
      </c>
      <c r="E15" s="10" t="s">
        <v>79</v>
      </c>
      <c r="F15" s="10" t="s">
        <v>26</v>
      </c>
      <c r="G15" s="10" t="s">
        <v>80</v>
      </c>
      <c r="H15" s="10" t="n">
        <v>1434</v>
      </c>
      <c r="I15" s="10" t="s">
        <v>28</v>
      </c>
      <c r="J15" s="10" t="s">
        <v>74</v>
      </c>
      <c r="K15" s="10"/>
      <c r="L15" s="10" t="s">
        <v>31</v>
      </c>
      <c r="M15" s="10" t="s">
        <v>81</v>
      </c>
      <c r="N15" s="10" t="n">
        <v>1150420061</v>
      </c>
      <c r="O15" s="11" t="n">
        <v>27698</v>
      </c>
      <c r="P15" s="10"/>
      <c r="Q15" s="12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customFormat="false" ht="13.8" hidden="false" customHeight="false" outlineLevel="0" collapsed="false">
      <c r="B16" s="7" t="s">
        <v>82</v>
      </c>
      <c r="C16" s="7" t="s">
        <v>83</v>
      </c>
      <c r="D16" s="7" t="n">
        <v>95189729</v>
      </c>
      <c r="E16" s="7" t="s">
        <v>65</v>
      </c>
      <c r="F16" s="7" t="s">
        <v>26</v>
      </c>
      <c r="G16" s="7" t="s">
        <v>84</v>
      </c>
      <c r="H16" s="7"/>
      <c r="I16" s="7"/>
      <c r="J16" s="7" t="s">
        <v>36</v>
      </c>
      <c r="K16" s="7"/>
      <c r="L16" s="7" t="s">
        <v>31</v>
      </c>
      <c r="M16" s="7" t="s">
        <v>85</v>
      </c>
      <c r="N16" s="7" t="n">
        <v>1124936411</v>
      </c>
      <c r="O16" s="8" t="n">
        <v>30644</v>
      </c>
      <c r="P16" s="7"/>
      <c r="Q16" s="9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customFormat="false" ht="13.8" hidden="false" customHeight="false" outlineLevel="0" collapsed="false">
      <c r="B17" s="10" t="s">
        <v>86</v>
      </c>
      <c r="C17" s="10" t="s">
        <v>87</v>
      </c>
      <c r="D17" s="10" t="n">
        <v>20009014</v>
      </c>
      <c r="E17" s="10" t="s">
        <v>25</v>
      </c>
      <c r="F17" s="10" t="s">
        <v>26</v>
      </c>
      <c r="G17" s="10" t="s">
        <v>88</v>
      </c>
      <c r="H17" s="10" t="n">
        <v>1431</v>
      </c>
      <c r="I17" s="10" t="s">
        <v>28</v>
      </c>
      <c r="J17" s="10" t="s">
        <v>74</v>
      </c>
      <c r="K17" s="10" t="s">
        <v>89</v>
      </c>
      <c r="L17" s="10" t="s">
        <v>31</v>
      </c>
      <c r="M17" s="10"/>
      <c r="N17" s="10" t="n">
        <v>1144937482</v>
      </c>
      <c r="O17" s="11" t="n">
        <v>24856</v>
      </c>
      <c r="P17" s="10"/>
      <c r="Q17" s="12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customFormat="false" ht="13.8" hidden="false" customHeight="false" outlineLevel="0" collapsed="false">
      <c r="B18" s="7" t="s">
        <v>90</v>
      </c>
      <c r="C18" s="7" t="s">
        <v>91</v>
      </c>
      <c r="D18" s="7" t="n">
        <v>29635937</v>
      </c>
      <c r="E18" s="7" t="s">
        <v>25</v>
      </c>
      <c r="F18" s="7" t="s">
        <v>92</v>
      </c>
      <c r="G18" s="7" t="s">
        <v>93</v>
      </c>
      <c r="H18" s="7" t="n">
        <v>1752</v>
      </c>
      <c r="I18" s="7" t="s">
        <v>28</v>
      </c>
      <c r="J18" s="7" t="s">
        <v>36</v>
      </c>
      <c r="K18" s="7"/>
      <c r="L18" s="7" t="s">
        <v>94</v>
      </c>
      <c r="M18" s="7" t="s">
        <v>95</v>
      </c>
      <c r="N18" s="7" t="n">
        <v>1141697938</v>
      </c>
      <c r="O18" s="8" t="n">
        <v>30139</v>
      </c>
      <c r="P18" s="7"/>
      <c r="Q18" s="9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customFormat="false" ht="13.8" hidden="false" customHeight="false" outlineLevel="0" collapsed="false">
      <c r="B19" s="10" t="s">
        <v>96</v>
      </c>
      <c r="C19" s="10" t="s">
        <v>97</v>
      </c>
      <c r="D19" s="10" t="n">
        <v>39471585</v>
      </c>
      <c r="E19" s="10" t="s">
        <v>25</v>
      </c>
      <c r="F19" s="10" t="s">
        <v>26</v>
      </c>
      <c r="G19" s="10" t="s">
        <v>98</v>
      </c>
      <c r="H19" s="10" t="n">
        <v>1704</v>
      </c>
      <c r="I19" s="10" t="s">
        <v>28</v>
      </c>
      <c r="J19" s="10" t="s">
        <v>36</v>
      </c>
      <c r="K19" s="10" t="s">
        <v>99</v>
      </c>
      <c r="L19" s="10" t="s">
        <v>100</v>
      </c>
      <c r="M19" s="10" t="s">
        <v>101</v>
      </c>
      <c r="N19" s="10" t="n">
        <v>1151781882</v>
      </c>
      <c r="O19" s="11" t="n">
        <v>35096</v>
      </c>
      <c r="P19" s="10"/>
      <c r="Q19" s="12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customFormat="false" ht="13.8" hidden="false" customHeight="false" outlineLevel="0" collapsed="false">
      <c r="B20" s="7" t="s">
        <v>102</v>
      </c>
      <c r="C20" s="7" t="s">
        <v>103</v>
      </c>
      <c r="D20" s="7" t="n">
        <v>43817038</v>
      </c>
      <c r="E20" s="7" t="s">
        <v>25</v>
      </c>
      <c r="F20" s="7" t="s">
        <v>92</v>
      </c>
      <c r="G20" s="7" t="s">
        <v>104</v>
      </c>
      <c r="H20" s="7" t="n">
        <v>1439</v>
      </c>
      <c r="I20" s="7" t="s">
        <v>28</v>
      </c>
      <c r="J20" s="7" t="s">
        <v>105</v>
      </c>
      <c r="K20" s="7"/>
      <c r="L20" s="7" t="s">
        <v>106</v>
      </c>
      <c r="M20" s="7" t="s">
        <v>107</v>
      </c>
      <c r="N20" s="7" t="n">
        <v>1138174900</v>
      </c>
      <c r="O20" s="8" t="n">
        <v>37370</v>
      </c>
      <c r="P20" s="7"/>
      <c r="Q20" s="9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customFormat="false" ht="15.75" hidden="false" customHeight="true" outlineLevel="0" collapsed="false">
      <c r="B21" s="10" t="s">
        <v>108</v>
      </c>
      <c r="C21" s="10" t="s">
        <v>109</v>
      </c>
      <c r="D21" s="10" t="n">
        <v>44486458</v>
      </c>
      <c r="E21" s="10" t="s">
        <v>25</v>
      </c>
      <c r="F21" s="10" t="s">
        <v>26</v>
      </c>
      <c r="G21" s="10" t="s">
        <v>110</v>
      </c>
      <c r="H21" s="10" t="n">
        <v>1437</v>
      </c>
      <c r="I21" s="10" t="s">
        <v>28</v>
      </c>
      <c r="J21" s="10" t="s">
        <v>36</v>
      </c>
      <c r="K21" s="10" t="s">
        <v>111</v>
      </c>
      <c r="L21" s="10" t="s">
        <v>112</v>
      </c>
      <c r="M21" s="10" t="s">
        <v>113</v>
      </c>
      <c r="N21" s="10" t="n">
        <v>1154166856</v>
      </c>
      <c r="O21" s="11" t="n">
        <v>0</v>
      </c>
      <c r="P21" s="10"/>
      <c r="Q21" s="12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customFormat="false" ht="15.75" hidden="false" customHeight="true" outlineLevel="0" collapsed="false">
      <c r="B22" s="7" t="s">
        <v>114</v>
      </c>
      <c r="C22" s="7" t="s">
        <v>115</v>
      </c>
      <c r="D22" s="7" t="n">
        <v>36685920</v>
      </c>
      <c r="E22" s="7" t="s">
        <v>58</v>
      </c>
      <c r="F22" s="7" t="s">
        <v>59</v>
      </c>
      <c r="G22" s="7" t="s">
        <v>116</v>
      </c>
      <c r="H22" s="7" t="n">
        <v>1439</v>
      </c>
      <c r="I22" s="7" t="s">
        <v>28</v>
      </c>
      <c r="J22" s="7" t="s">
        <v>36</v>
      </c>
      <c r="K22" s="7" t="s">
        <v>117</v>
      </c>
      <c r="L22" s="7" t="s">
        <v>118</v>
      </c>
      <c r="M22" s="7" t="s">
        <v>119</v>
      </c>
      <c r="N22" s="7" t="n">
        <v>1137817717</v>
      </c>
      <c r="O22" s="8" t="n">
        <v>0</v>
      </c>
      <c r="P22" s="7"/>
      <c r="Q22" s="9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customFormat="false" ht="15.75" hidden="false" customHeight="true" outlineLevel="0" collapsed="false">
      <c r="B23" s="10" t="s">
        <v>120</v>
      </c>
      <c r="C23" s="10" t="s">
        <v>121</v>
      </c>
      <c r="D23" s="10" t="n">
        <v>25060598</v>
      </c>
      <c r="E23" s="10" t="s">
        <v>25</v>
      </c>
      <c r="F23" s="10" t="s">
        <v>26</v>
      </c>
      <c r="G23" s="10" t="s">
        <v>122</v>
      </c>
      <c r="H23" s="10" t="n">
        <v>1752</v>
      </c>
      <c r="I23" s="10" t="s">
        <v>28</v>
      </c>
      <c r="J23" s="10" t="s">
        <v>36</v>
      </c>
      <c r="K23" s="10" t="s">
        <v>123</v>
      </c>
      <c r="L23" s="10" t="s">
        <v>94</v>
      </c>
      <c r="M23" s="10" t="s">
        <v>124</v>
      </c>
      <c r="N23" s="10" t="n">
        <v>1168243462</v>
      </c>
      <c r="O23" s="11" t="n">
        <v>0</v>
      </c>
      <c r="P23" s="10"/>
      <c r="Q23" s="12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customFormat="false" ht="15.75" hidden="false" customHeight="true" outlineLevel="0" collapsed="false">
      <c r="B24" s="7" t="s">
        <v>125</v>
      </c>
      <c r="C24" s="7" t="s">
        <v>126</v>
      </c>
      <c r="D24" s="7" t="n">
        <v>31896263</v>
      </c>
      <c r="E24" s="7" t="s">
        <v>58</v>
      </c>
      <c r="F24" s="7" t="s">
        <v>59</v>
      </c>
      <c r="G24" s="7" t="s">
        <v>127</v>
      </c>
      <c r="H24" s="7" t="n">
        <v>1407</v>
      </c>
      <c r="I24" s="7" t="s">
        <v>28</v>
      </c>
      <c r="J24" s="7" t="s">
        <v>36</v>
      </c>
      <c r="K24" s="7" t="s">
        <v>128</v>
      </c>
      <c r="L24" s="7" t="s">
        <v>31</v>
      </c>
      <c r="M24" s="7" t="s">
        <v>129</v>
      </c>
      <c r="N24" s="7" t="n">
        <v>1140450018</v>
      </c>
      <c r="O24" s="8" t="n">
        <v>31465</v>
      </c>
      <c r="P24" s="7"/>
      <c r="Q24" s="9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customFormat="false" ht="15.75" hidden="false" customHeight="true" outlineLevel="0" collapsed="false">
      <c r="B25" s="10" t="s">
        <v>130</v>
      </c>
      <c r="C25" s="10" t="s">
        <v>131</v>
      </c>
      <c r="D25" s="10" t="n">
        <v>32554313</v>
      </c>
      <c r="E25" s="10" t="s">
        <v>25</v>
      </c>
      <c r="F25" s="10" t="s">
        <v>26</v>
      </c>
      <c r="G25" s="10" t="s">
        <v>132</v>
      </c>
      <c r="H25" s="10" t="n">
        <v>1407</v>
      </c>
      <c r="I25" s="10" t="s">
        <v>28</v>
      </c>
      <c r="J25" s="10" t="s">
        <v>74</v>
      </c>
      <c r="K25" s="10" t="s">
        <v>133</v>
      </c>
      <c r="L25" s="10" t="s">
        <v>31</v>
      </c>
      <c r="M25" s="10" t="s">
        <v>134</v>
      </c>
      <c r="N25" s="10" t="n">
        <v>1160341130</v>
      </c>
      <c r="O25" s="11" t="n">
        <v>31644</v>
      </c>
      <c r="P25" s="10"/>
      <c r="Q25" s="12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customFormat="false" ht="15.75" hidden="false" customHeight="true" outlineLevel="0" collapsed="false">
      <c r="B26" s="7" t="s">
        <v>135</v>
      </c>
      <c r="C26" s="7" t="s">
        <v>136</v>
      </c>
      <c r="D26" s="7" t="n">
        <v>33905319</v>
      </c>
      <c r="E26" s="7" t="s">
        <v>58</v>
      </c>
      <c r="F26" s="7" t="s">
        <v>59</v>
      </c>
      <c r="G26" s="7" t="s">
        <v>137</v>
      </c>
      <c r="H26" s="7" t="n">
        <v>1759</v>
      </c>
      <c r="I26" s="7" t="s">
        <v>28</v>
      </c>
      <c r="J26" s="7" t="s">
        <v>36</v>
      </c>
      <c r="K26" s="7"/>
      <c r="L26" s="7" t="s">
        <v>138</v>
      </c>
      <c r="M26" s="7" t="s">
        <v>139</v>
      </c>
      <c r="N26" s="7"/>
      <c r="O26" s="8" t="n">
        <v>0</v>
      </c>
      <c r="P26" s="7"/>
      <c r="Q26" s="9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customFormat="false" ht="15.75" hidden="false" customHeight="true" outlineLevel="0" collapsed="false">
      <c r="B27" s="10" t="s">
        <v>140</v>
      </c>
      <c r="C27" s="10" t="s">
        <v>141</v>
      </c>
      <c r="D27" s="10" t="n">
        <v>31302984</v>
      </c>
      <c r="E27" s="10" t="s">
        <v>25</v>
      </c>
      <c r="F27" s="10" t="s">
        <v>26</v>
      </c>
      <c r="G27" s="10" t="s">
        <v>142</v>
      </c>
      <c r="H27" s="10" t="n">
        <v>1757</v>
      </c>
      <c r="I27" s="10" t="s">
        <v>28</v>
      </c>
      <c r="J27" s="10" t="s">
        <v>36</v>
      </c>
      <c r="K27" s="10" t="s">
        <v>143</v>
      </c>
      <c r="L27" s="10" t="s">
        <v>144</v>
      </c>
      <c r="M27" s="10" t="s">
        <v>145</v>
      </c>
      <c r="N27" s="10" t="n">
        <v>1130700402</v>
      </c>
      <c r="O27" s="11" t="n">
        <v>30966</v>
      </c>
      <c r="P27" s="10"/>
      <c r="Q27" s="12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customFormat="false" ht="15.75" hidden="false" customHeight="true" outlineLevel="0" collapsed="false">
      <c r="B28" s="7" t="s">
        <v>146</v>
      </c>
      <c r="C28" s="7" t="s">
        <v>147</v>
      </c>
      <c r="D28" s="7" t="n">
        <v>34423850</v>
      </c>
      <c r="E28" s="7" t="s">
        <v>25</v>
      </c>
      <c r="F28" s="7" t="s">
        <v>26</v>
      </c>
      <c r="G28" s="7" t="s">
        <v>148</v>
      </c>
      <c r="H28" s="7" t="n">
        <v>1440</v>
      </c>
      <c r="I28" s="7" t="s">
        <v>28</v>
      </c>
      <c r="J28" s="7" t="s">
        <v>36</v>
      </c>
      <c r="K28" s="7"/>
      <c r="L28" s="7" t="s">
        <v>31</v>
      </c>
      <c r="M28" s="7" t="s">
        <v>149</v>
      </c>
      <c r="N28" s="7" t="n">
        <v>1144171447</v>
      </c>
      <c r="O28" s="8" t="n">
        <v>32546</v>
      </c>
      <c r="P28" s="7"/>
      <c r="Q28" s="9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customFormat="false" ht="15.75" hidden="false" customHeight="true" outlineLevel="0" collapsed="false">
      <c r="B29" s="10" t="s">
        <v>150</v>
      </c>
      <c r="C29" s="10" t="s">
        <v>151</v>
      </c>
      <c r="D29" s="10" t="n">
        <v>32616368</v>
      </c>
      <c r="E29" s="10" t="s">
        <v>25</v>
      </c>
      <c r="F29" s="10" t="s">
        <v>26</v>
      </c>
      <c r="G29" s="10" t="s">
        <v>152</v>
      </c>
      <c r="H29" s="10" t="n">
        <v>1763</v>
      </c>
      <c r="I29" s="10" t="s">
        <v>28</v>
      </c>
      <c r="J29" s="10" t="s">
        <v>36</v>
      </c>
      <c r="K29" s="10"/>
      <c r="L29" s="10" t="s">
        <v>153</v>
      </c>
      <c r="M29" s="10" t="s">
        <v>154</v>
      </c>
      <c r="N29" s="10"/>
      <c r="O29" s="11" t="n">
        <v>0</v>
      </c>
      <c r="P29" s="10"/>
      <c r="Q29" s="12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customFormat="false" ht="15.75" hidden="false" customHeight="true" outlineLevel="0" collapsed="false">
      <c r="B30" s="7" t="s">
        <v>155</v>
      </c>
      <c r="C30" s="7" t="s">
        <v>156</v>
      </c>
      <c r="D30" s="7" t="n">
        <v>43241630</v>
      </c>
      <c r="E30" s="7" t="s">
        <v>58</v>
      </c>
      <c r="F30" s="7" t="s">
        <v>59</v>
      </c>
      <c r="G30" s="7" t="s">
        <v>157</v>
      </c>
      <c r="H30" s="7" t="n">
        <v>1439</v>
      </c>
      <c r="I30" s="7" t="s">
        <v>28</v>
      </c>
      <c r="J30" s="7" t="s">
        <v>36</v>
      </c>
      <c r="K30" s="7"/>
      <c r="L30" s="7" t="s">
        <v>118</v>
      </c>
      <c r="M30" s="7" t="s">
        <v>158</v>
      </c>
      <c r="N30" s="7" t="n">
        <v>1173662195</v>
      </c>
      <c r="O30" s="8" t="n">
        <v>37013</v>
      </c>
      <c r="P30" s="7"/>
      <c r="Q30" s="9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customFormat="false" ht="15.75" hidden="false" customHeight="true" outlineLevel="0" collapsed="false">
      <c r="B31" s="10" t="s">
        <v>159</v>
      </c>
      <c r="C31" s="10" t="s">
        <v>160</v>
      </c>
      <c r="D31" s="10" t="n">
        <v>30440348</v>
      </c>
      <c r="E31" s="10" t="s">
        <v>25</v>
      </c>
      <c r="F31" s="10" t="s">
        <v>26</v>
      </c>
      <c r="G31" s="10" t="s">
        <v>161</v>
      </c>
      <c r="H31" s="10" t="n">
        <v>1770</v>
      </c>
      <c r="I31" s="10" t="s">
        <v>28</v>
      </c>
      <c r="J31" s="10" t="s">
        <v>74</v>
      </c>
      <c r="K31" s="10" t="s">
        <v>162</v>
      </c>
      <c r="L31" s="10" t="s">
        <v>163</v>
      </c>
      <c r="M31" s="10" t="s">
        <v>164</v>
      </c>
      <c r="N31" s="10" t="n">
        <v>1160234773</v>
      </c>
      <c r="O31" s="11" t="n">
        <v>27746</v>
      </c>
      <c r="P31" s="10"/>
      <c r="Q31" s="12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customFormat="false" ht="15.75" hidden="false" customHeight="true" outlineLevel="0" collapsed="false">
      <c r="B32" s="7" t="s">
        <v>165</v>
      </c>
      <c r="C32" s="7" t="s">
        <v>166</v>
      </c>
      <c r="D32" s="7" t="n">
        <v>30211914</v>
      </c>
      <c r="E32" s="7" t="s">
        <v>25</v>
      </c>
      <c r="F32" s="7" t="s">
        <v>26</v>
      </c>
      <c r="G32" s="7" t="s">
        <v>167</v>
      </c>
      <c r="H32" s="7" t="n">
        <v>1440</v>
      </c>
      <c r="I32" s="7" t="s">
        <v>28</v>
      </c>
      <c r="J32" s="7" t="s">
        <v>36</v>
      </c>
      <c r="K32" s="7" t="s">
        <v>168</v>
      </c>
      <c r="L32" s="7" t="s">
        <v>169</v>
      </c>
      <c r="M32" s="7" t="s">
        <v>170</v>
      </c>
      <c r="N32" s="7" t="n">
        <v>1539209596</v>
      </c>
      <c r="O32" s="8" t="n">
        <v>30410</v>
      </c>
      <c r="P32" s="7"/>
      <c r="Q32" s="9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customFormat="false" ht="15.75" hidden="false" customHeight="true" outlineLevel="0" collapsed="false">
      <c r="B33" s="10" t="s">
        <v>171</v>
      </c>
      <c r="C33" s="10" t="s">
        <v>172</v>
      </c>
      <c r="D33" s="10" t="n">
        <v>40873767</v>
      </c>
      <c r="E33" s="10" t="s">
        <v>25</v>
      </c>
      <c r="F33" s="10" t="s">
        <v>26</v>
      </c>
      <c r="G33" s="10" t="s">
        <v>173</v>
      </c>
      <c r="H33" s="10" t="n">
        <v>1832</v>
      </c>
      <c r="I33" s="10" t="s">
        <v>28</v>
      </c>
      <c r="J33" s="10" t="s">
        <v>36</v>
      </c>
      <c r="K33" s="10"/>
      <c r="L33" s="10" t="s">
        <v>174</v>
      </c>
      <c r="M33" s="10" t="s">
        <v>175</v>
      </c>
      <c r="N33" s="10" t="n">
        <v>1140554236</v>
      </c>
      <c r="O33" s="11" t="n">
        <v>32635</v>
      </c>
      <c r="P33" s="10"/>
      <c r="Q33" s="12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customFormat="false" ht="15.75" hidden="false" customHeight="true" outlineLevel="0" collapsed="false">
      <c r="B34" s="7" t="s">
        <v>176</v>
      </c>
      <c r="C34" s="7" t="s">
        <v>177</v>
      </c>
      <c r="D34" s="7" t="n">
        <v>94075255</v>
      </c>
      <c r="E34" s="7" t="s">
        <v>178</v>
      </c>
      <c r="F34" s="7" t="s">
        <v>26</v>
      </c>
      <c r="G34" s="7" t="s">
        <v>179</v>
      </c>
      <c r="H34" s="7" t="n">
        <v>1439</v>
      </c>
      <c r="I34" s="7" t="s">
        <v>28</v>
      </c>
      <c r="J34" s="7" t="s">
        <v>36</v>
      </c>
      <c r="K34" s="7"/>
      <c r="L34" s="7" t="s">
        <v>31</v>
      </c>
      <c r="M34" s="7" t="s">
        <v>180</v>
      </c>
      <c r="N34" s="7" t="n">
        <v>1161619314</v>
      </c>
      <c r="O34" s="8" t="n">
        <v>27897</v>
      </c>
      <c r="P34" s="7"/>
      <c r="Q34" s="9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customFormat="false" ht="15.75" hidden="false" customHeight="true" outlineLevel="0" collapsed="false">
      <c r="B35" s="10" t="s">
        <v>181</v>
      </c>
      <c r="C35" s="10" t="s">
        <v>182</v>
      </c>
      <c r="D35" s="10" t="n">
        <v>29064893</v>
      </c>
      <c r="E35" s="10" t="s">
        <v>58</v>
      </c>
      <c r="F35" s="10" t="s">
        <v>59</v>
      </c>
      <c r="G35" s="10" t="s">
        <v>183</v>
      </c>
      <c r="H35" s="10" t="n">
        <v>1886</v>
      </c>
      <c r="I35" s="10" t="s">
        <v>28</v>
      </c>
      <c r="J35" s="10" t="s">
        <v>36</v>
      </c>
      <c r="K35" s="10" t="s">
        <v>184</v>
      </c>
      <c r="L35" s="10" t="s">
        <v>185</v>
      </c>
      <c r="M35" s="10" t="s">
        <v>186</v>
      </c>
      <c r="N35" s="10" t="n">
        <v>1125208147</v>
      </c>
      <c r="O35" s="11" t="n">
        <v>29845</v>
      </c>
      <c r="P35" s="10"/>
      <c r="Q35" s="12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customFormat="false" ht="15.75" hidden="false" customHeight="true" outlineLevel="0" collapsed="false">
      <c r="B36" s="7" t="s">
        <v>187</v>
      </c>
      <c r="C36" s="7" t="s">
        <v>188</v>
      </c>
      <c r="D36" s="7" t="n">
        <v>37388128</v>
      </c>
      <c r="E36" s="7"/>
      <c r="F36" s="7"/>
      <c r="G36" s="7"/>
      <c r="H36" s="7"/>
      <c r="I36" s="7"/>
      <c r="J36" s="7"/>
      <c r="K36" s="7"/>
      <c r="L36" s="7"/>
      <c r="M36" s="7" t="s">
        <v>189</v>
      </c>
      <c r="N36" s="7" t="n">
        <v>1169729268</v>
      </c>
      <c r="O36" s="8"/>
      <c r="P36" s="7"/>
      <c r="Q36" s="9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customFormat="false" ht="15.75" hidden="false" customHeight="true" outlineLevel="0" collapsed="false">
      <c r="B37" s="10" t="s">
        <v>190</v>
      </c>
      <c r="C37" s="10" t="s">
        <v>191</v>
      </c>
      <c r="D37" s="10" t="n">
        <v>31403780</v>
      </c>
      <c r="E37" s="10"/>
      <c r="F37" s="10"/>
      <c r="G37" s="10"/>
      <c r="H37" s="10"/>
      <c r="I37" s="10"/>
      <c r="J37" s="10"/>
      <c r="K37" s="10"/>
      <c r="L37" s="10"/>
      <c r="M37" s="10" t="s">
        <v>192</v>
      </c>
      <c r="N37" s="10" t="n">
        <v>1137920163</v>
      </c>
      <c r="O37" s="11" t="n">
        <v>31012</v>
      </c>
      <c r="P37" s="10"/>
      <c r="Q37" s="12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customFormat="false" ht="15.75" hidden="false" customHeight="true" outlineLevel="0" collapsed="false">
      <c r="B38" s="7" t="s">
        <v>193</v>
      </c>
      <c r="C38" s="7" t="s">
        <v>194</v>
      </c>
      <c r="D38" s="7" t="n">
        <v>41917769</v>
      </c>
      <c r="E38" s="7"/>
      <c r="F38" s="7"/>
      <c r="G38" s="7"/>
      <c r="H38" s="7"/>
      <c r="I38" s="7"/>
      <c r="J38" s="7"/>
      <c r="K38" s="7"/>
      <c r="L38" s="7"/>
      <c r="M38" s="7" t="s">
        <v>195</v>
      </c>
      <c r="N38" s="7" t="n">
        <v>1134858925</v>
      </c>
      <c r="O38" s="8"/>
      <c r="P38" s="7"/>
      <c r="Q38" s="9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customFormat="false" ht="15.75" hidden="false" customHeight="true" outlineLevel="0" collapsed="false">
      <c r="B39" s="10" t="s">
        <v>196</v>
      </c>
      <c r="C39" s="10" t="s">
        <v>197</v>
      </c>
      <c r="D39" s="10" t="n">
        <v>22826482</v>
      </c>
      <c r="E39" s="10"/>
      <c r="F39" s="10"/>
      <c r="G39" s="10"/>
      <c r="H39" s="10"/>
      <c r="I39" s="10"/>
      <c r="J39" s="10"/>
      <c r="K39" s="10"/>
      <c r="L39" s="10"/>
      <c r="M39" s="10" t="s">
        <v>198</v>
      </c>
      <c r="N39" s="10" t="n">
        <v>1166482926</v>
      </c>
      <c r="O39" s="11" t="n">
        <v>26532</v>
      </c>
      <c r="P39" s="10"/>
      <c r="Q39" s="12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customFormat="false" ht="15.75" hidden="false" customHeight="true" outlineLevel="0" collapsed="false">
      <c r="B40" s="7" t="s">
        <v>199</v>
      </c>
      <c r="C40" s="7" t="s">
        <v>200</v>
      </c>
      <c r="D40" s="7" t="n">
        <v>37060301</v>
      </c>
      <c r="E40" s="7"/>
      <c r="F40" s="7"/>
      <c r="G40" s="7"/>
      <c r="H40" s="7"/>
      <c r="I40" s="7"/>
      <c r="J40" s="7"/>
      <c r="K40" s="7"/>
      <c r="L40" s="7"/>
      <c r="M40" s="7" t="s">
        <v>201</v>
      </c>
      <c r="N40" s="7"/>
      <c r="O40" s="8" t="n">
        <v>34084</v>
      </c>
      <c r="P40" s="7"/>
      <c r="Q40" s="9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customFormat="false" ht="15.75" hidden="false" customHeight="true" outlineLevel="0" collapsed="false">
      <c r="B41" s="10" t="s">
        <v>202</v>
      </c>
      <c r="C41" s="10" t="s">
        <v>203</v>
      </c>
      <c r="D41" s="10" t="n">
        <v>21130792</v>
      </c>
      <c r="E41" s="10"/>
      <c r="F41" s="10"/>
      <c r="G41" s="10"/>
      <c r="H41" s="10"/>
      <c r="I41" s="10"/>
      <c r="J41" s="10"/>
      <c r="K41" s="10"/>
      <c r="L41" s="10"/>
      <c r="M41" s="10" t="s">
        <v>204</v>
      </c>
      <c r="N41" s="10" t="n">
        <v>1161062052</v>
      </c>
      <c r="O41" s="11" t="n">
        <v>22594</v>
      </c>
      <c r="P41" s="10"/>
      <c r="Q41" s="12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customFormat="false" ht="15.75" hidden="false" customHeight="true" outlineLevel="0" collapsed="false">
      <c r="B42" s="7" t="s">
        <v>205</v>
      </c>
      <c r="C42" s="7" t="s">
        <v>206</v>
      </c>
      <c r="D42" s="7" t="n">
        <v>24033237</v>
      </c>
      <c r="E42" s="7"/>
      <c r="F42" s="7"/>
      <c r="G42" s="7"/>
      <c r="H42" s="7"/>
      <c r="I42" s="7"/>
      <c r="J42" s="7"/>
      <c r="K42" s="7"/>
      <c r="L42" s="7"/>
      <c r="M42" s="7" t="s">
        <v>207</v>
      </c>
      <c r="N42" s="7" t="n">
        <v>1125993935</v>
      </c>
      <c r="O42" s="16" t="n">
        <v>27233</v>
      </c>
      <c r="P42" s="7"/>
      <c r="Q42" s="9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customFormat="false" ht="15.75" hidden="false" customHeight="true" outlineLevel="0" collapsed="false">
      <c r="B43" s="10" t="s">
        <v>208</v>
      </c>
      <c r="C43" s="10" t="s">
        <v>209</v>
      </c>
      <c r="D43" s="10" t="n">
        <v>22656778</v>
      </c>
      <c r="E43" s="10"/>
      <c r="F43" s="10"/>
      <c r="G43" s="10"/>
      <c r="H43" s="10"/>
      <c r="I43" s="10"/>
      <c r="J43" s="10"/>
      <c r="K43" s="10"/>
      <c r="L43" s="10"/>
      <c r="M43" s="10" t="s">
        <v>210</v>
      </c>
      <c r="N43" s="10" t="n">
        <v>1164681681</v>
      </c>
      <c r="O43" s="11" t="n">
        <v>26429</v>
      </c>
      <c r="P43" s="10"/>
      <c r="Q43" s="12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customFormat="false" ht="15.75" hidden="false" customHeight="true" outlineLevel="0" collapsed="false">
      <c r="B44" s="7" t="s">
        <v>211</v>
      </c>
      <c r="C44" s="7" t="s">
        <v>212</v>
      </c>
      <c r="D44" s="7" t="n">
        <v>35353668</v>
      </c>
      <c r="E44" s="7"/>
      <c r="F44" s="7"/>
      <c r="G44" s="7"/>
      <c r="H44" s="7"/>
      <c r="I44" s="7"/>
      <c r="J44" s="7"/>
      <c r="K44" s="7"/>
      <c r="L44" s="7"/>
      <c r="M44" s="7" t="s">
        <v>213</v>
      </c>
      <c r="N44" s="7"/>
      <c r="O44" s="8" t="n">
        <v>33236</v>
      </c>
      <c r="P44" s="7"/>
      <c r="Q44" s="9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customFormat="false" ht="15.75" hidden="false" customHeight="true" outlineLevel="0" collapsed="false">
      <c r="B45" s="10" t="s">
        <v>214</v>
      </c>
      <c r="C45" s="10" t="s">
        <v>215</v>
      </c>
      <c r="D45" s="10" t="n">
        <v>21981832</v>
      </c>
      <c r="E45" s="10"/>
      <c r="F45" s="10"/>
      <c r="G45" s="10"/>
      <c r="H45" s="10"/>
      <c r="I45" s="10"/>
      <c r="J45" s="10"/>
      <c r="K45" s="10"/>
      <c r="L45" s="10"/>
      <c r="M45" s="10" t="s">
        <v>216</v>
      </c>
      <c r="N45" s="10" t="n">
        <v>1149742514</v>
      </c>
      <c r="O45" s="11" t="n">
        <v>25929</v>
      </c>
      <c r="P45" s="10"/>
      <c r="Q45" s="12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customFormat="false" ht="15.75" hidden="false" customHeight="true" outlineLevel="0" collapsed="false">
      <c r="B46" s="7" t="s">
        <v>217</v>
      </c>
      <c r="C46" s="7" t="s">
        <v>218</v>
      </c>
      <c r="D46" s="7" t="n">
        <v>41639943</v>
      </c>
      <c r="E46" s="7"/>
      <c r="F46" s="7"/>
      <c r="G46" s="7"/>
      <c r="H46" s="7"/>
      <c r="I46" s="7"/>
      <c r="J46" s="7"/>
      <c r="K46" s="7"/>
      <c r="L46" s="7"/>
      <c r="M46" s="7" t="s">
        <v>219</v>
      </c>
      <c r="N46" s="7" t="n">
        <v>1158059413</v>
      </c>
      <c r="O46" s="8" t="n">
        <v>36121</v>
      </c>
      <c r="P46" s="7"/>
      <c r="Q46" s="9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customFormat="false" ht="15.75" hidden="false" customHeight="true" outlineLevel="0" collapsed="false">
      <c r="B47" s="10" t="s">
        <v>220</v>
      </c>
      <c r="C47" s="10" t="s">
        <v>221</v>
      </c>
      <c r="D47" s="10" t="n">
        <v>32404463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0"/>
      <c r="Q47" s="12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customFormat="false" ht="15.75" hidden="false" customHeight="true" outlineLevel="0" collapsed="false">
      <c r="B48" s="7" t="s">
        <v>86</v>
      </c>
      <c r="C48" s="7" t="s">
        <v>222</v>
      </c>
      <c r="D48" s="7" t="n">
        <v>36786519</v>
      </c>
      <c r="E48" s="7"/>
      <c r="F48" s="7"/>
      <c r="G48" s="7"/>
      <c r="H48" s="7"/>
      <c r="I48" s="7"/>
      <c r="J48" s="7"/>
      <c r="K48" s="7"/>
      <c r="L48" s="7"/>
      <c r="M48" s="7"/>
      <c r="N48" s="7" t="n">
        <v>1164297376</v>
      </c>
      <c r="O48" s="8"/>
      <c r="P48" s="7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customFormat="false" ht="15.75" hidden="false" customHeight="true" outlineLevel="0" collapsed="false">
      <c r="B49" s="10" t="s">
        <v>223</v>
      </c>
      <c r="C49" s="10" t="s">
        <v>224</v>
      </c>
      <c r="D49" s="10" t="n">
        <v>37036332</v>
      </c>
      <c r="E49" s="10"/>
      <c r="F49" s="10"/>
      <c r="G49" s="10"/>
      <c r="H49" s="10"/>
      <c r="I49" s="10"/>
      <c r="J49" s="10"/>
      <c r="K49" s="10"/>
      <c r="L49" s="10"/>
      <c r="M49" s="10" t="s">
        <v>225</v>
      </c>
      <c r="N49" s="10" t="n">
        <v>1126691233</v>
      </c>
      <c r="O49" s="11" t="n">
        <v>33843</v>
      </c>
      <c r="P49" s="10"/>
      <c r="Q49" s="12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customFormat="false" ht="15.75" hidden="false" customHeight="true" outlineLevel="0" collapsed="false">
      <c r="B50" s="7" t="s">
        <v>226</v>
      </c>
      <c r="C50" s="7" t="s">
        <v>227</v>
      </c>
      <c r="D50" s="7" t="n">
        <v>44364634</v>
      </c>
      <c r="E50" s="7"/>
      <c r="F50" s="7"/>
      <c r="G50" s="7"/>
      <c r="H50" s="7"/>
      <c r="I50" s="7"/>
      <c r="J50" s="7"/>
      <c r="K50" s="7"/>
      <c r="L50" s="7"/>
      <c r="M50" s="7" t="s">
        <v>228</v>
      </c>
      <c r="N50" s="7" t="n">
        <v>1128153730</v>
      </c>
      <c r="O50" s="8" t="n">
        <v>37497</v>
      </c>
      <c r="P50" s="7"/>
      <c r="Q50" s="9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customFormat="false" ht="15.75" hidden="false" customHeight="true" outlineLevel="0" collapsed="false">
      <c r="B51" s="10" t="s">
        <v>86</v>
      </c>
      <c r="C51" s="10" t="s">
        <v>229</v>
      </c>
      <c r="D51" s="10" t="n">
        <v>41263312</v>
      </c>
      <c r="E51" s="10" t="s">
        <v>25</v>
      </c>
      <c r="F51" s="10" t="s">
        <v>26</v>
      </c>
      <c r="G51" s="10" t="s">
        <v>230</v>
      </c>
      <c r="H51" s="10" t="n">
        <v>1439</v>
      </c>
      <c r="I51" s="10" t="s">
        <v>28</v>
      </c>
      <c r="J51" s="10" t="s">
        <v>36</v>
      </c>
      <c r="K51" s="10"/>
      <c r="L51" s="10" t="s">
        <v>31</v>
      </c>
      <c r="M51" s="10"/>
      <c r="N51" s="10" t="n">
        <v>1159622747</v>
      </c>
      <c r="O51" s="11" t="n">
        <v>35937</v>
      </c>
      <c r="P51" s="10"/>
      <c r="Q51" s="12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customFormat="false" ht="15.75" hidden="false" customHeight="true" outlineLevel="0" collapsed="false">
      <c r="B52" s="7" t="s">
        <v>231</v>
      </c>
      <c r="C52" s="7" t="s">
        <v>232</v>
      </c>
      <c r="D52" s="7" t="n">
        <v>42586370</v>
      </c>
      <c r="E52" s="7"/>
      <c r="F52" s="7"/>
      <c r="G52" s="7"/>
      <c r="H52" s="7"/>
      <c r="I52" s="7"/>
      <c r="J52" s="7"/>
      <c r="K52" s="7"/>
      <c r="L52" s="7"/>
      <c r="M52" s="7" t="s">
        <v>233</v>
      </c>
      <c r="N52" s="7" t="n">
        <v>1125475896</v>
      </c>
      <c r="O52" s="8" t="n">
        <v>36652</v>
      </c>
      <c r="P52" s="7"/>
      <c r="Q52" s="9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customFormat="false" ht="15.75" hidden="false" customHeight="true" outlineLevel="0" collapsed="false">
      <c r="B53" s="10" t="s">
        <v>234</v>
      </c>
      <c r="C53" s="10" t="s">
        <v>235</v>
      </c>
      <c r="D53" s="10" t="n">
        <v>34871654</v>
      </c>
      <c r="E53" s="10" t="s">
        <v>236</v>
      </c>
      <c r="F53" s="10" t="s">
        <v>26</v>
      </c>
      <c r="G53" s="10" t="s">
        <v>237</v>
      </c>
      <c r="H53" s="10" t="n">
        <v>1708</v>
      </c>
      <c r="I53" s="10" t="s">
        <v>238</v>
      </c>
      <c r="J53" s="10" t="s">
        <v>36</v>
      </c>
      <c r="K53" s="10" t="s">
        <v>239</v>
      </c>
      <c r="L53" s="10" t="s">
        <v>240</v>
      </c>
      <c r="M53" s="10" t="s">
        <v>241</v>
      </c>
      <c r="N53" s="10" t="n">
        <v>1150235407</v>
      </c>
      <c r="O53" s="11" t="n">
        <v>32867</v>
      </c>
      <c r="P53" s="10"/>
      <c r="Q53" s="12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customFormat="false" ht="15.75" hidden="false" customHeight="true" outlineLevel="0" collapsed="false">
      <c r="B54" s="7" t="s">
        <v>242</v>
      </c>
      <c r="C54" s="7" t="s">
        <v>243</v>
      </c>
      <c r="D54" s="7" t="n">
        <v>39275500</v>
      </c>
      <c r="E54" s="7"/>
      <c r="F54" s="7"/>
      <c r="G54" s="7"/>
      <c r="H54" s="7"/>
      <c r="I54" s="7"/>
      <c r="J54" s="7"/>
      <c r="K54" s="7"/>
      <c r="L54" s="7"/>
      <c r="M54" s="7"/>
      <c r="N54" s="7" t="n">
        <v>1155818302</v>
      </c>
      <c r="O54" s="8" t="n">
        <v>35031</v>
      </c>
      <c r="P54" s="7"/>
      <c r="Q54" s="9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customFormat="false" ht="15.75" hidden="false" customHeight="true" outlineLevel="0" collapsed="false">
      <c r="B55" s="10" t="s">
        <v>244</v>
      </c>
      <c r="C55" s="10" t="s">
        <v>245</v>
      </c>
      <c r="D55" s="10" t="n">
        <v>40133136</v>
      </c>
      <c r="E55" s="10" t="s">
        <v>25</v>
      </c>
      <c r="F55" s="10" t="s">
        <v>26</v>
      </c>
      <c r="G55" s="10" t="s">
        <v>246</v>
      </c>
      <c r="H55" s="10" t="n">
        <v>1099</v>
      </c>
      <c r="I55" s="10" t="s">
        <v>247</v>
      </c>
      <c r="J55" s="10" t="s">
        <v>36</v>
      </c>
      <c r="K55" s="10" t="s">
        <v>123</v>
      </c>
      <c r="L55" s="10" t="s">
        <v>248</v>
      </c>
      <c r="M55" s="10" t="s">
        <v>249</v>
      </c>
      <c r="N55" s="10" t="n">
        <v>1122416811</v>
      </c>
      <c r="O55" s="11" t="n">
        <v>35463</v>
      </c>
      <c r="P55" s="10"/>
      <c r="Q55" s="12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customFormat="false" ht="15.75" hidden="false" customHeight="true" outlineLevel="0" collapsed="false">
      <c r="B56" s="7" t="s">
        <v>250</v>
      </c>
      <c r="C56" s="7" t="s">
        <v>251</v>
      </c>
      <c r="D56" s="7" t="n">
        <v>38710314</v>
      </c>
      <c r="E56" s="7"/>
      <c r="F56" s="7"/>
      <c r="G56" s="7"/>
      <c r="H56" s="7"/>
      <c r="I56" s="7"/>
      <c r="J56" s="7"/>
      <c r="K56" s="7"/>
      <c r="L56" s="7"/>
      <c r="M56" s="7" t="s">
        <v>252</v>
      </c>
      <c r="N56" s="7" t="n">
        <v>1154983632</v>
      </c>
      <c r="O56" s="8" t="n">
        <v>34827</v>
      </c>
      <c r="P56" s="7"/>
      <c r="Q56" s="9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customFormat="false" ht="15.75" hidden="false" customHeight="true" outlineLevel="0" collapsed="false">
      <c r="B57" s="10" t="s">
        <v>253</v>
      </c>
      <c r="C57" s="10" t="s">
        <v>254</v>
      </c>
      <c r="D57" s="10" t="n">
        <v>43916827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 t="n">
        <v>37281</v>
      </c>
      <c r="P57" s="10"/>
      <c r="Q57" s="12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customFormat="false" ht="15.75" hidden="false" customHeight="true" outlineLevel="0" collapsed="false">
      <c r="B58" s="7" t="s">
        <v>255</v>
      </c>
      <c r="C58" s="7" t="s">
        <v>256</v>
      </c>
      <c r="D58" s="7" t="n">
        <v>36297487</v>
      </c>
      <c r="E58" s="7"/>
      <c r="F58" s="7"/>
      <c r="G58" s="7"/>
      <c r="H58" s="7"/>
      <c r="I58" s="7"/>
      <c r="J58" s="7"/>
      <c r="K58" s="7"/>
      <c r="L58" s="7"/>
      <c r="M58" s="7" t="s">
        <v>257</v>
      </c>
      <c r="N58" s="7" t="n">
        <v>1141633096</v>
      </c>
      <c r="O58" s="16" t="n">
        <v>33504</v>
      </c>
      <c r="P58" s="7"/>
      <c r="Q58" s="9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customFormat="false" ht="15.75" hidden="false" customHeight="true" outlineLevel="0" collapsed="false">
      <c r="B59" s="10" t="s">
        <v>255</v>
      </c>
      <c r="C59" s="10" t="s">
        <v>258</v>
      </c>
      <c r="D59" s="10" t="n">
        <v>39665127</v>
      </c>
      <c r="E59" s="10"/>
      <c r="F59" s="10"/>
      <c r="G59" s="10"/>
      <c r="H59" s="10"/>
      <c r="I59" s="10"/>
      <c r="J59" s="10"/>
      <c r="K59" s="10"/>
      <c r="L59" s="10"/>
      <c r="M59" s="10" t="s">
        <v>259</v>
      </c>
      <c r="N59" s="10" t="n">
        <v>1125478930</v>
      </c>
      <c r="O59" s="11" t="n">
        <v>35253</v>
      </c>
      <c r="P59" s="10"/>
      <c r="Q59" s="12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customFormat="false" ht="15.75" hidden="false" customHeight="true" outlineLevel="0" collapsed="false">
      <c r="B60" s="7" t="s">
        <v>260</v>
      </c>
      <c r="C60" s="7" t="s">
        <v>261</v>
      </c>
      <c r="D60" s="7" t="n">
        <v>39646253</v>
      </c>
      <c r="E60" s="7"/>
      <c r="F60" s="7"/>
      <c r="G60" s="7"/>
      <c r="H60" s="7"/>
      <c r="I60" s="7"/>
      <c r="J60" s="7"/>
      <c r="K60" s="7"/>
      <c r="L60" s="7"/>
      <c r="M60" s="7" t="s">
        <v>262</v>
      </c>
      <c r="N60" s="7" t="n">
        <v>1125061863</v>
      </c>
      <c r="O60" s="8" t="n">
        <v>35324</v>
      </c>
      <c r="P60" s="7"/>
      <c r="Q60" s="9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customFormat="false" ht="15.75" hidden="false" customHeight="true" outlineLevel="0" collapsed="false">
      <c r="B61" s="10" t="s">
        <v>255</v>
      </c>
      <c r="C61" s="10" t="s">
        <v>263</v>
      </c>
      <c r="D61" s="10" t="n">
        <v>28054001</v>
      </c>
      <c r="E61" s="10"/>
      <c r="F61" s="10"/>
      <c r="G61" s="10"/>
      <c r="H61" s="10"/>
      <c r="I61" s="10"/>
      <c r="J61" s="10"/>
      <c r="K61" s="10"/>
      <c r="L61" s="10"/>
      <c r="M61" s="10" t="s">
        <v>264</v>
      </c>
      <c r="N61" s="10" t="n">
        <v>1168442449</v>
      </c>
      <c r="O61" s="11" t="n">
        <v>29421</v>
      </c>
      <c r="P61" s="10"/>
      <c r="Q61" s="12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customFormat="false" ht="15.75" hidden="false" customHeight="true" outlineLevel="0" collapsed="false">
      <c r="B62" s="7" t="s">
        <v>255</v>
      </c>
      <c r="C62" s="7" t="s">
        <v>265</v>
      </c>
      <c r="D62" s="7" t="n">
        <v>36162205</v>
      </c>
      <c r="E62" s="7"/>
      <c r="F62" s="7"/>
      <c r="G62" s="7"/>
      <c r="H62" s="7"/>
      <c r="I62" s="7"/>
      <c r="J62" s="7"/>
      <c r="K62" s="7"/>
      <c r="L62" s="7"/>
      <c r="M62" s="7"/>
      <c r="N62" s="7" t="n">
        <v>1123555040</v>
      </c>
      <c r="O62" s="8"/>
      <c r="P62" s="7"/>
      <c r="Q62" s="9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customFormat="false" ht="15.75" hidden="false" customHeight="true" outlineLevel="0" collapsed="false">
      <c r="B63" s="10" t="s">
        <v>266</v>
      </c>
      <c r="C63" s="10" t="s">
        <v>267</v>
      </c>
      <c r="D63" s="10" t="n">
        <v>27930531</v>
      </c>
      <c r="E63" s="10"/>
      <c r="F63" s="10"/>
      <c r="G63" s="10"/>
      <c r="H63" s="10"/>
      <c r="I63" s="10"/>
      <c r="J63" s="10"/>
      <c r="K63" s="10"/>
      <c r="L63" s="10"/>
      <c r="M63" s="10" t="s">
        <v>268</v>
      </c>
      <c r="N63" s="10" t="n">
        <v>1134211980</v>
      </c>
      <c r="O63" s="11" t="n">
        <v>29291</v>
      </c>
      <c r="P63" s="10"/>
      <c r="Q63" s="12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customFormat="false" ht="15.75" hidden="false" customHeight="true" outlineLevel="0" collapsed="false">
      <c r="B64" s="7" t="s">
        <v>269</v>
      </c>
      <c r="C64" s="7" t="s">
        <v>270</v>
      </c>
      <c r="D64" s="7" t="n">
        <v>22447579</v>
      </c>
      <c r="E64" s="7"/>
      <c r="F64" s="7"/>
      <c r="G64" s="7"/>
      <c r="H64" s="7"/>
      <c r="I64" s="7"/>
      <c r="J64" s="7"/>
      <c r="K64" s="7"/>
      <c r="L64" s="7"/>
      <c r="M64" s="7" t="s">
        <v>271</v>
      </c>
      <c r="N64" s="7" t="n">
        <v>1135003642</v>
      </c>
      <c r="O64" s="8" t="n">
        <v>26202</v>
      </c>
      <c r="P64" s="7"/>
      <c r="Q64" s="9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customFormat="false" ht="15.75" hidden="false" customHeight="true" outlineLevel="0" collapsed="false">
      <c r="B65" s="10" t="s">
        <v>272</v>
      </c>
      <c r="C65" s="10" t="s">
        <v>273</v>
      </c>
      <c r="D65" s="10" t="n">
        <v>28735010</v>
      </c>
      <c r="E65" s="10"/>
      <c r="F65" s="10"/>
      <c r="G65" s="10"/>
      <c r="H65" s="10"/>
      <c r="I65" s="10"/>
      <c r="J65" s="10"/>
      <c r="K65" s="10"/>
      <c r="L65" s="10"/>
      <c r="M65" s="10" t="s">
        <v>274</v>
      </c>
      <c r="N65" s="10" t="n">
        <v>1176525294</v>
      </c>
      <c r="O65" s="11" t="n">
        <v>29656</v>
      </c>
      <c r="P65" s="10"/>
      <c r="Q65" s="12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customFormat="false" ht="15.75" hidden="false" customHeight="true" outlineLevel="0" collapsed="false">
      <c r="B66" s="7" t="s">
        <v>275</v>
      </c>
      <c r="C66" s="7" t="s">
        <v>276</v>
      </c>
      <c r="D66" s="7" t="n">
        <v>94521109</v>
      </c>
      <c r="E66" s="7"/>
      <c r="F66" s="7"/>
      <c r="G66" s="7"/>
      <c r="H66" s="7"/>
      <c r="I66" s="7"/>
      <c r="J66" s="7"/>
      <c r="K66" s="7"/>
      <c r="L66" s="7"/>
      <c r="M66" s="7" t="s">
        <v>277</v>
      </c>
      <c r="N66" s="7"/>
      <c r="O66" s="8" t="n">
        <v>32549</v>
      </c>
      <c r="P66" s="7"/>
      <c r="Q66" s="9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customFormat="false" ht="15.75" hidden="false" customHeight="true" outlineLevel="0" collapsed="false">
      <c r="B67" s="10" t="s">
        <v>278</v>
      </c>
      <c r="C67" s="10" t="s">
        <v>279</v>
      </c>
      <c r="D67" s="10" t="n">
        <v>94290896</v>
      </c>
      <c r="E67" s="10"/>
      <c r="F67" s="10"/>
      <c r="G67" s="10"/>
      <c r="H67" s="10"/>
      <c r="I67" s="10"/>
      <c r="J67" s="10"/>
      <c r="K67" s="10"/>
      <c r="L67" s="10"/>
      <c r="M67" s="10" t="s">
        <v>280</v>
      </c>
      <c r="N67" s="10" t="n">
        <v>1136269477</v>
      </c>
      <c r="O67" s="11" t="n">
        <v>34136</v>
      </c>
      <c r="P67" s="10"/>
      <c r="Q67" s="12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customFormat="false" ht="15.75" hidden="false" customHeight="true" outlineLevel="0" collapsed="false">
      <c r="B68" s="7" t="s">
        <v>281</v>
      </c>
      <c r="C68" s="7" t="s">
        <v>282</v>
      </c>
      <c r="D68" s="7" t="n">
        <v>29319005</v>
      </c>
      <c r="E68" s="7"/>
      <c r="F68" s="7"/>
      <c r="G68" s="7"/>
      <c r="H68" s="7"/>
      <c r="I68" s="7"/>
      <c r="J68" s="7"/>
      <c r="K68" s="7"/>
      <c r="L68" s="7"/>
      <c r="M68" s="7"/>
      <c r="N68" s="7" t="n">
        <v>1131374280</v>
      </c>
      <c r="O68" s="8" t="n">
        <v>29991</v>
      </c>
      <c r="P68" s="7"/>
      <c r="Q68" s="9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customFormat="false" ht="15.75" hidden="false" customHeight="true" outlineLevel="0" collapsed="false">
      <c r="B69" s="10" t="s">
        <v>283</v>
      </c>
      <c r="C69" s="10" t="s">
        <v>284</v>
      </c>
      <c r="D69" s="10" t="n">
        <v>31703988</v>
      </c>
      <c r="E69" s="10"/>
      <c r="F69" s="10"/>
      <c r="G69" s="10"/>
      <c r="H69" s="10"/>
      <c r="I69" s="10"/>
      <c r="J69" s="10"/>
      <c r="K69" s="10"/>
      <c r="L69" s="10"/>
      <c r="M69" s="10" t="s">
        <v>285</v>
      </c>
      <c r="N69" s="10"/>
      <c r="O69" s="11" t="n">
        <v>31240</v>
      </c>
      <c r="P69" s="10"/>
      <c r="Q69" s="12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customFormat="false" ht="15.75" hidden="false" customHeight="true" outlineLevel="0" collapsed="false">
      <c r="B70" s="7" t="s">
        <v>286</v>
      </c>
      <c r="C70" s="7" t="s">
        <v>287</v>
      </c>
      <c r="D70" s="7" t="n">
        <v>30455729</v>
      </c>
      <c r="E70" s="7"/>
      <c r="F70" s="7"/>
      <c r="G70" s="7"/>
      <c r="H70" s="7"/>
      <c r="I70" s="7"/>
      <c r="J70" s="7"/>
      <c r="K70" s="7"/>
      <c r="L70" s="7"/>
      <c r="M70" s="7" t="s">
        <v>288</v>
      </c>
      <c r="N70" s="7" t="n">
        <v>1127588744</v>
      </c>
      <c r="O70" s="8" t="n">
        <v>30612</v>
      </c>
      <c r="P70" s="7"/>
      <c r="Q70" s="9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customFormat="false" ht="15.75" hidden="false" customHeight="true" outlineLevel="0" collapsed="false">
      <c r="B71" s="10" t="s">
        <v>289</v>
      </c>
      <c r="C71" s="10" t="s">
        <v>290</v>
      </c>
      <c r="D71" s="10" t="n">
        <v>43406398</v>
      </c>
      <c r="E71" s="10"/>
      <c r="F71" s="10"/>
      <c r="G71" s="10"/>
      <c r="H71" s="10"/>
      <c r="I71" s="10"/>
      <c r="J71" s="10"/>
      <c r="K71" s="10"/>
      <c r="L71" s="10"/>
      <c r="M71" s="10" t="s">
        <v>291</v>
      </c>
      <c r="N71" s="10" t="n">
        <v>1165567776</v>
      </c>
      <c r="O71" s="11" t="n">
        <v>37062</v>
      </c>
      <c r="P71" s="10"/>
      <c r="Q71" s="12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customFormat="false" ht="15.75" hidden="false" customHeight="true" outlineLevel="0" collapsed="false">
      <c r="B72" s="7" t="s">
        <v>292</v>
      </c>
      <c r="C72" s="7" t="s">
        <v>293</v>
      </c>
      <c r="D72" s="7" t="n">
        <v>34583817</v>
      </c>
      <c r="E72" s="7"/>
      <c r="F72" s="7"/>
      <c r="G72" s="7"/>
      <c r="H72" s="7"/>
      <c r="I72" s="7"/>
      <c r="J72" s="7"/>
      <c r="K72" s="7"/>
      <c r="L72" s="7"/>
      <c r="M72" s="7" t="s">
        <v>294</v>
      </c>
      <c r="N72" s="7" t="n">
        <v>1125670074</v>
      </c>
      <c r="O72" s="8" t="n">
        <v>32698</v>
      </c>
      <c r="P72" s="7"/>
      <c r="Q72" s="9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customFormat="false" ht="15.75" hidden="false" customHeight="true" outlineLevel="0" collapsed="false">
      <c r="B73" s="10" t="s">
        <v>295</v>
      </c>
      <c r="C73" s="10" t="s">
        <v>296</v>
      </c>
      <c r="D73" s="10" t="n">
        <v>25422284</v>
      </c>
      <c r="E73" s="10"/>
      <c r="F73" s="10"/>
      <c r="G73" s="10"/>
      <c r="H73" s="10"/>
      <c r="I73" s="10"/>
      <c r="J73" s="10"/>
      <c r="K73" s="10"/>
      <c r="L73" s="10"/>
      <c r="M73" s="10" t="s">
        <v>297</v>
      </c>
      <c r="N73" s="10" t="n">
        <v>1131666927</v>
      </c>
      <c r="O73" s="11" t="n">
        <v>27962</v>
      </c>
      <c r="P73" s="10"/>
      <c r="Q73" s="12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customFormat="false" ht="15.75" hidden="false" customHeight="true" outlineLevel="0" collapsed="false">
      <c r="B74" s="7" t="s">
        <v>298</v>
      </c>
      <c r="C74" s="7" t="s">
        <v>299</v>
      </c>
      <c r="D74" s="7" t="n">
        <v>27259537</v>
      </c>
      <c r="E74" s="7"/>
      <c r="F74" s="7"/>
      <c r="G74" s="7"/>
      <c r="H74" s="7"/>
      <c r="I74" s="7"/>
      <c r="J74" s="7"/>
      <c r="K74" s="7"/>
      <c r="L74" s="7"/>
      <c r="M74" s="7" t="s">
        <v>300</v>
      </c>
      <c r="N74" s="7" t="n">
        <v>1166665806</v>
      </c>
      <c r="O74" s="8" t="n">
        <v>28979</v>
      </c>
      <c r="P74" s="7"/>
      <c r="Q74" s="9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customFormat="false" ht="15.75" hidden="false" customHeight="true" outlineLevel="0" collapsed="false">
      <c r="B75" s="10" t="s">
        <v>301</v>
      </c>
      <c r="C75" s="10" t="s">
        <v>302</v>
      </c>
      <c r="D75" s="10" t="n">
        <v>38128116</v>
      </c>
      <c r="E75" s="10" t="s">
        <v>25</v>
      </c>
      <c r="F75" s="10" t="s">
        <v>26</v>
      </c>
      <c r="G75" s="10"/>
      <c r="H75" s="10" t="n">
        <v>1755</v>
      </c>
      <c r="I75" s="10" t="s">
        <v>28</v>
      </c>
      <c r="J75" s="10" t="s">
        <v>303</v>
      </c>
      <c r="K75" s="10"/>
      <c r="L75" s="10" t="s">
        <v>304</v>
      </c>
      <c r="M75" s="10"/>
      <c r="N75" s="10" t="n">
        <v>1139545887</v>
      </c>
      <c r="O75" s="11" t="n">
        <v>34426</v>
      </c>
      <c r="P75" s="10"/>
      <c r="Q75" s="12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customFormat="false" ht="15.75" hidden="false" customHeight="true" outlineLevel="0" collapsed="false">
      <c r="B76" s="7" t="s">
        <v>301</v>
      </c>
      <c r="C76" s="7" t="s">
        <v>305</v>
      </c>
      <c r="D76" s="7" t="n">
        <v>29697288</v>
      </c>
      <c r="E76" s="7"/>
      <c r="F76" s="7"/>
      <c r="G76" s="7"/>
      <c r="H76" s="7"/>
      <c r="I76" s="7"/>
      <c r="J76" s="7"/>
      <c r="K76" s="7"/>
      <c r="L76" s="7"/>
      <c r="M76" s="7" t="s">
        <v>306</v>
      </c>
      <c r="N76" s="7" t="n">
        <v>1130764350</v>
      </c>
      <c r="O76" s="8" t="n">
        <v>30167</v>
      </c>
      <c r="P76" s="7"/>
      <c r="Q76" s="9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customFormat="false" ht="15.75" hidden="false" customHeight="true" outlineLevel="0" collapsed="false">
      <c r="B77" s="10" t="s">
        <v>301</v>
      </c>
      <c r="C77" s="10" t="s">
        <v>307</v>
      </c>
      <c r="D77" s="10" t="n">
        <v>38165910</v>
      </c>
      <c r="E77" s="10"/>
      <c r="F77" s="10"/>
      <c r="G77" s="10"/>
      <c r="H77" s="10"/>
      <c r="I77" s="10"/>
      <c r="J77" s="10"/>
      <c r="K77" s="10"/>
      <c r="L77" s="10"/>
      <c r="M77" s="10" t="s">
        <v>308</v>
      </c>
      <c r="N77" s="10" t="n">
        <v>1156201540</v>
      </c>
      <c r="O77" s="11" t="n">
        <v>34440</v>
      </c>
      <c r="P77" s="10"/>
      <c r="Q77" s="12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customFormat="false" ht="15.75" hidden="false" customHeight="true" outlineLevel="0" collapsed="false">
      <c r="B78" s="7" t="s">
        <v>301</v>
      </c>
      <c r="C78" s="7" t="s">
        <v>309</v>
      </c>
      <c r="D78" s="7" t="n">
        <v>37782026</v>
      </c>
      <c r="E78" s="7"/>
      <c r="F78" s="7"/>
      <c r="G78" s="7"/>
      <c r="H78" s="7"/>
      <c r="I78" s="7"/>
      <c r="J78" s="7"/>
      <c r="K78" s="7"/>
      <c r="L78" s="7"/>
      <c r="M78" s="7" t="s">
        <v>310</v>
      </c>
      <c r="N78" s="7" t="n">
        <v>1151065312</v>
      </c>
      <c r="O78" s="8" t="n">
        <v>34158</v>
      </c>
      <c r="P78" s="7"/>
      <c r="Q78" s="9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customFormat="false" ht="15.75" hidden="false" customHeight="true" outlineLevel="0" collapsed="false">
      <c r="B79" s="10" t="s">
        <v>311</v>
      </c>
      <c r="C79" s="10" t="s">
        <v>312</v>
      </c>
      <c r="D79" s="10" t="n">
        <v>39075526</v>
      </c>
      <c r="E79" s="10"/>
      <c r="F79" s="10"/>
      <c r="G79" s="10"/>
      <c r="H79" s="10"/>
      <c r="I79" s="10"/>
      <c r="J79" s="10"/>
      <c r="K79" s="10"/>
      <c r="L79" s="10"/>
      <c r="M79" s="10"/>
      <c r="N79" s="10" t="n">
        <v>1138848109</v>
      </c>
      <c r="O79" s="11" t="n">
        <v>35236</v>
      </c>
      <c r="P79" s="10"/>
      <c r="Q79" s="12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customFormat="false" ht="15.75" hidden="false" customHeight="true" outlineLevel="0" collapsed="false">
      <c r="B80" s="7" t="s">
        <v>313</v>
      </c>
      <c r="C80" s="7" t="s">
        <v>314</v>
      </c>
      <c r="D80" s="7" t="n">
        <v>38672137</v>
      </c>
      <c r="E80" s="7"/>
      <c r="F80" s="7"/>
      <c r="G80" s="7"/>
      <c r="H80" s="7"/>
      <c r="I80" s="7"/>
      <c r="J80" s="7"/>
      <c r="K80" s="7"/>
      <c r="L80" s="7"/>
      <c r="M80" s="7" t="s">
        <v>315</v>
      </c>
      <c r="N80" s="7" t="n">
        <v>1130677874</v>
      </c>
      <c r="O80" s="8" t="n">
        <v>34567</v>
      </c>
      <c r="P80" s="7"/>
      <c r="Q80" s="9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customFormat="false" ht="15.75" hidden="false" customHeight="true" outlineLevel="0" collapsed="false">
      <c r="B81" s="10" t="s">
        <v>316</v>
      </c>
      <c r="C81" s="10" t="s">
        <v>317</v>
      </c>
      <c r="D81" s="10" t="n">
        <v>38026805</v>
      </c>
      <c r="E81" s="10"/>
      <c r="F81" s="10"/>
      <c r="G81" s="10"/>
      <c r="H81" s="10"/>
      <c r="I81" s="10"/>
      <c r="J81" s="10"/>
      <c r="K81" s="10"/>
      <c r="L81" s="10"/>
      <c r="M81" s="10" t="s">
        <v>318</v>
      </c>
      <c r="N81" s="10" t="n">
        <v>1124048703</v>
      </c>
      <c r="O81" s="11" t="n">
        <v>34401</v>
      </c>
      <c r="P81" s="10"/>
      <c r="Q81" s="12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customFormat="false" ht="15.75" hidden="false" customHeight="true" outlineLevel="0" collapsed="false">
      <c r="B82" s="7" t="s">
        <v>319</v>
      </c>
      <c r="C82" s="7" t="s">
        <v>320</v>
      </c>
      <c r="D82" s="7" t="n">
        <v>22986617</v>
      </c>
      <c r="E82" s="7"/>
      <c r="F82" s="7"/>
      <c r="G82" s="7"/>
      <c r="H82" s="7"/>
      <c r="I82" s="7"/>
      <c r="J82" s="7"/>
      <c r="K82" s="7"/>
      <c r="L82" s="7"/>
      <c r="M82" s="7" t="s">
        <v>321</v>
      </c>
      <c r="N82" s="7" t="n">
        <v>1123163394</v>
      </c>
      <c r="O82" s="8" t="n">
        <v>26547</v>
      </c>
      <c r="P82" s="7"/>
      <c r="Q82" s="9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customFormat="false" ht="15.75" hidden="false" customHeight="true" outlineLevel="0" collapsed="false">
      <c r="B83" s="10" t="s">
        <v>319</v>
      </c>
      <c r="C83" s="10" t="s">
        <v>322</v>
      </c>
      <c r="D83" s="10" t="n">
        <v>34849125</v>
      </c>
      <c r="E83" s="10" t="s">
        <v>25</v>
      </c>
      <c r="F83" s="10" t="s">
        <v>26</v>
      </c>
      <c r="G83" s="10" t="s">
        <v>323</v>
      </c>
      <c r="H83" s="10" t="n">
        <v>1763</v>
      </c>
      <c r="I83" s="10" t="s">
        <v>28</v>
      </c>
      <c r="J83" s="10" t="s">
        <v>36</v>
      </c>
      <c r="K83" s="10" t="s">
        <v>324</v>
      </c>
      <c r="L83" s="10" t="s">
        <v>153</v>
      </c>
      <c r="M83" s="10" t="s">
        <v>325</v>
      </c>
      <c r="N83" s="10" t="n">
        <v>1135661121</v>
      </c>
      <c r="O83" s="11" t="n">
        <v>31216</v>
      </c>
      <c r="P83" s="10"/>
      <c r="Q83" s="12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customFormat="false" ht="15.75" hidden="false" customHeight="true" outlineLevel="0" collapsed="false">
      <c r="B84" s="7" t="s">
        <v>326</v>
      </c>
      <c r="C84" s="7" t="s">
        <v>327</v>
      </c>
      <c r="D84" s="7" t="n">
        <v>36471269</v>
      </c>
      <c r="E84" s="7"/>
      <c r="F84" s="7"/>
      <c r="G84" s="7"/>
      <c r="H84" s="7"/>
      <c r="I84" s="7"/>
      <c r="J84" s="7"/>
      <c r="K84" s="7"/>
      <c r="L84" s="7"/>
      <c r="M84" s="7" t="s">
        <v>328</v>
      </c>
      <c r="N84" s="7" t="n">
        <v>1141459520</v>
      </c>
      <c r="O84" s="8" t="n">
        <v>34231</v>
      </c>
      <c r="P84" s="7"/>
      <c r="Q84" s="9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customFormat="false" ht="15.75" hidden="false" customHeight="true" outlineLevel="0" collapsed="false">
      <c r="B85" s="10" t="s">
        <v>329</v>
      </c>
      <c r="C85" s="10" t="s">
        <v>330</v>
      </c>
      <c r="D85" s="10" t="n">
        <v>39962767</v>
      </c>
      <c r="E85" s="10"/>
      <c r="F85" s="10"/>
      <c r="G85" s="10"/>
      <c r="H85" s="10"/>
      <c r="I85" s="10"/>
      <c r="J85" s="10"/>
      <c r="K85" s="10"/>
      <c r="L85" s="10"/>
      <c r="M85" s="10"/>
      <c r="N85" s="10" t="n">
        <v>1168768011</v>
      </c>
      <c r="O85" s="11" t="n">
        <v>35347</v>
      </c>
      <c r="P85" s="10"/>
      <c r="Q85" s="12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customFormat="false" ht="15.75" hidden="false" customHeight="true" outlineLevel="0" collapsed="false">
      <c r="B86" s="7" t="s">
        <v>331</v>
      </c>
      <c r="C86" s="7" t="s">
        <v>332</v>
      </c>
      <c r="D86" s="7" t="n">
        <v>29332369</v>
      </c>
      <c r="E86" s="7"/>
      <c r="F86" s="7"/>
      <c r="G86" s="7"/>
      <c r="H86" s="7"/>
      <c r="I86" s="7"/>
      <c r="J86" s="7"/>
      <c r="K86" s="7"/>
      <c r="L86" s="7"/>
      <c r="M86" s="7" t="s">
        <v>333</v>
      </c>
      <c r="N86" s="7" t="n">
        <v>1131909270</v>
      </c>
      <c r="O86" s="8" t="n">
        <v>30111</v>
      </c>
      <c r="P86" s="7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customFormat="false" ht="15.75" hidden="false" customHeight="true" outlineLevel="0" collapsed="false">
      <c r="B87" s="10" t="s">
        <v>334</v>
      </c>
      <c r="C87" s="10" t="s">
        <v>335</v>
      </c>
      <c r="D87" s="10" t="n">
        <v>41556999</v>
      </c>
      <c r="E87" s="10" t="s">
        <v>236</v>
      </c>
      <c r="F87" s="10" t="s">
        <v>26</v>
      </c>
      <c r="G87" s="10" t="s">
        <v>336</v>
      </c>
      <c r="H87" s="10" t="n">
        <v>1434</v>
      </c>
      <c r="I87" s="10" t="s">
        <v>28</v>
      </c>
      <c r="J87" s="10" t="s">
        <v>337</v>
      </c>
      <c r="K87" s="10" t="s">
        <v>338</v>
      </c>
      <c r="L87" s="10" t="s">
        <v>31</v>
      </c>
      <c r="M87" s="10" t="s">
        <v>339</v>
      </c>
      <c r="N87" s="10" t="n">
        <v>1145289291</v>
      </c>
      <c r="O87" s="11" t="n">
        <v>36102</v>
      </c>
      <c r="P87" s="10"/>
      <c r="Q87" s="12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customFormat="false" ht="15.75" hidden="false" customHeight="true" outlineLevel="0" collapsed="false">
      <c r="B88" s="7" t="s">
        <v>340</v>
      </c>
      <c r="C88" s="7" t="s">
        <v>341</v>
      </c>
      <c r="D88" s="7" t="n">
        <v>22650822</v>
      </c>
      <c r="E88" s="7"/>
      <c r="F88" s="7"/>
      <c r="G88" s="7"/>
      <c r="H88" s="7"/>
      <c r="I88" s="7"/>
      <c r="J88" s="7"/>
      <c r="K88" s="7"/>
      <c r="L88" s="7"/>
      <c r="M88" s="7" t="s">
        <v>342</v>
      </c>
      <c r="N88" s="7" t="n">
        <v>1158521754</v>
      </c>
      <c r="O88" s="8" t="n">
        <v>26352</v>
      </c>
      <c r="P88" s="7"/>
      <c r="Q88" s="9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customFormat="false" ht="15.75" hidden="false" customHeight="true" outlineLevel="0" collapsed="false">
      <c r="B89" s="10" t="s">
        <v>343</v>
      </c>
      <c r="C89" s="10" t="s">
        <v>344</v>
      </c>
      <c r="D89" s="10" t="n">
        <v>35959231</v>
      </c>
      <c r="E89" s="10"/>
      <c r="F89" s="10"/>
      <c r="G89" s="10"/>
      <c r="H89" s="10"/>
      <c r="I89" s="10"/>
      <c r="J89" s="10"/>
      <c r="K89" s="10"/>
      <c r="L89" s="10"/>
      <c r="M89" s="10" t="s">
        <v>345</v>
      </c>
      <c r="N89" s="10" t="n">
        <v>1167217723</v>
      </c>
      <c r="O89" s="11" t="n">
        <v>33341</v>
      </c>
      <c r="P89" s="10"/>
      <c r="Q89" s="12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customFormat="false" ht="15.75" hidden="false" customHeight="true" outlineLevel="0" collapsed="false">
      <c r="B90" s="7" t="s">
        <v>346</v>
      </c>
      <c r="C90" s="7" t="s">
        <v>347</v>
      </c>
      <c r="D90" s="7" t="n">
        <v>28418896</v>
      </c>
      <c r="E90" s="7"/>
      <c r="F90" s="7"/>
      <c r="G90" s="7"/>
      <c r="H90" s="7"/>
      <c r="I90" s="7"/>
      <c r="J90" s="7"/>
      <c r="K90" s="7"/>
      <c r="L90" s="7"/>
      <c r="M90" s="7" t="s">
        <v>348</v>
      </c>
      <c r="N90" s="7" t="n">
        <v>1157802702</v>
      </c>
      <c r="O90" s="8" t="n">
        <v>29461</v>
      </c>
      <c r="P90" s="7"/>
      <c r="Q90" s="9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customFormat="false" ht="15.75" hidden="false" customHeight="true" outlineLevel="0" collapsed="false">
      <c r="B91" s="10" t="s">
        <v>349</v>
      </c>
      <c r="C91" s="10" t="s">
        <v>350</v>
      </c>
      <c r="D91" s="10" t="n">
        <v>40137655</v>
      </c>
      <c r="E91" s="10"/>
      <c r="F91" s="10"/>
      <c r="G91" s="10"/>
      <c r="H91" s="10"/>
      <c r="I91" s="10"/>
      <c r="J91" s="10"/>
      <c r="K91" s="10"/>
      <c r="L91" s="10"/>
      <c r="M91" s="10" t="s">
        <v>351</v>
      </c>
      <c r="N91" s="10" t="n">
        <v>1127455035</v>
      </c>
      <c r="O91" s="11" t="n">
        <v>35451</v>
      </c>
      <c r="P91" s="10"/>
      <c r="Q91" s="12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customFormat="false" ht="15.75" hidden="false" customHeight="true" outlineLevel="0" collapsed="false">
      <c r="B92" s="7" t="s">
        <v>352</v>
      </c>
      <c r="C92" s="7" t="s">
        <v>353</v>
      </c>
      <c r="D92" s="7" t="n">
        <v>40390933</v>
      </c>
      <c r="E92" s="7"/>
      <c r="F92" s="7"/>
      <c r="G92" s="7"/>
      <c r="H92" s="7"/>
      <c r="I92" s="7"/>
      <c r="J92" s="7"/>
      <c r="K92" s="7"/>
      <c r="L92" s="7"/>
      <c r="M92" s="7" t="s">
        <v>354</v>
      </c>
      <c r="N92" s="7" t="n">
        <v>1125168797</v>
      </c>
      <c r="O92" s="8" t="n">
        <v>35711</v>
      </c>
      <c r="P92" s="7"/>
      <c r="Q92" s="9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customFormat="false" ht="15.75" hidden="false" customHeight="true" outlineLevel="0" collapsed="false">
      <c r="B93" s="10" t="s">
        <v>352</v>
      </c>
      <c r="C93" s="10" t="s">
        <v>355</v>
      </c>
      <c r="D93" s="10" t="n">
        <v>40239878</v>
      </c>
      <c r="E93" s="10"/>
      <c r="F93" s="10"/>
      <c r="G93" s="10"/>
      <c r="H93" s="10"/>
      <c r="I93" s="10"/>
      <c r="J93" s="10"/>
      <c r="K93" s="10"/>
      <c r="L93" s="10"/>
      <c r="M93" s="10" t="s">
        <v>356</v>
      </c>
      <c r="N93" s="10" t="n">
        <v>1138017700</v>
      </c>
      <c r="O93" s="11" t="n">
        <v>35449</v>
      </c>
      <c r="P93" s="10"/>
      <c r="Q93" s="12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customFormat="false" ht="15.75" hidden="false" customHeight="true" outlineLevel="0" collapsed="false">
      <c r="B94" s="7" t="s">
        <v>352</v>
      </c>
      <c r="C94" s="7" t="s">
        <v>357</v>
      </c>
      <c r="D94" s="7" t="n">
        <v>94997820</v>
      </c>
      <c r="E94" s="7"/>
      <c r="F94" s="7"/>
      <c r="G94" s="7"/>
      <c r="H94" s="7"/>
      <c r="I94" s="7"/>
      <c r="J94" s="7"/>
      <c r="K94" s="7"/>
      <c r="L94" s="7"/>
      <c r="M94" s="7" t="s">
        <v>358</v>
      </c>
      <c r="N94" s="7" t="n">
        <v>1168314085</v>
      </c>
      <c r="O94" s="8" t="n">
        <v>34109</v>
      </c>
      <c r="P94" s="7"/>
      <c r="Q94" s="9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customFormat="false" ht="15.75" hidden="false" customHeight="true" outlineLevel="0" collapsed="false">
      <c r="B95" s="10" t="s">
        <v>352</v>
      </c>
      <c r="C95" s="10" t="s">
        <v>359</v>
      </c>
      <c r="D95" s="10" t="n">
        <v>25847688</v>
      </c>
      <c r="E95" s="10"/>
      <c r="F95" s="10"/>
      <c r="G95" s="10"/>
      <c r="H95" s="10"/>
      <c r="I95" s="10"/>
      <c r="J95" s="10"/>
      <c r="K95" s="10"/>
      <c r="L95" s="10"/>
      <c r="M95" s="10"/>
      <c r="N95" s="10" t="n">
        <v>1131269652</v>
      </c>
      <c r="O95" s="11"/>
      <c r="P95" s="10"/>
      <c r="Q95" s="12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customFormat="false" ht="15.75" hidden="false" customHeight="true" outlineLevel="0" collapsed="false">
      <c r="B96" s="7" t="s">
        <v>360</v>
      </c>
      <c r="C96" s="7" t="s">
        <v>361</v>
      </c>
      <c r="D96" s="7" t="n">
        <v>38152098</v>
      </c>
      <c r="E96" s="7"/>
      <c r="F96" s="7"/>
      <c r="G96" s="7"/>
      <c r="H96" s="7"/>
      <c r="I96" s="7"/>
      <c r="J96" s="7"/>
      <c r="K96" s="7"/>
      <c r="L96" s="7"/>
      <c r="M96" s="7" t="s">
        <v>362</v>
      </c>
      <c r="N96" s="7"/>
      <c r="O96" s="8" t="n">
        <v>34586</v>
      </c>
      <c r="P96" s="7"/>
      <c r="Q96" s="9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customFormat="false" ht="15.75" hidden="false" customHeight="true" outlineLevel="0" collapsed="false">
      <c r="B97" s="10" t="s">
        <v>363</v>
      </c>
      <c r="C97" s="10" t="s">
        <v>364</v>
      </c>
      <c r="D97" s="10" t="n">
        <v>40698496</v>
      </c>
      <c r="E97" s="10"/>
      <c r="F97" s="10" t="s">
        <v>26</v>
      </c>
      <c r="G97" s="10"/>
      <c r="H97" s="10"/>
      <c r="I97" s="10"/>
      <c r="J97" s="10"/>
      <c r="K97" s="10"/>
      <c r="L97" s="10"/>
      <c r="M97" s="10"/>
      <c r="N97" s="10" t="n">
        <v>1165882650</v>
      </c>
      <c r="O97" s="11"/>
      <c r="P97" s="10"/>
      <c r="Q97" s="12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customFormat="false" ht="15.75" hidden="false" customHeight="true" outlineLevel="0" collapsed="false">
      <c r="B98" s="7" t="s">
        <v>365</v>
      </c>
      <c r="C98" s="7" t="s">
        <v>357</v>
      </c>
      <c r="D98" s="7" t="n">
        <v>30465419</v>
      </c>
      <c r="E98" s="7"/>
      <c r="F98" s="7"/>
      <c r="G98" s="7"/>
      <c r="H98" s="7"/>
      <c r="I98" s="7"/>
      <c r="J98" s="7"/>
      <c r="K98" s="7"/>
      <c r="L98" s="7"/>
      <c r="M98" s="7" t="s">
        <v>366</v>
      </c>
      <c r="N98" s="7" t="n">
        <v>1151361265</v>
      </c>
      <c r="O98" s="8" t="n">
        <v>30580</v>
      </c>
      <c r="P98" s="7"/>
      <c r="Q98" s="9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customFormat="false" ht="15.75" hidden="false" customHeight="true" outlineLevel="0" collapsed="false">
      <c r="B99" s="10" t="s">
        <v>367</v>
      </c>
      <c r="C99" s="10" t="s">
        <v>368</v>
      </c>
      <c r="D99" s="10" t="n">
        <v>45285264</v>
      </c>
      <c r="E99" s="10" t="s">
        <v>25</v>
      </c>
      <c r="F99" s="10" t="s">
        <v>26</v>
      </c>
      <c r="G99" s="10" t="s">
        <v>369</v>
      </c>
      <c r="H99" s="10" t="n">
        <v>1770</v>
      </c>
      <c r="I99" s="10" t="s">
        <v>28</v>
      </c>
      <c r="J99" s="10" t="s">
        <v>36</v>
      </c>
      <c r="K99" s="10"/>
      <c r="L99" s="10" t="s">
        <v>370</v>
      </c>
      <c r="M99" s="10"/>
      <c r="N99" s="10" t="n">
        <v>1124676665</v>
      </c>
      <c r="O99" s="11" t="n">
        <v>38070</v>
      </c>
      <c r="P99" s="10"/>
      <c r="Q99" s="12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customFormat="false" ht="15.75" hidden="false" customHeight="true" outlineLevel="0" collapsed="false">
      <c r="B100" s="7" t="s">
        <v>367</v>
      </c>
      <c r="C100" s="7" t="s">
        <v>371</v>
      </c>
      <c r="D100" s="7" t="n">
        <v>40850341</v>
      </c>
      <c r="E100" s="7"/>
      <c r="F100" s="7"/>
      <c r="G100" s="7"/>
      <c r="H100" s="7"/>
      <c r="I100" s="7"/>
      <c r="J100" s="7"/>
      <c r="K100" s="7"/>
      <c r="L100" s="7"/>
      <c r="M100" s="7" t="s">
        <v>372</v>
      </c>
      <c r="N100" s="7"/>
      <c r="O100" s="8" t="n">
        <v>35738</v>
      </c>
      <c r="P100" s="7"/>
      <c r="Q100" s="9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customFormat="false" ht="15.75" hidden="false" customHeight="true" outlineLevel="0" collapsed="false">
      <c r="B101" s="10" t="s">
        <v>367</v>
      </c>
      <c r="C101" s="10" t="s">
        <v>373</v>
      </c>
      <c r="D101" s="10" t="n">
        <v>25681364</v>
      </c>
      <c r="E101" s="10"/>
      <c r="F101" s="10"/>
      <c r="G101" s="10"/>
      <c r="H101" s="10"/>
      <c r="I101" s="10"/>
      <c r="J101" s="10"/>
      <c r="K101" s="10"/>
      <c r="L101" s="10"/>
      <c r="M101" s="10" t="s">
        <v>374</v>
      </c>
      <c r="N101" s="10" t="n">
        <v>1126573366</v>
      </c>
      <c r="O101" s="11" t="n">
        <v>28142</v>
      </c>
      <c r="P101" s="10"/>
      <c r="Q101" s="12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customFormat="false" ht="15.75" hidden="false" customHeight="true" outlineLevel="0" collapsed="false">
      <c r="B102" s="7" t="s">
        <v>375</v>
      </c>
      <c r="C102" s="7" t="s">
        <v>376</v>
      </c>
      <c r="D102" s="7" t="n">
        <v>37099313</v>
      </c>
      <c r="E102" s="7"/>
      <c r="F102" s="7"/>
      <c r="G102" s="7"/>
      <c r="H102" s="7"/>
      <c r="I102" s="7"/>
      <c r="J102" s="7"/>
      <c r="K102" s="7"/>
      <c r="L102" s="7"/>
      <c r="M102" s="7" t="s">
        <v>377</v>
      </c>
      <c r="N102" s="7" t="n">
        <v>1130148179</v>
      </c>
      <c r="O102" s="8" t="n">
        <v>33958</v>
      </c>
      <c r="P102" s="7"/>
      <c r="Q102" s="9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customFormat="false" ht="15.75" hidden="false" customHeight="true" outlineLevel="0" collapsed="false">
      <c r="B103" s="10" t="s">
        <v>378</v>
      </c>
      <c r="C103" s="10" t="s">
        <v>379</v>
      </c>
      <c r="D103" s="10" t="n">
        <v>44963800</v>
      </c>
      <c r="E103" s="10" t="s">
        <v>25</v>
      </c>
      <c r="F103" s="10" t="s">
        <v>26</v>
      </c>
      <c r="G103" s="10" t="s">
        <v>380</v>
      </c>
      <c r="H103" s="10"/>
      <c r="I103" s="10" t="s">
        <v>28</v>
      </c>
      <c r="J103" s="10" t="s">
        <v>36</v>
      </c>
      <c r="K103" s="10"/>
      <c r="L103" s="10" t="s">
        <v>304</v>
      </c>
      <c r="M103" s="10" t="s">
        <v>381</v>
      </c>
      <c r="N103" s="10" t="n">
        <v>1163746095</v>
      </c>
      <c r="O103" s="11" t="n">
        <v>37672</v>
      </c>
      <c r="P103" s="10"/>
      <c r="Q103" s="12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customFormat="false" ht="15.75" hidden="false" customHeight="true" outlineLevel="0" collapsed="false">
      <c r="B104" s="7" t="s">
        <v>382</v>
      </c>
      <c r="C104" s="7" t="s">
        <v>383</v>
      </c>
      <c r="D104" s="7" t="n">
        <v>19063150</v>
      </c>
      <c r="E104" s="7"/>
      <c r="F104" s="7"/>
      <c r="G104" s="7"/>
      <c r="H104" s="7"/>
      <c r="I104" s="7"/>
      <c r="J104" s="7"/>
      <c r="K104" s="7"/>
      <c r="L104" s="7"/>
      <c r="M104" s="7" t="s">
        <v>384</v>
      </c>
      <c r="N104" s="7" t="n">
        <v>1138863933</v>
      </c>
      <c r="O104" s="8" t="n">
        <v>32347</v>
      </c>
      <c r="P104" s="7"/>
      <c r="Q104" s="9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customFormat="false" ht="15.75" hidden="false" customHeight="true" outlineLevel="0" collapsed="false">
      <c r="B105" s="10" t="s">
        <v>385</v>
      </c>
      <c r="C105" s="10" t="s">
        <v>386</v>
      </c>
      <c r="D105" s="10" t="n">
        <v>38838668</v>
      </c>
      <c r="E105" s="10"/>
      <c r="F105" s="10"/>
      <c r="G105" s="10"/>
      <c r="H105" s="10"/>
      <c r="I105" s="10"/>
      <c r="J105" s="10"/>
      <c r="K105" s="10"/>
      <c r="L105" s="10"/>
      <c r="M105" s="10" t="s">
        <v>387</v>
      </c>
      <c r="N105" s="10" t="n">
        <v>1136269477</v>
      </c>
      <c r="O105" s="11"/>
      <c r="P105" s="10"/>
      <c r="Q105" s="12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customFormat="false" ht="15.75" hidden="false" customHeight="true" outlineLevel="0" collapsed="false">
      <c r="B106" s="7" t="s">
        <v>388</v>
      </c>
      <c r="C106" s="7" t="s">
        <v>389</v>
      </c>
      <c r="D106" s="7" t="n">
        <v>31624543</v>
      </c>
      <c r="E106" s="7" t="s">
        <v>25</v>
      </c>
      <c r="F106" s="7" t="s">
        <v>26</v>
      </c>
      <c r="G106" s="7" t="s">
        <v>390</v>
      </c>
      <c r="H106" s="7" t="n">
        <v>1446</v>
      </c>
      <c r="I106" s="7" t="s">
        <v>31</v>
      </c>
      <c r="J106" s="7" t="s">
        <v>36</v>
      </c>
      <c r="K106" s="7" t="s">
        <v>391</v>
      </c>
      <c r="L106" s="7" t="s">
        <v>31</v>
      </c>
      <c r="M106" s="7" t="s">
        <v>392</v>
      </c>
      <c r="N106" s="7" t="n">
        <v>1161566965</v>
      </c>
      <c r="O106" s="8" t="n">
        <v>31158</v>
      </c>
      <c r="P106" s="7"/>
      <c r="Q106" s="9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customFormat="false" ht="15.75" hidden="false" customHeight="true" outlineLevel="0" collapsed="false">
      <c r="B107" s="10" t="s">
        <v>388</v>
      </c>
      <c r="C107" s="10" t="s">
        <v>393</v>
      </c>
      <c r="D107" s="10" t="n">
        <v>29400848</v>
      </c>
      <c r="E107" s="10"/>
      <c r="F107" s="10"/>
      <c r="G107" s="10"/>
      <c r="H107" s="10"/>
      <c r="I107" s="10"/>
      <c r="J107" s="10"/>
      <c r="K107" s="10"/>
      <c r="L107" s="10"/>
      <c r="M107" s="10" t="s">
        <v>394</v>
      </c>
      <c r="N107" s="10" t="n">
        <v>1161636711</v>
      </c>
      <c r="O107" s="11" t="n">
        <v>30035</v>
      </c>
      <c r="P107" s="10"/>
      <c r="Q107" s="12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customFormat="false" ht="15.75" hidden="false" customHeight="true" outlineLevel="0" collapsed="false">
      <c r="B108" s="7" t="s">
        <v>395</v>
      </c>
      <c r="C108" s="7" t="s">
        <v>396</v>
      </c>
      <c r="D108" s="7" t="n">
        <v>31575604</v>
      </c>
      <c r="E108" s="7"/>
      <c r="F108" s="7"/>
      <c r="G108" s="7"/>
      <c r="H108" s="7"/>
      <c r="I108" s="7"/>
      <c r="J108" s="7"/>
      <c r="K108" s="7"/>
      <c r="L108" s="7"/>
      <c r="M108" s="7" t="s">
        <v>397</v>
      </c>
      <c r="N108" s="7" t="n">
        <v>1123957070</v>
      </c>
      <c r="O108" s="8" t="n">
        <v>31055</v>
      </c>
      <c r="P108" s="7"/>
      <c r="Q108" s="9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customFormat="false" ht="15.75" hidden="false" customHeight="true" outlineLevel="0" collapsed="false">
      <c r="B109" s="10" t="s">
        <v>398</v>
      </c>
      <c r="C109" s="10" t="s">
        <v>399</v>
      </c>
      <c r="D109" s="10" t="n">
        <v>95040589</v>
      </c>
      <c r="E109" s="10"/>
      <c r="F109" s="10"/>
      <c r="G109" s="10"/>
      <c r="H109" s="10"/>
      <c r="I109" s="10"/>
      <c r="J109" s="10"/>
      <c r="K109" s="10"/>
      <c r="L109" s="10"/>
      <c r="M109" s="10" t="s">
        <v>400</v>
      </c>
      <c r="N109" s="10" t="n">
        <v>1160531098</v>
      </c>
      <c r="O109" s="11" t="n">
        <v>28450</v>
      </c>
      <c r="P109" s="10"/>
      <c r="Q109" s="12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customFormat="false" ht="15.75" hidden="false" customHeight="true" outlineLevel="0" collapsed="false">
      <c r="B110" s="7" t="s">
        <v>401</v>
      </c>
      <c r="C110" s="7" t="s">
        <v>402</v>
      </c>
      <c r="D110" s="7" t="n">
        <v>43624266</v>
      </c>
      <c r="E110" s="7"/>
      <c r="F110" s="7"/>
      <c r="G110" s="7"/>
      <c r="H110" s="7"/>
      <c r="I110" s="7"/>
      <c r="J110" s="7"/>
      <c r="K110" s="7"/>
      <c r="L110" s="7"/>
      <c r="M110" s="7" t="s">
        <v>403</v>
      </c>
      <c r="N110" s="7" t="n">
        <v>1127487823</v>
      </c>
      <c r="O110" s="8" t="n">
        <v>37252</v>
      </c>
      <c r="P110" s="7"/>
      <c r="Q110" s="9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customFormat="false" ht="15.75" hidden="false" customHeight="true" outlineLevel="0" collapsed="false">
      <c r="B111" s="10" t="s">
        <v>404</v>
      </c>
      <c r="C111" s="10" t="s">
        <v>405</v>
      </c>
      <c r="D111" s="10" t="n">
        <v>43318554</v>
      </c>
      <c r="E111" s="10" t="s">
        <v>25</v>
      </c>
      <c r="F111" s="10" t="s">
        <v>26</v>
      </c>
      <c r="G111" s="10" t="s">
        <v>406</v>
      </c>
      <c r="H111" s="10" t="n">
        <v>1754</v>
      </c>
      <c r="I111" s="10" t="s">
        <v>28</v>
      </c>
      <c r="J111" s="10" t="s">
        <v>74</v>
      </c>
      <c r="K111" s="10" t="s">
        <v>407</v>
      </c>
      <c r="L111" s="10" t="s">
        <v>408</v>
      </c>
      <c r="M111" s="10" t="s">
        <v>409</v>
      </c>
      <c r="N111" s="10" t="n">
        <v>1170816674</v>
      </c>
      <c r="O111" s="11" t="n">
        <v>36973</v>
      </c>
      <c r="P111" s="10"/>
      <c r="Q111" s="12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customFormat="false" ht="15.75" hidden="false" customHeight="true" outlineLevel="0" collapsed="false">
      <c r="B112" s="7" t="s">
        <v>410</v>
      </c>
      <c r="C112" s="7" t="s">
        <v>411</v>
      </c>
      <c r="D112" s="7" t="n">
        <v>34436156</v>
      </c>
      <c r="E112" s="7"/>
      <c r="F112" s="7"/>
      <c r="G112" s="7"/>
      <c r="H112" s="7"/>
      <c r="I112" s="7"/>
      <c r="J112" s="7"/>
      <c r="K112" s="7"/>
      <c r="L112" s="7"/>
      <c r="M112" s="7" t="s">
        <v>412</v>
      </c>
      <c r="N112" s="7"/>
      <c r="O112" s="8" t="n">
        <v>32556</v>
      </c>
      <c r="P112" s="7"/>
      <c r="Q112" s="9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customFormat="false" ht="15.75" hidden="false" customHeight="true" outlineLevel="0" collapsed="false">
      <c r="B113" s="10" t="s">
        <v>413</v>
      </c>
      <c r="C113" s="10" t="s">
        <v>414</v>
      </c>
      <c r="D113" s="10" t="n">
        <v>39200084</v>
      </c>
      <c r="E113" s="10"/>
      <c r="F113" s="10"/>
      <c r="G113" s="10"/>
      <c r="H113" s="10"/>
      <c r="I113" s="10"/>
      <c r="J113" s="10"/>
      <c r="K113" s="10"/>
      <c r="L113" s="10"/>
      <c r="M113" s="10" t="s">
        <v>415</v>
      </c>
      <c r="N113" s="10"/>
      <c r="O113" s="11" t="n">
        <v>35239</v>
      </c>
      <c r="P113" s="10"/>
      <c r="Q113" s="12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customFormat="false" ht="15.75" hidden="false" customHeight="true" outlineLevel="0" collapsed="false">
      <c r="B114" s="7" t="s">
        <v>416</v>
      </c>
      <c r="C114" s="7" t="s">
        <v>417</v>
      </c>
      <c r="D114" s="7" t="n">
        <v>31137587</v>
      </c>
      <c r="E114" s="7"/>
      <c r="F114" s="7"/>
      <c r="G114" s="7"/>
      <c r="H114" s="7"/>
      <c r="I114" s="7"/>
      <c r="J114" s="7"/>
      <c r="K114" s="7"/>
      <c r="L114" s="7"/>
      <c r="M114" s="7" t="s">
        <v>418</v>
      </c>
      <c r="N114" s="7" t="n">
        <v>1130404995</v>
      </c>
      <c r="O114" s="8" t="n">
        <v>30862</v>
      </c>
      <c r="P114" s="7"/>
      <c r="Q114" s="9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customFormat="false" ht="15.75" hidden="false" customHeight="true" outlineLevel="0" collapsed="false">
      <c r="B115" s="10" t="s">
        <v>419</v>
      </c>
      <c r="C115" s="10" t="s">
        <v>420</v>
      </c>
      <c r="D115" s="10" t="n">
        <v>38070572</v>
      </c>
      <c r="E115" s="10"/>
      <c r="F115" s="10"/>
      <c r="G115" s="10"/>
      <c r="H115" s="10"/>
      <c r="I115" s="10"/>
      <c r="J115" s="10"/>
      <c r="K115" s="10"/>
      <c r="L115" s="10"/>
      <c r="M115" s="10" t="s">
        <v>421</v>
      </c>
      <c r="N115" s="10" t="n">
        <v>1157530604</v>
      </c>
      <c r="O115" s="11" t="n">
        <v>34412</v>
      </c>
      <c r="P115" s="10"/>
      <c r="Q115" s="12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customFormat="false" ht="15.75" hidden="false" customHeight="true" outlineLevel="0" collapsed="false">
      <c r="B116" s="7" t="s">
        <v>422</v>
      </c>
      <c r="C116" s="7" t="s">
        <v>423</v>
      </c>
      <c r="D116" s="7" t="n">
        <v>21365112</v>
      </c>
      <c r="E116" s="7"/>
      <c r="F116" s="7"/>
      <c r="G116" s="7"/>
      <c r="H116" s="7"/>
      <c r="I116" s="7"/>
      <c r="J116" s="7"/>
      <c r="K116" s="7"/>
      <c r="L116" s="7"/>
      <c r="M116" s="7" t="s">
        <v>424</v>
      </c>
      <c r="N116" s="7" t="n">
        <v>1168758827</v>
      </c>
      <c r="O116" s="8" t="n">
        <v>25635</v>
      </c>
      <c r="P116" s="7"/>
      <c r="Q116" s="9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customFormat="false" ht="15.75" hidden="false" customHeight="true" outlineLevel="0" collapsed="false">
      <c r="B117" s="10" t="s">
        <v>425</v>
      </c>
      <c r="C117" s="10" t="s">
        <v>426</v>
      </c>
      <c r="D117" s="10" t="n">
        <v>25530864</v>
      </c>
      <c r="E117" s="10"/>
      <c r="F117" s="10"/>
      <c r="G117" s="10"/>
      <c r="H117" s="10"/>
      <c r="I117" s="10"/>
      <c r="J117" s="10"/>
      <c r="K117" s="10"/>
      <c r="L117" s="10"/>
      <c r="M117" s="10" t="s">
        <v>427</v>
      </c>
      <c r="N117" s="10"/>
      <c r="O117" s="11" t="n">
        <v>28020</v>
      </c>
      <c r="P117" s="10"/>
      <c r="Q117" s="12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customFormat="false" ht="15.75" hidden="false" customHeight="true" outlineLevel="0" collapsed="false">
      <c r="B118" s="7" t="s">
        <v>428</v>
      </c>
      <c r="C118" s="7" t="s">
        <v>429</v>
      </c>
      <c r="D118" s="7" t="n">
        <v>28168835</v>
      </c>
      <c r="E118" s="7"/>
      <c r="F118" s="7"/>
      <c r="G118" s="7"/>
      <c r="H118" s="7"/>
      <c r="I118" s="7"/>
      <c r="J118" s="7"/>
      <c r="K118" s="7"/>
      <c r="L118" s="7"/>
      <c r="M118" s="7" t="s">
        <v>430</v>
      </c>
      <c r="N118" s="7"/>
      <c r="O118" s="8" t="n">
        <v>29354</v>
      </c>
      <c r="P118" s="7"/>
      <c r="Q118" s="9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customFormat="false" ht="15.75" hidden="false" customHeight="true" outlineLevel="0" collapsed="false">
      <c r="B119" s="10" t="s">
        <v>56</v>
      </c>
      <c r="C119" s="10" t="s">
        <v>431</v>
      </c>
      <c r="D119" s="10" t="n">
        <v>38625889</v>
      </c>
      <c r="E119" s="10"/>
      <c r="F119" s="10"/>
      <c r="G119" s="10"/>
      <c r="H119" s="10"/>
      <c r="I119" s="10"/>
      <c r="J119" s="10"/>
      <c r="K119" s="10"/>
      <c r="L119" s="10"/>
      <c r="M119" s="10" t="s">
        <v>432</v>
      </c>
      <c r="N119" s="10" t="n">
        <v>1126744774</v>
      </c>
      <c r="O119" s="11" t="n">
        <v>34705</v>
      </c>
      <c r="P119" s="10"/>
      <c r="Q119" s="12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customFormat="false" ht="15.75" hidden="false" customHeight="true" outlineLevel="0" collapsed="false">
      <c r="B120" s="7" t="s">
        <v>56</v>
      </c>
      <c r="C120" s="7" t="s">
        <v>433</v>
      </c>
      <c r="D120" s="7" t="n">
        <v>39464452</v>
      </c>
      <c r="E120" s="7" t="s">
        <v>25</v>
      </c>
      <c r="F120" s="7" t="s">
        <v>26</v>
      </c>
      <c r="G120" s="7" t="s">
        <v>434</v>
      </c>
      <c r="H120" s="7" t="n">
        <v>1407</v>
      </c>
      <c r="I120" s="7" t="s">
        <v>28</v>
      </c>
      <c r="J120" s="7" t="s">
        <v>36</v>
      </c>
      <c r="K120" s="7"/>
      <c r="L120" s="7" t="s">
        <v>31</v>
      </c>
      <c r="M120" s="7" t="s">
        <v>435</v>
      </c>
      <c r="N120" s="7" t="n">
        <v>1138747010</v>
      </c>
      <c r="O120" s="8" t="n">
        <v>35333</v>
      </c>
      <c r="P120" s="7"/>
      <c r="Q120" s="9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customFormat="false" ht="15.75" hidden="false" customHeight="true" outlineLevel="0" collapsed="false">
      <c r="B121" s="10" t="s">
        <v>436</v>
      </c>
      <c r="C121" s="10" t="s">
        <v>437</v>
      </c>
      <c r="D121" s="10" t="n">
        <v>95159988</v>
      </c>
      <c r="E121" s="10"/>
      <c r="F121" s="10"/>
      <c r="G121" s="10"/>
      <c r="H121" s="10"/>
      <c r="I121" s="10"/>
      <c r="J121" s="10"/>
      <c r="K121" s="10"/>
      <c r="L121" s="10"/>
      <c r="M121" s="10" t="s">
        <v>438</v>
      </c>
      <c r="N121" s="10" t="n">
        <v>1127276399</v>
      </c>
      <c r="O121" s="11" t="n">
        <v>34467</v>
      </c>
      <c r="P121" s="10"/>
      <c r="Q121" s="12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customFormat="false" ht="15.75" hidden="false" customHeight="true" outlineLevel="0" collapsed="false">
      <c r="B122" s="7" t="s">
        <v>439</v>
      </c>
      <c r="C122" s="7" t="s">
        <v>440</v>
      </c>
      <c r="D122" s="7" t="n">
        <v>33059642</v>
      </c>
      <c r="E122" s="7" t="s">
        <v>25</v>
      </c>
      <c r="F122" s="7" t="s">
        <v>26</v>
      </c>
      <c r="G122" s="7" t="s">
        <v>441</v>
      </c>
      <c r="H122" s="7" t="n">
        <v>1615</v>
      </c>
      <c r="I122" s="7" t="s">
        <v>28</v>
      </c>
      <c r="J122" s="7" t="s">
        <v>36</v>
      </c>
      <c r="K122" s="7" t="s">
        <v>442</v>
      </c>
      <c r="L122" s="7" t="s">
        <v>443</v>
      </c>
      <c r="M122" s="7" t="s">
        <v>444</v>
      </c>
      <c r="N122" s="7" t="n">
        <v>2320305154</v>
      </c>
      <c r="O122" s="8" t="n">
        <v>31873</v>
      </c>
      <c r="P122" s="7"/>
      <c r="Q122" s="9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customFormat="false" ht="15.75" hidden="false" customHeight="true" outlineLevel="0" collapsed="false">
      <c r="B123" s="10" t="s">
        <v>445</v>
      </c>
      <c r="C123" s="10" t="s">
        <v>446</v>
      </c>
      <c r="D123" s="10" t="n">
        <v>30161994</v>
      </c>
      <c r="E123" s="10"/>
      <c r="F123" s="10"/>
      <c r="G123" s="10"/>
      <c r="H123" s="10"/>
      <c r="I123" s="10"/>
      <c r="J123" s="10"/>
      <c r="K123" s="10"/>
      <c r="L123" s="10"/>
      <c r="M123" s="10" t="s">
        <v>447</v>
      </c>
      <c r="N123" s="10" t="n">
        <v>1136699218</v>
      </c>
      <c r="O123" s="11"/>
      <c r="P123" s="10"/>
      <c r="Q123" s="12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customFormat="false" ht="15.75" hidden="false" customHeight="true" outlineLevel="0" collapsed="false">
      <c r="B124" s="7" t="s">
        <v>448</v>
      </c>
      <c r="C124" s="7" t="s">
        <v>449</v>
      </c>
      <c r="D124" s="7" t="n">
        <v>36375804</v>
      </c>
      <c r="E124" s="7"/>
      <c r="F124" s="7"/>
      <c r="G124" s="7"/>
      <c r="H124" s="7"/>
      <c r="I124" s="7"/>
      <c r="J124" s="7"/>
      <c r="K124" s="7"/>
      <c r="L124" s="7"/>
      <c r="M124" s="7" t="s">
        <v>450</v>
      </c>
      <c r="N124" s="7" t="n">
        <v>1161708518</v>
      </c>
      <c r="O124" s="8" t="n">
        <v>33536</v>
      </c>
      <c r="P124" s="7"/>
      <c r="Q124" s="9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customFormat="false" ht="15.75" hidden="false" customHeight="true" outlineLevel="0" collapsed="false">
      <c r="B125" s="10" t="s">
        <v>451</v>
      </c>
      <c r="C125" s="10" t="s">
        <v>452</v>
      </c>
      <c r="D125" s="10" t="n">
        <v>23506497</v>
      </c>
      <c r="E125" s="10"/>
      <c r="F125" s="10"/>
      <c r="G125" s="10"/>
      <c r="H125" s="10"/>
      <c r="I125" s="10"/>
      <c r="J125" s="10"/>
      <c r="K125" s="10"/>
      <c r="L125" s="10"/>
      <c r="M125" s="10" t="s">
        <v>453</v>
      </c>
      <c r="N125" s="10" t="n">
        <v>1171661108</v>
      </c>
      <c r="O125" s="11" t="n">
        <v>27027</v>
      </c>
      <c r="P125" s="10"/>
      <c r="Q125" s="12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customFormat="false" ht="15.75" hidden="false" customHeight="true" outlineLevel="0" collapsed="false">
      <c r="B126" s="7" t="s">
        <v>454</v>
      </c>
      <c r="C126" s="7" t="s">
        <v>455</v>
      </c>
      <c r="D126" s="7" t="n">
        <v>27621398</v>
      </c>
      <c r="E126" s="7"/>
      <c r="F126" s="7"/>
      <c r="G126" s="7"/>
      <c r="H126" s="7"/>
      <c r="I126" s="7"/>
      <c r="J126" s="7"/>
      <c r="K126" s="7"/>
      <c r="L126" s="7"/>
      <c r="M126" s="7" t="s">
        <v>456</v>
      </c>
      <c r="N126" s="7" t="n">
        <v>1168069316</v>
      </c>
      <c r="O126" s="8" t="n">
        <v>29196</v>
      </c>
      <c r="P126" s="7"/>
      <c r="Q126" s="9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customFormat="false" ht="15.75" hidden="false" customHeight="true" outlineLevel="0" collapsed="false">
      <c r="B127" s="10" t="s">
        <v>457</v>
      </c>
      <c r="C127" s="10" t="s">
        <v>458</v>
      </c>
      <c r="D127" s="10" t="n">
        <v>31164406</v>
      </c>
      <c r="E127" s="10"/>
      <c r="F127" s="10"/>
      <c r="G127" s="10"/>
      <c r="H127" s="10"/>
      <c r="I127" s="10"/>
      <c r="J127" s="10"/>
      <c r="K127" s="10"/>
      <c r="L127" s="10"/>
      <c r="M127" s="10" t="s">
        <v>459</v>
      </c>
      <c r="N127" s="10" t="n">
        <v>1154181283</v>
      </c>
      <c r="O127" s="11" t="n">
        <v>30902</v>
      </c>
      <c r="P127" s="10"/>
      <c r="Q127" s="12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customFormat="false" ht="15.75" hidden="false" customHeight="true" outlineLevel="0" collapsed="false">
      <c r="B128" s="7" t="s">
        <v>460</v>
      </c>
      <c r="C128" s="7" t="s">
        <v>461</v>
      </c>
      <c r="D128" s="7" t="n">
        <v>27767903</v>
      </c>
      <c r="E128" s="7"/>
      <c r="F128" s="7"/>
      <c r="G128" s="7"/>
      <c r="H128" s="7"/>
      <c r="I128" s="7"/>
      <c r="J128" s="7"/>
      <c r="K128" s="7"/>
      <c r="L128" s="7"/>
      <c r="M128" s="7" t="s">
        <v>462</v>
      </c>
      <c r="N128" s="7" t="n">
        <v>1169257796</v>
      </c>
      <c r="O128" s="8" t="n">
        <v>29175</v>
      </c>
      <c r="P128" s="7"/>
      <c r="Q128" s="9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customFormat="false" ht="15.75" hidden="false" customHeight="true" outlineLevel="0" collapsed="false">
      <c r="B129" s="10" t="s">
        <v>463</v>
      </c>
      <c r="C129" s="10" t="s">
        <v>464</v>
      </c>
      <c r="D129" s="10" t="n">
        <v>94087495</v>
      </c>
      <c r="E129" s="10"/>
      <c r="F129" s="10"/>
      <c r="G129" s="10"/>
      <c r="H129" s="10"/>
      <c r="I129" s="10"/>
      <c r="J129" s="10"/>
      <c r="K129" s="10"/>
      <c r="L129" s="10"/>
      <c r="M129" s="10" t="s">
        <v>465</v>
      </c>
      <c r="N129" s="10" t="n">
        <v>1162777192</v>
      </c>
      <c r="O129" s="11" t="n">
        <v>44332</v>
      </c>
      <c r="P129" s="10"/>
      <c r="Q129" s="12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customFormat="false" ht="15.75" hidden="false" customHeight="true" outlineLevel="0" collapsed="false">
      <c r="B130" s="7" t="s">
        <v>466</v>
      </c>
      <c r="C130" s="7" t="s">
        <v>467</v>
      </c>
      <c r="D130" s="7" t="n">
        <v>25641513</v>
      </c>
      <c r="E130" s="7"/>
      <c r="F130" s="7"/>
      <c r="G130" s="7"/>
      <c r="H130" s="7"/>
      <c r="I130" s="7"/>
      <c r="J130" s="7"/>
      <c r="K130" s="7"/>
      <c r="L130" s="7"/>
      <c r="M130" s="7" t="s">
        <v>468</v>
      </c>
      <c r="N130" s="7" t="n">
        <v>1136852591</v>
      </c>
      <c r="O130" s="8" t="n">
        <v>28054</v>
      </c>
      <c r="P130" s="7"/>
      <c r="Q130" s="9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customFormat="false" ht="15.75" hidden="false" customHeight="true" outlineLevel="0" collapsed="false">
      <c r="B131" s="10" t="s">
        <v>469</v>
      </c>
      <c r="C131" s="10" t="s">
        <v>470</v>
      </c>
      <c r="D131" s="10" t="n">
        <v>33250656</v>
      </c>
      <c r="E131" s="10"/>
      <c r="F131" s="10"/>
      <c r="G131" s="10"/>
      <c r="H131" s="10"/>
      <c r="I131" s="10"/>
      <c r="J131" s="10"/>
      <c r="K131" s="10"/>
      <c r="L131" s="10"/>
      <c r="M131" s="10" t="s">
        <v>471</v>
      </c>
      <c r="N131" s="10" t="n">
        <v>1138308481</v>
      </c>
      <c r="O131" s="11" t="n">
        <v>32216</v>
      </c>
      <c r="P131" s="10"/>
      <c r="Q131" s="12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customFormat="false" ht="15.75" hidden="false" customHeight="true" outlineLevel="0" collapsed="false">
      <c r="B132" s="7" t="s">
        <v>472</v>
      </c>
      <c r="C132" s="7" t="s">
        <v>473</v>
      </c>
      <c r="D132" s="7" t="n">
        <v>37350704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  <c r="P132" s="7"/>
      <c r="Q132" s="9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customFormat="false" ht="15.75" hidden="false" customHeight="true" outlineLevel="0" collapsed="false">
      <c r="B133" s="10" t="s">
        <v>474</v>
      </c>
      <c r="C133" s="10" t="s">
        <v>475</v>
      </c>
      <c r="D133" s="10" t="n">
        <v>38620090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0"/>
      <c r="Q133" s="12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customFormat="false" ht="15.75" hidden="false" customHeight="true" outlineLevel="0" collapsed="false">
      <c r="B134" s="7" t="s">
        <v>476</v>
      </c>
      <c r="C134" s="7" t="s">
        <v>477</v>
      </c>
      <c r="D134" s="7" t="n">
        <v>28683156</v>
      </c>
      <c r="E134" s="7"/>
      <c r="F134" s="7"/>
      <c r="G134" s="7"/>
      <c r="H134" s="7"/>
      <c r="I134" s="7"/>
      <c r="J134" s="7"/>
      <c r="K134" s="7"/>
      <c r="L134" s="7"/>
      <c r="M134" s="7" t="s">
        <v>478</v>
      </c>
      <c r="N134" s="7" t="n">
        <v>1156952628</v>
      </c>
      <c r="O134" s="8" t="n">
        <v>29620</v>
      </c>
      <c r="P134" s="7"/>
      <c r="Q134" s="9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customFormat="false" ht="15.75" hidden="false" customHeight="true" outlineLevel="0" collapsed="false">
      <c r="B135" s="10" t="s">
        <v>479</v>
      </c>
      <c r="C135" s="10" t="s">
        <v>480</v>
      </c>
      <c r="D135" s="10" t="n">
        <v>40971880</v>
      </c>
      <c r="E135" s="10"/>
      <c r="F135" s="10"/>
      <c r="G135" s="10"/>
      <c r="H135" s="10"/>
      <c r="I135" s="10"/>
      <c r="J135" s="10"/>
      <c r="K135" s="10"/>
      <c r="L135" s="10"/>
      <c r="M135" s="10" t="s">
        <v>481</v>
      </c>
      <c r="N135" s="10" t="n">
        <v>1131986776</v>
      </c>
      <c r="O135" s="11" t="n">
        <v>35841</v>
      </c>
      <c r="P135" s="10"/>
      <c r="Q135" s="12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customFormat="false" ht="15.75" hidden="false" customHeight="true" outlineLevel="0" collapsed="false">
      <c r="B136" s="7" t="s">
        <v>482</v>
      </c>
      <c r="C136" s="7" t="s">
        <v>483</v>
      </c>
      <c r="D136" s="7" t="n">
        <v>23696368</v>
      </c>
      <c r="E136" s="7"/>
      <c r="F136" s="7"/>
      <c r="G136" s="7"/>
      <c r="H136" s="7"/>
      <c r="I136" s="7"/>
      <c r="J136" s="7"/>
      <c r="K136" s="7"/>
      <c r="L136" s="7"/>
      <c r="M136" s="7" t="s">
        <v>484</v>
      </c>
      <c r="N136" s="7"/>
      <c r="O136" s="8" t="n">
        <v>27092</v>
      </c>
      <c r="P136" s="7"/>
      <c r="Q136" s="9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customFormat="false" ht="15.75" hidden="false" customHeight="true" outlineLevel="0" collapsed="false">
      <c r="B137" s="10" t="s">
        <v>485</v>
      </c>
      <c r="C137" s="10" t="s">
        <v>486</v>
      </c>
      <c r="D137" s="10" t="n">
        <v>37217593</v>
      </c>
      <c r="E137" s="10"/>
      <c r="F137" s="10"/>
      <c r="G137" s="10"/>
      <c r="H137" s="10"/>
      <c r="I137" s="10"/>
      <c r="J137" s="10"/>
      <c r="K137" s="10"/>
      <c r="L137" s="10"/>
      <c r="M137" s="10" t="s">
        <v>487</v>
      </c>
      <c r="N137" s="10" t="n">
        <v>1134455593</v>
      </c>
      <c r="O137" s="11" t="n">
        <v>33951</v>
      </c>
      <c r="P137" s="10"/>
      <c r="Q137" s="12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customFormat="false" ht="15.75" hidden="false" customHeight="true" outlineLevel="0" collapsed="false">
      <c r="B138" s="7" t="s">
        <v>488</v>
      </c>
      <c r="C138" s="7" t="s">
        <v>489</v>
      </c>
      <c r="D138" s="7" t="n">
        <v>93895929</v>
      </c>
      <c r="E138" s="7"/>
      <c r="F138" s="7"/>
      <c r="G138" s="7"/>
      <c r="H138" s="7"/>
      <c r="I138" s="7"/>
      <c r="J138" s="7"/>
      <c r="K138" s="7"/>
      <c r="L138" s="7"/>
      <c r="M138" s="7" t="s">
        <v>490</v>
      </c>
      <c r="N138" s="7"/>
      <c r="O138" s="8" t="n">
        <v>33072</v>
      </c>
      <c r="P138" s="7"/>
      <c r="Q138" s="9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customFormat="false" ht="15.75" hidden="false" customHeight="true" outlineLevel="0" collapsed="false">
      <c r="B139" s="10" t="s">
        <v>491</v>
      </c>
      <c r="C139" s="10" t="s">
        <v>492</v>
      </c>
      <c r="D139" s="10" t="n">
        <v>33789655</v>
      </c>
      <c r="E139" s="10"/>
      <c r="F139" s="10"/>
      <c r="G139" s="10"/>
      <c r="H139" s="10"/>
      <c r="I139" s="10"/>
      <c r="J139" s="10"/>
      <c r="K139" s="10"/>
      <c r="L139" s="10"/>
      <c r="M139" s="10" t="s">
        <v>493</v>
      </c>
      <c r="N139" s="10"/>
      <c r="O139" s="11" t="n">
        <v>32242</v>
      </c>
      <c r="P139" s="10"/>
      <c r="Q139" s="12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customFormat="false" ht="15.75" hidden="false" customHeight="true" outlineLevel="0" collapsed="false">
      <c r="B140" s="7" t="s">
        <v>494</v>
      </c>
      <c r="C140" s="7" t="s">
        <v>495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  <c r="P140" s="7"/>
      <c r="Q140" s="9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customFormat="false" ht="15.75" hidden="false" customHeight="true" outlineLevel="0" collapsed="false">
      <c r="B141" s="10" t="s">
        <v>496</v>
      </c>
      <c r="C141" s="10" t="s">
        <v>497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0"/>
      <c r="Q141" s="12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customFormat="false" ht="15.75" hidden="false" customHeight="true" outlineLevel="0" collapsed="false">
      <c r="B142" s="7" t="s">
        <v>498</v>
      </c>
      <c r="C142" s="7" t="s">
        <v>499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 t="n">
        <v>1134347953</v>
      </c>
      <c r="O142" s="8"/>
      <c r="P142" s="7"/>
      <c r="Q142" s="9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customFormat="false" ht="15.75" hidden="false" customHeight="true" outlineLevel="0" collapsed="false">
      <c r="B143" s="10" t="s">
        <v>255</v>
      </c>
      <c r="C143" s="10" t="s">
        <v>440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0"/>
      <c r="Q143" s="12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customFormat="false" ht="15.75" hidden="false" customHeight="true" outlineLevel="0" collapsed="false">
      <c r="B144" s="7" t="s">
        <v>255</v>
      </c>
      <c r="C144" s="7" t="s">
        <v>500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  <c r="P144" s="7"/>
      <c r="Q144" s="9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customFormat="false" ht="15.75" hidden="false" customHeight="true" outlineLevel="0" collapsed="false">
      <c r="B145" s="10" t="s">
        <v>501</v>
      </c>
      <c r="C145" s="10" t="s">
        <v>502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0"/>
      <c r="Q145" s="12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customFormat="false" ht="15.75" hidden="false" customHeight="true" outlineLevel="0" collapsed="false">
      <c r="B146" s="7" t="s">
        <v>367</v>
      </c>
      <c r="C146" s="7" t="s">
        <v>449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  <c r="P146" s="7"/>
      <c r="Q146" s="9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customFormat="false" ht="15.75" hidden="false" customHeight="true" outlineLevel="0" collapsed="false">
      <c r="B147" s="10" t="s">
        <v>503</v>
      </c>
      <c r="C147" s="10" t="s">
        <v>499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0"/>
      <c r="Q147" s="12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customFormat="false" ht="15.75" hidden="false" customHeight="true" outlineLevel="0" collapsed="false">
      <c r="B148" s="7" t="s">
        <v>52</v>
      </c>
      <c r="C148" s="7" t="s">
        <v>499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  <c r="P148" s="7"/>
      <c r="Q148" s="9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customFormat="false" ht="15.75" hidden="false" customHeight="true" outlineLevel="0" collapsed="false">
      <c r="B149" s="10" t="s">
        <v>466</v>
      </c>
      <c r="C149" s="10" t="s">
        <v>504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0"/>
      <c r="Q149" s="12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customFormat="false" ht="15.75" hidden="false" customHeight="true" outlineLevel="0" collapsed="false">
      <c r="B150" s="7" t="s">
        <v>469</v>
      </c>
      <c r="C150" s="7" t="s">
        <v>505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 t="n">
        <v>1132757717</v>
      </c>
      <c r="O150" s="8"/>
      <c r="P150" s="7"/>
      <c r="Q150" s="9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customFormat="false" ht="15.75" hidden="false" customHeight="true" outlineLevel="0" collapsed="false">
      <c r="B151" s="10" t="s">
        <v>506</v>
      </c>
      <c r="C151" s="10" t="s">
        <v>507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 t="n">
        <v>1128788904</v>
      </c>
      <c r="O151" s="11"/>
      <c r="P151" s="10"/>
      <c r="Q151" s="12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customFormat="false" ht="15.75" hidden="false" customHeight="true" outlineLevel="0" collapsed="false">
      <c r="B152" s="7" t="s">
        <v>508</v>
      </c>
      <c r="C152" s="7" t="s">
        <v>509</v>
      </c>
      <c r="D152" s="7" t="n">
        <v>34977306</v>
      </c>
      <c r="E152" s="7"/>
      <c r="F152" s="7"/>
      <c r="G152" s="7"/>
      <c r="H152" s="7"/>
      <c r="I152" s="7"/>
      <c r="J152" s="7"/>
      <c r="K152" s="7"/>
      <c r="L152" s="7"/>
      <c r="M152" s="7" t="s">
        <v>510</v>
      </c>
      <c r="N152" s="7" t="n">
        <v>1124836290</v>
      </c>
      <c r="O152" s="8" t="n">
        <v>32826</v>
      </c>
      <c r="P152" s="7"/>
      <c r="Q152" s="9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customFormat="false" ht="15.75" hidden="false" customHeight="true" outlineLevel="0" collapsed="false">
      <c r="B153" s="10" t="s">
        <v>511</v>
      </c>
      <c r="C153" s="10" t="s">
        <v>512</v>
      </c>
      <c r="D153" s="10" t="n">
        <v>41062447</v>
      </c>
      <c r="E153" s="10"/>
      <c r="F153" s="10"/>
      <c r="G153" s="10"/>
      <c r="H153" s="10"/>
      <c r="I153" s="10"/>
      <c r="J153" s="10"/>
      <c r="K153" s="10"/>
      <c r="L153" s="10"/>
      <c r="M153" s="10" t="s">
        <v>513</v>
      </c>
      <c r="N153" s="10" t="n">
        <v>1144271929</v>
      </c>
      <c r="O153" s="11" t="n">
        <v>35865</v>
      </c>
      <c r="P153" s="10"/>
      <c r="Q153" s="12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customFormat="false" ht="15.75" hidden="false" customHeight="true" outlineLevel="0" collapsed="false">
      <c r="B154" s="7" t="s">
        <v>514</v>
      </c>
      <c r="C154" s="7" t="s">
        <v>515</v>
      </c>
      <c r="D154" s="7" t="n">
        <v>28922058</v>
      </c>
      <c r="E154" s="7"/>
      <c r="F154" s="7"/>
      <c r="G154" s="7"/>
      <c r="H154" s="7"/>
      <c r="I154" s="7"/>
      <c r="J154" s="7"/>
      <c r="K154" s="7"/>
      <c r="L154" s="7"/>
      <c r="M154" s="7" t="s">
        <v>516</v>
      </c>
      <c r="N154" s="7" t="n">
        <v>1134039809</v>
      </c>
      <c r="O154" s="8" t="n">
        <v>29720</v>
      </c>
      <c r="P154" s="7"/>
      <c r="Q154" s="9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customFormat="false" ht="15.75" hidden="false" customHeight="true" outlineLevel="0" collapsed="false">
      <c r="B155" s="10" t="s">
        <v>517</v>
      </c>
      <c r="C155" s="10" t="s">
        <v>518</v>
      </c>
      <c r="D155" s="10" t="n">
        <v>41047817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0"/>
      <c r="Q155" s="12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customFormat="false" ht="15.75" hidden="false" customHeight="true" outlineLevel="0" collapsed="false">
      <c r="B156" s="7" t="s">
        <v>519</v>
      </c>
      <c r="C156" s="7" t="s">
        <v>520</v>
      </c>
      <c r="D156" s="7" t="n">
        <v>39915064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  <c r="P156" s="7"/>
      <c r="Q156" s="9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customFormat="false" ht="15.75" hidden="false" customHeight="true" outlineLevel="0" collapsed="false">
      <c r="B157" s="10" t="s">
        <v>521</v>
      </c>
      <c r="C157" s="10" t="s">
        <v>522</v>
      </c>
      <c r="D157" s="10" t="n">
        <v>34703565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 t="n">
        <v>32879</v>
      </c>
      <c r="P157" s="10"/>
      <c r="Q157" s="12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customFormat="false" ht="15.75" hidden="false" customHeight="true" outlineLevel="0" collapsed="false">
      <c r="B158" s="7" t="s">
        <v>523</v>
      </c>
      <c r="C158" s="7" t="s">
        <v>524</v>
      </c>
      <c r="D158" s="7" t="n">
        <v>39066896</v>
      </c>
      <c r="E158" s="7"/>
      <c r="F158" s="7"/>
      <c r="G158" s="7"/>
      <c r="H158" s="7"/>
      <c r="I158" s="7"/>
      <c r="J158" s="7"/>
      <c r="K158" s="7"/>
      <c r="L158" s="7"/>
      <c r="M158" s="7" t="s">
        <v>525</v>
      </c>
      <c r="N158" s="7" t="n">
        <v>1169729268</v>
      </c>
      <c r="O158" s="8" t="n">
        <v>35144</v>
      </c>
      <c r="P158" s="7"/>
      <c r="Q158" s="9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customFormat="false" ht="15.75" hidden="false" customHeight="true" outlineLevel="0" collapsed="false">
      <c r="B159" s="10" t="s">
        <v>526</v>
      </c>
      <c r="C159" s="10" t="s">
        <v>527</v>
      </c>
      <c r="D159" s="10" t="n">
        <v>38070151</v>
      </c>
      <c r="E159" s="10"/>
      <c r="F159" s="10"/>
      <c r="G159" s="10"/>
      <c r="H159" s="10"/>
      <c r="I159" s="10"/>
      <c r="J159" s="10"/>
      <c r="K159" s="10"/>
      <c r="L159" s="10"/>
      <c r="M159" s="10" t="s">
        <v>528</v>
      </c>
      <c r="N159" s="10"/>
      <c r="O159" s="11" t="n">
        <v>34357</v>
      </c>
      <c r="P159" s="10"/>
      <c r="Q159" s="12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customFormat="false" ht="15.75" hidden="false" customHeight="true" outlineLevel="0" collapsed="false">
      <c r="B160" s="7" t="s">
        <v>529</v>
      </c>
      <c r="C160" s="7" t="s">
        <v>530</v>
      </c>
      <c r="D160" s="7" t="n">
        <v>36087484</v>
      </c>
      <c r="E160" s="7"/>
      <c r="F160" s="7"/>
      <c r="G160" s="7"/>
      <c r="H160" s="7"/>
      <c r="I160" s="7"/>
      <c r="J160" s="7"/>
      <c r="K160" s="7"/>
      <c r="L160" s="7"/>
      <c r="M160" s="7" t="s">
        <v>531</v>
      </c>
      <c r="N160" s="7"/>
      <c r="O160" s="8"/>
      <c r="P160" s="7"/>
      <c r="Q160" s="9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customFormat="false" ht="15.75" hidden="false" customHeight="true" outlineLevel="0" collapsed="false">
      <c r="B161" s="10" t="s">
        <v>532</v>
      </c>
      <c r="C161" s="10" t="s">
        <v>533</v>
      </c>
      <c r="D161" s="10" t="n">
        <v>36949250</v>
      </c>
      <c r="E161" s="10"/>
      <c r="F161" s="10"/>
      <c r="G161" s="10"/>
      <c r="H161" s="10"/>
      <c r="I161" s="10"/>
      <c r="J161" s="10"/>
      <c r="K161" s="10"/>
      <c r="L161" s="10"/>
      <c r="M161" s="10" t="s">
        <v>534</v>
      </c>
      <c r="N161" s="10"/>
      <c r="O161" s="11" t="n">
        <v>33882</v>
      </c>
      <c r="P161" s="10"/>
      <c r="Q161" s="12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customFormat="false" ht="15.75" hidden="false" customHeight="true" outlineLevel="0" collapsed="false">
      <c r="B162" s="7" t="s">
        <v>535</v>
      </c>
      <c r="C162" s="7" t="s">
        <v>536</v>
      </c>
      <c r="D162" s="7" t="n">
        <v>38027633</v>
      </c>
      <c r="E162" s="7"/>
      <c r="F162" s="7"/>
      <c r="G162" s="7"/>
      <c r="H162" s="7"/>
      <c r="I162" s="7"/>
      <c r="J162" s="7"/>
      <c r="K162" s="7"/>
      <c r="L162" s="7"/>
      <c r="M162" s="7" t="s">
        <v>537</v>
      </c>
      <c r="N162" s="7"/>
      <c r="O162" s="8" t="n">
        <v>34376</v>
      </c>
      <c r="P162" s="7"/>
      <c r="Q162" s="9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customFormat="false" ht="15.75" hidden="false" customHeight="true" outlineLevel="0" collapsed="false">
      <c r="B163" s="10" t="s">
        <v>538</v>
      </c>
      <c r="C163" s="10" t="s">
        <v>539</v>
      </c>
      <c r="D163" s="10" t="n">
        <v>36550977</v>
      </c>
      <c r="E163" s="10"/>
      <c r="F163" s="10"/>
      <c r="G163" s="10"/>
      <c r="H163" s="10"/>
      <c r="I163" s="10"/>
      <c r="J163" s="10"/>
      <c r="K163" s="10"/>
      <c r="L163" s="10"/>
      <c r="M163" s="10" t="s">
        <v>540</v>
      </c>
      <c r="N163" s="10" t="n">
        <v>1131374280</v>
      </c>
      <c r="O163" s="11" t="n">
        <v>34263</v>
      </c>
      <c r="P163" s="10"/>
      <c r="Q163" s="12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customFormat="false" ht="15.75" hidden="false" customHeight="true" outlineLevel="0" collapsed="false">
      <c r="B164" s="7" t="s">
        <v>541</v>
      </c>
      <c r="C164" s="7" t="s">
        <v>542</v>
      </c>
      <c r="D164" s="7" t="n">
        <v>35914134</v>
      </c>
      <c r="E164" s="7"/>
      <c r="F164" s="7"/>
      <c r="G164" s="7"/>
      <c r="H164" s="7"/>
      <c r="I164" s="7"/>
      <c r="J164" s="7"/>
      <c r="K164" s="7"/>
      <c r="L164" s="7"/>
      <c r="M164" s="7" t="s">
        <v>543</v>
      </c>
      <c r="N164" s="7" t="n">
        <v>1139734729</v>
      </c>
      <c r="O164" s="8" t="n">
        <v>33345</v>
      </c>
      <c r="P164" s="7"/>
      <c r="Q164" s="9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customFormat="false" ht="15.75" hidden="false" customHeight="true" outlineLevel="0" collapsed="false">
      <c r="B165" s="10" t="s">
        <v>544</v>
      </c>
      <c r="C165" s="10" t="s">
        <v>545</v>
      </c>
      <c r="D165" s="10" t="n">
        <v>95695047</v>
      </c>
      <c r="E165" s="10"/>
      <c r="F165" s="10"/>
      <c r="G165" s="10"/>
      <c r="H165" s="10"/>
      <c r="I165" s="10"/>
      <c r="J165" s="10"/>
      <c r="K165" s="10"/>
      <c r="L165" s="10"/>
      <c r="M165" s="10" t="s">
        <v>546</v>
      </c>
      <c r="N165" s="10" t="n">
        <v>1151065312</v>
      </c>
      <c r="O165" s="11" t="n">
        <v>27263</v>
      </c>
      <c r="P165" s="10"/>
      <c r="Q165" s="12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customFormat="false" ht="15.75" hidden="false" customHeight="true" outlineLevel="0" collapsed="false">
      <c r="B166" s="7" t="s">
        <v>547</v>
      </c>
      <c r="C166" s="7" t="s">
        <v>548</v>
      </c>
      <c r="D166" s="7" t="n">
        <v>37699248</v>
      </c>
      <c r="E166" s="7"/>
      <c r="F166" s="7"/>
      <c r="G166" s="7"/>
      <c r="H166" s="7"/>
      <c r="I166" s="7"/>
      <c r="J166" s="7"/>
      <c r="K166" s="7"/>
      <c r="L166" s="7"/>
      <c r="M166" s="7" t="s">
        <v>549</v>
      </c>
      <c r="N166" s="7" t="n">
        <v>1126538300</v>
      </c>
      <c r="O166" s="8" t="n">
        <v>34151</v>
      </c>
      <c r="P166" s="7"/>
      <c r="Q166" s="9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customFormat="false" ht="15.75" hidden="false" customHeight="true" outlineLevel="0" collapsed="false">
      <c r="B167" s="10" t="s">
        <v>550</v>
      </c>
      <c r="C167" s="10" t="s">
        <v>551</v>
      </c>
      <c r="D167" s="10" t="n">
        <v>25044383</v>
      </c>
      <c r="E167" s="10"/>
      <c r="F167" s="10"/>
      <c r="G167" s="10"/>
      <c r="H167" s="10"/>
      <c r="I167" s="10"/>
      <c r="J167" s="10"/>
      <c r="K167" s="10"/>
      <c r="L167" s="10"/>
      <c r="M167" s="10" t="s">
        <v>552</v>
      </c>
      <c r="N167" s="10"/>
      <c r="O167" s="11" t="n">
        <v>27639</v>
      </c>
      <c r="P167" s="10"/>
      <c r="Q167" s="12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customFormat="false" ht="15.75" hidden="false" customHeight="true" outlineLevel="0" collapsed="false">
      <c r="B168" s="7" t="s">
        <v>553</v>
      </c>
      <c r="C168" s="7" t="s">
        <v>554</v>
      </c>
      <c r="D168" s="7" t="n">
        <v>33914980</v>
      </c>
      <c r="E168" s="7"/>
      <c r="F168" s="7"/>
      <c r="G168" s="7"/>
      <c r="H168" s="7"/>
      <c r="I168" s="7"/>
      <c r="J168" s="7"/>
      <c r="K168" s="7"/>
      <c r="L168" s="7"/>
      <c r="M168" s="7" t="s">
        <v>555</v>
      </c>
      <c r="N168" s="7" t="n">
        <v>1127455035</v>
      </c>
      <c r="O168" s="8" t="n">
        <v>32266</v>
      </c>
      <c r="P168" s="7"/>
      <c r="Q168" s="9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customFormat="false" ht="15.75" hidden="false" customHeight="true" outlineLevel="0" collapsed="false">
      <c r="B169" s="10" t="s">
        <v>556</v>
      </c>
      <c r="C169" s="10" t="s">
        <v>557</v>
      </c>
      <c r="D169" s="10" t="n">
        <v>29428219</v>
      </c>
      <c r="E169" s="10"/>
      <c r="F169" s="10"/>
      <c r="G169" s="10"/>
      <c r="H169" s="10"/>
      <c r="I169" s="10"/>
      <c r="J169" s="10"/>
      <c r="K169" s="10"/>
      <c r="L169" s="10"/>
      <c r="M169" s="10" t="s">
        <v>558</v>
      </c>
      <c r="N169" s="10" t="n">
        <v>1124773534</v>
      </c>
      <c r="O169" s="11" t="n">
        <v>30042</v>
      </c>
      <c r="P169" s="10"/>
      <c r="Q169" s="12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customFormat="false" ht="15.75" hidden="false" customHeight="true" outlineLevel="0" collapsed="false">
      <c r="B170" s="7" t="s">
        <v>559</v>
      </c>
      <c r="C170" s="7" t="s">
        <v>560</v>
      </c>
      <c r="D170" s="7" t="n">
        <v>27674630</v>
      </c>
      <c r="E170" s="7"/>
      <c r="F170" s="7"/>
      <c r="G170" s="7"/>
      <c r="H170" s="7"/>
      <c r="I170" s="7"/>
      <c r="J170" s="7"/>
      <c r="K170" s="7"/>
      <c r="L170" s="7"/>
      <c r="M170" s="7" t="s">
        <v>561</v>
      </c>
      <c r="N170" s="7"/>
      <c r="O170" s="8" t="n">
        <v>29153</v>
      </c>
      <c r="P170" s="7"/>
      <c r="Q170" s="9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customFormat="false" ht="15.75" hidden="false" customHeight="true" outlineLevel="0" collapsed="false">
      <c r="B171" s="10" t="s">
        <v>562</v>
      </c>
      <c r="C171" s="10" t="s">
        <v>563</v>
      </c>
      <c r="D171" s="10" t="n">
        <v>35728389</v>
      </c>
      <c r="E171" s="10"/>
      <c r="F171" s="10"/>
      <c r="G171" s="10"/>
      <c r="H171" s="10"/>
      <c r="I171" s="10"/>
      <c r="J171" s="10"/>
      <c r="K171" s="10"/>
      <c r="L171" s="10"/>
      <c r="M171" s="10" t="s">
        <v>564</v>
      </c>
      <c r="N171" s="10" t="n">
        <v>1134278111</v>
      </c>
      <c r="O171" s="11" t="n">
        <v>33256</v>
      </c>
      <c r="P171" s="10"/>
      <c r="Q171" s="12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customFormat="false" ht="15.75" hidden="false" customHeight="true" outlineLevel="0" collapsed="false">
      <c r="B172" s="7" t="s">
        <v>565</v>
      </c>
      <c r="C172" s="7" t="s">
        <v>566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 t="n">
        <v>1138839337</v>
      </c>
      <c r="O172" s="8"/>
      <c r="P172" s="7"/>
      <c r="Q172" s="9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customFormat="false" ht="15.75" hidden="false" customHeight="true" outlineLevel="0" collapsed="false">
      <c r="B173" s="10" t="s">
        <v>567</v>
      </c>
      <c r="C173" s="10" t="s">
        <v>568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 t="n">
        <v>1141439746</v>
      </c>
      <c r="O173" s="11"/>
      <c r="P173" s="10"/>
      <c r="Q173" s="12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customFormat="false" ht="15.75" hidden="false" customHeight="true" outlineLevel="0" collapsed="false">
      <c r="B174" s="7" t="s">
        <v>569</v>
      </c>
      <c r="C174" s="7" t="s">
        <v>570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 t="n">
        <v>1131236961</v>
      </c>
      <c r="O174" s="8"/>
      <c r="P174" s="7"/>
      <c r="Q174" s="9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customFormat="false" ht="15.75" hidden="false" customHeight="true" outlineLevel="0" collapsed="false">
      <c r="B175" s="10" t="s">
        <v>571</v>
      </c>
      <c r="C175" s="10" t="s">
        <v>572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 t="n">
        <v>1127445232</v>
      </c>
      <c r="O175" s="11"/>
      <c r="P175" s="10"/>
      <c r="Q175" s="12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customFormat="false" ht="15.75" hidden="false" customHeight="true" outlineLevel="0" collapsed="false">
      <c r="B176" s="7" t="s">
        <v>573</v>
      </c>
      <c r="C176" s="7" t="s">
        <v>574</v>
      </c>
      <c r="D176" s="7" t="n">
        <v>36755934</v>
      </c>
      <c r="E176" s="7"/>
      <c r="F176" s="7"/>
      <c r="G176" s="7"/>
      <c r="H176" s="7"/>
      <c r="I176" s="7"/>
      <c r="J176" s="7"/>
      <c r="K176" s="7"/>
      <c r="L176" s="7"/>
      <c r="M176" s="7" t="s">
        <v>575</v>
      </c>
      <c r="N176" s="7" t="n">
        <v>1169603036</v>
      </c>
      <c r="O176" s="8" t="n">
        <v>33675</v>
      </c>
      <c r="P176" s="7"/>
      <c r="Q176" s="9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customFormat="false" ht="15.75" hidden="false" customHeight="true" outlineLevel="0" collapsed="false">
      <c r="B177" s="10" t="s">
        <v>573</v>
      </c>
      <c r="C177" s="10" t="s">
        <v>576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 t="n">
        <v>1138122802</v>
      </c>
      <c r="O177" s="11"/>
      <c r="P177" s="10"/>
      <c r="Q177" s="12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customFormat="false" ht="15.75" hidden="false" customHeight="true" outlineLevel="0" collapsed="false">
      <c r="B178" s="7" t="s">
        <v>577</v>
      </c>
      <c r="C178" s="7" t="s">
        <v>578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 t="n">
        <v>1167947816</v>
      </c>
      <c r="O178" s="8"/>
      <c r="P178" s="7"/>
      <c r="Q178" s="9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customFormat="false" ht="15.75" hidden="false" customHeight="true" outlineLevel="0" collapsed="false">
      <c r="B179" s="10" t="s">
        <v>579</v>
      </c>
      <c r="C179" s="10" t="s">
        <v>580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 t="n">
        <v>1123775305</v>
      </c>
      <c r="O179" s="11"/>
      <c r="P179" s="10"/>
      <c r="Q179" s="12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customFormat="false" ht="15.75" hidden="false" customHeight="true" outlineLevel="0" collapsed="false">
      <c r="B180" s="7" t="s">
        <v>581</v>
      </c>
      <c r="C180" s="7" t="s">
        <v>582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 t="n">
        <v>1125526045</v>
      </c>
      <c r="O180" s="8"/>
      <c r="P180" s="7"/>
      <c r="Q180" s="9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customFormat="false" ht="15.75" hidden="false" customHeight="true" outlineLevel="0" collapsed="false">
      <c r="B181" s="10" t="s">
        <v>583</v>
      </c>
      <c r="C181" s="10" t="s">
        <v>584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 t="n">
        <v>1149386278</v>
      </c>
      <c r="O181" s="11"/>
      <c r="P181" s="10"/>
      <c r="Q181" s="12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customFormat="false" ht="15.75" hidden="false" customHeight="true" outlineLevel="0" collapsed="false">
      <c r="B182" s="7" t="s">
        <v>585</v>
      </c>
      <c r="C182" s="7" t="s">
        <v>586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 t="n">
        <v>1141697938</v>
      </c>
      <c r="O182" s="8"/>
      <c r="P182" s="7"/>
      <c r="Q182" s="9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customFormat="false" ht="15.75" hidden="false" customHeight="true" outlineLevel="0" collapsed="false">
      <c r="B183" s="10" t="s">
        <v>587</v>
      </c>
      <c r="C183" s="10" t="s">
        <v>584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 t="n">
        <v>1139199525</v>
      </c>
      <c r="O183" s="11"/>
      <c r="P183" s="10"/>
      <c r="Q183" s="12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customFormat="false" ht="15.75" hidden="false" customHeight="true" outlineLevel="0" collapsed="false">
      <c r="B184" s="7" t="s">
        <v>588</v>
      </c>
      <c r="C184" s="7" t="s">
        <v>589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 t="n">
        <v>1169071195</v>
      </c>
      <c r="O184" s="8"/>
      <c r="P184" s="7"/>
      <c r="Q184" s="9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customFormat="false" ht="15.75" hidden="false" customHeight="true" outlineLevel="0" collapsed="false">
      <c r="B185" s="10" t="s">
        <v>588</v>
      </c>
      <c r="C185" s="10" t="s">
        <v>590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 t="n">
        <v>1134625079</v>
      </c>
      <c r="O185" s="11"/>
      <c r="P185" s="10"/>
      <c r="Q185" s="12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customFormat="false" ht="15.75" hidden="false" customHeight="true" outlineLevel="0" collapsed="false">
      <c r="B186" s="7" t="s">
        <v>591</v>
      </c>
      <c r="C186" s="7" t="s">
        <v>592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 t="n">
        <v>1158474449</v>
      </c>
      <c r="O186" s="8"/>
      <c r="P186" s="7"/>
      <c r="Q186" s="9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customFormat="false" ht="15.75" hidden="false" customHeight="true" outlineLevel="0" collapsed="false">
      <c r="B187" s="10" t="s">
        <v>593</v>
      </c>
      <c r="C187" s="10" t="s">
        <v>594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 t="n">
        <v>1168784455</v>
      </c>
      <c r="O187" s="11"/>
      <c r="P187" s="10"/>
      <c r="Q187" s="12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customFormat="false" ht="15.75" hidden="false" customHeight="true" outlineLevel="0" collapsed="false">
      <c r="B188" s="7" t="s">
        <v>595</v>
      </c>
      <c r="C188" s="7" t="s">
        <v>596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 t="n">
        <v>1124980090</v>
      </c>
      <c r="O188" s="8"/>
      <c r="P188" s="7"/>
      <c r="Q188" s="9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customFormat="false" ht="15.75" hidden="false" customHeight="true" outlineLevel="0" collapsed="false">
      <c r="B189" s="10" t="s">
        <v>597</v>
      </c>
      <c r="C189" s="10" t="s">
        <v>551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 t="n">
        <v>1131113453</v>
      </c>
      <c r="O189" s="11"/>
      <c r="P189" s="10"/>
      <c r="Q189" s="12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customFormat="false" ht="15.75" hidden="false" customHeight="true" outlineLevel="0" collapsed="false">
      <c r="B190" s="7" t="s">
        <v>598</v>
      </c>
      <c r="C190" s="7" t="s">
        <v>599</v>
      </c>
      <c r="D190" s="17" t="n">
        <v>38456881</v>
      </c>
      <c r="E190" s="7"/>
      <c r="F190" s="7"/>
      <c r="G190" s="7"/>
      <c r="H190" s="7"/>
      <c r="I190" s="7"/>
      <c r="J190" s="7"/>
      <c r="K190" s="7"/>
      <c r="L190" s="7"/>
      <c r="M190" s="7" t="s">
        <v>600</v>
      </c>
      <c r="N190" s="7" t="n">
        <v>1137587184</v>
      </c>
      <c r="O190" s="8" t="n">
        <v>34593</v>
      </c>
      <c r="P190" s="7"/>
      <c r="Q190" s="9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customFormat="false" ht="15.75" hidden="false" customHeight="true" outlineLevel="0" collapsed="false">
      <c r="B191" s="10" t="s">
        <v>601</v>
      </c>
      <c r="C191" s="10" t="s">
        <v>602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 t="n">
        <v>1127563862</v>
      </c>
      <c r="O191" s="11"/>
      <c r="P191" s="10"/>
      <c r="Q191" s="12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customFormat="false" ht="15.75" hidden="false" customHeight="true" outlineLevel="0" collapsed="false">
      <c r="B192" s="7" t="s">
        <v>603</v>
      </c>
      <c r="C192" s="7" t="s">
        <v>604</v>
      </c>
      <c r="D192" s="7" t="n">
        <v>42272694</v>
      </c>
      <c r="E192" s="7" t="s">
        <v>58</v>
      </c>
      <c r="F192" s="7" t="s">
        <v>26</v>
      </c>
      <c r="G192" s="7" t="s">
        <v>605</v>
      </c>
      <c r="H192" s="7" t="n">
        <v>1439</v>
      </c>
      <c r="I192" s="7" t="s">
        <v>28</v>
      </c>
      <c r="J192" s="7" t="s">
        <v>606</v>
      </c>
      <c r="K192" s="7"/>
      <c r="L192" s="7" t="s">
        <v>607</v>
      </c>
      <c r="M192" s="7" t="s">
        <v>608</v>
      </c>
      <c r="N192" s="7" t="n">
        <v>1161511686</v>
      </c>
      <c r="O192" s="8" t="n">
        <v>36532</v>
      </c>
      <c r="P192" s="7"/>
      <c r="Q192" s="9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customFormat="false" ht="15.75" hidden="false" customHeight="true" outlineLevel="0" collapsed="false">
      <c r="B193" s="10" t="s">
        <v>609</v>
      </c>
      <c r="C193" s="10" t="s">
        <v>610</v>
      </c>
      <c r="D193" s="10" t="n">
        <v>36407500</v>
      </c>
      <c r="E193" s="10" t="s">
        <v>25</v>
      </c>
      <c r="F193" s="10" t="s">
        <v>59</v>
      </c>
      <c r="G193" s="10" t="s">
        <v>611</v>
      </c>
      <c r="H193" s="10" t="n">
        <v>1162</v>
      </c>
      <c r="I193" s="10" t="s">
        <v>28</v>
      </c>
      <c r="J193" s="10" t="s">
        <v>606</v>
      </c>
      <c r="K193" s="10" t="s">
        <v>123</v>
      </c>
      <c r="L193" s="10" t="s">
        <v>31</v>
      </c>
      <c r="M193" s="10" t="s">
        <v>612</v>
      </c>
      <c r="N193" s="10" t="n">
        <v>1156665476</v>
      </c>
      <c r="O193" s="11" t="n">
        <v>33464</v>
      </c>
      <c r="P193" s="10"/>
      <c r="Q193" s="12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customFormat="false" ht="15.75" hidden="false" customHeight="true" outlineLevel="0" collapsed="false">
      <c r="B194" s="7" t="s">
        <v>613</v>
      </c>
      <c r="C194" s="7" t="s">
        <v>614</v>
      </c>
      <c r="D194" s="7" t="n">
        <v>35181182</v>
      </c>
      <c r="E194" s="7" t="s">
        <v>25</v>
      </c>
      <c r="F194" s="7" t="s">
        <v>59</v>
      </c>
      <c r="G194" s="7" t="s">
        <v>615</v>
      </c>
      <c r="H194" s="7" t="n">
        <v>1879</v>
      </c>
      <c r="I194" s="7" t="s">
        <v>28</v>
      </c>
      <c r="J194" s="7" t="s">
        <v>606</v>
      </c>
      <c r="K194" s="7"/>
      <c r="L194" s="7" t="s">
        <v>616</v>
      </c>
      <c r="M194" s="7" t="s">
        <v>617</v>
      </c>
      <c r="N194" s="7" t="n">
        <v>1138619940</v>
      </c>
      <c r="O194" s="8" t="n">
        <v>33112</v>
      </c>
      <c r="P194" s="7"/>
      <c r="Q194" s="9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customFormat="false" ht="15.75" hidden="false" customHeight="true" outlineLevel="0" collapsed="false">
      <c r="B195" s="10" t="s">
        <v>618</v>
      </c>
      <c r="C195" s="10" t="s">
        <v>619</v>
      </c>
      <c r="D195" s="10" t="n">
        <v>33741905</v>
      </c>
      <c r="E195" s="10" t="s">
        <v>58</v>
      </c>
      <c r="F195" s="10" t="s">
        <v>59</v>
      </c>
      <c r="G195" s="10" t="s">
        <v>620</v>
      </c>
      <c r="H195" s="10" t="n">
        <v>1104</v>
      </c>
      <c r="I195" s="10" t="s">
        <v>31</v>
      </c>
      <c r="J195" s="10" t="s">
        <v>606</v>
      </c>
      <c r="K195" s="10" t="s">
        <v>621</v>
      </c>
      <c r="L195" s="10" t="s">
        <v>622</v>
      </c>
      <c r="M195" s="10" t="s">
        <v>623</v>
      </c>
      <c r="N195" s="10" t="n">
        <v>1155287162</v>
      </c>
      <c r="O195" s="11" t="n">
        <v>32421</v>
      </c>
      <c r="P195" s="10"/>
      <c r="Q195" s="12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customFormat="false" ht="15.75" hidden="false" customHeight="true" outlineLevel="0" collapsed="false">
      <c r="B196" s="18" t="s">
        <v>624</v>
      </c>
      <c r="C196" s="18" t="s">
        <v>625</v>
      </c>
      <c r="D196" s="18" t="n">
        <v>18590445</v>
      </c>
      <c r="E196" s="18" t="s">
        <v>58</v>
      </c>
      <c r="F196" s="18" t="s">
        <v>26</v>
      </c>
      <c r="G196" s="18" t="s">
        <v>626</v>
      </c>
      <c r="H196" s="18" t="n">
        <v>1768</v>
      </c>
      <c r="I196" s="18" t="s">
        <v>28</v>
      </c>
      <c r="J196" s="18" t="s">
        <v>606</v>
      </c>
      <c r="K196" s="18" t="s">
        <v>123</v>
      </c>
      <c r="L196" s="18" t="s">
        <v>627</v>
      </c>
      <c r="M196" s="18" t="s">
        <v>628</v>
      </c>
      <c r="N196" s="18" t="n">
        <v>1157719505</v>
      </c>
      <c r="O196" s="19" t="n">
        <v>24313</v>
      </c>
      <c r="P196" s="18"/>
      <c r="Q196" s="20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customFormat="false" ht="15.75" hidden="false" customHeight="true" outlineLevel="0" collapsed="false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21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customFormat="false" ht="15.75" hidden="false" customHeight="true" outlineLevel="0" collapsed="false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21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customFormat="false" ht="15.75" hidden="false" customHeight="true" outlineLevel="0" collapsed="false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21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customFormat="false" ht="15.75" hidden="false" customHeight="true" outlineLevel="0" collapsed="false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21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customFormat="false" ht="15.75" hidden="false" customHeight="true" outlineLevel="0" collapsed="false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21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customFormat="false" ht="15.75" hidden="false" customHeight="true" outlineLevel="0" collapsed="false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21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customFormat="false" ht="15.75" hidden="false" customHeight="true" outlineLevel="0" collapsed="false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21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customFormat="false" ht="15.75" hidden="false" customHeight="true" outlineLevel="0" collapsed="false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21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customFormat="false" ht="15.75" hidden="false" customHeight="true" outlineLevel="0" collapsed="false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21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customFormat="false" ht="15.75" hidden="false" customHeight="true" outlineLevel="0" collapsed="false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21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customFormat="false" ht="15.75" hidden="false" customHeight="true" outlineLevel="0" collapsed="false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21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customFormat="false" ht="15.75" hidden="false" customHeight="true" outlineLevel="0" collapsed="false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21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customFormat="false" ht="15.75" hidden="false" customHeight="true" outlineLevel="0" collapsed="false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21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customFormat="false" ht="15.75" hidden="false" customHeight="true" outlineLevel="0" collapsed="false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21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customFormat="false" ht="15.75" hidden="false" customHeight="true" outlineLevel="0" collapsed="false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21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customFormat="false" ht="15.75" hidden="false" customHeight="true" outlineLevel="0" collapsed="false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21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customFormat="false" ht="15.75" hidden="false" customHeight="true" outlineLevel="0" collapsed="false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21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customFormat="false" ht="15.75" hidden="false" customHeight="true" outlineLevel="0" collapsed="false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21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customFormat="false" ht="15.75" hidden="false" customHeight="true" outlineLevel="0" collapsed="false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21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customFormat="false" ht="15.75" hidden="false" customHeight="true" outlineLevel="0" collapsed="false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21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customFormat="false" ht="15.75" hidden="false" customHeight="true" outlineLevel="0" collapsed="false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21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customFormat="false" ht="15.75" hidden="false" customHeight="true" outlineLevel="0" collapsed="false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21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customFormat="false" ht="15.75" hidden="false" customHeight="true" outlineLevel="0" collapsed="false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21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customFormat="false" ht="15.75" hidden="false" customHeight="true" outlineLevel="0" collapsed="false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21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customFormat="false" ht="15.75" hidden="false" customHeight="true" outlineLevel="0" collapsed="false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21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customFormat="false" ht="15.75" hidden="false" customHeight="true" outlineLevel="0" collapsed="false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21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customFormat="false" ht="15.75" hidden="false" customHeight="true" outlineLevel="0" collapsed="false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21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customFormat="false" ht="15.75" hidden="false" customHeight="true" outlineLevel="0" collapsed="false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21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customFormat="false" ht="15.75" hidden="false" customHeight="true" outlineLevel="0" collapsed="false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21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customFormat="false" ht="15.75" hidden="false" customHeight="true" outlineLevel="0" collapsed="false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21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customFormat="false" ht="15.75" hidden="false" customHeight="true" outlineLevel="0" collapsed="false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21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customFormat="false" ht="15.75" hidden="false" customHeight="true" outlineLevel="0" collapsed="false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21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customFormat="false" ht="15.75" hidden="false" customHeight="true" outlineLevel="0" collapsed="false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21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customFormat="false" ht="15.75" hidden="false" customHeight="true" outlineLevel="0" collapsed="false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21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customFormat="false" ht="15.75" hidden="false" customHeight="true" outlineLevel="0" collapsed="false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21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customFormat="false" ht="15.75" hidden="false" customHeight="true" outlineLevel="0" collapsed="false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21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customFormat="false" ht="15.75" hidden="false" customHeight="true" outlineLevel="0" collapsed="false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21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customFormat="false" ht="15.75" hidden="false" customHeight="true" outlineLevel="0" collapsed="false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21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customFormat="false" ht="15.75" hidden="false" customHeight="true" outlineLevel="0" collapsed="false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21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customFormat="false" ht="15.75" hidden="false" customHeight="true" outlineLevel="0" collapsed="false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21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customFormat="false" ht="15.75" hidden="false" customHeight="true" outlineLevel="0" collapsed="false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21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customFormat="false" ht="15.75" hidden="false" customHeight="true" outlineLevel="0" collapsed="false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21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customFormat="false" ht="15.75" hidden="false" customHeight="true" outlineLevel="0" collapsed="false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21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customFormat="false" ht="15.75" hidden="false" customHeight="true" outlineLevel="0" collapsed="false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21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customFormat="false" ht="15.75" hidden="false" customHeight="true" outlineLevel="0" collapsed="false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21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customFormat="false" ht="15.75" hidden="false" customHeight="true" outlineLevel="0" collapsed="false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21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customFormat="false" ht="15.75" hidden="false" customHeight="true" outlineLevel="0" collapsed="false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21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customFormat="false" ht="15.75" hidden="false" customHeight="true" outlineLevel="0" collapsed="false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21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customFormat="false" ht="15.75" hidden="false" customHeight="true" outlineLevel="0" collapsed="false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21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customFormat="false" ht="15.75" hidden="false" customHeight="true" outlineLevel="0" collapsed="false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21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customFormat="false" ht="15.75" hidden="false" customHeight="true" outlineLevel="0" collapsed="false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21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customFormat="false" ht="15.75" hidden="false" customHeight="true" outlineLevel="0" collapsed="false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21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customFormat="false" ht="15.75" hidden="false" customHeight="true" outlineLevel="0" collapsed="false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21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customFormat="false" ht="15.75" hidden="false" customHeight="true" outlineLevel="0" collapsed="false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21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customFormat="false" ht="15.75" hidden="false" customHeight="true" outlineLevel="0" collapsed="false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21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customFormat="false" ht="15.75" hidden="false" customHeight="true" outlineLevel="0" collapsed="false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21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customFormat="false" ht="15.75" hidden="false" customHeight="true" outlineLevel="0" collapsed="false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21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customFormat="false" ht="15.75" hidden="false" customHeight="true" outlineLevel="0" collapsed="false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21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customFormat="false" ht="15.75" hidden="false" customHeight="true" outlineLevel="0" collapsed="false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21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customFormat="false" ht="15.75" hidden="false" customHeight="true" outlineLevel="0" collapsed="false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21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customFormat="false" ht="15.75" hidden="false" customHeight="true" outlineLevel="0" collapsed="false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21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customFormat="false" ht="15.75" hidden="false" customHeight="true" outlineLevel="0" collapsed="false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21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customFormat="false" ht="15.75" hidden="false" customHeight="true" outlineLevel="0" collapsed="false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21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customFormat="false" ht="15.75" hidden="false" customHeight="true" outlineLevel="0" collapsed="false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21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customFormat="false" ht="15.75" hidden="false" customHeight="true" outlineLevel="0" collapsed="false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21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customFormat="false" ht="15.75" hidden="false" customHeight="true" outlineLevel="0" collapsed="false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21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customFormat="false" ht="15.75" hidden="false" customHeight="true" outlineLevel="0" collapsed="false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21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customFormat="false" ht="15.75" hidden="false" customHeight="true" outlineLevel="0" collapsed="false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21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customFormat="false" ht="15.75" hidden="false" customHeight="true" outlineLevel="0" collapsed="false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21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customFormat="false" ht="15.75" hidden="false" customHeight="true" outlineLevel="0" collapsed="false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21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customFormat="false" ht="15.75" hidden="false" customHeight="true" outlineLevel="0" collapsed="false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21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customFormat="false" ht="15.75" hidden="false" customHeight="true" outlineLevel="0" collapsed="false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21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customFormat="false" ht="15.75" hidden="false" customHeight="true" outlineLevel="0" collapsed="false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21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customFormat="false" ht="15.75" hidden="false" customHeight="true" outlineLevel="0" collapsed="false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21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customFormat="false" ht="15.75" hidden="false" customHeight="true" outlineLevel="0" collapsed="false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21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customFormat="false" ht="15.75" hidden="false" customHeight="true" outlineLevel="0" collapsed="false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21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customFormat="false" ht="15.75" hidden="false" customHeight="true" outlineLevel="0" collapsed="false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21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customFormat="false" ht="15.75" hidden="false" customHeight="true" outlineLevel="0" collapsed="false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21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customFormat="false" ht="15.75" hidden="false" customHeight="true" outlineLevel="0" collapsed="false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21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customFormat="false" ht="15.75" hidden="false" customHeight="true" outlineLevel="0" collapsed="false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21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customFormat="false" ht="15.75" hidden="false" customHeight="true" outlineLevel="0" collapsed="false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21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customFormat="false" ht="15.75" hidden="false" customHeight="true" outlineLevel="0" collapsed="false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21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customFormat="false" ht="15.75" hidden="false" customHeight="true" outlineLevel="0" collapsed="false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21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customFormat="false" ht="15.75" hidden="false" customHeight="true" outlineLevel="0" collapsed="false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21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customFormat="false" ht="15.75" hidden="false" customHeight="true" outlineLevel="0" collapsed="false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21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customFormat="false" ht="15.75" hidden="false" customHeight="true" outlineLevel="0" collapsed="false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21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customFormat="false" ht="15.75" hidden="false" customHeight="true" outlineLevel="0" collapsed="false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21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customFormat="false" ht="15.75" hidden="false" customHeight="true" outlineLevel="0" collapsed="false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21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customFormat="false" ht="15.75" hidden="false" customHeight="true" outlineLevel="0" collapsed="false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21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customFormat="false" ht="15.75" hidden="false" customHeight="true" outlineLevel="0" collapsed="false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21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customFormat="false" ht="15.75" hidden="false" customHeight="true" outlineLevel="0" collapsed="false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21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customFormat="false" ht="15.75" hidden="false" customHeight="true" outlineLevel="0" collapsed="false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21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customFormat="false" ht="15.75" hidden="false" customHeight="true" outlineLevel="0" collapsed="false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21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customFormat="false" ht="15.75" hidden="false" customHeight="true" outlineLevel="0" collapsed="false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21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customFormat="false" ht="15.75" hidden="false" customHeight="true" outlineLevel="0" collapsed="false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21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customFormat="false" ht="15.75" hidden="false" customHeight="true" outlineLevel="0" collapsed="false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21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customFormat="false" ht="15.75" hidden="false" customHeight="true" outlineLevel="0" collapsed="false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21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customFormat="false" ht="15.75" hidden="false" customHeight="true" outlineLevel="0" collapsed="false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21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customFormat="false" ht="15.75" hidden="false" customHeight="true" outlineLevel="0" collapsed="false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21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customFormat="false" ht="15.75" hidden="false" customHeight="true" outlineLevel="0" collapsed="false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21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customFormat="false" ht="15.75" hidden="false" customHeight="true" outlineLevel="0" collapsed="false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21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customFormat="false" ht="15.75" hidden="false" customHeight="true" outlineLevel="0" collapsed="false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21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customFormat="false" ht="15.75" hidden="false" customHeight="true" outlineLevel="0" collapsed="false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21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customFormat="false" ht="15.75" hidden="false" customHeight="true" outlineLevel="0" collapsed="false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21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customFormat="false" ht="15.75" hidden="false" customHeight="true" outlineLevel="0" collapsed="false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21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customFormat="false" ht="15.75" hidden="false" customHeight="true" outlineLevel="0" collapsed="false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21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customFormat="false" ht="15.75" hidden="false" customHeight="true" outlineLevel="0" collapsed="false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21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customFormat="false" ht="15.75" hidden="false" customHeight="true" outlineLevel="0" collapsed="false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21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customFormat="false" ht="15.75" hidden="false" customHeight="true" outlineLevel="0" collapsed="false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21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customFormat="false" ht="15.75" hidden="false" customHeight="true" outlineLevel="0" collapsed="false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21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customFormat="false" ht="15.75" hidden="false" customHeight="true" outlineLevel="0" collapsed="false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21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customFormat="false" ht="15.75" hidden="false" customHeight="true" outlineLevel="0" collapsed="false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21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customFormat="false" ht="15.75" hidden="false" customHeight="true" outlineLevel="0" collapsed="false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21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customFormat="false" ht="15.75" hidden="false" customHeight="true" outlineLevel="0" collapsed="false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21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customFormat="false" ht="15.75" hidden="false" customHeight="true" outlineLevel="0" collapsed="false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21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customFormat="false" ht="15.75" hidden="false" customHeight="true" outlineLevel="0" collapsed="false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21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customFormat="false" ht="15.75" hidden="false" customHeight="true" outlineLevel="0" collapsed="false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21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customFormat="false" ht="15.75" hidden="false" customHeight="true" outlineLevel="0" collapsed="false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21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customFormat="false" ht="15.75" hidden="false" customHeight="true" outlineLevel="0" collapsed="false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21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customFormat="false" ht="15.75" hidden="false" customHeight="true" outlineLevel="0" collapsed="false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21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customFormat="false" ht="15.75" hidden="false" customHeight="true" outlineLevel="0" collapsed="false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21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customFormat="false" ht="15.75" hidden="false" customHeight="true" outlineLevel="0" collapsed="false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21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customFormat="false" ht="15.75" hidden="false" customHeight="true" outlineLevel="0" collapsed="false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21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customFormat="false" ht="15.75" hidden="false" customHeight="true" outlineLevel="0" collapsed="false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21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customFormat="false" ht="15.75" hidden="false" customHeight="true" outlineLevel="0" collapsed="false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21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customFormat="false" ht="15.75" hidden="false" customHeight="true" outlineLevel="0" collapsed="false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21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customFormat="false" ht="15.75" hidden="false" customHeight="true" outlineLevel="0" collapsed="false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21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customFormat="false" ht="15.75" hidden="false" customHeight="true" outlineLevel="0" collapsed="false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21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customFormat="false" ht="15.75" hidden="false" customHeight="true" outlineLevel="0" collapsed="false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21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customFormat="false" ht="15.75" hidden="false" customHeight="true" outlineLevel="0" collapsed="false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21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customFormat="false" ht="15.75" hidden="false" customHeight="true" outlineLevel="0" collapsed="false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21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customFormat="false" ht="15.75" hidden="false" customHeight="true" outlineLevel="0" collapsed="false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21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customFormat="false" ht="15.75" hidden="false" customHeight="true" outlineLevel="0" collapsed="false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21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customFormat="false" ht="15.75" hidden="false" customHeight="true" outlineLevel="0" collapsed="false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21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customFormat="false" ht="15.75" hidden="false" customHeight="true" outlineLevel="0" collapsed="false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21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customFormat="false" ht="15.75" hidden="false" customHeight="true" outlineLevel="0" collapsed="false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21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customFormat="false" ht="15.75" hidden="false" customHeight="true" outlineLevel="0" collapsed="false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21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customFormat="false" ht="15.75" hidden="false" customHeight="true" outlineLevel="0" collapsed="false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21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customFormat="false" ht="15.75" hidden="false" customHeight="true" outlineLevel="0" collapsed="false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21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customFormat="false" ht="15.75" hidden="false" customHeight="true" outlineLevel="0" collapsed="false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21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customFormat="false" ht="15.75" hidden="false" customHeight="true" outlineLevel="0" collapsed="false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21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customFormat="false" ht="15.75" hidden="false" customHeight="true" outlineLevel="0" collapsed="false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21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customFormat="false" ht="15.75" hidden="false" customHeight="true" outlineLevel="0" collapsed="false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21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customFormat="false" ht="15.75" hidden="false" customHeight="true" outlineLevel="0" collapsed="false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21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customFormat="false" ht="15.75" hidden="false" customHeight="true" outlineLevel="0" collapsed="false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21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customFormat="false" ht="15.75" hidden="false" customHeight="true" outlineLevel="0" collapsed="false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21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customFormat="false" ht="15.75" hidden="false" customHeight="true" outlineLevel="0" collapsed="false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21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customFormat="false" ht="15.75" hidden="false" customHeight="true" outlineLevel="0" collapsed="false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21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customFormat="false" ht="15.75" hidden="false" customHeight="true" outlineLevel="0" collapsed="false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21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customFormat="false" ht="15.75" hidden="false" customHeight="true" outlineLevel="0" collapsed="false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21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customFormat="false" ht="15.75" hidden="false" customHeight="true" outlineLevel="0" collapsed="false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21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customFormat="false" ht="15.75" hidden="false" customHeight="true" outlineLevel="0" collapsed="false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21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customFormat="false" ht="15.75" hidden="false" customHeight="true" outlineLevel="0" collapsed="false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21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customFormat="false" ht="15.75" hidden="false" customHeight="true" outlineLevel="0" collapsed="false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21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customFormat="false" ht="15.75" hidden="false" customHeight="true" outlineLevel="0" collapsed="false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21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customFormat="false" ht="15.75" hidden="false" customHeight="true" outlineLevel="0" collapsed="false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21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customFormat="false" ht="15.75" hidden="false" customHeight="true" outlineLevel="0" collapsed="false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21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customFormat="false" ht="15.75" hidden="false" customHeight="true" outlineLevel="0" collapsed="false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21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customFormat="false" ht="15.75" hidden="false" customHeight="true" outlineLevel="0" collapsed="false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21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customFormat="false" ht="15.75" hidden="false" customHeight="true" outlineLevel="0" collapsed="false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21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customFormat="false" ht="15.75" hidden="false" customHeight="true" outlineLevel="0" collapsed="false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21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customFormat="false" ht="15.75" hidden="false" customHeight="true" outlineLevel="0" collapsed="false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21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customFormat="false" ht="15.75" hidden="false" customHeight="true" outlineLevel="0" collapsed="false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21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customFormat="false" ht="15.75" hidden="false" customHeight="true" outlineLevel="0" collapsed="false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21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customFormat="false" ht="15.75" hidden="false" customHeight="true" outlineLevel="0" collapsed="false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21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customFormat="false" ht="15.75" hidden="false" customHeight="true" outlineLevel="0" collapsed="false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21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customFormat="false" ht="15.75" hidden="false" customHeight="true" outlineLevel="0" collapsed="false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21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customFormat="false" ht="15.75" hidden="false" customHeight="true" outlineLevel="0" collapsed="false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21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customFormat="false" ht="15.75" hidden="false" customHeight="true" outlineLevel="0" collapsed="false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21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customFormat="false" ht="15.75" hidden="false" customHeight="true" outlineLevel="0" collapsed="false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21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customFormat="false" ht="15.75" hidden="false" customHeight="true" outlineLevel="0" collapsed="false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21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customFormat="false" ht="15.75" hidden="false" customHeight="true" outlineLevel="0" collapsed="false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21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customFormat="false" ht="15.75" hidden="false" customHeight="true" outlineLevel="0" collapsed="false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21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customFormat="false" ht="15.75" hidden="false" customHeight="true" outlineLevel="0" collapsed="false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21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customFormat="false" ht="15.75" hidden="false" customHeight="true" outlineLevel="0" collapsed="false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21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customFormat="false" ht="15.75" hidden="false" customHeight="true" outlineLevel="0" collapsed="false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21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customFormat="false" ht="15.75" hidden="false" customHeight="true" outlineLevel="0" collapsed="false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21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customFormat="false" ht="15.75" hidden="false" customHeight="true" outlineLevel="0" collapsed="false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21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customFormat="false" ht="15.75" hidden="false" customHeight="true" outlineLevel="0" collapsed="false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21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customFormat="false" ht="15.75" hidden="false" customHeight="true" outlineLevel="0" collapsed="false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21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customFormat="false" ht="15.75" hidden="false" customHeight="true" outlineLevel="0" collapsed="false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21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customFormat="false" ht="15.75" hidden="false" customHeight="true" outlineLevel="0" collapsed="false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21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customFormat="false" ht="15.75" hidden="false" customHeight="true" outlineLevel="0" collapsed="false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21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customFormat="false" ht="15.75" hidden="false" customHeight="true" outlineLevel="0" collapsed="false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21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customFormat="false" ht="15.75" hidden="false" customHeight="true" outlineLevel="0" collapsed="false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21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customFormat="false" ht="15.75" hidden="false" customHeight="true" outlineLevel="0" collapsed="false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21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customFormat="false" ht="15.75" hidden="false" customHeight="true" outlineLevel="0" collapsed="false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21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customFormat="false" ht="15.75" hidden="false" customHeight="true" outlineLevel="0" collapsed="false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21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customFormat="false" ht="15.75" hidden="false" customHeight="true" outlineLevel="0" collapsed="false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21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customFormat="false" ht="15.75" hidden="false" customHeight="true" outlineLevel="0" collapsed="false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21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customFormat="false" ht="15.75" hidden="false" customHeight="true" outlineLevel="0" collapsed="false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21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customFormat="false" ht="15.75" hidden="false" customHeight="true" outlineLevel="0" collapsed="false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21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customFormat="false" ht="15.75" hidden="false" customHeight="true" outlineLevel="0" collapsed="false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21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customFormat="false" ht="15.75" hidden="false" customHeight="true" outlineLevel="0" collapsed="false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21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customFormat="false" ht="15.75" hidden="false" customHeight="true" outlineLevel="0" collapsed="false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21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customFormat="false" ht="15.75" hidden="false" customHeight="true" outlineLevel="0" collapsed="false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21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customFormat="false" ht="15.75" hidden="false" customHeight="true" outlineLevel="0" collapsed="false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21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customFormat="false" ht="15.75" hidden="false" customHeight="true" outlineLevel="0" collapsed="false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21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customFormat="false" ht="15.75" hidden="false" customHeight="true" outlineLevel="0" collapsed="false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21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customFormat="false" ht="15.75" hidden="false" customHeight="true" outlineLevel="0" collapsed="false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21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customFormat="false" ht="15.75" hidden="false" customHeight="true" outlineLevel="0" collapsed="false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21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customFormat="false" ht="15.75" hidden="false" customHeight="true" outlineLevel="0" collapsed="false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21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customFormat="false" ht="15.75" hidden="false" customHeight="true" outlineLevel="0" collapsed="false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21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customFormat="false" ht="15.75" hidden="false" customHeight="true" outlineLevel="0" collapsed="false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21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customFormat="false" ht="15.75" hidden="false" customHeight="true" outlineLevel="0" collapsed="false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21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customFormat="false" ht="15.75" hidden="false" customHeight="true" outlineLevel="0" collapsed="false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21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customFormat="false" ht="15.75" hidden="false" customHeight="true" outlineLevel="0" collapsed="false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21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customFormat="false" ht="15.75" hidden="false" customHeight="true" outlineLevel="0" collapsed="false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21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customFormat="false" ht="15.75" hidden="false" customHeight="true" outlineLevel="0" collapsed="false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21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customFormat="false" ht="15.75" hidden="false" customHeight="true" outlineLevel="0" collapsed="false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21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customFormat="false" ht="15.75" hidden="false" customHeight="true" outlineLevel="0" collapsed="false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21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customFormat="false" ht="15.75" hidden="false" customHeight="true" outlineLevel="0" collapsed="false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21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customFormat="false" ht="15.75" hidden="false" customHeight="true" outlineLevel="0" collapsed="false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21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customFormat="false" ht="15.75" hidden="false" customHeight="true" outlineLevel="0" collapsed="false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21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customFormat="false" ht="15.75" hidden="false" customHeight="true" outlineLevel="0" collapsed="false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21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customFormat="false" ht="15.75" hidden="false" customHeight="true" outlineLevel="0" collapsed="false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21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customFormat="false" ht="15.75" hidden="false" customHeight="true" outlineLevel="0" collapsed="false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21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customFormat="false" ht="15.75" hidden="false" customHeight="true" outlineLevel="0" collapsed="false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21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customFormat="false" ht="15.75" hidden="false" customHeight="true" outlineLevel="0" collapsed="false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21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customFormat="false" ht="15.75" hidden="false" customHeight="true" outlineLevel="0" collapsed="false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21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customFormat="false" ht="15.75" hidden="false" customHeight="true" outlineLevel="0" collapsed="false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21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customFormat="false" ht="15.75" hidden="false" customHeight="true" outlineLevel="0" collapsed="false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21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customFormat="false" ht="15.75" hidden="false" customHeight="true" outlineLevel="0" collapsed="false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21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customFormat="false" ht="15.75" hidden="false" customHeight="true" outlineLevel="0" collapsed="false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21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customFormat="false" ht="15.75" hidden="false" customHeight="true" outlineLevel="0" collapsed="false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21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customFormat="false" ht="15.75" hidden="false" customHeight="true" outlineLevel="0" collapsed="false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21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customFormat="false" ht="15.75" hidden="false" customHeight="true" outlineLevel="0" collapsed="false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21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customFormat="false" ht="15.75" hidden="false" customHeight="true" outlineLevel="0" collapsed="false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21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customFormat="false" ht="15.75" hidden="false" customHeight="true" outlineLevel="0" collapsed="false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21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customFormat="false" ht="15.75" hidden="false" customHeight="true" outlineLevel="0" collapsed="false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21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customFormat="false" ht="15.75" hidden="false" customHeight="true" outlineLevel="0" collapsed="false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21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customFormat="false" ht="15.75" hidden="false" customHeight="true" outlineLevel="0" collapsed="false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21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customFormat="false" ht="15.75" hidden="false" customHeight="true" outlineLevel="0" collapsed="false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21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customFormat="false" ht="15.75" hidden="false" customHeight="true" outlineLevel="0" collapsed="false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21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customFormat="false" ht="15.75" hidden="false" customHeight="true" outlineLevel="0" collapsed="false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21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customFormat="false" ht="15.75" hidden="false" customHeight="true" outlineLevel="0" collapsed="false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21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customFormat="false" ht="15.75" hidden="false" customHeight="true" outlineLevel="0" collapsed="false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21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customFormat="false" ht="15.75" hidden="false" customHeight="true" outlineLevel="0" collapsed="false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21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customFormat="false" ht="15.75" hidden="false" customHeight="true" outlineLevel="0" collapsed="false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21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customFormat="false" ht="15.75" hidden="false" customHeight="true" outlineLevel="0" collapsed="false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21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customFormat="false" ht="15.75" hidden="false" customHeight="true" outlineLevel="0" collapsed="false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21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customFormat="false" ht="15.75" hidden="false" customHeight="true" outlineLevel="0" collapsed="false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21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customFormat="false" ht="15.75" hidden="false" customHeight="true" outlineLevel="0" collapsed="false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21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customFormat="false" ht="15.75" hidden="false" customHeight="true" outlineLevel="0" collapsed="false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21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customFormat="false" ht="15.75" hidden="false" customHeight="true" outlineLevel="0" collapsed="false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21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customFormat="false" ht="15.75" hidden="false" customHeight="true" outlineLevel="0" collapsed="false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21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customFormat="false" ht="15.75" hidden="false" customHeight="true" outlineLevel="0" collapsed="false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21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customFormat="false" ht="15.75" hidden="false" customHeight="true" outlineLevel="0" collapsed="false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21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customFormat="false" ht="15.75" hidden="false" customHeight="true" outlineLevel="0" collapsed="false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21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customFormat="false" ht="15.75" hidden="false" customHeight="true" outlineLevel="0" collapsed="false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21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customFormat="false" ht="15.75" hidden="false" customHeight="true" outlineLevel="0" collapsed="false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21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customFormat="false" ht="15.75" hidden="false" customHeight="true" outlineLevel="0" collapsed="false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21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customFormat="false" ht="15.75" hidden="false" customHeight="true" outlineLevel="0" collapsed="false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21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customFormat="false" ht="15.75" hidden="false" customHeight="true" outlineLevel="0" collapsed="false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21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customFormat="false" ht="15.75" hidden="false" customHeight="true" outlineLevel="0" collapsed="false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21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customFormat="false" ht="15.75" hidden="false" customHeight="true" outlineLevel="0" collapsed="false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21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customFormat="false" ht="15.75" hidden="false" customHeight="true" outlineLevel="0" collapsed="false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21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customFormat="false" ht="15.75" hidden="false" customHeight="true" outlineLevel="0" collapsed="false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21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customFormat="false" ht="15.75" hidden="false" customHeight="true" outlineLevel="0" collapsed="false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21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customFormat="false" ht="15.75" hidden="false" customHeight="true" outlineLevel="0" collapsed="false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21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customFormat="false" ht="15.75" hidden="false" customHeight="true" outlineLevel="0" collapsed="false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21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customFormat="false" ht="15.75" hidden="false" customHeight="true" outlineLevel="0" collapsed="false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21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customFormat="false" ht="15.75" hidden="false" customHeight="true" outlineLevel="0" collapsed="false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21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customFormat="false" ht="15.75" hidden="false" customHeight="true" outlineLevel="0" collapsed="false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21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customFormat="false" ht="15.75" hidden="false" customHeight="true" outlineLevel="0" collapsed="false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21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customFormat="false" ht="15.75" hidden="false" customHeight="true" outlineLevel="0" collapsed="false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21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customFormat="false" ht="15.75" hidden="false" customHeight="true" outlineLevel="0" collapsed="false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21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customFormat="false" ht="15.75" hidden="false" customHeight="true" outlineLevel="0" collapsed="false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21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customFormat="false" ht="15.75" hidden="false" customHeight="true" outlineLevel="0" collapsed="false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21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customFormat="false" ht="15.75" hidden="false" customHeight="true" outlineLevel="0" collapsed="false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21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customFormat="false" ht="15.75" hidden="false" customHeight="true" outlineLevel="0" collapsed="false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21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customFormat="false" ht="15.75" hidden="false" customHeight="true" outlineLevel="0" collapsed="false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21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customFormat="false" ht="15.75" hidden="false" customHeight="true" outlineLevel="0" collapsed="false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21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customFormat="false" ht="15.75" hidden="false" customHeight="true" outlineLevel="0" collapsed="false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21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customFormat="false" ht="15.75" hidden="false" customHeight="true" outlineLevel="0" collapsed="false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21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customFormat="false" ht="15.75" hidden="false" customHeight="true" outlineLevel="0" collapsed="false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21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customFormat="false" ht="15.75" hidden="false" customHeight="true" outlineLevel="0" collapsed="false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21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customFormat="false" ht="15.75" hidden="false" customHeight="true" outlineLevel="0" collapsed="false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21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customFormat="false" ht="15.75" hidden="false" customHeight="true" outlineLevel="0" collapsed="false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21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customFormat="false" ht="15.75" hidden="false" customHeight="true" outlineLevel="0" collapsed="false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21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customFormat="false" ht="15.75" hidden="false" customHeight="true" outlineLevel="0" collapsed="false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21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customFormat="false" ht="15.75" hidden="false" customHeight="true" outlineLevel="0" collapsed="false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21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customFormat="false" ht="15.75" hidden="false" customHeight="true" outlineLevel="0" collapsed="false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21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customFormat="false" ht="15.75" hidden="false" customHeight="true" outlineLevel="0" collapsed="false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21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customFormat="false" ht="15.75" hidden="false" customHeight="true" outlineLevel="0" collapsed="false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21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customFormat="false" ht="15.75" hidden="false" customHeight="true" outlineLevel="0" collapsed="false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21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customFormat="false" ht="15.75" hidden="false" customHeight="true" outlineLevel="0" collapsed="false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21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customFormat="false" ht="15.75" hidden="false" customHeight="true" outlineLevel="0" collapsed="false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21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customFormat="false" ht="15.75" hidden="false" customHeight="true" outlineLevel="0" collapsed="false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21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customFormat="false" ht="15.75" hidden="false" customHeight="true" outlineLevel="0" collapsed="false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21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customFormat="false" ht="15.75" hidden="false" customHeight="true" outlineLevel="0" collapsed="false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21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customFormat="false" ht="15.75" hidden="false" customHeight="true" outlineLevel="0" collapsed="false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21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customFormat="false" ht="15.75" hidden="false" customHeight="true" outlineLevel="0" collapsed="false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21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customFormat="false" ht="15.75" hidden="false" customHeight="true" outlineLevel="0" collapsed="false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21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customFormat="false" ht="15.75" hidden="false" customHeight="true" outlineLevel="0" collapsed="false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21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customFormat="false" ht="15.75" hidden="false" customHeight="true" outlineLevel="0" collapsed="false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21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customFormat="false" ht="15.75" hidden="false" customHeight="true" outlineLevel="0" collapsed="false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21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customFormat="false" ht="15.75" hidden="false" customHeight="true" outlineLevel="0" collapsed="false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21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customFormat="false" ht="15.75" hidden="false" customHeight="true" outlineLevel="0" collapsed="false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21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customFormat="false" ht="15.75" hidden="false" customHeight="true" outlineLevel="0" collapsed="false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21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customFormat="false" ht="15.75" hidden="false" customHeight="true" outlineLevel="0" collapsed="false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21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customFormat="false" ht="15.75" hidden="false" customHeight="true" outlineLevel="0" collapsed="false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21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customFormat="false" ht="15.75" hidden="false" customHeight="true" outlineLevel="0" collapsed="false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21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customFormat="false" ht="15.75" hidden="false" customHeight="true" outlineLevel="0" collapsed="false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21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customFormat="false" ht="15.75" hidden="false" customHeight="true" outlineLevel="0" collapsed="false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21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customFormat="false" ht="15.75" hidden="false" customHeight="true" outlineLevel="0" collapsed="false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21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customFormat="false" ht="15.75" hidden="false" customHeight="true" outlineLevel="0" collapsed="false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21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customFormat="false" ht="15.75" hidden="false" customHeight="true" outlineLevel="0" collapsed="false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21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customFormat="false" ht="15.75" hidden="false" customHeight="true" outlineLevel="0" collapsed="false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21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customFormat="false" ht="15.75" hidden="false" customHeight="true" outlineLevel="0" collapsed="false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21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customFormat="false" ht="15.75" hidden="false" customHeight="true" outlineLevel="0" collapsed="false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21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customFormat="false" ht="15.75" hidden="false" customHeight="true" outlineLevel="0" collapsed="false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21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customFormat="false" ht="15.75" hidden="false" customHeight="true" outlineLevel="0" collapsed="false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21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customFormat="false" ht="15.75" hidden="false" customHeight="true" outlineLevel="0" collapsed="false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21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customFormat="false" ht="15.75" hidden="false" customHeight="true" outlineLevel="0" collapsed="false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21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customFormat="false" ht="15.75" hidden="false" customHeight="true" outlineLevel="0" collapsed="false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21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customFormat="false" ht="15.75" hidden="false" customHeight="true" outlineLevel="0" collapsed="false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21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customFormat="false" ht="15.75" hidden="false" customHeight="true" outlineLevel="0" collapsed="false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21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customFormat="false" ht="15.75" hidden="false" customHeight="true" outlineLevel="0" collapsed="false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21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customFormat="false" ht="15.75" hidden="false" customHeight="true" outlineLevel="0" collapsed="false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21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customFormat="false" ht="15.75" hidden="false" customHeight="true" outlineLevel="0" collapsed="false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21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customFormat="false" ht="15.75" hidden="false" customHeight="true" outlineLevel="0" collapsed="false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21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customFormat="false" ht="15.75" hidden="false" customHeight="true" outlineLevel="0" collapsed="false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21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customFormat="false" ht="15.75" hidden="false" customHeight="true" outlineLevel="0" collapsed="false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21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customFormat="false" ht="15.75" hidden="false" customHeight="true" outlineLevel="0" collapsed="false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21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customFormat="false" ht="15.75" hidden="false" customHeight="true" outlineLevel="0" collapsed="false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21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customFormat="false" ht="15.75" hidden="false" customHeight="true" outlineLevel="0" collapsed="false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21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customFormat="false" ht="15.75" hidden="false" customHeight="true" outlineLevel="0" collapsed="false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21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customFormat="false" ht="15.75" hidden="false" customHeight="true" outlineLevel="0" collapsed="false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21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customFormat="false" ht="15.75" hidden="false" customHeight="true" outlineLevel="0" collapsed="false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21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customFormat="false" ht="15.75" hidden="false" customHeight="true" outlineLevel="0" collapsed="false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21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customFormat="false" ht="15.75" hidden="false" customHeight="true" outlineLevel="0" collapsed="false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21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customFormat="false" ht="15.75" hidden="false" customHeight="true" outlineLevel="0" collapsed="false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21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customFormat="false" ht="15.75" hidden="false" customHeight="true" outlineLevel="0" collapsed="false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21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customFormat="false" ht="15.75" hidden="false" customHeight="true" outlineLevel="0" collapsed="false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21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customFormat="false" ht="15.75" hidden="false" customHeight="true" outlineLevel="0" collapsed="false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21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customFormat="false" ht="15.75" hidden="false" customHeight="true" outlineLevel="0" collapsed="false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21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customFormat="false" ht="15.75" hidden="false" customHeight="true" outlineLevel="0" collapsed="false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21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customFormat="false" ht="15.75" hidden="false" customHeight="true" outlineLevel="0" collapsed="false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21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customFormat="false" ht="15.75" hidden="false" customHeight="true" outlineLevel="0" collapsed="false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21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customFormat="false" ht="15.75" hidden="false" customHeight="true" outlineLevel="0" collapsed="false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21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customFormat="false" ht="15.75" hidden="false" customHeight="true" outlineLevel="0" collapsed="false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21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customFormat="false" ht="15.75" hidden="false" customHeight="true" outlineLevel="0" collapsed="false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21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customFormat="false" ht="15.75" hidden="false" customHeight="true" outlineLevel="0" collapsed="false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21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customFormat="false" ht="15.75" hidden="false" customHeight="true" outlineLevel="0" collapsed="false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21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customFormat="false" ht="15.75" hidden="false" customHeight="true" outlineLevel="0" collapsed="false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21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customFormat="false" ht="15.75" hidden="false" customHeight="true" outlineLevel="0" collapsed="false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21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customFormat="false" ht="15.75" hidden="false" customHeight="true" outlineLevel="0" collapsed="false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21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customFormat="false" ht="15.75" hidden="false" customHeight="true" outlineLevel="0" collapsed="false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21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customFormat="false" ht="15.75" hidden="false" customHeight="true" outlineLevel="0" collapsed="false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21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customFormat="false" ht="15.75" hidden="false" customHeight="true" outlineLevel="0" collapsed="false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21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customFormat="false" ht="15.75" hidden="false" customHeight="true" outlineLevel="0" collapsed="false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21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customFormat="false" ht="15.75" hidden="false" customHeight="true" outlineLevel="0" collapsed="false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21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customFormat="false" ht="15.75" hidden="false" customHeight="true" outlineLevel="0" collapsed="false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21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customFormat="false" ht="15.75" hidden="false" customHeight="true" outlineLevel="0" collapsed="false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21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customFormat="false" ht="15.75" hidden="false" customHeight="true" outlineLevel="0" collapsed="false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21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customFormat="false" ht="15.75" hidden="false" customHeight="true" outlineLevel="0" collapsed="false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21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customFormat="false" ht="15.75" hidden="false" customHeight="true" outlineLevel="0" collapsed="false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21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customFormat="false" ht="15.75" hidden="false" customHeight="true" outlineLevel="0" collapsed="false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21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customFormat="false" ht="15.75" hidden="false" customHeight="true" outlineLevel="0" collapsed="false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21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customFormat="false" ht="15.75" hidden="false" customHeight="true" outlineLevel="0" collapsed="false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21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customFormat="false" ht="15.75" hidden="false" customHeight="true" outlineLevel="0" collapsed="false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21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customFormat="false" ht="15.75" hidden="false" customHeight="true" outlineLevel="0" collapsed="false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21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customFormat="false" ht="15.75" hidden="false" customHeight="true" outlineLevel="0" collapsed="false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21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customFormat="false" ht="15.75" hidden="false" customHeight="true" outlineLevel="0" collapsed="false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21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customFormat="false" ht="15.75" hidden="false" customHeight="true" outlineLevel="0" collapsed="false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21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customFormat="false" ht="15.75" hidden="false" customHeight="true" outlineLevel="0" collapsed="false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21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customFormat="false" ht="15.75" hidden="false" customHeight="true" outlineLevel="0" collapsed="false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21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customFormat="false" ht="15.75" hidden="false" customHeight="true" outlineLevel="0" collapsed="false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21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customFormat="false" ht="15.75" hidden="false" customHeight="true" outlineLevel="0" collapsed="false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21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customFormat="false" ht="15.75" hidden="false" customHeight="true" outlineLevel="0" collapsed="false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21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customFormat="false" ht="15.75" hidden="false" customHeight="true" outlineLevel="0" collapsed="false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21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customFormat="false" ht="15.75" hidden="false" customHeight="true" outlineLevel="0" collapsed="false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21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customFormat="false" ht="15.75" hidden="false" customHeight="true" outlineLevel="0" collapsed="false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21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customFormat="false" ht="15.75" hidden="false" customHeight="true" outlineLevel="0" collapsed="false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21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customFormat="false" ht="15.75" hidden="false" customHeight="true" outlineLevel="0" collapsed="false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21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customFormat="false" ht="15.75" hidden="false" customHeight="true" outlineLevel="0" collapsed="false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21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customFormat="false" ht="15.75" hidden="false" customHeight="true" outlineLevel="0" collapsed="false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21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customFormat="false" ht="15.75" hidden="false" customHeight="true" outlineLevel="0" collapsed="false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21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customFormat="false" ht="15.75" hidden="false" customHeight="true" outlineLevel="0" collapsed="false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21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customFormat="false" ht="15.75" hidden="false" customHeight="true" outlineLevel="0" collapsed="false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21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customFormat="false" ht="15.75" hidden="false" customHeight="true" outlineLevel="0" collapsed="false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21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customFormat="false" ht="15.75" hidden="false" customHeight="true" outlineLevel="0" collapsed="false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21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customFormat="false" ht="15.75" hidden="false" customHeight="true" outlineLevel="0" collapsed="false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21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customFormat="false" ht="15.75" hidden="false" customHeight="true" outlineLevel="0" collapsed="false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21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customFormat="false" ht="15.75" hidden="false" customHeight="true" outlineLevel="0" collapsed="false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21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customFormat="false" ht="15.75" hidden="false" customHeight="true" outlineLevel="0" collapsed="false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21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customFormat="false" ht="15.75" hidden="false" customHeight="true" outlineLevel="0" collapsed="false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21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customFormat="false" ht="15.75" hidden="false" customHeight="true" outlineLevel="0" collapsed="false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21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customFormat="false" ht="15.75" hidden="false" customHeight="true" outlineLevel="0" collapsed="false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21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customFormat="false" ht="15.75" hidden="false" customHeight="true" outlineLevel="0" collapsed="false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21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customFormat="false" ht="15.75" hidden="false" customHeight="true" outlineLevel="0" collapsed="false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21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customFormat="false" ht="15.75" hidden="false" customHeight="true" outlineLevel="0" collapsed="false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21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customFormat="false" ht="15.75" hidden="false" customHeight="true" outlineLevel="0" collapsed="false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21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customFormat="false" ht="15.75" hidden="false" customHeight="true" outlineLevel="0" collapsed="false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21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customFormat="false" ht="15.75" hidden="false" customHeight="true" outlineLevel="0" collapsed="false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21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customFormat="false" ht="15.75" hidden="false" customHeight="true" outlineLevel="0" collapsed="false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21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customFormat="false" ht="15.75" hidden="false" customHeight="true" outlineLevel="0" collapsed="false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21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customFormat="false" ht="15.75" hidden="false" customHeight="true" outlineLevel="0" collapsed="false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21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customFormat="false" ht="15.75" hidden="false" customHeight="true" outlineLevel="0" collapsed="false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21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customFormat="false" ht="15.75" hidden="false" customHeight="true" outlineLevel="0" collapsed="false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21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customFormat="false" ht="15.75" hidden="false" customHeight="true" outlineLevel="0" collapsed="false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21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customFormat="false" ht="15.75" hidden="false" customHeight="true" outlineLevel="0" collapsed="false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21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customFormat="false" ht="15.75" hidden="false" customHeight="true" outlineLevel="0" collapsed="false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21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customFormat="false" ht="15.75" hidden="false" customHeight="true" outlineLevel="0" collapsed="false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21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customFormat="false" ht="15.75" hidden="false" customHeight="true" outlineLevel="0" collapsed="false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21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customFormat="false" ht="15.75" hidden="false" customHeight="true" outlineLevel="0" collapsed="false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21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customFormat="false" ht="15.75" hidden="false" customHeight="true" outlineLevel="0" collapsed="false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21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customFormat="false" ht="15.75" hidden="false" customHeight="true" outlineLevel="0" collapsed="false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21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customFormat="false" ht="15.75" hidden="false" customHeight="true" outlineLevel="0" collapsed="false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21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customFormat="false" ht="15.75" hidden="false" customHeight="true" outlineLevel="0" collapsed="false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21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customFormat="false" ht="15.75" hidden="false" customHeight="true" outlineLevel="0" collapsed="false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21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customFormat="false" ht="15.75" hidden="false" customHeight="true" outlineLevel="0" collapsed="false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21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customFormat="false" ht="15.75" hidden="false" customHeight="true" outlineLevel="0" collapsed="false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21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customFormat="false" ht="15.75" hidden="false" customHeight="true" outlineLevel="0" collapsed="false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21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customFormat="false" ht="15.75" hidden="false" customHeight="true" outlineLevel="0" collapsed="false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21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customFormat="false" ht="15.75" hidden="false" customHeight="true" outlineLevel="0" collapsed="false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21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customFormat="false" ht="15.75" hidden="false" customHeight="true" outlineLevel="0" collapsed="false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21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customFormat="false" ht="15.75" hidden="false" customHeight="true" outlineLevel="0" collapsed="false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21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customFormat="false" ht="15.75" hidden="false" customHeight="true" outlineLevel="0" collapsed="false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21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customFormat="false" ht="15.75" hidden="false" customHeight="true" outlineLevel="0" collapsed="false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21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customFormat="false" ht="15.75" hidden="false" customHeight="true" outlineLevel="0" collapsed="false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21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customFormat="false" ht="15.75" hidden="false" customHeight="true" outlineLevel="0" collapsed="false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21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customFormat="false" ht="15.75" hidden="false" customHeight="true" outlineLevel="0" collapsed="false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21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customFormat="false" ht="15.75" hidden="false" customHeight="true" outlineLevel="0" collapsed="false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21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customFormat="false" ht="15.75" hidden="false" customHeight="true" outlineLevel="0" collapsed="false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21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customFormat="false" ht="15.75" hidden="false" customHeight="true" outlineLevel="0" collapsed="false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21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customFormat="false" ht="15.75" hidden="false" customHeight="true" outlineLevel="0" collapsed="false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21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customFormat="false" ht="15.75" hidden="false" customHeight="true" outlineLevel="0" collapsed="false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21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customFormat="false" ht="15.75" hidden="false" customHeight="true" outlineLevel="0" collapsed="false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21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customFormat="false" ht="15.75" hidden="false" customHeight="true" outlineLevel="0" collapsed="false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21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customFormat="false" ht="15.75" hidden="false" customHeight="true" outlineLevel="0" collapsed="false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21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customFormat="false" ht="15.75" hidden="false" customHeight="true" outlineLevel="0" collapsed="false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21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customFormat="false" ht="15.75" hidden="false" customHeight="true" outlineLevel="0" collapsed="false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21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customFormat="false" ht="15.75" hidden="false" customHeight="true" outlineLevel="0" collapsed="false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21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customFormat="false" ht="15.75" hidden="false" customHeight="true" outlineLevel="0" collapsed="false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21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customFormat="false" ht="15.75" hidden="false" customHeight="true" outlineLevel="0" collapsed="false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21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customFormat="false" ht="15.75" hidden="false" customHeight="true" outlineLevel="0" collapsed="false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21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customFormat="false" ht="15.75" hidden="false" customHeight="true" outlineLevel="0" collapsed="false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21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customFormat="false" ht="15.75" hidden="false" customHeight="true" outlineLevel="0" collapsed="false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21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customFormat="false" ht="15.75" hidden="false" customHeight="true" outlineLevel="0" collapsed="false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21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customFormat="false" ht="15.75" hidden="false" customHeight="true" outlineLevel="0" collapsed="false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21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customFormat="false" ht="15.75" hidden="false" customHeight="true" outlineLevel="0" collapsed="false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21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customFormat="false" ht="15.75" hidden="false" customHeight="true" outlineLevel="0" collapsed="false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21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customFormat="false" ht="15.75" hidden="false" customHeight="true" outlineLevel="0" collapsed="false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21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customFormat="false" ht="15.75" hidden="false" customHeight="true" outlineLevel="0" collapsed="false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21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customFormat="false" ht="15.75" hidden="false" customHeight="true" outlineLevel="0" collapsed="false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21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customFormat="false" ht="15.75" hidden="false" customHeight="true" outlineLevel="0" collapsed="false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21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customFormat="false" ht="15.75" hidden="false" customHeight="true" outlineLevel="0" collapsed="false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21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customFormat="false" ht="15.75" hidden="false" customHeight="true" outlineLevel="0" collapsed="false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21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customFormat="false" ht="15.75" hidden="false" customHeight="true" outlineLevel="0" collapsed="false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21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customFormat="false" ht="15.75" hidden="false" customHeight="true" outlineLevel="0" collapsed="false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21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customFormat="false" ht="15.75" hidden="false" customHeight="true" outlineLevel="0" collapsed="false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21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customFormat="false" ht="15.75" hidden="false" customHeight="true" outlineLevel="0" collapsed="false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21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customFormat="false" ht="15.75" hidden="false" customHeight="true" outlineLevel="0" collapsed="false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21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customFormat="false" ht="15.75" hidden="false" customHeight="true" outlineLevel="0" collapsed="false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21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customFormat="false" ht="15.75" hidden="false" customHeight="true" outlineLevel="0" collapsed="false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21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customFormat="false" ht="15.75" hidden="false" customHeight="true" outlineLevel="0" collapsed="false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21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customFormat="false" ht="15.75" hidden="false" customHeight="true" outlineLevel="0" collapsed="false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21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customFormat="false" ht="15.75" hidden="false" customHeight="true" outlineLevel="0" collapsed="false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21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customFormat="false" ht="15.75" hidden="false" customHeight="true" outlineLevel="0" collapsed="false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21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customFormat="false" ht="15.75" hidden="false" customHeight="true" outlineLevel="0" collapsed="false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21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customFormat="false" ht="15.75" hidden="false" customHeight="true" outlineLevel="0" collapsed="false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21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customFormat="false" ht="15.75" hidden="false" customHeight="true" outlineLevel="0" collapsed="false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21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customFormat="false" ht="15.75" hidden="false" customHeight="true" outlineLevel="0" collapsed="false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21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customFormat="false" ht="15.75" hidden="false" customHeight="true" outlineLevel="0" collapsed="false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21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customFormat="false" ht="15.75" hidden="false" customHeight="true" outlineLevel="0" collapsed="false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21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customFormat="false" ht="15.75" hidden="false" customHeight="true" outlineLevel="0" collapsed="false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21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customFormat="false" ht="15.75" hidden="false" customHeight="true" outlineLevel="0" collapsed="false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21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customFormat="false" ht="15.75" hidden="false" customHeight="true" outlineLevel="0" collapsed="false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21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customFormat="false" ht="15.75" hidden="false" customHeight="true" outlineLevel="0" collapsed="false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21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customFormat="false" ht="15.75" hidden="false" customHeight="true" outlineLevel="0" collapsed="false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21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customFormat="false" ht="15.75" hidden="false" customHeight="true" outlineLevel="0" collapsed="false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21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customFormat="false" ht="15.75" hidden="false" customHeight="true" outlineLevel="0" collapsed="false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21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customFormat="false" ht="15.75" hidden="false" customHeight="true" outlineLevel="0" collapsed="false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21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customFormat="false" ht="15.75" hidden="false" customHeight="true" outlineLevel="0" collapsed="false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21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customFormat="false" ht="15.75" hidden="false" customHeight="true" outlineLevel="0" collapsed="false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21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customFormat="false" ht="15.75" hidden="false" customHeight="true" outlineLevel="0" collapsed="false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21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customFormat="false" ht="15.75" hidden="false" customHeight="true" outlineLevel="0" collapsed="false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21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customFormat="false" ht="15.75" hidden="false" customHeight="true" outlineLevel="0" collapsed="false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21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customFormat="false" ht="15.75" hidden="false" customHeight="true" outlineLevel="0" collapsed="false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21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customFormat="false" ht="15.75" hidden="false" customHeight="true" outlineLevel="0" collapsed="false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21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customFormat="false" ht="15.75" hidden="false" customHeight="true" outlineLevel="0" collapsed="false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21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customFormat="false" ht="15.75" hidden="false" customHeight="true" outlineLevel="0" collapsed="false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21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customFormat="false" ht="15.75" hidden="false" customHeight="true" outlineLevel="0" collapsed="false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21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customFormat="false" ht="15.75" hidden="false" customHeight="true" outlineLevel="0" collapsed="false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21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customFormat="false" ht="15.75" hidden="false" customHeight="true" outlineLevel="0" collapsed="false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21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customFormat="false" ht="15.75" hidden="false" customHeight="true" outlineLevel="0" collapsed="false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21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customFormat="false" ht="15.75" hidden="false" customHeight="true" outlineLevel="0" collapsed="false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21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customFormat="false" ht="15.75" hidden="false" customHeight="true" outlineLevel="0" collapsed="false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21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customFormat="false" ht="15.75" hidden="false" customHeight="true" outlineLevel="0" collapsed="false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21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customFormat="false" ht="15.75" hidden="false" customHeight="true" outlineLevel="0" collapsed="false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21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customFormat="false" ht="15.75" hidden="false" customHeight="true" outlineLevel="0" collapsed="false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21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customFormat="false" ht="15.75" hidden="false" customHeight="true" outlineLevel="0" collapsed="false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21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customFormat="false" ht="15.75" hidden="false" customHeight="true" outlineLevel="0" collapsed="false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21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customFormat="false" ht="15.75" hidden="false" customHeight="true" outlineLevel="0" collapsed="false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21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customFormat="false" ht="15.75" hidden="false" customHeight="true" outlineLevel="0" collapsed="false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21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customFormat="false" ht="15.75" hidden="false" customHeight="true" outlineLevel="0" collapsed="false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21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customFormat="false" ht="15.75" hidden="false" customHeight="true" outlineLevel="0" collapsed="false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21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customFormat="false" ht="15.75" hidden="false" customHeight="true" outlineLevel="0" collapsed="false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21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customFormat="false" ht="15.75" hidden="false" customHeight="true" outlineLevel="0" collapsed="false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21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customFormat="false" ht="15.75" hidden="false" customHeight="true" outlineLevel="0" collapsed="false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21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customFormat="false" ht="15.75" hidden="false" customHeight="true" outlineLevel="0" collapsed="false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21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customFormat="false" ht="15.75" hidden="false" customHeight="true" outlineLevel="0" collapsed="false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21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customFormat="false" ht="15.75" hidden="false" customHeight="true" outlineLevel="0" collapsed="false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21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customFormat="false" ht="15.75" hidden="false" customHeight="true" outlineLevel="0" collapsed="false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21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customFormat="false" ht="15.75" hidden="false" customHeight="true" outlineLevel="0" collapsed="false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21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customFormat="false" ht="15.75" hidden="false" customHeight="true" outlineLevel="0" collapsed="false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21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customFormat="false" ht="15.75" hidden="false" customHeight="true" outlineLevel="0" collapsed="false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21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customFormat="false" ht="15.75" hidden="false" customHeight="true" outlineLevel="0" collapsed="false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21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customFormat="false" ht="15.75" hidden="false" customHeight="true" outlineLevel="0" collapsed="false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21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customFormat="false" ht="15.75" hidden="false" customHeight="true" outlineLevel="0" collapsed="false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21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customFormat="false" ht="15.75" hidden="false" customHeight="true" outlineLevel="0" collapsed="false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21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customFormat="false" ht="15.75" hidden="false" customHeight="true" outlineLevel="0" collapsed="false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21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customFormat="false" ht="15.75" hidden="false" customHeight="true" outlineLevel="0" collapsed="false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21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customFormat="false" ht="15.75" hidden="false" customHeight="true" outlineLevel="0" collapsed="false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21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customFormat="false" ht="15.75" hidden="false" customHeight="true" outlineLevel="0" collapsed="false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21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customFormat="false" ht="15.75" hidden="false" customHeight="true" outlineLevel="0" collapsed="false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21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customFormat="false" ht="15.75" hidden="false" customHeight="true" outlineLevel="0" collapsed="false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21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customFormat="false" ht="15.75" hidden="false" customHeight="true" outlineLevel="0" collapsed="false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21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customFormat="false" ht="15.75" hidden="false" customHeight="true" outlineLevel="0" collapsed="false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21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customFormat="false" ht="15.75" hidden="false" customHeight="true" outlineLevel="0" collapsed="false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21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customFormat="false" ht="15.75" hidden="false" customHeight="true" outlineLevel="0" collapsed="false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21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customFormat="false" ht="15.75" hidden="false" customHeight="true" outlineLevel="0" collapsed="false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21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customFormat="false" ht="15.75" hidden="false" customHeight="true" outlineLevel="0" collapsed="false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21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customFormat="false" ht="15.75" hidden="false" customHeight="true" outlineLevel="0" collapsed="false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21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customFormat="false" ht="15.75" hidden="false" customHeight="true" outlineLevel="0" collapsed="false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21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customFormat="false" ht="15.75" hidden="false" customHeight="true" outlineLevel="0" collapsed="false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21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customFormat="false" ht="15.75" hidden="false" customHeight="true" outlineLevel="0" collapsed="false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21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customFormat="false" ht="15.75" hidden="false" customHeight="true" outlineLevel="0" collapsed="false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21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customFormat="false" ht="15.75" hidden="false" customHeight="true" outlineLevel="0" collapsed="false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21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customFormat="false" ht="15.75" hidden="false" customHeight="true" outlineLevel="0" collapsed="false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21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customFormat="false" ht="15.75" hidden="false" customHeight="true" outlineLevel="0" collapsed="false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21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customFormat="false" ht="15.75" hidden="false" customHeight="true" outlineLevel="0" collapsed="false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21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customFormat="false" ht="15.75" hidden="false" customHeight="true" outlineLevel="0" collapsed="false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21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customFormat="false" ht="15.75" hidden="false" customHeight="true" outlineLevel="0" collapsed="false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21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customFormat="false" ht="15.75" hidden="false" customHeight="true" outlineLevel="0" collapsed="false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21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customFormat="false" ht="15.75" hidden="false" customHeight="true" outlineLevel="0" collapsed="false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21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customFormat="false" ht="15.75" hidden="false" customHeight="true" outlineLevel="0" collapsed="false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21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customFormat="false" ht="15.75" hidden="false" customHeight="true" outlineLevel="0" collapsed="false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21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customFormat="false" ht="15.75" hidden="false" customHeight="true" outlineLevel="0" collapsed="false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21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customFormat="false" ht="15.75" hidden="false" customHeight="true" outlineLevel="0" collapsed="false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21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customFormat="false" ht="15.75" hidden="false" customHeight="true" outlineLevel="0" collapsed="false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21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customFormat="false" ht="15.75" hidden="false" customHeight="true" outlineLevel="0" collapsed="false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21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customFormat="false" ht="15.75" hidden="false" customHeight="true" outlineLevel="0" collapsed="false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21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customFormat="false" ht="15.75" hidden="false" customHeight="true" outlineLevel="0" collapsed="false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21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customFormat="false" ht="15.75" hidden="false" customHeight="true" outlineLevel="0" collapsed="false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21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customFormat="false" ht="15.75" hidden="false" customHeight="true" outlineLevel="0" collapsed="false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21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customFormat="false" ht="15.75" hidden="false" customHeight="true" outlineLevel="0" collapsed="false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21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customFormat="false" ht="15.75" hidden="false" customHeight="true" outlineLevel="0" collapsed="false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21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customFormat="false" ht="15.75" hidden="false" customHeight="true" outlineLevel="0" collapsed="false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21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customFormat="false" ht="15.75" hidden="false" customHeight="true" outlineLevel="0" collapsed="false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21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customFormat="false" ht="15.75" hidden="false" customHeight="true" outlineLevel="0" collapsed="false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21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customFormat="false" ht="15.75" hidden="false" customHeight="true" outlineLevel="0" collapsed="false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21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customFormat="false" ht="15.75" hidden="false" customHeight="true" outlineLevel="0" collapsed="false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21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customFormat="false" ht="15.75" hidden="false" customHeight="true" outlineLevel="0" collapsed="false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21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customFormat="false" ht="15.75" hidden="false" customHeight="true" outlineLevel="0" collapsed="false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21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customFormat="false" ht="15.75" hidden="false" customHeight="true" outlineLevel="0" collapsed="false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21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customFormat="false" ht="15.75" hidden="false" customHeight="true" outlineLevel="0" collapsed="false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21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customFormat="false" ht="15.75" hidden="false" customHeight="true" outlineLevel="0" collapsed="false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21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customFormat="false" ht="15.75" hidden="false" customHeight="true" outlineLevel="0" collapsed="false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21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customFormat="false" ht="15.75" hidden="false" customHeight="true" outlineLevel="0" collapsed="false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21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customFormat="false" ht="15.75" hidden="false" customHeight="true" outlineLevel="0" collapsed="false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21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customFormat="false" ht="15.75" hidden="false" customHeight="true" outlineLevel="0" collapsed="false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21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customFormat="false" ht="15.75" hidden="false" customHeight="true" outlineLevel="0" collapsed="false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21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customFormat="false" ht="15.75" hidden="false" customHeight="true" outlineLevel="0" collapsed="false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21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customFormat="false" ht="15.75" hidden="false" customHeight="true" outlineLevel="0" collapsed="false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21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customFormat="false" ht="15.75" hidden="false" customHeight="true" outlineLevel="0" collapsed="false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21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customFormat="false" ht="15.75" hidden="false" customHeight="true" outlineLevel="0" collapsed="false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21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customFormat="false" ht="15.75" hidden="false" customHeight="true" outlineLevel="0" collapsed="false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21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customFormat="false" ht="15.75" hidden="false" customHeight="true" outlineLevel="0" collapsed="false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21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customFormat="false" ht="15.75" hidden="false" customHeight="true" outlineLevel="0" collapsed="false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21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customFormat="false" ht="15.75" hidden="false" customHeight="true" outlineLevel="0" collapsed="false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21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customFormat="false" ht="15.75" hidden="false" customHeight="true" outlineLevel="0" collapsed="false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21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customFormat="false" ht="15.75" hidden="false" customHeight="true" outlineLevel="0" collapsed="false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21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customFormat="false" ht="15.75" hidden="false" customHeight="true" outlineLevel="0" collapsed="false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21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customFormat="false" ht="15.75" hidden="false" customHeight="true" outlineLevel="0" collapsed="false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21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customFormat="false" ht="15.75" hidden="false" customHeight="true" outlineLevel="0" collapsed="false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21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customFormat="false" ht="15.75" hidden="false" customHeight="true" outlineLevel="0" collapsed="false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21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customFormat="false" ht="15.75" hidden="false" customHeight="true" outlineLevel="0" collapsed="false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21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customFormat="false" ht="15.75" hidden="false" customHeight="true" outlineLevel="0" collapsed="false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21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customFormat="false" ht="15.75" hidden="false" customHeight="true" outlineLevel="0" collapsed="false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21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customFormat="false" ht="15.75" hidden="false" customHeight="true" outlineLevel="0" collapsed="false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21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customFormat="false" ht="15.75" hidden="false" customHeight="true" outlineLevel="0" collapsed="false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21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customFormat="false" ht="15.75" hidden="false" customHeight="true" outlineLevel="0" collapsed="false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21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customFormat="false" ht="15.75" hidden="false" customHeight="true" outlineLevel="0" collapsed="false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21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customFormat="false" ht="15.75" hidden="false" customHeight="true" outlineLevel="0" collapsed="false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21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customFormat="false" ht="15.75" hidden="false" customHeight="true" outlineLevel="0" collapsed="false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21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customFormat="false" ht="15.75" hidden="false" customHeight="true" outlineLevel="0" collapsed="false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21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customFormat="false" ht="15.75" hidden="false" customHeight="true" outlineLevel="0" collapsed="false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21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customFormat="false" ht="15.75" hidden="false" customHeight="true" outlineLevel="0" collapsed="false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21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customFormat="false" ht="15.75" hidden="false" customHeight="true" outlineLevel="0" collapsed="false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21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customFormat="false" ht="15.75" hidden="false" customHeight="true" outlineLevel="0" collapsed="false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21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customFormat="false" ht="15.75" hidden="false" customHeight="true" outlineLevel="0" collapsed="false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21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customFormat="false" ht="15.75" hidden="false" customHeight="true" outlineLevel="0" collapsed="false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21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customFormat="false" ht="15.75" hidden="false" customHeight="true" outlineLevel="0" collapsed="false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21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customFormat="false" ht="15.75" hidden="false" customHeight="true" outlineLevel="0" collapsed="false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21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customFormat="false" ht="15.75" hidden="false" customHeight="true" outlineLevel="0" collapsed="false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21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customFormat="false" ht="15.75" hidden="false" customHeight="true" outlineLevel="0" collapsed="false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21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customFormat="false" ht="15.75" hidden="false" customHeight="true" outlineLevel="0" collapsed="false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21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customFormat="false" ht="15.75" hidden="false" customHeight="true" outlineLevel="0" collapsed="false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21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customFormat="false" ht="15.75" hidden="false" customHeight="true" outlineLevel="0" collapsed="false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21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customFormat="false" ht="15.75" hidden="false" customHeight="true" outlineLevel="0" collapsed="false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21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customFormat="false" ht="15.75" hidden="false" customHeight="true" outlineLevel="0" collapsed="false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21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customFormat="false" ht="15.75" hidden="false" customHeight="true" outlineLevel="0" collapsed="false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21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customFormat="false" ht="15.75" hidden="false" customHeight="true" outlineLevel="0" collapsed="false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21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customFormat="false" ht="15.75" hidden="false" customHeight="true" outlineLevel="0" collapsed="false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21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customFormat="false" ht="15.75" hidden="false" customHeight="true" outlineLevel="0" collapsed="false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21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customFormat="false" ht="15.75" hidden="false" customHeight="true" outlineLevel="0" collapsed="false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21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customFormat="false" ht="15.75" hidden="false" customHeight="true" outlineLevel="0" collapsed="false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21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customFormat="false" ht="15.75" hidden="false" customHeight="true" outlineLevel="0" collapsed="false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21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customFormat="false" ht="15.75" hidden="false" customHeight="true" outlineLevel="0" collapsed="false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21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customFormat="false" ht="15.75" hidden="false" customHeight="true" outlineLevel="0" collapsed="false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21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customFormat="false" ht="15.75" hidden="false" customHeight="true" outlineLevel="0" collapsed="false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21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customFormat="false" ht="15.75" hidden="false" customHeight="true" outlineLevel="0" collapsed="false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21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customFormat="false" ht="15.75" hidden="false" customHeight="true" outlineLevel="0" collapsed="false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21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customFormat="false" ht="15.75" hidden="false" customHeight="true" outlineLevel="0" collapsed="false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21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customFormat="false" ht="15.75" hidden="false" customHeight="true" outlineLevel="0" collapsed="false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21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customFormat="false" ht="15.75" hidden="false" customHeight="true" outlineLevel="0" collapsed="false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21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customFormat="false" ht="15.75" hidden="false" customHeight="true" outlineLevel="0" collapsed="false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21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customFormat="false" ht="15.75" hidden="false" customHeight="true" outlineLevel="0" collapsed="false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21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customFormat="false" ht="15.75" hidden="false" customHeight="true" outlineLevel="0" collapsed="false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21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customFormat="false" ht="15.75" hidden="false" customHeight="true" outlineLevel="0" collapsed="false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21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customFormat="false" ht="15.75" hidden="false" customHeight="true" outlineLevel="0" collapsed="false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21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customFormat="false" ht="15.75" hidden="false" customHeight="true" outlineLevel="0" collapsed="false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21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customFormat="false" ht="15.75" hidden="false" customHeight="true" outlineLevel="0" collapsed="false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21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customFormat="false" ht="15.75" hidden="false" customHeight="true" outlineLevel="0" collapsed="false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21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customFormat="false" ht="15.75" hidden="false" customHeight="true" outlineLevel="0" collapsed="false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21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customFormat="false" ht="15.75" hidden="false" customHeight="true" outlineLevel="0" collapsed="false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21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customFormat="false" ht="15.75" hidden="false" customHeight="true" outlineLevel="0" collapsed="false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21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customFormat="false" ht="15.75" hidden="false" customHeight="true" outlineLevel="0" collapsed="false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21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customFormat="false" ht="15.75" hidden="false" customHeight="true" outlineLevel="0" collapsed="false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21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customFormat="false" ht="15.75" hidden="false" customHeight="true" outlineLevel="0" collapsed="false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21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customFormat="false" ht="15.75" hidden="false" customHeight="true" outlineLevel="0" collapsed="false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21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customFormat="false" ht="15.75" hidden="false" customHeight="true" outlineLevel="0" collapsed="false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21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customFormat="false" ht="15.75" hidden="false" customHeight="true" outlineLevel="0" collapsed="false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21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customFormat="false" ht="15.75" hidden="false" customHeight="true" outlineLevel="0" collapsed="false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21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customFormat="false" ht="15.75" hidden="false" customHeight="true" outlineLevel="0" collapsed="false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21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customFormat="false" ht="15.75" hidden="false" customHeight="true" outlineLevel="0" collapsed="false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21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customFormat="false" ht="15.75" hidden="false" customHeight="true" outlineLevel="0" collapsed="false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21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customFormat="false" ht="15.75" hidden="false" customHeight="true" outlineLevel="0" collapsed="false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21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customFormat="false" ht="15.75" hidden="false" customHeight="true" outlineLevel="0" collapsed="false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21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customFormat="false" ht="15.75" hidden="false" customHeight="true" outlineLevel="0" collapsed="false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21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customFormat="false" ht="15.75" hidden="false" customHeight="true" outlineLevel="0" collapsed="false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21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customFormat="false" ht="15.75" hidden="false" customHeight="true" outlineLevel="0" collapsed="false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21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customFormat="false" ht="15.75" hidden="false" customHeight="true" outlineLevel="0" collapsed="false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21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customFormat="false" ht="15.75" hidden="false" customHeight="true" outlineLevel="0" collapsed="false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21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customFormat="false" ht="15.75" hidden="false" customHeight="true" outlineLevel="0" collapsed="false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21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customFormat="false" ht="15.75" hidden="false" customHeight="true" outlineLevel="0" collapsed="false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21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customFormat="false" ht="15.75" hidden="false" customHeight="true" outlineLevel="0" collapsed="false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21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customFormat="false" ht="15.75" hidden="false" customHeight="true" outlineLevel="0" collapsed="false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21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customFormat="false" ht="15.75" hidden="false" customHeight="true" outlineLevel="0" collapsed="false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21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customFormat="false" ht="15.75" hidden="false" customHeight="true" outlineLevel="0" collapsed="false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21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customFormat="false" ht="15.75" hidden="false" customHeight="true" outlineLevel="0" collapsed="false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21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customFormat="false" ht="15.75" hidden="false" customHeight="true" outlineLevel="0" collapsed="false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21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customFormat="false" ht="15.75" hidden="false" customHeight="true" outlineLevel="0" collapsed="false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21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customFormat="false" ht="15.75" hidden="false" customHeight="true" outlineLevel="0" collapsed="false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21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customFormat="false" ht="15.75" hidden="false" customHeight="true" outlineLevel="0" collapsed="false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21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customFormat="false" ht="15.75" hidden="false" customHeight="true" outlineLevel="0" collapsed="false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21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customFormat="false" ht="15.75" hidden="false" customHeight="true" outlineLevel="0" collapsed="false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21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customFormat="false" ht="15.75" hidden="false" customHeight="true" outlineLevel="0" collapsed="false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21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customFormat="false" ht="15.75" hidden="false" customHeight="true" outlineLevel="0" collapsed="false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21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customFormat="false" ht="15.75" hidden="false" customHeight="true" outlineLevel="0" collapsed="false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21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customFormat="false" ht="15.75" hidden="false" customHeight="true" outlineLevel="0" collapsed="false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21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customFormat="false" ht="15.75" hidden="false" customHeight="true" outlineLevel="0" collapsed="false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21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customFormat="false" ht="15.75" hidden="false" customHeight="true" outlineLevel="0" collapsed="false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21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customFormat="false" ht="15.75" hidden="false" customHeight="true" outlineLevel="0" collapsed="false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21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customFormat="false" ht="15.75" hidden="false" customHeight="true" outlineLevel="0" collapsed="false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21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customFormat="false" ht="15.75" hidden="false" customHeight="true" outlineLevel="0" collapsed="false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21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customFormat="false" ht="15.75" hidden="false" customHeight="true" outlineLevel="0" collapsed="false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21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customFormat="false" ht="15.75" hidden="false" customHeight="true" outlineLevel="0" collapsed="false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21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customFormat="false" ht="15.75" hidden="false" customHeight="true" outlineLevel="0" collapsed="false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21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customFormat="false" ht="15.75" hidden="false" customHeight="true" outlineLevel="0" collapsed="false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21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customFormat="false" ht="15.75" hidden="false" customHeight="true" outlineLevel="0" collapsed="false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21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customFormat="false" ht="15.75" hidden="false" customHeight="true" outlineLevel="0" collapsed="false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21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customFormat="false" ht="15.75" hidden="false" customHeight="true" outlineLevel="0" collapsed="false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21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customFormat="false" ht="15.75" hidden="false" customHeight="true" outlineLevel="0" collapsed="false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21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customFormat="false" ht="15.75" hidden="false" customHeight="true" outlineLevel="0" collapsed="false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21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customFormat="false" ht="15.75" hidden="false" customHeight="true" outlineLevel="0" collapsed="false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21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customFormat="false" ht="15.75" hidden="false" customHeight="true" outlineLevel="0" collapsed="false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21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customFormat="false" ht="15.75" hidden="false" customHeight="true" outlineLevel="0" collapsed="false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21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customFormat="false" ht="15.75" hidden="false" customHeight="true" outlineLevel="0" collapsed="false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21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customFormat="false" ht="15.75" hidden="false" customHeight="true" outlineLevel="0" collapsed="false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21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customFormat="false" ht="15.75" hidden="false" customHeight="true" outlineLevel="0" collapsed="false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21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customFormat="false" ht="15.75" hidden="false" customHeight="true" outlineLevel="0" collapsed="false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21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customFormat="false" ht="15.75" hidden="false" customHeight="true" outlineLevel="0" collapsed="false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21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customFormat="false" ht="15.75" hidden="false" customHeight="true" outlineLevel="0" collapsed="false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21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customFormat="false" ht="15.75" hidden="false" customHeight="true" outlineLevel="0" collapsed="false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21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customFormat="false" ht="15.75" hidden="false" customHeight="true" outlineLevel="0" collapsed="false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21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customFormat="false" ht="15.75" hidden="false" customHeight="true" outlineLevel="0" collapsed="false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21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customFormat="false" ht="15.75" hidden="false" customHeight="true" outlineLevel="0" collapsed="false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21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customFormat="false" ht="15.75" hidden="false" customHeight="true" outlineLevel="0" collapsed="false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21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customFormat="false" ht="15.75" hidden="false" customHeight="true" outlineLevel="0" collapsed="false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21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customFormat="false" ht="15.75" hidden="false" customHeight="true" outlineLevel="0" collapsed="false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21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customFormat="false" ht="15.75" hidden="false" customHeight="true" outlineLevel="0" collapsed="false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21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customFormat="false" ht="15.75" hidden="false" customHeight="true" outlineLevel="0" collapsed="false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21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customFormat="false" ht="15.75" hidden="false" customHeight="true" outlineLevel="0" collapsed="false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21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customFormat="false" ht="15.75" hidden="false" customHeight="true" outlineLevel="0" collapsed="false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21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customFormat="false" ht="15.75" hidden="false" customHeight="true" outlineLevel="0" collapsed="false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21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customFormat="false" ht="15.75" hidden="false" customHeight="true" outlineLevel="0" collapsed="false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21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customFormat="false" ht="15.75" hidden="false" customHeight="true" outlineLevel="0" collapsed="false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21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</row>
    <row r="898" customFormat="false" ht="15.75" hidden="false" customHeight="true" outlineLevel="0" collapsed="false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21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</row>
    <row r="899" customFormat="false" ht="15.75" hidden="false" customHeight="true" outlineLevel="0" collapsed="false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21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</row>
    <row r="900" customFormat="false" ht="15.75" hidden="false" customHeight="true" outlineLevel="0" collapsed="false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21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</row>
    <row r="901" customFormat="false" ht="15.75" hidden="false" customHeight="true" outlineLevel="0" collapsed="false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21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</row>
    <row r="902" customFormat="false" ht="15.75" hidden="false" customHeight="true" outlineLevel="0" collapsed="false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21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</row>
    <row r="903" customFormat="false" ht="15.75" hidden="false" customHeight="true" outlineLevel="0" collapsed="false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21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</row>
    <row r="904" customFormat="false" ht="15.75" hidden="false" customHeight="true" outlineLevel="0" collapsed="false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21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</row>
    <row r="905" customFormat="false" ht="15.75" hidden="false" customHeight="true" outlineLevel="0" collapsed="false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21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</row>
    <row r="906" customFormat="false" ht="15.75" hidden="false" customHeight="true" outlineLevel="0" collapsed="false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21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</row>
    <row r="907" customFormat="false" ht="15.75" hidden="false" customHeight="true" outlineLevel="0" collapsed="false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21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</row>
    <row r="908" customFormat="false" ht="15.75" hidden="false" customHeight="true" outlineLevel="0" collapsed="false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21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</row>
    <row r="909" customFormat="false" ht="15.75" hidden="false" customHeight="true" outlineLevel="0" collapsed="false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21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</row>
    <row r="910" customFormat="false" ht="15.75" hidden="false" customHeight="true" outlineLevel="0" collapsed="false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21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</row>
    <row r="911" customFormat="false" ht="15.75" hidden="false" customHeight="true" outlineLevel="0" collapsed="false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21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</row>
    <row r="912" customFormat="false" ht="15.75" hidden="false" customHeight="true" outlineLevel="0" collapsed="false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21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</row>
    <row r="913" customFormat="false" ht="15.75" hidden="false" customHeight="true" outlineLevel="0" collapsed="false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21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</row>
    <row r="914" customFormat="false" ht="15.75" hidden="false" customHeight="true" outlineLevel="0" collapsed="false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21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</row>
    <row r="915" customFormat="false" ht="15.75" hidden="false" customHeight="true" outlineLevel="0" collapsed="false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21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</row>
    <row r="916" customFormat="false" ht="15.75" hidden="false" customHeight="true" outlineLevel="0" collapsed="false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21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</row>
    <row r="917" customFormat="false" ht="15.75" hidden="false" customHeight="true" outlineLevel="0" collapsed="false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21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</row>
    <row r="918" customFormat="false" ht="15.75" hidden="false" customHeight="true" outlineLevel="0" collapsed="false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21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</row>
    <row r="919" customFormat="false" ht="15.75" hidden="false" customHeight="true" outlineLevel="0" collapsed="false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21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</row>
    <row r="920" customFormat="false" ht="15.75" hidden="false" customHeight="true" outlineLevel="0" collapsed="false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21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</row>
    <row r="921" customFormat="false" ht="15.75" hidden="false" customHeight="true" outlineLevel="0" collapsed="false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21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</row>
    <row r="922" customFormat="false" ht="15.75" hidden="false" customHeight="true" outlineLevel="0" collapsed="false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21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</row>
    <row r="923" customFormat="false" ht="15.75" hidden="false" customHeight="true" outlineLevel="0" collapsed="false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21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</row>
    <row r="924" customFormat="false" ht="15.75" hidden="false" customHeight="true" outlineLevel="0" collapsed="false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21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</row>
    <row r="925" customFormat="false" ht="15.75" hidden="false" customHeight="true" outlineLevel="0" collapsed="false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21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</row>
    <row r="926" customFormat="false" ht="15.75" hidden="false" customHeight="true" outlineLevel="0" collapsed="false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21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</row>
    <row r="927" customFormat="false" ht="15.75" hidden="false" customHeight="true" outlineLevel="0" collapsed="false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21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</row>
    <row r="928" customFormat="false" ht="15.75" hidden="false" customHeight="true" outlineLevel="0" collapsed="false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21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</row>
    <row r="929" customFormat="false" ht="15.75" hidden="false" customHeight="true" outlineLevel="0" collapsed="false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21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</row>
    <row r="930" customFormat="false" ht="15.75" hidden="false" customHeight="true" outlineLevel="0" collapsed="false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21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</row>
    <row r="931" customFormat="false" ht="15.75" hidden="false" customHeight="true" outlineLevel="0" collapsed="false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21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</row>
    <row r="932" customFormat="false" ht="15.75" hidden="false" customHeight="true" outlineLevel="0" collapsed="false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21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</row>
    <row r="933" customFormat="false" ht="15.75" hidden="false" customHeight="true" outlineLevel="0" collapsed="false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21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</row>
    <row r="934" customFormat="false" ht="15.75" hidden="false" customHeight="true" outlineLevel="0" collapsed="false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21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</row>
    <row r="935" customFormat="false" ht="15.75" hidden="false" customHeight="true" outlineLevel="0" collapsed="false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21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</row>
    <row r="936" customFormat="false" ht="15.75" hidden="false" customHeight="true" outlineLevel="0" collapsed="false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21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</row>
    <row r="937" customFormat="false" ht="15.75" hidden="false" customHeight="true" outlineLevel="0" collapsed="false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21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</row>
    <row r="938" customFormat="false" ht="15.75" hidden="false" customHeight="true" outlineLevel="0" collapsed="false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21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</row>
    <row r="939" customFormat="false" ht="15.75" hidden="false" customHeight="true" outlineLevel="0" collapsed="false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21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</row>
    <row r="940" customFormat="false" ht="15.75" hidden="false" customHeight="true" outlineLevel="0" collapsed="false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21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</row>
    <row r="941" customFormat="false" ht="15.75" hidden="false" customHeight="true" outlineLevel="0" collapsed="false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21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</row>
    <row r="942" customFormat="false" ht="15.75" hidden="false" customHeight="true" outlineLevel="0" collapsed="false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21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</row>
    <row r="943" customFormat="false" ht="15.75" hidden="false" customHeight="true" outlineLevel="0" collapsed="false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21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</row>
    <row r="944" customFormat="false" ht="15.75" hidden="false" customHeight="true" outlineLevel="0" collapsed="false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21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</row>
    <row r="945" customFormat="false" ht="15.75" hidden="false" customHeight="true" outlineLevel="0" collapsed="false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21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</row>
    <row r="946" customFormat="false" ht="15.75" hidden="false" customHeight="true" outlineLevel="0" collapsed="false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21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</row>
    <row r="947" customFormat="false" ht="15.75" hidden="false" customHeight="true" outlineLevel="0" collapsed="false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21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</row>
    <row r="948" customFormat="false" ht="15.75" hidden="false" customHeight="true" outlineLevel="0" collapsed="false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21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</row>
    <row r="949" customFormat="false" ht="15.75" hidden="false" customHeight="true" outlineLevel="0" collapsed="false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21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</row>
    <row r="950" customFormat="false" ht="15.75" hidden="false" customHeight="true" outlineLevel="0" collapsed="false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21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</row>
    <row r="951" customFormat="false" ht="15.75" hidden="false" customHeight="true" outlineLevel="0" collapsed="false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21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</row>
    <row r="952" customFormat="false" ht="15.75" hidden="false" customHeight="true" outlineLevel="0" collapsed="false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21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</row>
    <row r="953" customFormat="false" ht="15.75" hidden="false" customHeight="true" outlineLevel="0" collapsed="false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21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</row>
    <row r="954" customFormat="false" ht="15.75" hidden="false" customHeight="true" outlineLevel="0" collapsed="false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21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</row>
    <row r="955" customFormat="false" ht="15.75" hidden="false" customHeight="true" outlineLevel="0" collapsed="false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21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</row>
    <row r="956" customFormat="false" ht="15.75" hidden="false" customHeight="true" outlineLevel="0" collapsed="false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21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</row>
    <row r="957" customFormat="false" ht="15.75" hidden="false" customHeight="true" outlineLevel="0" collapsed="false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21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</row>
    <row r="958" customFormat="false" ht="15.75" hidden="false" customHeight="true" outlineLevel="0" collapsed="false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21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</row>
    <row r="959" customFormat="false" ht="15.75" hidden="false" customHeight="true" outlineLevel="0" collapsed="false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21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</row>
    <row r="960" customFormat="false" ht="15.75" hidden="false" customHeight="true" outlineLevel="0" collapsed="false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21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</row>
    <row r="961" customFormat="false" ht="15.75" hidden="false" customHeight="true" outlineLevel="0" collapsed="false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21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</row>
    <row r="962" customFormat="false" ht="15.75" hidden="false" customHeight="true" outlineLevel="0" collapsed="false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21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</row>
    <row r="963" customFormat="false" ht="15.75" hidden="false" customHeight="true" outlineLevel="0" collapsed="false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21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</row>
    <row r="964" customFormat="false" ht="15.75" hidden="false" customHeight="true" outlineLevel="0" collapsed="false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21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</row>
    <row r="965" customFormat="false" ht="15.75" hidden="false" customHeight="true" outlineLevel="0" collapsed="false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21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</row>
    <row r="966" customFormat="false" ht="15.75" hidden="false" customHeight="true" outlineLevel="0" collapsed="false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21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</row>
    <row r="967" customFormat="false" ht="15.75" hidden="false" customHeight="true" outlineLevel="0" collapsed="false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21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</row>
    <row r="968" customFormat="false" ht="15.75" hidden="false" customHeight="true" outlineLevel="0" collapsed="false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21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</row>
  </sheetData>
  <conditionalFormatting sqref="B2:O191">
    <cfRule type="containsText" priority="2" operator="containsText" aboveAverage="0" equalAverage="0" bottom="0" percent="0" rank="0" text="&quot; &quot;" dxfId="3">
      <formula>NOT(ISERROR(SEARCH("" "",B2)))</formula>
    </cfRule>
  </conditionalFormatting>
  <dataValidations count="1">
    <dataValidation allowBlank="true" errorStyle="stop" operator="between" showDropDown="true" showErrorMessage="false" showInputMessage="false" sqref="O2:O196" type="custom">
      <formula1>OR(NOT(ISERROR(DATEVALUE(N2))), AND(ISNUMBER(N2), LEFT(CELL("format", N2))="D"))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8.43"/>
    <col collapsed="false" customWidth="true" hidden="false" outlineLevel="0" max="3" min="3" style="1" width="28.29"/>
    <col collapsed="false" customWidth="true" hidden="false" outlineLevel="0" max="4" min="4" style="1" width="38.29"/>
    <col collapsed="false" customWidth="true" hidden="false" outlineLevel="0" max="10" min="5" style="1" width="10.71"/>
  </cols>
  <sheetData>
    <row r="1" customFormat="false" ht="13.8" hidden="false" customHeight="false" outlineLevel="0" collapsed="false">
      <c r="A1" s="22" t="s">
        <v>3</v>
      </c>
      <c r="B1" s="3" t="s">
        <v>629</v>
      </c>
      <c r="C1" s="3" t="s">
        <v>630</v>
      </c>
      <c r="D1" s="4" t="s">
        <v>631</v>
      </c>
      <c r="E1" s="5" t="s">
        <v>632</v>
      </c>
      <c r="F1" s="6"/>
      <c r="G1" s="6"/>
      <c r="H1" s="6"/>
      <c r="I1" s="6"/>
      <c r="J1" s="6"/>
    </row>
    <row r="2" customFormat="false" ht="15" hidden="false" customHeight="false" outlineLevel="0" collapsed="false">
      <c r="A2" s="23" t="n">
        <v>21726330</v>
      </c>
      <c r="B2" s="7" t="n">
        <v>127</v>
      </c>
      <c r="C2" s="7" t="s">
        <v>633</v>
      </c>
      <c r="D2" s="8" t="n">
        <v>42767</v>
      </c>
      <c r="E2" s="9"/>
      <c r="F2" s="6"/>
      <c r="G2" s="6"/>
      <c r="H2" s="6"/>
      <c r="I2" s="6"/>
      <c r="J2" s="6"/>
    </row>
    <row r="3" customFormat="false" ht="15" hidden="false" customHeight="false" outlineLevel="0" collapsed="false">
      <c r="A3" s="24" t="n">
        <v>32436304</v>
      </c>
      <c r="B3" s="10" t="n">
        <v>1575</v>
      </c>
      <c r="C3" s="10" t="s">
        <v>634</v>
      </c>
      <c r="D3" s="11" t="n">
        <v>43536</v>
      </c>
      <c r="E3" s="12"/>
      <c r="F3" s="6"/>
      <c r="G3" s="6"/>
      <c r="H3" s="6"/>
      <c r="I3" s="6"/>
      <c r="J3" s="6"/>
    </row>
    <row r="4" customFormat="false" ht="15" hidden="false" customHeight="false" outlineLevel="0" collapsed="false">
      <c r="A4" s="23" t="n">
        <v>31963497</v>
      </c>
      <c r="B4" s="7" t="n">
        <v>444</v>
      </c>
      <c r="C4" s="7" t="s">
        <v>634</v>
      </c>
      <c r="D4" s="8" t="n">
        <v>42948</v>
      </c>
      <c r="E4" s="9"/>
      <c r="F4" s="6"/>
      <c r="G4" s="6"/>
      <c r="H4" s="6"/>
      <c r="I4" s="6"/>
      <c r="J4" s="6"/>
    </row>
    <row r="5" customFormat="false" ht="15" hidden="false" customHeight="false" outlineLevel="0" collapsed="false">
      <c r="A5" s="24" t="n">
        <v>25379033</v>
      </c>
      <c r="B5" s="10" t="n">
        <v>275</v>
      </c>
      <c r="C5" s="10" t="s">
        <v>634</v>
      </c>
      <c r="D5" s="11" t="n">
        <v>42884</v>
      </c>
      <c r="E5" s="12"/>
      <c r="F5" s="6"/>
      <c r="G5" s="6"/>
      <c r="H5" s="6"/>
      <c r="I5" s="6"/>
      <c r="J5" s="6"/>
    </row>
    <row r="6" customFormat="false" ht="15" hidden="false" customHeight="false" outlineLevel="0" collapsed="false">
      <c r="A6" s="23" t="n">
        <v>38184089</v>
      </c>
      <c r="B6" s="7" t="n">
        <v>2914</v>
      </c>
      <c r="C6" s="7" t="s">
        <v>634</v>
      </c>
      <c r="D6" s="8" t="n">
        <v>45112</v>
      </c>
      <c r="E6" s="9"/>
      <c r="F6" s="6"/>
      <c r="G6" s="6"/>
      <c r="H6" s="6"/>
      <c r="I6" s="6"/>
      <c r="J6" s="6"/>
    </row>
    <row r="7" customFormat="false" ht="15" hidden="false" customHeight="false" outlineLevel="0" collapsed="false">
      <c r="A7" s="24" t="n">
        <v>38894668</v>
      </c>
      <c r="B7" s="10" t="n">
        <v>2238</v>
      </c>
      <c r="C7" s="10" t="s">
        <v>634</v>
      </c>
      <c r="D7" s="11" t="n">
        <v>45031</v>
      </c>
      <c r="E7" s="12"/>
      <c r="F7" s="6"/>
      <c r="G7" s="6"/>
      <c r="H7" s="6"/>
      <c r="I7" s="6"/>
      <c r="J7" s="6"/>
    </row>
    <row r="8" customFormat="false" ht="15" hidden="false" customHeight="false" outlineLevel="0" collapsed="false">
      <c r="A8" s="23" t="n">
        <v>39114453</v>
      </c>
      <c r="B8" s="7" t="n">
        <v>1572</v>
      </c>
      <c r="C8" s="7" t="s">
        <v>634</v>
      </c>
      <c r="D8" s="8" t="n">
        <v>43500</v>
      </c>
      <c r="E8" s="9"/>
      <c r="F8" s="6"/>
      <c r="G8" s="6"/>
      <c r="H8" s="6"/>
      <c r="I8" s="6"/>
      <c r="J8" s="6"/>
    </row>
    <row r="9" customFormat="false" ht="15" hidden="false" customHeight="false" outlineLevel="0" collapsed="false">
      <c r="A9" s="24" t="n">
        <v>26678242</v>
      </c>
      <c r="B9" s="10" t="n">
        <v>270</v>
      </c>
      <c r="C9" s="10" t="s">
        <v>635</v>
      </c>
      <c r="D9" s="11" t="n">
        <v>42887</v>
      </c>
      <c r="E9" s="12"/>
      <c r="F9" s="6"/>
      <c r="G9" s="6"/>
      <c r="H9" s="6"/>
      <c r="I9" s="6"/>
      <c r="J9" s="6"/>
    </row>
    <row r="10" customFormat="false" ht="15" hidden="false" customHeight="false" outlineLevel="0" collapsed="false">
      <c r="A10" s="23" t="n">
        <v>42012262</v>
      </c>
      <c r="B10" s="7" t="n">
        <v>2166</v>
      </c>
      <c r="C10" s="7" t="s">
        <v>634</v>
      </c>
      <c r="D10" s="8" t="n">
        <v>0</v>
      </c>
      <c r="E10" s="9"/>
      <c r="F10" s="6"/>
      <c r="G10" s="6"/>
      <c r="H10" s="6"/>
      <c r="I10" s="6"/>
      <c r="J10" s="6"/>
    </row>
    <row r="11" customFormat="false" ht="15" hidden="false" customHeight="false" outlineLevel="0" collapsed="false">
      <c r="A11" s="24" t="n">
        <v>33155103</v>
      </c>
      <c r="B11" s="10" t="n">
        <v>1023</v>
      </c>
      <c r="C11" s="10" t="s">
        <v>634</v>
      </c>
      <c r="D11" s="11" t="n">
        <v>42948</v>
      </c>
      <c r="E11" s="12"/>
      <c r="F11" s="6"/>
      <c r="G11" s="6"/>
      <c r="H11" s="6"/>
      <c r="I11" s="6"/>
      <c r="J11" s="6"/>
    </row>
    <row r="12" customFormat="false" ht="15" hidden="false" customHeight="false" outlineLevel="0" collapsed="false">
      <c r="A12" s="23" t="n">
        <v>35538835</v>
      </c>
      <c r="B12" s="7" t="n">
        <v>1025</v>
      </c>
      <c r="C12" s="7" t="s">
        <v>634</v>
      </c>
      <c r="D12" s="8" t="n">
        <v>0</v>
      </c>
      <c r="E12" s="9"/>
      <c r="F12" s="6"/>
      <c r="G12" s="6"/>
      <c r="H12" s="6"/>
      <c r="I12" s="6"/>
      <c r="J12" s="6"/>
    </row>
    <row r="13" customFormat="false" ht="15" hidden="false" customHeight="false" outlineLevel="0" collapsed="false">
      <c r="A13" s="24" t="n">
        <v>93996095</v>
      </c>
      <c r="B13" s="10" t="n">
        <v>754</v>
      </c>
      <c r="C13" s="10" t="s">
        <v>634</v>
      </c>
      <c r="D13" s="11" t="n">
        <v>42948</v>
      </c>
      <c r="E13" s="12"/>
      <c r="F13" s="6"/>
      <c r="G13" s="6"/>
      <c r="H13" s="6"/>
      <c r="I13" s="6"/>
      <c r="J13" s="6"/>
    </row>
    <row r="14" customFormat="false" ht="15" hidden="false" customHeight="false" outlineLevel="0" collapsed="false">
      <c r="A14" s="23" t="n">
        <v>94842492</v>
      </c>
      <c r="B14" s="7" t="n">
        <v>527</v>
      </c>
      <c r="C14" s="7" t="s">
        <v>634</v>
      </c>
      <c r="D14" s="8" t="n">
        <v>0</v>
      </c>
      <c r="E14" s="9"/>
      <c r="F14" s="6"/>
      <c r="G14" s="6"/>
      <c r="H14" s="6"/>
      <c r="I14" s="6"/>
      <c r="J14" s="6"/>
    </row>
    <row r="15" customFormat="false" ht="15" hidden="false" customHeight="false" outlineLevel="0" collapsed="false">
      <c r="A15" s="24" t="n">
        <v>95102089</v>
      </c>
      <c r="B15" s="10" t="n">
        <v>560</v>
      </c>
      <c r="C15" s="10" t="s">
        <v>634</v>
      </c>
      <c r="D15" s="11" t="n">
        <v>42887</v>
      </c>
      <c r="E15" s="12"/>
      <c r="F15" s="6"/>
      <c r="G15" s="6"/>
      <c r="H15" s="6"/>
      <c r="I15" s="6"/>
      <c r="J15" s="6"/>
    </row>
    <row r="16" customFormat="false" ht="15" hidden="false" customHeight="false" outlineLevel="0" collapsed="false">
      <c r="A16" s="23" t="n">
        <v>95189729</v>
      </c>
      <c r="B16" s="7" t="n">
        <v>909</v>
      </c>
      <c r="C16" s="7" t="s">
        <v>634</v>
      </c>
      <c r="D16" s="8" t="n">
        <v>42948</v>
      </c>
      <c r="E16" s="9"/>
      <c r="F16" s="6"/>
      <c r="G16" s="6"/>
      <c r="H16" s="6"/>
      <c r="I16" s="6"/>
      <c r="J16" s="6"/>
    </row>
    <row r="17" customFormat="false" ht="15" hidden="false" customHeight="false" outlineLevel="0" collapsed="false">
      <c r="A17" s="24" t="n">
        <v>20009014</v>
      </c>
      <c r="B17" s="10" t="n">
        <v>2777</v>
      </c>
      <c r="C17" s="10" t="s">
        <v>634</v>
      </c>
      <c r="D17" s="11" t="n">
        <v>45111</v>
      </c>
      <c r="E17" s="12"/>
      <c r="F17" s="6"/>
      <c r="G17" s="6"/>
      <c r="H17" s="6"/>
      <c r="I17" s="6"/>
      <c r="J17" s="6"/>
    </row>
    <row r="18" customFormat="false" ht="15" hidden="false" customHeight="false" outlineLevel="0" collapsed="false">
      <c r="A18" s="23" t="n">
        <v>29635937</v>
      </c>
      <c r="B18" s="7" t="n">
        <v>1931</v>
      </c>
      <c r="C18" s="7" t="s">
        <v>634</v>
      </c>
      <c r="D18" s="8" t="n">
        <v>44683</v>
      </c>
      <c r="E18" s="9"/>
      <c r="F18" s="6"/>
      <c r="G18" s="6"/>
      <c r="H18" s="6"/>
      <c r="I18" s="6"/>
      <c r="J18" s="6"/>
    </row>
    <row r="19" customFormat="false" ht="15" hidden="false" customHeight="false" outlineLevel="0" collapsed="false">
      <c r="A19" s="24" t="n">
        <v>39471585</v>
      </c>
      <c r="B19" s="10" t="n">
        <v>2450</v>
      </c>
      <c r="C19" s="10" t="s">
        <v>634</v>
      </c>
      <c r="D19" s="11" t="n">
        <v>45049</v>
      </c>
      <c r="E19" s="12"/>
      <c r="F19" s="6"/>
      <c r="G19" s="6"/>
      <c r="H19" s="6"/>
      <c r="I19" s="6"/>
      <c r="J19" s="6"/>
    </row>
    <row r="20" customFormat="false" ht="15" hidden="false" customHeight="false" outlineLevel="0" collapsed="false">
      <c r="A20" s="23" t="n">
        <v>43817038</v>
      </c>
      <c r="B20" s="7" t="n">
        <v>1850</v>
      </c>
      <c r="C20" s="7" t="s">
        <v>634</v>
      </c>
      <c r="D20" s="8" t="n">
        <v>44256</v>
      </c>
      <c r="E20" s="9"/>
      <c r="F20" s="6"/>
      <c r="G20" s="6"/>
      <c r="H20" s="6"/>
      <c r="I20" s="6"/>
      <c r="J20" s="6"/>
    </row>
    <row r="21" customFormat="false" ht="15.75" hidden="false" customHeight="true" outlineLevel="0" collapsed="false">
      <c r="A21" s="24" t="n">
        <v>44486458</v>
      </c>
      <c r="B21" s="10" t="n">
        <v>3069</v>
      </c>
      <c r="C21" s="10" t="s">
        <v>634</v>
      </c>
      <c r="D21" s="11" t="n">
        <v>0</v>
      </c>
      <c r="E21" s="12"/>
      <c r="F21" s="6"/>
      <c r="G21" s="6"/>
      <c r="H21" s="6"/>
      <c r="I21" s="6"/>
      <c r="J21" s="6"/>
    </row>
    <row r="22" customFormat="false" ht="15.75" hidden="false" customHeight="true" outlineLevel="0" collapsed="false">
      <c r="A22" s="23" t="n">
        <v>36685920</v>
      </c>
      <c r="B22" s="7" t="n">
        <v>3133</v>
      </c>
      <c r="C22" s="7" t="s">
        <v>634</v>
      </c>
      <c r="D22" s="8" t="n">
        <v>44927</v>
      </c>
      <c r="E22" s="9"/>
      <c r="F22" s="6"/>
      <c r="G22" s="6"/>
      <c r="H22" s="6"/>
      <c r="I22" s="6"/>
      <c r="J22" s="6"/>
    </row>
    <row r="23" customFormat="false" ht="15.75" hidden="false" customHeight="true" outlineLevel="0" collapsed="false">
      <c r="A23" s="24" t="n">
        <v>25060598</v>
      </c>
      <c r="B23" s="10" t="n">
        <v>3185</v>
      </c>
      <c r="C23" s="10" t="s">
        <v>634</v>
      </c>
      <c r="D23" s="11" t="n">
        <v>44927</v>
      </c>
      <c r="E23" s="12"/>
      <c r="F23" s="6"/>
      <c r="G23" s="6"/>
      <c r="H23" s="6"/>
      <c r="I23" s="6"/>
      <c r="J23" s="6"/>
    </row>
    <row r="24" customFormat="false" ht="15.75" hidden="false" customHeight="true" outlineLevel="0" collapsed="false">
      <c r="A24" s="23" t="n">
        <v>31896263</v>
      </c>
      <c r="B24" s="7" t="n">
        <v>2323</v>
      </c>
      <c r="C24" s="7" t="s">
        <v>634</v>
      </c>
      <c r="D24" s="8" t="n">
        <v>45017</v>
      </c>
      <c r="E24" s="9"/>
      <c r="F24" s="6"/>
      <c r="G24" s="6"/>
      <c r="H24" s="6"/>
      <c r="I24" s="6"/>
      <c r="J24" s="6"/>
    </row>
    <row r="25" customFormat="false" ht="15.75" hidden="false" customHeight="true" outlineLevel="0" collapsed="false">
      <c r="A25" s="24" t="n">
        <v>32554313</v>
      </c>
      <c r="B25" s="10" t="n">
        <v>1444</v>
      </c>
      <c r="C25" s="10" t="s">
        <v>634</v>
      </c>
      <c r="D25" s="11" t="n">
        <v>43252</v>
      </c>
      <c r="E25" s="12"/>
      <c r="F25" s="6"/>
      <c r="G25" s="6"/>
      <c r="H25" s="6"/>
      <c r="I25" s="6"/>
      <c r="J25" s="6"/>
    </row>
    <row r="26" customFormat="false" ht="15.75" hidden="false" customHeight="true" outlineLevel="0" collapsed="false">
      <c r="A26" s="23" t="n">
        <v>33905319</v>
      </c>
      <c r="B26" s="7" t="n">
        <v>2479</v>
      </c>
      <c r="C26" s="7" t="s">
        <v>634</v>
      </c>
      <c r="D26" s="8" t="n">
        <v>45019</v>
      </c>
      <c r="E26" s="9"/>
      <c r="F26" s="6"/>
      <c r="G26" s="6"/>
      <c r="H26" s="6"/>
      <c r="I26" s="6"/>
      <c r="J26" s="6"/>
    </row>
    <row r="27" customFormat="false" ht="15.75" hidden="false" customHeight="true" outlineLevel="0" collapsed="false">
      <c r="A27" s="24" t="n">
        <v>31302984</v>
      </c>
      <c r="B27" s="10" t="n">
        <v>1142</v>
      </c>
      <c r="C27" s="10" t="s">
        <v>634</v>
      </c>
      <c r="D27" s="11" t="n">
        <v>0</v>
      </c>
      <c r="E27" s="12"/>
      <c r="F27" s="6"/>
      <c r="G27" s="6"/>
      <c r="H27" s="6"/>
      <c r="I27" s="6"/>
      <c r="J27" s="6"/>
    </row>
    <row r="28" customFormat="false" ht="15.75" hidden="false" customHeight="true" outlineLevel="0" collapsed="false">
      <c r="A28" s="23" t="n">
        <v>34423850</v>
      </c>
      <c r="B28" s="7" t="n">
        <v>1591</v>
      </c>
      <c r="C28" s="7" t="s">
        <v>634</v>
      </c>
      <c r="D28" s="8" t="n">
        <v>43466</v>
      </c>
      <c r="E28" s="9"/>
      <c r="F28" s="6"/>
      <c r="G28" s="6"/>
      <c r="H28" s="6"/>
      <c r="I28" s="6"/>
      <c r="J28" s="6"/>
    </row>
    <row r="29" customFormat="false" ht="15.75" hidden="false" customHeight="true" outlineLevel="0" collapsed="false">
      <c r="A29" s="24" t="n">
        <v>32616368</v>
      </c>
      <c r="B29" s="10" t="n">
        <v>2500</v>
      </c>
      <c r="C29" s="10" t="s">
        <v>634</v>
      </c>
      <c r="D29" s="11" t="n">
        <v>45017</v>
      </c>
      <c r="E29" s="12"/>
      <c r="F29" s="6"/>
      <c r="G29" s="6"/>
      <c r="H29" s="6"/>
      <c r="I29" s="6"/>
      <c r="J29" s="6"/>
    </row>
    <row r="30" customFormat="false" ht="15.75" hidden="false" customHeight="true" outlineLevel="0" collapsed="false">
      <c r="A30" s="23" t="n">
        <v>43241630</v>
      </c>
      <c r="B30" s="7" t="n">
        <v>2713</v>
      </c>
      <c r="C30" s="7" t="s">
        <v>634</v>
      </c>
      <c r="D30" s="8" t="n">
        <v>45078</v>
      </c>
      <c r="E30" s="9"/>
      <c r="F30" s="6"/>
      <c r="G30" s="6"/>
      <c r="H30" s="6"/>
      <c r="I30" s="6"/>
      <c r="J30" s="6"/>
    </row>
    <row r="31" customFormat="false" ht="15.75" hidden="false" customHeight="true" outlineLevel="0" collapsed="false">
      <c r="A31" s="24" t="n">
        <v>30440348</v>
      </c>
      <c r="B31" s="10" t="n">
        <v>766</v>
      </c>
      <c r="C31" s="10" t="s">
        <v>634</v>
      </c>
      <c r="D31" s="11" t="n">
        <v>42736</v>
      </c>
      <c r="E31" s="12"/>
      <c r="F31" s="6"/>
      <c r="G31" s="6"/>
      <c r="H31" s="6"/>
      <c r="I31" s="6"/>
      <c r="J31" s="6"/>
    </row>
    <row r="32" customFormat="false" ht="15.75" hidden="false" customHeight="true" outlineLevel="0" collapsed="false">
      <c r="A32" s="23" t="n">
        <v>30211914</v>
      </c>
      <c r="B32" s="7" t="n">
        <v>2290</v>
      </c>
      <c r="C32" s="7" t="s">
        <v>634</v>
      </c>
      <c r="D32" s="8" t="n">
        <v>45034</v>
      </c>
      <c r="E32" s="9"/>
      <c r="F32" s="6"/>
      <c r="G32" s="6"/>
      <c r="H32" s="6"/>
      <c r="I32" s="6"/>
      <c r="J32" s="6"/>
    </row>
    <row r="33" customFormat="false" ht="15.75" hidden="false" customHeight="true" outlineLevel="0" collapsed="false">
      <c r="A33" s="24" t="n">
        <v>40873767</v>
      </c>
      <c r="B33" s="10" t="n">
        <v>2376</v>
      </c>
      <c r="C33" s="10" t="s">
        <v>634</v>
      </c>
      <c r="D33" s="11" t="n">
        <v>45020</v>
      </c>
      <c r="E33" s="12"/>
      <c r="F33" s="6"/>
      <c r="G33" s="6"/>
      <c r="H33" s="6"/>
      <c r="I33" s="6"/>
      <c r="J33" s="6"/>
    </row>
    <row r="34" customFormat="false" ht="15.75" hidden="false" customHeight="true" outlineLevel="0" collapsed="false">
      <c r="A34" s="23" t="n">
        <v>94075255</v>
      </c>
      <c r="B34" s="7" t="n">
        <v>3106</v>
      </c>
      <c r="C34" s="7" t="s">
        <v>634</v>
      </c>
      <c r="D34" s="8" t="n">
        <v>45290</v>
      </c>
      <c r="E34" s="9"/>
      <c r="F34" s="6"/>
      <c r="G34" s="6"/>
      <c r="H34" s="6"/>
      <c r="I34" s="6"/>
      <c r="J34" s="6"/>
    </row>
    <row r="35" customFormat="false" ht="15.75" hidden="false" customHeight="true" outlineLevel="0" collapsed="false">
      <c r="A35" s="24" t="n">
        <v>29064893</v>
      </c>
      <c r="B35" s="10" t="n">
        <v>1677</v>
      </c>
      <c r="C35" s="10" t="s">
        <v>634</v>
      </c>
      <c r="D35" s="11" t="n">
        <v>43617</v>
      </c>
      <c r="E35" s="12"/>
      <c r="F35" s="6"/>
      <c r="G35" s="6"/>
      <c r="H35" s="6"/>
      <c r="I35" s="6"/>
      <c r="J35" s="6"/>
    </row>
    <row r="36" customFormat="false" ht="15.75" hidden="false" customHeight="true" outlineLevel="0" collapsed="false">
      <c r="A36" s="23" t="n">
        <v>39294750</v>
      </c>
      <c r="B36" s="7" t="n">
        <v>211</v>
      </c>
      <c r="C36" s="7" t="s">
        <v>636</v>
      </c>
      <c r="D36" s="8" t="n">
        <v>42795</v>
      </c>
      <c r="E36" s="9"/>
      <c r="F36" s="6"/>
      <c r="G36" s="6"/>
      <c r="H36" s="6"/>
      <c r="I36" s="6"/>
      <c r="J36" s="6"/>
    </row>
    <row r="37" customFormat="false" ht="15.75" hidden="false" customHeight="true" outlineLevel="0" collapsed="false">
      <c r="A37" s="24" t="n">
        <v>37388128</v>
      </c>
      <c r="B37" s="10" t="n">
        <v>1112</v>
      </c>
      <c r="C37" s="10" t="s">
        <v>637</v>
      </c>
      <c r="D37" s="11" t="n">
        <v>42948</v>
      </c>
      <c r="E37" s="12"/>
      <c r="F37" s="6"/>
      <c r="G37" s="6"/>
      <c r="H37" s="6"/>
      <c r="I37" s="6"/>
      <c r="J37" s="6"/>
    </row>
    <row r="38" customFormat="false" ht="15.75" hidden="false" customHeight="true" outlineLevel="0" collapsed="false">
      <c r="A38" s="23" t="n">
        <v>36848082</v>
      </c>
      <c r="B38" s="7" t="n">
        <v>1679</v>
      </c>
      <c r="C38" s="7" t="s">
        <v>637</v>
      </c>
      <c r="D38" s="8" t="n">
        <v>41598</v>
      </c>
      <c r="E38" s="9"/>
      <c r="F38" s="6"/>
      <c r="G38" s="6"/>
      <c r="H38" s="6"/>
      <c r="I38" s="6"/>
      <c r="J38" s="6"/>
    </row>
    <row r="39" customFormat="false" ht="15.75" hidden="false" customHeight="true" outlineLevel="0" collapsed="false">
      <c r="A39" s="24" t="n">
        <v>31403780</v>
      </c>
      <c r="B39" s="10" t="n">
        <v>729</v>
      </c>
      <c r="C39" s="10" t="s">
        <v>637</v>
      </c>
      <c r="D39" s="11" t="n">
        <v>42948</v>
      </c>
      <c r="E39" s="12"/>
      <c r="F39" s="6"/>
      <c r="G39" s="6"/>
      <c r="H39" s="6"/>
      <c r="I39" s="6"/>
      <c r="J39" s="6"/>
    </row>
    <row r="40" customFormat="false" ht="15.75" hidden="false" customHeight="true" outlineLevel="0" collapsed="false">
      <c r="A40" s="23" t="n">
        <v>41917769</v>
      </c>
      <c r="B40" s="7" t="n">
        <v>1923</v>
      </c>
      <c r="C40" s="7" t="s">
        <v>637</v>
      </c>
      <c r="D40" s="8" t="n">
        <v>44713</v>
      </c>
      <c r="E40" s="9"/>
      <c r="F40" s="6"/>
      <c r="G40" s="6"/>
      <c r="H40" s="6"/>
      <c r="I40" s="6"/>
      <c r="J40" s="6"/>
    </row>
    <row r="41" customFormat="false" ht="15.75" hidden="false" customHeight="true" outlineLevel="0" collapsed="false">
      <c r="A41" s="24" t="n">
        <v>22826482</v>
      </c>
      <c r="B41" s="10" t="n">
        <v>130</v>
      </c>
      <c r="C41" s="10" t="s">
        <v>636</v>
      </c>
      <c r="D41" s="11" t="n">
        <v>42675</v>
      </c>
      <c r="E41" s="12"/>
      <c r="F41" s="6"/>
      <c r="G41" s="6"/>
      <c r="H41" s="6"/>
      <c r="I41" s="6"/>
      <c r="J41" s="6"/>
    </row>
    <row r="42" customFormat="false" ht="15.75" hidden="false" customHeight="true" outlineLevel="0" collapsed="false">
      <c r="A42" s="23" t="n">
        <v>37060301</v>
      </c>
      <c r="B42" s="7" t="n">
        <v>2883</v>
      </c>
      <c r="C42" s="7" t="s">
        <v>637</v>
      </c>
      <c r="D42" s="8"/>
      <c r="E42" s="9"/>
      <c r="F42" s="6"/>
      <c r="G42" s="6"/>
      <c r="H42" s="6"/>
      <c r="I42" s="6"/>
      <c r="J42" s="6"/>
    </row>
    <row r="43" customFormat="false" ht="15.75" hidden="false" customHeight="true" outlineLevel="0" collapsed="false">
      <c r="A43" s="24" t="n">
        <v>21130792</v>
      </c>
      <c r="B43" s="10" t="n">
        <v>1579</v>
      </c>
      <c r="C43" s="10" t="s">
        <v>637</v>
      </c>
      <c r="D43" s="11" t="n">
        <v>43497</v>
      </c>
      <c r="E43" s="12"/>
      <c r="F43" s="6"/>
      <c r="G43" s="6"/>
      <c r="H43" s="6"/>
      <c r="I43" s="6"/>
      <c r="J43" s="6"/>
    </row>
    <row r="44" customFormat="false" ht="15.75" hidden="false" customHeight="true" outlineLevel="0" collapsed="false">
      <c r="A44" s="23" t="n">
        <v>24033237</v>
      </c>
      <c r="B44" s="7" t="n">
        <v>303</v>
      </c>
      <c r="C44" s="7" t="s">
        <v>638</v>
      </c>
      <c r="D44" s="8" t="n">
        <v>42983</v>
      </c>
      <c r="E44" s="9"/>
      <c r="F44" s="6"/>
      <c r="G44" s="6"/>
      <c r="H44" s="6"/>
      <c r="I44" s="6"/>
      <c r="J44" s="6"/>
    </row>
    <row r="45" customFormat="false" ht="15.75" hidden="false" customHeight="true" outlineLevel="0" collapsed="false">
      <c r="A45" s="24" t="n">
        <v>22656778</v>
      </c>
      <c r="B45" s="10" t="n">
        <v>1116</v>
      </c>
      <c r="C45" s="10" t="s">
        <v>637</v>
      </c>
      <c r="D45" s="11" t="n">
        <v>42954</v>
      </c>
      <c r="E45" s="12"/>
      <c r="F45" s="6"/>
      <c r="G45" s="6"/>
      <c r="H45" s="6"/>
      <c r="I45" s="6"/>
      <c r="J45" s="6"/>
    </row>
    <row r="46" customFormat="false" ht="15.75" hidden="false" customHeight="true" outlineLevel="0" collapsed="false">
      <c r="A46" s="23" t="n">
        <v>35353668</v>
      </c>
      <c r="B46" s="7" t="n">
        <v>1640</v>
      </c>
      <c r="C46" s="7" t="s">
        <v>637</v>
      </c>
      <c r="D46" s="8" t="n">
        <v>43525</v>
      </c>
      <c r="E46" s="9"/>
      <c r="F46" s="6"/>
      <c r="G46" s="6"/>
      <c r="H46" s="6"/>
      <c r="I46" s="6"/>
      <c r="J46" s="6"/>
    </row>
    <row r="47" customFormat="false" ht="15.75" hidden="false" customHeight="true" outlineLevel="0" collapsed="false">
      <c r="A47" s="24" t="n">
        <v>22982124</v>
      </c>
      <c r="B47" s="10" t="n">
        <v>1849</v>
      </c>
      <c r="C47" s="10" t="s">
        <v>637</v>
      </c>
      <c r="D47" s="11" t="n">
        <v>44319</v>
      </c>
      <c r="E47" s="12"/>
      <c r="F47" s="6"/>
      <c r="G47" s="6"/>
      <c r="H47" s="6"/>
      <c r="I47" s="6"/>
      <c r="J47" s="6"/>
    </row>
    <row r="48" customFormat="false" ht="15.75" hidden="false" customHeight="true" outlineLevel="0" collapsed="false">
      <c r="A48" s="23" t="n">
        <v>21981832</v>
      </c>
      <c r="B48" s="7" t="n">
        <v>2447</v>
      </c>
      <c r="C48" s="7" t="s">
        <v>637</v>
      </c>
      <c r="D48" s="8"/>
      <c r="E48" s="9"/>
      <c r="F48" s="6"/>
      <c r="G48" s="6"/>
      <c r="H48" s="6"/>
      <c r="I48" s="6"/>
      <c r="J48" s="6"/>
    </row>
    <row r="49" customFormat="false" ht="15.75" hidden="false" customHeight="true" outlineLevel="0" collapsed="false">
      <c r="A49" s="24" t="n">
        <v>41639943</v>
      </c>
      <c r="B49" s="10" t="n">
        <v>2449</v>
      </c>
      <c r="C49" s="10" t="s">
        <v>637</v>
      </c>
      <c r="D49" s="11"/>
      <c r="E49" s="12"/>
      <c r="F49" s="6"/>
      <c r="G49" s="6"/>
      <c r="H49" s="6"/>
      <c r="I49" s="6"/>
      <c r="J49" s="6"/>
    </row>
    <row r="50" customFormat="false" ht="15.75" hidden="false" customHeight="true" outlineLevel="0" collapsed="false">
      <c r="A50" s="23" t="n">
        <v>32404463</v>
      </c>
      <c r="B50" s="7"/>
      <c r="C50" s="7" t="s">
        <v>639</v>
      </c>
      <c r="D50" s="8"/>
      <c r="E50" s="9"/>
      <c r="F50" s="6"/>
      <c r="G50" s="6"/>
      <c r="H50" s="6"/>
      <c r="I50" s="6"/>
      <c r="J50" s="6"/>
    </row>
    <row r="51" customFormat="false" ht="15.75" hidden="false" customHeight="true" outlineLevel="0" collapsed="false">
      <c r="A51" s="24" t="n">
        <v>36786519</v>
      </c>
      <c r="B51" s="10" t="n">
        <v>2776</v>
      </c>
      <c r="C51" s="10" t="s">
        <v>639</v>
      </c>
      <c r="D51" s="11"/>
      <c r="E51" s="12"/>
      <c r="F51" s="6"/>
      <c r="G51" s="6"/>
      <c r="H51" s="6"/>
      <c r="I51" s="6"/>
      <c r="J51" s="6"/>
    </row>
    <row r="52" customFormat="false" ht="15.75" hidden="false" customHeight="true" outlineLevel="0" collapsed="false">
      <c r="A52" s="23" t="n">
        <v>37036332</v>
      </c>
      <c r="B52" s="7" t="n">
        <v>1644</v>
      </c>
      <c r="C52" s="7" t="s">
        <v>637</v>
      </c>
      <c r="D52" s="8" t="n">
        <v>43525</v>
      </c>
      <c r="E52" s="9"/>
      <c r="F52" s="6"/>
      <c r="G52" s="6"/>
      <c r="H52" s="6"/>
      <c r="I52" s="6"/>
      <c r="J52" s="6"/>
    </row>
    <row r="53" customFormat="false" ht="15.75" hidden="false" customHeight="true" outlineLevel="0" collapsed="false">
      <c r="A53" s="24" t="n">
        <v>44364634</v>
      </c>
      <c r="B53" s="10" t="n">
        <v>2463</v>
      </c>
      <c r="C53" s="10" t="s">
        <v>637</v>
      </c>
      <c r="D53" s="11"/>
      <c r="E53" s="12"/>
      <c r="F53" s="6"/>
      <c r="G53" s="6"/>
      <c r="H53" s="6"/>
      <c r="I53" s="6"/>
      <c r="J53" s="6"/>
    </row>
    <row r="54" customFormat="false" ht="15.75" hidden="false" customHeight="true" outlineLevel="0" collapsed="false">
      <c r="A54" s="23" t="n">
        <v>41263312</v>
      </c>
      <c r="B54" s="7" t="n">
        <v>2267</v>
      </c>
      <c r="C54" s="7" t="s">
        <v>637</v>
      </c>
      <c r="D54" s="8"/>
      <c r="E54" s="9"/>
      <c r="F54" s="6"/>
      <c r="G54" s="6"/>
      <c r="H54" s="6"/>
      <c r="I54" s="6"/>
      <c r="J54" s="6"/>
    </row>
    <row r="55" customFormat="false" ht="15.75" hidden="false" customHeight="true" outlineLevel="0" collapsed="false">
      <c r="A55" s="24" t="n">
        <v>42586370</v>
      </c>
      <c r="B55" s="10" t="n">
        <v>1645</v>
      </c>
      <c r="C55" s="10" t="s">
        <v>637</v>
      </c>
      <c r="D55" s="11" t="n">
        <v>43556</v>
      </c>
      <c r="E55" s="12"/>
      <c r="F55" s="6"/>
      <c r="G55" s="6"/>
      <c r="H55" s="6"/>
      <c r="I55" s="6"/>
      <c r="J55" s="6"/>
    </row>
    <row r="56" customFormat="false" ht="15.75" hidden="false" customHeight="true" outlineLevel="0" collapsed="false">
      <c r="A56" s="23" t="n">
        <v>40748856</v>
      </c>
      <c r="B56" s="7" t="n">
        <v>1241</v>
      </c>
      <c r="C56" s="7" t="s">
        <v>637</v>
      </c>
      <c r="D56" s="8" t="n">
        <v>43110</v>
      </c>
      <c r="E56" s="9"/>
      <c r="F56" s="6"/>
      <c r="G56" s="6"/>
      <c r="H56" s="6"/>
      <c r="I56" s="6"/>
      <c r="J56" s="6"/>
    </row>
    <row r="57" customFormat="false" ht="15.75" hidden="false" customHeight="true" outlineLevel="0" collapsed="false">
      <c r="A57" s="24" t="n">
        <v>18205196</v>
      </c>
      <c r="B57" s="10" t="n">
        <v>111</v>
      </c>
      <c r="C57" s="10" t="s">
        <v>636</v>
      </c>
      <c r="D57" s="11" t="n">
        <v>41122</v>
      </c>
      <c r="E57" s="12"/>
      <c r="F57" s="6"/>
      <c r="G57" s="6"/>
      <c r="H57" s="6"/>
      <c r="I57" s="6"/>
      <c r="J57" s="6"/>
    </row>
    <row r="58" customFormat="false" ht="15.75" hidden="false" customHeight="true" outlineLevel="0" collapsed="false">
      <c r="A58" s="23" t="n">
        <v>34871654</v>
      </c>
      <c r="B58" s="7" t="n">
        <v>2785</v>
      </c>
      <c r="C58" s="7" t="s">
        <v>637</v>
      </c>
      <c r="D58" s="8" t="n">
        <v>45111</v>
      </c>
      <c r="E58" s="9"/>
      <c r="F58" s="6"/>
      <c r="G58" s="6"/>
      <c r="H58" s="6"/>
      <c r="I58" s="6"/>
      <c r="J58" s="6"/>
    </row>
    <row r="59" customFormat="false" ht="15.75" hidden="false" customHeight="true" outlineLevel="0" collapsed="false">
      <c r="A59" s="24" t="n">
        <v>39275500</v>
      </c>
      <c r="B59" s="10" t="n">
        <v>3150</v>
      </c>
      <c r="C59" s="10" t="s">
        <v>637</v>
      </c>
      <c r="D59" s="11"/>
      <c r="E59" s="12"/>
      <c r="F59" s="6"/>
      <c r="G59" s="6"/>
      <c r="H59" s="6"/>
      <c r="I59" s="6"/>
      <c r="J59" s="6"/>
    </row>
    <row r="60" customFormat="false" ht="15.75" hidden="false" customHeight="true" outlineLevel="0" collapsed="false">
      <c r="A60" s="23" t="n">
        <v>40133136</v>
      </c>
      <c r="B60" s="7" t="n">
        <v>2275</v>
      </c>
      <c r="C60" s="7" t="s">
        <v>639</v>
      </c>
      <c r="D60" s="8" t="n">
        <v>45291</v>
      </c>
      <c r="E60" s="9"/>
      <c r="F60" s="6"/>
      <c r="G60" s="6"/>
      <c r="H60" s="6"/>
      <c r="I60" s="6"/>
      <c r="J60" s="6"/>
    </row>
    <row r="61" customFormat="false" ht="15.75" hidden="false" customHeight="true" outlineLevel="0" collapsed="false">
      <c r="A61" s="24" t="n">
        <v>38710314</v>
      </c>
      <c r="B61" s="10" t="n">
        <v>1984</v>
      </c>
      <c r="C61" s="10" t="s">
        <v>637</v>
      </c>
      <c r="D61" s="11" t="n">
        <v>44958</v>
      </c>
      <c r="E61" s="12"/>
      <c r="F61" s="6"/>
      <c r="G61" s="6"/>
      <c r="H61" s="6"/>
      <c r="I61" s="6"/>
      <c r="J61" s="6"/>
    </row>
    <row r="62" customFormat="false" ht="15.75" hidden="false" customHeight="true" outlineLevel="0" collapsed="false">
      <c r="A62" s="23" t="n">
        <v>43916827</v>
      </c>
      <c r="B62" s="7" t="n">
        <v>2636</v>
      </c>
      <c r="C62" s="7" t="s">
        <v>637</v>
      </c>
      <c r="D62" s="8"/>
      <c r="E62" s="9"/>
      <c r="F62" s="6"/>
      <c r="G62" s="6"/>
      <c r="H62" s="6"/>
      <c r="I62" s="6"/>
      <c r="J62" s="6"/>
    </row>
    <row r="63" customFormat="false" ht="15.75" hidden="false" customHeight="true" outlineLevel="0" collapsed="false">
      <c r="A63" s="24" t="n">
        <v>36297487</v>
      </c>
      <c r="B63" s="10" t="n">
        <v>769</v>
      </c>
      <c r="C63" s="10" t="s">
        <v>637</v>
      </c>
      <c r="D63" s="11" t="n">
        <v>42948</v>
      </c>
      <c r="E63" s="12"/>
      <c r="F63" s="6"/>
      <c r="G63" s="6"/>
      <c r="H63" s="6"/>
      <c r="I63" s="6"/>
      <c r="J63" s="6"/>
    </row>
    <row r="64" customFormat="false" ht="15.75" hidden="false" customHeight="true" outlineLevel="0" collapsed="false">
      <c r="A64" s="23" t="n">
        <v>39665127</v>
      </c>
      <c r="B64" s="7" t="n">
        <v>2793</v>
      </c>
      <c r="C64" s="7" t="s">
        <v>637</v>
      </c>
      <c r="D64" s="8"/>
      <c r="E64" s="9"/>
      <c r="F64" s="6"/>
      <c r="G64" s="6"/>
      <c r="H64" s="6"/>
      <c r="I64" s="6"/>
      <c r="J64" s="6"/>
    </row>
    <row r="65" customFormat="false" ht="15.75" hidden="false" customHeight="true" outlineLevel="0" collapsed="false">
      <c r="A65" s="24" t="n">
        <v>39646253</v>
      </c>
      <c r="B65" s="10" t="n">
        <v>2473</v>
      </c>
      <c r="C65" s="10" t="s">
        <v>637</v>
      </c>
      <c r="D65" s="11"/>
      <c r="E65" s="12"/>
      <c r="F65" s="6"/>
      <c r="G65" s="6"/>
      <c r="H65" s="6"/>
      <c r="I65" s="6"/>
      <c r="J65" s="6"/>
    </row>
    <row r="66" customFormat="false" ht="15.75" hidden="false" customHeight="true" outlineLevel="0" collapsed="false">
      <c r="A66" s="23" t="n">
        <v>28054001</v>
      </c>
      <c r="B66" s="7" t="n">
        <v>494</v>
      </c>
      <c r="C66" s="7" t="s">
        <v>637</v>
      </c>
      <c r="D66" s="8" t="n">
        <v>42919</v>
      </c>
      <c r="E66" s="9"/>
      <c r="F66" s="6"/>
      <c r="G66" s="6"/>
      <c r="H66" s="6"/>
      <c r="I66" s="6"/>
      <c r="J66" s="6"/>
    </row>
    <row r="67" customFormat="false" ht="15.75" hidden="false" customHeight="true" outlineLevel="0" collapsed="false">
      <c r="A67" s="24" t="n">
        <v>36162205</v>
      </c>
      <c r="B67" s="10" t="n">
        <v>2184</v>
      </c>
      <c r="C67" s="10" t="s">
        <v>637</v>
      </c>
      <c r="D67" s="11"/>
      <c r="E67" s="12"/>
      <c r="F67" s="6"/>
      <c r="G67" s="6"/>
      <c r="H67" s="6"/>
      <c r="I67" s="6"/>
      <c r="J67" s="6"/>
    </row>
    <row r="68" customFormat="false" ht="15.75" hidden="false" customHeight="true" outlineLevel="0" collapsed="false">
      <c r="A68" s="23" t="n">
        <v>27930531</v>
      </c>
      <c r="B68" s="7" t="n">
        <v>576</v>
      </c>
      <c r="C68" s="7" t="s">
        <v>637</v>
      </c>
      <c r="D68" s="8" t="n">
        <v>42917</v>
      </c>
      <c r="E68" s="9"/>
      <c r="F68" s="6"/>
      <c r="G68" s="6"/>
      <c r="H68" s="6"/>
      <c r="I68" s="6"/>
      <c r="J68" s="6"/>
    </row>
    <row r="69" customFormat="false" ht="15.75" hidden="false" customHeight="true" outlineLevel="0" collapsed="false">
      <c r="A69" s="24" t="n">
        <v>22447579</v>
      </c>
      <c r="B69" s="10" t="n">
        <v>1608</v>
      </c>
      <c r="C69" s="10" t="s">
        <v>637</v>
      </c>
      <c r="D69" s="11" t="n">
        <v>43497</v>
      </c>
      <c r="E69" s="12"/>
      <c r="F69" s="6"/>
      <c r="G69" s="6"/>
      <c r="H69" s="6"/>
      <c r="I69" s="6"/>
      <c r="J69" s="6"/>
    </row>
    <row r="70" customFormat="false" ht="15.75" hidden="false" customHeight="true" outlineLevel="0" collapsed="false">
      <c r="A70" s="23" t="n">
        <v>28735010</v>
      </c>
      <c r="B70" s="7" t="n">
        <v>1410</v>
      </c>
      <c r="C70" s="7" t="s">
        <v>637</v>
      </c>
      <c r="D70" s="8" t="n">
        <v>41640</v>
      </c>
      <c r="E70" s="9"/>
      <c r="F70" s="6"/>
      <c r="G70" s="6"/>
      <c r="H70" s="6"/>
      <c r="I70" s="6"/>
      <c r="J70" s="6"/>
    </row>
    <row r="71" customFormat="false" ht="15.75" hidden="false" customHeight="true" outlineLevel="0" collapsed="false">
      <c r="A71" s="24" t="n">
        <v>35973296</v>
      </c>
      <c r="B71" s="10" t="n">
        <v>1683</v>
      </c>
      <c r="C71" s="10" t="s">
        <v>637</v>
      </c>
      <c r="D71" s="11" t="n">
        <v>43556</v>
      </c>
      <c r="E71" s="12"/>
      <c r="F71" s="6"/>
      <c r="G71" s="6"/>
      <c r="H71" s="6"/>
      <c r="I71" s="6"/>
      <c r="J71" s="6"/>
    </row>
    <row r="72" customFormat="false" ht="15.75" hidden="false" customHeight="true" outlineLevel="0" collapsed="false">
      <c r="A72" s="23" t="n">
        <v>94521109</v>
      </c>
      <c r="B72" s="7" t="n">
        <v>577</v>
      </c>
      <c r="C72" s="7" t="s">
        <v>637</v>
      </c>
      <c r="D72" s="8" t="n">
        <v>42919</v>
      </c>
      <c r="E72" s="9"/>
      <c r="F72" s="6"/>
      <c r="G72" s="6"/>
      <c r="H72" s="6"/>
      <c r="I72" s="6"/>
      <c r="J72" s="6"/>
    </row>
    <row r="73" customFormat="false" ht="15.75" hidden="false" customHeight="true" outlineLevel="0" collapsed="false">
      <c r="A73" s="24" t="n">
        <v>94290896</v>
      </c>
      <c r="B73" s="10" t="n">
        <v>1326</v>
      </c>
      <c r="C73" s="10" t="s">
        <v>637</v>
      </c>
      <c r="D73" s="11" t="n">
        <v>43132</v>
      </c>
      <c r="E73" s="12"/>
      <c r="F73" s="6"/>
      <c r="G73" s="6"/>
      <c r="H73" s="6"/>
      <c r="I73" s="6"/>
      <c r="J73" s="6"/>
    </row>
    <row r="74" customFormat="false" ht="15.75" hidden="false" customHeight="true" outlineLevel="0" collapsed="false">
      <c r="A74" s="23" t="n">
        <v>29319005</v>
      </c>
      <c r="B74" s="7" t="n">
        <v>343</v>
      </c>
      <c r="C74" s="7" t="s">
        <v>637</v>
      </c>
      <c r="D74" s="8" t="n">
        <v>42856</v>
      </c>
      <c r="E74" s="9"/>
      <c r="F74" s="6"/>
      <c r="G74" s="6"/>
      <c r="H74" s="6"/>
      <c r="I74" s="6"/>
      <c r="J74" s="6"/>
    </row>
    <row r="75" customFormat="false" ht="15.75" hidden="false" customHeight="true" outlineLevel="0" collapsed="false">
      <c r="A75" s="24" t="n">
        <v>31703988</v>
      </c>
      <c r="B75" s="10" t="n">
        <v>779</v>
      </c>
      <c r="C75" s="10" t="s">
        <v>637</v>
      </c>
      <c r="D75" s="11" t="n">
        <v>42948</v>
      </c>
      <c r="E75" s="12"/>
      <c r="F75" s="6"/>
      <c r="G75" s="6"/>
      <c r="H75" s="6"/>
      <c r="I75" s="6"/>
      <c r="J75" s="6"/>
    </row>
    <row r="76" customFormat="false" ht="15.75" hidden="false" customHeight="true" outlineLevel="0" collapsed="false">
      <c r="A76" s="23" t="n">
        <v>30455729</v>
      </c>
      <c r="B76" s="7" t="n">
        <v>129</v>
      </c>
      <c r="C76" s="7" t="s">
        <v>638</v>
      </c>
      <c r="D76" s="8" t="n">
        <v>41818</v>
      </c>
      <c r="E76" s="9"/>
      <c r="F76" s="6"/>
      <c r="G76" s="6"/>
      <c r="H76" s="6"/>
      <c r="I76" s="6"/>
      <c r="J76" s="6"/>
    </row>
    <row r="77" customFormat="false" ht="15.75" hidden="false" customHeight="true" outlineLevel="0" collapsed="false">
      <c r="A77" s="24" t="n">
        <v>43406398</v>
      </c>
      <c r="B77" s="10" t="n">
        <v>1969</v>
      </c>
      <c r="C77" s="10" t="s">
        <v>637</v>
      </c>
      <c r="D77" s="11"/>
      <c r="E77" s="12"/>
      <c r="F77" s="6"/>
      <c r="G77" s="6"/>
      <c r="H77" s="6"/>
      <c r="I77" s="6"/>
      <c r="J77" s="6"/>
    </row>
    <row r="78" customFormat="false" ht="15.75" hidden="false" customHeight="true" outlineLevel="0" collapsed="false">
      <c r="A78" s="23" t="n">
        <v>34583817</v>
      </c>
      <c r="B78" s="7" t="n">
        <v>166</v>
      </c>
      <c r="C78" s="7" t="s">
        <v>638</v>
      </c>
      <c r="D78" s="8" t="n">
        <v>41692</v>
      </c>
      <c r="E78" s="9"/>
      <c r="F78" s="6"/>
      <c r="G78" s="6"/>
      <c r="H78" s="6"/>
      <c r="I78" s="6"/>
      <c r="J78" s="6"/>
    </row>
    <row r="79" customFormat="false" ht="15.75" hidden="false" customHeight="true" outlineLevel="0" collapsed="false">
      <c r="A79" s="24" t="n">
        <v>25422284</v>
      </c>
      <c r="B79" s="10" t="n">
        <v>925</v>
      </c>
      <c r="C79" s="10" t="s">
        <v>637</v>
      </c>
      <c r="D79" s="11" t="n">
        <v>42954</v>
      </c>
      <c r="E79" s="12"/>
      <c r="F79" s="6"/>
      <c r="G79" s="6"/>
      <c r="H79" s="6"/>
      <c r="I79" s="6"/>
      <c r="J79" s="6"/>
    </row>
    <row r="80" customFormat="false" ht="15.75" hidden="false" customHeight="true" outlineLevel="0" collapsed="false">
      <c r="A80" s="23" t="n">
        <v>27259537</v>
      </c>
      <c r="B80" s="7" t="n">
        <v>1536</v>
      </c>
      <c r="C80" s="7" t="s">
        <v>637</v>
      </c>
      <c r="D80" s="8" t="n">
        <v>43405</v>
      </c>
      <c r="E80" s="9"/>
      <c r="F80" s="6"/>
      <c r="G80" s="6"/>
      <c r="H80" s="6"/>
      <c r="I80" s="6"/>
      <c r="J80" s="6"/>
    </row>
    <row r="81" customFormat="false" ht="15.75" hidden="false" customHeight="true" outlineLevel="0" collapsed="false">
      <c r="A81" s="24" t="n">
        <v>38128116</v>
      </c>
      <c r="B81" s="10" t="n">
        <v>2649</v>
      </c>
      <c r="C81" s="10" t="s">
        <v>637</v>
      </c>
      <c r="D81" s="11" t="n">
        <v>45048</v>
      </c>
      <c r="E81" s="12"/>
      <c r="F81" s="6"/>
      <c r="G81" s="6"/>
      <c r="H81" s="6"/>
      <c r="I81" s="6"/>
      <c r="J81" s="6"/>
    </row>
    <row r="82" customFormat="false" ht="15.75" hidden="false" customHeight="true" outlineLevel="0" collapsed="false">
      <c r="A82" s="23" t="n">
        <v>29697288</v>
      </c>
      <c r="B82" s="7"/>
      <c r="C82" s="7" t="s">
        <v>636</v>
      </c>
      <c r="D82" s="8" t="n">
        <v>39874</v>
      </c>
      <c r="E82" s="9"/>
      <c r="F82" s="6"/>
      <c r="G82" s="6"/>
      <c r="H82" s="6"/>
      <c r="I82" s="6"/>
      <c r="J82" s="6"/>
    </row>
    <row r="83" customFormat="false" ht="15.75" hidden="false" customHeight="true" outlineLevel="0" collapsed="false">
      <c r="A83" s="24" t="n">
        <v>38165910</v>
      </c>
      <c r="B83" s="10" t="n">
        <v>1873</v>
      </c>
      <c r="C83" s="10" t="s">
        <v>637</v>
      </c>
      <c r="D83" s="11" t="n">
        <v>44256</v>
      </c>
      <c r="E83" s="12"/>
      <c r="F83" s="6"/>
      <c r="G83" s="6"/>
      <c r="H83" s="6"/>
      <c r="I83" s="6"/>
      <c r="J83" s="6"/>
    </row>
    <row r="84" customFormat="false" ht="15.75" hidden="false" customHeight="true" outlineLevel="0" collapsed="false">
      <c r="A84" s="23" t="n">
        <v>37782026</v>
      </c>
      <c r="B84" s="7" t="n">
        <v>1989</v>
      </c>
      <c r="C84" s="7" t="s">
        <v>637</v>
      </c>
      <c r="D84" s="8"/>
      <c r="E84" s="9"/>
      <c r="F84" s="6"/>
      <c r="G84" s="6"/>
      <c r="H84" s="6"/>
      <c r="I84" s="6"/>
      <c r="J84" s="6"/>
    </row>
    <row r="85" customFormat="false" ht="15.75" hidden="false" customHeight="true" outlineLevel="0" collapsed="false">
      <c r="A85" s="24" t="n">
        <v>35979324</v>
      </c>
      <c r="B85" s="10" t="n">
        <v>932</v>
      </c>
      <c r="C85" s="10" t="s">
        <v>637</v>
      </c>
      <c r="D85" s="11" t="n">
        <v>42948</v>
      </c>
      <c r="E85" s="12"/>
      <c r="F85" s="6"/>
      <c r="G85" s="6"/>
      <c r="H85" s="6"/>
      <c r="I85" s="6"/>
      <c r="J85" s="6"/>
    </row>
    <row r="86" customFormat="false" ht="15.75" hidden="false" customHeight="true" outlineLevel="0" collapsed="false">
      <c r="A86" s="23" t="n">
        <v>39075526</v>
      </c>
      <c r="B86" s="7" t="n">
        <v>2813</v>
      </c>
      <c r="C86" s="7" t="s">
        <v>637</v>
      </c>
      <c r="D86" s="8"/>
      <c r="E86" s="9"/>
      <c r="F86" s="6"/>
      <c r="G86" s="6"/>
      <c r="H86" s="6"/>
      <c r="I86" s="6"/>
      <c r="J86" s="6"/>
    </row>
    <row r="87" customFormat="false" ht="15.75" hidden="false" customHeight="true" outlineLevel="0" collapsed="false">
      <c r="A87" s="24" t="n">
        <v>38672137</v>
      </c>
      <c r="B87" s="10" t="n">
        <v>2657</v>
      </c>
      <c r="C87" s="10" t="s">
        <v>637</v>
      </c>
      <c r="D87" s="11"/>
      <c r="E87" s="12"/>
      <c r="F87" s="6"/>
      <c r="G87" s="6"/>
      <c r="H87" s="6"/>
      <c r="I87" s="6"/>
      <c r="J87" s="6"/>
    </row>
    <row r="88" customFormat="false" ht="15.75" hidden="false" customHeight="true" outlineLevel="0" collapsed="false">
      <c r="A88" s="23" t="n">
        <v>38026805</v>
      </c>
      <c r="B88" s="7" t="n">
        <v>1657</v>
      </c>
      <c r="C88" s="7" t="s">
        <v>637</v>
      </c>
      <c r="D88" s="8" t="n">
        <v>43525</v>
      </c>
      <c r="E88" s="9"/>
      <c r="F88" s="6"/>
      <c r="G88" s="6"/>
      <c r="H88" s="6"/>
      <c r="I88" s="6"/>
      <c r="J88" s="6"/>
    </row>
    <row r="89" customFormat="false" ht="15.75" hidden="false" customHeight="true" outlineLevel="0" collapsed="false">
      <c r="A89" s="24" t="n">
        <v>22986617</v>
      </c>
      <c r="B89" s="10" t="n">
        <v>941</v>
      </c>
      <c r="C89" s="10" t="s">
        <v>637</v>
      </c>
      <c r="D89" s="11" t="n">
        <v>42948</v>
      </c>
      <c r="E89" s="12"/>
      <c r="F89" s="6"/>
      <c r="G89" s="6"/>
      <c r="H89" s="6"/>
      <c r="I89" s="6"/>
      <c r="J89" s="6"/>
    </row>
    <row r="90" customFormat="false" ht="15.75" hidden="false" customHeight="true" outlineLevel="0" collapsed="false">
      <c r="A90" s="23" t="n">
        <v>34849125</v>
      </c>
      <c r="B90" s="7"/>
      <c r="C90" s="7" t="s">
        <v>637</v>
      </c>
      <c r="D90" s="8"/>
      <c r="E90" s="9"/>
      <c r="F90" s="6"/>
      <c r="G90" s="6"/>
      <c r="H90" s="6"/>
      <c r="I90" s="6"/>
      <c r="J90" s="6"/>
    </row>
    <row r="91" customFormat="false" ht="15.75" hidden="false" customHeight="true" outlineLevel="0" collapsed="false">
      <c r="A91" s="24" t="n">
        <v>36471269</v>
      </c>
      <c r="B91" s="10" t="n">
        <v>2499</v>
      </c>
      <c r="C91" s="10" t="s">
        <v>637</v>
      </c>
      <c r="D91" s="11"/>
      <c r="E91" s="12"/>
      <c r="F91" s="6"/>
      <c r="G91" s="6"/>
      <c r="H91" s="6"/>
      <c r="I91" s="6"/>
      <c r="J91" s="6"/>
    </row>
    <row r="92" customFormat="false" ht="15.75" hidden="false" customHeight="true" outlineLevel="0" collapsed="false">
      <c r="A92" s="23" t="n">
        <v>39962767</v>
      </c>
      <c r="B92" s="7" t="n">
        <v>1944</v>
      </c>
      <c r="C92" s="7" t="s">
        <v>637</v>
      </c>
      <c r="D92" s="8"/>
      <c r="E92" s="9"/>
      <c r="F92" s="6"/>
      <c r="G92" s="6"/>
      <c r="H92" s="6"/>
      <c r="I92" s="6"/>
      <c r="J92" s="6"/>
    </row>
    <row r="93" customFormat="false" ht="15.75" hidden="false" customHeight="true" outlineLevel="0" collapsed="false">
      <c r="A93" s="24" t="n">
        <v>29332369</v>
      </c>
      <c r="B93" s="10" t="n">
        <v>523</v>
      </c>
      <c r="C93" s="10" t="s">
        <v>639</v>
      </c>
      <c r="D93" s="11" t="n">
        <v>42884</v>
      </c>
      <c r="E93" s="12"/>
      <c r="F93" s="6"/>
      <c r="G93" s="6"/>
      <c r="H93" s="6"/>
      <c r="I93" s="6"/>
      <c r="J93" s="6"/>
    </row>
    <row r="94" customFormat="false" ht="15.75" hidden="false" customHeight="true" outlineLevel="0" collapsed="false">
      <c r="A94" s="23" t="n">
        <v>41556999</v>
      </c>
      <c r="B94" s="7" t="n">
        <v>3018</v>
      </c>
      <c r="C94" s="7" t="s">
        <v>637</v>
      </c>
      <c r="D94" s="8" t="n">
        <v>45140</v>
      </c>
      <c r="E94" s="9"/>
      <c r="F94" s="6"/>
      <c r="G94" s="6"/>
      <c r="H94" s="6"/>
      <c r="I94" s="6"/>
      <c r="J94" s="6"/>
    </row>
    <row r="95" customFormat="false" ht="15.75" hidden="false" customHeight="true" outlineLevel="0" collapsed="false">
      <c r="A95" s="24" t="n">
        <v>22650822</v>
      </c>
      <c r="B95" s="10" t="n">
        <v>114</v>
      </c>
      <c r="C95" s="10"/>
      <c r="D95" s="11" t="n">
        <v>42186</v>
      </c>
      <c r="E95" s="12"/>
      <c r="F95" s="6"/>
      <c r="G95" s="6"/>
      <c r="H95" s="6"/>
      <c r="I95" s="6"/>
      <c r="J95" s="6"/>
    </row>
    <row r="96" customFormat="false" ht="15.75" hidden="false" customHeight="true" outlineLevel="0" collapsed="false">
      <c r="A96" s="23" t="n">
        <v>35959231</v>
      </c>
      <c r="B96" s="7" t="n">
        <v>376</v>
      </c>
      <c r="C96" s="7" t="s">
        <v>637</v>
      </c>
      <c r="D96" s="8" t="n">
        <v>42884</v>
      </c>
      <c r="E96" s="9"/>
      <c r="F96" s="6"/>
      <c r="G96" s="6"/>
      <c r="H96" s="6"/>
      <c r="I96" s="6"/>
      <c r="J96" s="6"/>
    </row>
    <row r="97" customFormat="false" ht="15.75" hidden="false" customHeight="true" outlineLevel="0" collapsed="false">
      <c r="A97" s="24" t="n">
        <v>28418896</v>
      </c>
      <c r="B97" s="10" t="n">
        <v>1978</v>
      </c>
      <c r="C97" s="10" t="s">
        <v>637</v>
      </c>
      <c r="D97" s="11"/>
      <c r="E97" s="12"/>
      <c r="F97" s="6"/>
      <c r="G97" s="6"/>
      <c r="H97" s="6"/>
      <c r="I97" s="6"/>
      <c r="J97" s="6"/>
    </row>
    <row r="98" customFormat="false" ht="15.75" hidden="false" customHeight="true" outlineLevel="0" collapsed="false">
      <c r="A98" s="23" t="n">
        <v>40137655</v>
      </c>
      <c r="B98" s="7" t="n">
        <v>2324</v>
      </c>
      <c r="C98" s="7" t="s">
        <v>637</v>
      </c>
      <c r="D98" s="8"/>
      <c r="E98" s="9"/>
      <c r="F98" s="6"/>
      <c r="G98" s="6"/>
      <c r="H98" s="6"/>
      <c r="I98" s="6"/>
      <c r="J98" s="6"/>
    </row>
    <row r="99" customFormat="false" ht="15.75" hidden="false" customHeight="true" outlineLevel="0" collapsed="false">
      <c r="A99" s="24" t="n">
        <v>40390933</v>
      </c>
      <c r="B99" s="10" t="n">
        <v>1543</v>
      </c>
      <c r="C99" s="10" t="s">
        <v>637</v>
      </c>
      <c r="D99" s="11" t="n">
        <v>43405</v>
      </c>
      <c r="E99" s="12"/>
      <c r="F99" s="6"/>
      <c r="G99" s="6"/>
      <c r="H99" s="6"/>
      <c r="I99" s="6"/>
      <c r="J99" s="6"/>
    </row>
    <row r="100" customFormat="false" ht="15.75" hidden="false" customHeight="true" outlineLevel="0" collapsed="false">
      <c r="A100" s="23" t="n">
        <v>40239878</v>
      </c>
      <c r="B100" s="7" t="n">
        <v>1739</v>
      </c>
      <c r="C100" s="7" t="s">
        <v>637</v>
      </c>
      <c r="D100" s="8" t="n">
        <v>43710</v>
      </c>
      <c r="E100" s="9"/>
      <c r="F100" s="6"/>
      <c r="G100" s="6"/>
      <c r="H100" s="6"/>
      <c r="I100" s="6"/>
      <c r="J100" s="6"/>
    </row>
    <row r="101" customFormat="false" ht="15.75" hidden="false" customHeight="true" outlineLevel="0" collapsed="false">
      <c r="A101" s="24" t="n">
        <v>94997820</v>
      </c>
      <c r="B101" s="10"/>
      <c r="C101" s="10" t="s">
        <v>637</v>
      </c>
      <c r="D101" s="11" t="n">
        <v>44510</v>
      </c>
      <c r="E101" s="12"/>
      <c r="F101" s="6"/>
      <c r="G101" s="6"/>
      <c r="H101" s="6"/>
      <c r="I101" s="6"/>
      <c r="J101" s="6"/>
    </row>
    <row r="102" customFormat="false" ht="15.75" hidden="false" customHeight="true" outlineLevel="0" collapsed="false">
      <c r="A102" s="23" t="n">
        <v>25847688</v>
      </c>
      <c r="B102" s="7" t="n">
        <v>3199</v>
      </c>
      <c r="C102" s="7" t="s">
        <v>637</v>
      </c>
      <c r="D102" s="8"/>
      <c r="E102" s="9"/>
      <c r="F102" s="6"/>
      <c r="G102" s="6"/>
      <c r="H102" s="6"/>
      <c r="I102" s="6"/>
      <c r="J102" s="6"/>
    </row>
    <row r="103" customFormat="false" ht="15.75" hidden="false" customHeight="true" outlineLevel="0" collapsed="false">
      <c r="A103" s="24" t="n">
        <v>38152098</v>
      </c>
      <c r="B103" s="10" t="n">
        <v>1594</v>
      </c>
      <c r="C103" s="10" t="s">
        <v>637</v>
      </c>
      <c r="D103" s="11" t="n">
        <v>43497</v>
      </c>
      <c r="E103" s="12"/>
      <c r="F103" s="6"/>
      <c r="G103" s="6"/>
      <c r="H103" s="6"/>
      <c r="I103" s="6"/>
      <c r="J103" s="6"/>
    </row>
    <row r="104" customFormat="false" ht="15.75" hidden="false" customHeight="true" outlineLevel="0" collapsed="false">
      <c r="A104" s="23" t="n">
        <v>40698496</v>
      </c>
      <c r="B104" s="7" t="n">
        <v>2830</v>
      </c>
      <c r="C104" s="7" t="s">
        <v>637</v>
      </c>
      <c r="D104" s="8"/>
      <c r="E104" s="9"/>
      <c r="F104" s="6"/>
      <c r="G104" s="6"/>
      <c r="H104" s="6"/>
      <c r="I104" s="6"/>
      <c r="J104" s="6"/>
    </row>
    <row r="105" customFormat="false" ht="15.75" hidden="false" customHeight="true" outlineLevel="0" collapsed="false">
      <c r="A105" s="24" t="n">
        <v>30465419</v>
      </c>
      <c r="B105" s="10" t="n">
        <v>1124</v>
      </c>
      <c r="C105" s="10" t="s">
        <v>637</v>
      </c>
      <c r="D105" s="11" t="n">
        <v>43009</v>
      </c>
      <c r="E105" s="12"/>
      <c r="F105" s="6"/>
      <c r="G105" s="6"/>
      <c r="H105" s="6"/>
      <c r="I105" s="6"/>
      <c r="J105" s="6"/>
    </row>
    <row r="106" customFormat="false" ht="15.75" hidden="false" customHeight="true" outlineLevel="0" collapsed="false">
      <c r="A106" s="23" t="n">
        <v>45285264</v>
      </c>
      <c r="B106" s="7" t="n">
        <v>2518</v>
      </c>
      <c r="C106" s="7" t="s">
        <v>637</v>
      </c>
      <c r="D106" s="8"/>
      <c r="E106" s="9"/>
      <c r="F106" s="6"/>
      <c r="G106" s="6"/>
      <c r="H106" s="6"/>
      <c r="I106" s="6"/>
      <c r="J106" s="6"/>
    </row>
    <row r="107" customFormat="false" ht="15.75" hidden="false" customHeight="true" outlineLevel="0" collapsed="false">
      <c r="A107" s="24" t="n">
        <v>40850341</v>
      </c>
      <c r="B107" s="10" t="n">
        <v>1693</v>
      </c>
      <c r="C107" s="10" t="s">
        <v>637</v>
      </c>
      <c r="D107" s="11" t="n">
        <v>43234</v>
      </c>
      <c r="E107" s="12"/>
      <c r="F107" s="6"/>
      <c r="G107" s="6"/>
      <c r="H107" s="6"/>
      <c r="I107" s="6"/>
      <c r="J107" s="6"/>
    </row>
    <row r="108" customFormat="false" ht="15.75" hidden="false" customHeight="true" outlineLevel="0" collapsed="false">
      <c r="A108" s="23" t="n">
        <v>25681364</v>
      </c>
      <c r="B108" s="7" t="n">
        <v>1953</v>
      </c>
      <c r="C108" s="7" t="s">
        <v>637</v>
      </c>
      <c r="D108" s="8" t="n">
        <v>44627</v>
      </c>
      <c r="E108" s="9"/>
      <c r="F108" s="6"/>
      <c r="G108" s="6"/>
      <c r="H108" s="6"/>
      <c r="I108" s="6"/>
      <c r="J108" s="6"/>
    </row>
    <row r="109" customFormat="false" ht="15.75" hidden="false" customHeight="true" outlineLevel="0" collapsed="false">
      <c r="A109" s="24" t="n">
        <v>37099313</v>
      </c>
      <c r="B109" s="10" t="n">
        <v>1862</v>
      </c>
      <c r="C109" s="10" t="s">
        <v>637</v>
      </c>
      <c r="D109" s="11" t="n">
        <v>44256</v>
      </c>
      <c r="E109" s="12"/>
      <c r="F109" s="6"/>
      <c r="G109" s="6"/>
      <c r="H109" s="6"/>
      <c r="I109" s="6"/>
      <c r="J109" s="6"/>
    </row>
    <row r="110" customFormat="false" ht="15.75" hidden="false" customHeight="true" outlineLevel="0" collapsed="false">
      <c r="A110" s="23" t="n">
        <v>44963800</v>
      </c>
      <c r="B110" s="7" t="n">
        <v>2680</v>
      </c>
      <c r="C110" s="7" t="s">
        <v>637</v>
      </c>
      <c r="D110" s="8"/>
      <c r="E110" s="9"/>
      <c r="F110" s="6"/>
      <c r="G110" s="6"/>
      <c r="H110" s="6"/>
      <c r="I110" s="6"/>
      <c r="J110" s="6"/>
    </row>
    <row r="111" customFormat="false" ht="15.75" hidden="false" customHeight="true" outlineLevel="0" collapsed="false">
      <c r="A111" s="24" t="n">
        <v>19063150</v>
      </c>
      <c r="B111" s="10" t="n">
        <v>996</v>
      </c>
      <c r="C111" s="10" t="s">
        <v>637</v>
      </c>
      <c r="D111" s="11" t="n">
        <v>42948</v>
      </c>
      <c r="E111" s="12"/>
      <c r="F111" s="6"/>
      <c r="G111" s="6"/>
      <c r="H111" s="6"/>
      <c r="I111" s="6"/>
      <c r="J111" s="6"/>
    </row>
    <row r="112" customFormat="false" ht="15.75" hidden="false" customHeight="true" outlineLevel="0" collapsed="false">
      <c r="A112" s="23" t="n">
        <v>38838668</v>
      </c>
      <c r="B112" s="7" t="n">
        <v>1970</v>
      </c>
      <c r="C112" s="7" t="s">
        <v>637</v>
      </c>
      <c r="D112" s="8" t="n">
        <v>44774</v>
      </c>
      <c r="E112" s="9"/>
      <c r="F112" s="6"/>
      <c r="G112" s="6"/>
      <c r="H112" s="6"/>
      <c r="I112" s="6"/>
      <c r="J112" s="6"/>
    </row>
    <row r="113" customFormat="false" ht="15.75" hidden="false" customHeight="true" outlineLevel="0" collapsed="false">
      <c r="A113" s="24" t="n">
        <v>31624543</v>
      </c>
      <c r="B113" s="10" t="n">
        <v>1365</v>
      </c>
      <c r="C113" s="10" t="s">
        <v>637</v>
      </c>
      <c r="D113" s="11" t="n">
        <v>43100</v>
      </c>
      <c r="E113" s="12"/>
      <c r="F113" s="6"/>
      <c r="G113" s="6"/>
      <c r="H113" s="6"/>
      <c r="I113" s="6"/>
      <c r="J113" s="6"/>
    </row>
    <row r="114" customFormat="false" ht="15.75" hidden="false" customHeight="true" outlineLevel="0" collapsed="false">
      <c r="A114" s="23" t="n">
        <v>29400848</v>
      </c>
      <c r="B114" s="7" t="n">
        <v>2340</v>
      </c>
      <c r="C114" s="7" t="s">
        <v>637</v>
      </c>
      <c r="D114" s="8"/>
      <c r="E114" s="9"/>
      <c r="F114" s="6"/>
      <c r="G114" s="6"/>
      <c r="H114" s="6"/>
      <c r="I114" s="6"/>
      <c r="J114" s="6"/>
    </row>
    <row r="115" customFormat="false" ht="15.75" hidden="false" customHeight="true" outlineLevel="0" collapsed="false">
      <c r="A115" s="24" t="n">
        <v>31575604</v>
      </c>
      <c r="B115" s="10" t="n">
        <v>1004</v>
      </c>
      <c r="C115" s="10" t="s">
        <v>637</v>
      </c>
      <c r="D115" s="11" t="n">
        <v>43009</v>
      </c>
      <c r="E115" s="12"/>
      <c r="F115" s="6"/>
      <c r="G115" s="6"/>
      <c r="H115" s="6"/>
      <c r="I115" s="6"/>
      <c r="J115" s="6"/>
    </row>
    <row r="116" customFormat="false" ht="15.75" hidden="false" customHeight="true" outlineLevel="0" collapsed="false">
      <c r="A116" s="23" t="n">
        <v>95040589</v>
      </c>
      <c r="B116" s="7" t="n">
        <v>180</v>
      </c>
      <c r="C116" s="7" t="s">
        <v>637</v>
      </c>
      <c r="D116" s="8" t="n">
        <v>42615</v>
      </c>
      <c r="E116" s="9"/>
      <c r="F116" s="6"/>
      <c r="G116" s="6"/>
      <c r="H116" s="6"/>
      <c r="I116" s="6"/>
      <c r="J116" s="6"/>
    </row>
    <row r="117" customFormat="false" ht="15.75" hidden="false" customHeight="true" outlineLevel="0" collapsed="false">
      <c r="A117" s="24" t="n">
        <v>43624266</v>
      </c>
      <c r="B117" s="10" t="n">
        <v>3033</v>
      </c>
      <c r="C117" s="10" t="s">
        <v>637</v>
      </c>
      <c r="D117" s="11"/>
      <c r="E117" s="12"/>
      <c r="F117" s="6"/>
      <c r="G117" s="6"/>
      <c r="H117" s="6"/>
      <c r="I117" s="6"/>
      <c r="J117" s="6"/>
    </row>
    <row r="118" customFormat="false" ht="15.75" hidden="false" customHeight="true" outlineLevel="0" collapsed="false">
      <c r="A118" s="23" t="n">
        <v>43318554</v>
      </c>
      <c r="B118" s="7" t="n">
        <v>2351</v>
      </c>
      <c r="C118" s="7" t="s">
        <v>637</v>
      </c>
      <c r="D118" s="8" t="n">
        <v>44927</v>
      </c>
      <c r="E118" s="9"/>
      <c r="F118" s="6"/>
      <c r="G118" s="6"/>
      <c r="H118" s="6"/>
      <c r="I118" s="6"/>
      <c r="J118" s="6"/>
    </row>
    <row r="119" customFormat="false" ht="15.75" hidden="false" customHeight="true" outlineLevel="0" collapsed="false">
      <c r="A119" s="24" t="n">
        <v>34436156</v>
      </c>
      <c r="B119" s="10" t="n">
        <v>1917</v>
      </c>
      <c r="C119" s="10" t="s">
        <v>637</v>
      </c>
      <c r="D119" s="11"/>
      <c r="E119" s="12"/>
      <c r="F119" s="6"/>
      <c r="G119" s="6"/>
      <c r="H119" s="6"/>
      <c r="I119" s="6"/>
      <c r="J119" s="6"/>
    </row>
    <row r="120" customFormat="false" ht="15.75" hidden="false" customHeight="true" outlineLevel="0" collapsed="false">
      <c r="A120" s="23" t="n">
        <v>39200084</v>
      </c>
      <c r="B120" s="7" t="n">
        <v>1662</v>
      </c>
      <c r="C120" s="7" t="s">
        <v>637</v>
      </c>
      <c r="D120" s="8" t="n">
        <v>43556</v>
      </c>
      <c r="E120" s="9"/>
      <c r="F120" s="6"/>
      <c r="G120" s="6"/>
      <c r="H120" s="6"/>
      <c r="I120" s="6"/>
      <c r="J120" s="6"/>
    </row>
    <row r="121" customFormat="false" ht="15.75" hidden="false" customHeight="true" outlineLevel="0" collapsed="false">
      <c r="A121" s="24" t="n">
        <v>31137587</v>
      </c>
      <c r="B121" s="10" t="n">
        <v>543</v>
      </c>
      <c r="C121" s="10" t="s">
        <v>637</v>
      </c>
      <c r="D121" s="11" t="n">
        <v>42917</v>
      </c>
      <c r="E121" s="12"/>
      <c r="F121" s="6"/>
      <c r="G121" s="6"/>
      <c r="H121" s="6"/>
      <c r="I121" s="6"/>
      <c r="J121" s="6"/>
    </row>
    <row r="122" customFormat="false" ht="15.75" hidden="false" customHeight="true" outlineLevel="0" collapsed="false">
      <c r="A122" s="23" t="n">
        <v>38070572</v>
      </c>
      <c r="B122" s="7" t="n">
        <v>1775</v>
      </c>
      <c r="C122" s="7" t="s">
        <v>637</v>
      </c>
      <c r="D122" s="8" t="n">
        <v>43739</v>
      </c>
      <c r="E122" s="9"/>
      <c r="F122" s="6"/>
      <c r="G122" s="6"/>
      <c r="H122" s="6"/>
      <c r="I122" s="6"/>
      <c r="J122" s="6"/>
    </row>
    <row r="123" customFormat="false" ht="15.75" hidden="false" customHeight="true" outlineLevel="0" collapsed="false">
      <c r="A123" s="24" t="n">
        <v>23839922</v>
      </c>
      <c r="B123" s="10" t="n">
        <v>1133</v>
      </c>
      <c r="C123" s="10" t="s">
        <v>637</v>
      </c>
      <c r="D123" s="11" t="n">
        <v>42957</v>
      </c>
      <c r="E123" s="12"/>
      <c r="F123" s="6"/>
      <c r="G123" s="6"/>
      <c r="H123" s="6"/>
      <c r="I123" s="6"/>
      <c r="J123" s="6"/>
    </row>
    <row r="124" customFormat="false" ht="15.75" hidden="false" customHeight="true" outlineLevel="0" collapsed="false">
      <c r="A124" s="23" t="n">
        <v>21365112</v>
      </c>
      <c r="B124" s="7" t="n">
        <v>1429</v>
      </c>
      <c r="C124" s="7" t="s">
        <v>638</v>
      </c>
      <c r="D124" s="8" t="n">
        <v>43344</v>
      </c>
      <c r="E124" s="9"/>
      <c r="F124" s="6"/>
      <c r="G124" s="6"/>
      <c r="H124" s="6"/>
      <c r="I124" s="6"/>
      <c r="J124" s="6"/>
    </row>
    <row r="125" customFormat="false" ht="15.75" hidden="false" customHeight="true" outlineLevel="0" collapsed="false">
      <c r="A125" s="24" t="n">
        <v>25530864</v>
      </c>
      <c r="B125" s="10" t="n">
        <v>1407</v>
      </c>
      <c r="C125" s="10" t="s">
        <v>637</v>
      </c>
      <c r="D125" s="11" t="n">
        <v>42278</v>
      </c>
      <c r="E125" s="12"/>
      <c r="F125" s="6"/>
      <c r="G125" s="6"/>
      <c r="H125" s="6"/>
      <c r="I125" s="6"/>
      <c r="J125" s="6"/>
    </row>
    <row r="126" customFormat="false" ht="15.75" hidden="false" customHeight="true" outlineLevel="0" collapsed="false">
      <c r="A126" s="23" t="n">
        <v>28168835</v>
      </c>
      <c r="B126" s="7" t="n">
        <v>1484</v>
      </c>
      <c r="C126" s="7" t="s">
        <v>637</v>
      </c>
      <c r="D126" s="8" t="n">
        <v>43395</v>
      </c>
      <c r="E126" s="9"/>
      <c r="F126" s="6"/>
      <c r="G126" s="6"/>
      <c r="H126" s="6"/>
      <c r="I126" s="6"/>
      <c r="J126" s="6"/>
    </row>
    <row r="127" customFormat="false" ht="15.75" hidden="false" customHeight="true" outlineLevel="0" collapsed="false">
      <c r="A127" s="24" t="n">
        <v>38625889</v>
      </c>
      <c r="B127" s="10" t="n">
        <v>2849</v>
      </c>
      <c r="C127" s="10" t="s">
        <v>637</v>
      </c>
      <c r="D127" s="11"/>
      <c r="E127" s="12"/>
      <c r="F127" s="6"/>
      <c r="G127" s="6"/>
      <c r="H127" s="6"/>
      <c r="I127" s="6"/>
      <c r="J127" s="6"/>
    </row>
    <row r="128" customFormat="false" ht="15.75" hidden="false" customHeight="true" outlineLevel="0" collapsed="false">
      <c r="A128" s="23" t="n">
        <v>39464452</v>
      </c>
      <c r="B128" s="7" t="n">
        <v>2537</v>
      </c>
      <c r="C128" s="7" t="s">
        <v>639</v>
      </c>
      <c r="D128" s="8"/>
      <c r="E128" s="9"/>
      <c r="F128" s="6"/>
      <c r="G128" s="6"/>
      <c r="H128" s="6"/>
      <c r="I128" s="6"/>
      <c r="J128" s="6"/>
    </row>
    <row r="129" customFormat="false" ht="15.75" hidden="false" customHeight="true" outlineLevel="0" collapsed="false">
      <c r="A129" s="24" t="n">
        <v>95159988</v>
      </c>
      <c r="B129" s="10" t="n">
        <v>1776</v>
      </c>
      <c r="C129" s="10" t="s">
        <v>637</v>
      </c>
      <c r="D129" s="11" t="n">
        <v>43739</v>
      </c>
      <c r="E129" s="12"/>
      <c r="F129" s="6"/>
      <c r="G129" s="6"/>
      <c r="H129" s="6"/>
      <c r="I129" s="6"/>
      <c r="J129" s="6"/>
    </row>
    <row r="130" customFormat="false" ht="15.75" hidden="false" customHeight="true" outlineLevel="0" collapsed="false">
      <c r="A130" s="23" t="n">
        <v>33059642</v>
      </c>
      <c r="B130" s="7" t="n">
        <v>2856</v>
      </c>
      <c r="C130" s="7" t="s">
        <v>637</v>
      </c>
      <c r="D130" s="8"/>
      <c r="E130" s="9"/>
      <c r="F130" s="6"/>
      <c r="G130" s="6"/>
      <c r="H130" s="6"/>
      <c r="I130" s="6"/>
      <c r="J130" s="6"/>
    </row>
    <row r="131" customFormat="false" ht="15.75" hidden="false" customHeight="true" outlineLevel="0" collapsed="false">
      <c r="A131" s="24" t="n">
        <v>30161994</v>
      </c>
      <c r="B131" s="10" t="n">
        <v>2001</v>
      </c>
      <c r="C131" s="10" t="s">
        <v>637</v>
      </c>
      <c r="D131" s="11" t="n">
        <v>44791</v>
      </c>
      <c r="E131" s="12"/>
      <c r="F131" s="6"/>
      <c r="G131" s="6"/>
      <c r="H131" s="6"/>
      <c r="I131" s="6"/>
      <c r="J131" s="6"/>
    </row>
    <row r="132" customFormat="false" ht="15.75" hidden="false" customHeight="true" outlineLevel="0" collapsed="false">
      <c r="A132" s="23" t="n">
        <v>36375804</v>
      </c>
      <c r="B132" s="7" t="n">
        <v>1234</v>
      </c>
      <c r="C132" s="7" t="s">
        <v>637</v>
      </c>
      <c r="D132" s="8" t="n">
        <v>43164</v>
      </c>
      <c r="E132" s="9"/>
      <c r="F132" s="6"/>
      <c r="G132" s="6"/>
      <c r="H132" s="6"/>
      <c r="I132" s="6"/>
      <c r="J132" s="6"/>
    </row>
    <row r="133" customFormat="false" ht="15.75" hidden="false" customHeight="true" outlineLevel="0" collapsed="false">
      <c r="A133" s="24" t="n">
        <v>23506497</v>
      </c>
      <c r="B133" s="10" t="n">
        <v>1674</v>
      </c>
      <c r="C133" s="10" t="s">
        <v>637</v>
      </c>
      <c r="D133" s="11" t="n">
        <v>43581</v>
      </c>
      <c r="E133" s="12"/>
      <c r="F133" s="6"/>
      <c r="G133" s="6"/>
      <c r="H133" s="6"/>
      <c r="I133" s="6"/>
      <c r="J133" s="6"/>
    </row>
    <row r="134" customFormat="false" ht="15.75" hidden="false" customHeight="true" outlineLevel="0" collapsed="false">
      <c r="A134" s="23" t="n">
        <v>27621398</v>
      </c>
      <c r="B134" s="7" t="n">
        <v>1665</v>
      </c>
      <c r="C134" s="7" t="s">
        <v>637</v>
      </c>
      <c r="D134" s="8" t="n">
        <v>43570</v>
      </c>
      <c r="E134" s="9"/>
      <c r="F134" s="6"/>
      <c r="G134" s="6"/>
      <c r="H134" s="6"/>
      <c r="I134" s="6"/>
      <c r="J134" s="6"/>
    </row>
    <row r="135" customFormat="false" ht="15.75" hidden="false" customHeight="true" outlineLevel="0" collapsed="false">
      <c r="A135" s="24" t="n">
        <v>31164406</v>
      </c>
      <c r="B135" s="10" t="n">
        <v>1746</v>
      </c>
      <c r="C135" s="10" t="s">
        <v>637</v>
      </c>
      <c r="D135" s="11" t="n">
        <v>43678</v>
      </c>
      <c r="E135" s="12"/>
      <c r="F135" s="6"/>
      <c r="G135" s="6"/>
      <c r="H135" s="6"/>
      <c r="I135" s="6"/>
      <c r="J135" s="6"/>
    </row>
    <row r="136" customFormat="false" ht="15.75" hidden="false" customHeight="true" outlineLevel="0" collapsed="false">
      <c r="A136" s="23" t="n">
        <v>27767903</v>
      </c>
      <c r="B136" s="7" t="n">
        <v>1239</v>
      </c>
      <c r="C136" s="7" t="s">
        <v>637</v>
      </c>
      <c r="D136" s="8" t="n">
        <v>43136</v>
      </c>
      <c r="E136" s="9"/>
      <c r="F136" s="6"/>
      <c r="G136" s="6"/>
      <c r="H136" s="6"/>
      <c r="I136" s="6"/>
      <c r="J136" s="6"/>
    </row>
    <row r="137" customFormat="false" ht="15.75" hidden="false" customHeight="true" outlineLevel="0" collapsed="false">
      <c r="A137" s="24" t="n">
        <v>94087495</v>
      </c>
      <c r="B137" s="10" t="n">
        <v>1736</v>
      </c>
      <c r="C137" s="10" t="s">
        <v>637</v>
      </c>
      <c r="D137" s="11" t="n">
        <v>43678</v>
      </c>
      <c r="E137" s="12"/>
      <c r="F137" s="6"/>
      <c r="G137" s="6"/>
      <c r="H137" s="6"/>
      <c r="I137" s="6"/>
      <c r="J137" s="6"/>
    </row>
    <row r="138" customFormat="false" ht="15.75" hidden="false" customHeight="true" outlineLevel="0" collapsed="false">
      <c r="A138" s="23" t="n">
        <v>25641513</v>
      </c>
      <c r="B138" s="7" t="n">
        <v>189</v>
      </c>
      <c r="C138" s="7" t="s">
        <v>637</v>
      </c>
      <c r="D138" s="8" t="n">
        <v>42705</v>
      </c>
      <c r="E138" s="9"/>
      <c r="F138" s="6"/>
      <c r="G138" s="6"/>
      <c r="H138" s="6"/>
      <c r="I138" s="6"/>
      <c r="J138" s="6"/>
    </row>
    <row r="139" customFormat="false" ht="15.75" hidden="false" customHeight="true" outlineLevel="0" collapsed="false">
      <c r="A139" s="24" t="n">
        <v>33250656</v>
      </c>
      <c r="B139" s="10" t="n">
        <v>260</v>
      </c>
      <c r="C139" s="10" t="s">
        <v>636</v>
      </c>
      <c r="D139" s="11" t="n">
        <v>42795</v>
      </c>
      <c r="E139" s="12"/>
      <c r="F139" s="6"/>
      <c r="G139" s="6"/>
      <c r="H139" s="6"/>
      <c r="I139" s="6"/>
      <c r="J139" s="6"/>
    </row>
    <row r="140" customFormat="false" ht="15.75" hidden="false" customHeight="true" outlineLevel="0" collapsed="false">
      <c r="A140" s="23" t="n">
        <v>37350704</v>
      </c>
      <c r="B140" s="7"/>
      <c r="C140" s="7" t="s">
        <v>636</v>
      </c>
      <c r="D140" s="8"/>
      <c r="E140" s="9"/>
      <c r="F140" s="6"/>
      <c r="G140" s="6"/>
      <c r="H140" s="6"/>
      <c r="I140" s="6"/>
      <c r="J140" s="6"/>
    </row>
    <row r="141" customFormat="false" ht="15.75" hidden="false" customHeight="true" outlineLevel="0" collapsed="false">
      <c r="A141" s="24" t="n">
        <v>38620090</v>
      </c>
      <c r="B141" s="10"/>
      <c r="C141" s="10" t="s">
        <v>637</v>
      </c>
      <c r="D141" s="11"/>
      <c r="E141" s="12"/>
      <c r="F141" s="6"/>
      <c r="G141" s="6"/>
      <c r="H141" s="6"/>
      <c r="I141" s="6"/>
      <c r="J141" s="6"/>
    </row>
    <row r="142" customFormat="false" ht="15.75" hidden="false" customHeight="true" outlineLevel="0" collapsed="false">
      <c r="A142" s="23" t="n">
        <v>28683156</v>
      </c>
      <c r="B142" s="7" t="n">
        <v>1065</v>
      </c>
      <c r="C142" s="7" t="s">
        <v>637</v>
      </c>
      <c r="D142" s="8" t="n">
        <v>42948</v>
      </c>
      <c r="E142" s="9"/>
      <c r="F142" s="6"/>
      <c r="G142" s="6"/>
      <c r="H142" s="6"/>
      <c r="I142" s="6"/>
      <c r="J142" s="6"/>
    </row>
    <row r="143" customFormat="false" ht="15.75" hidden="false" customHeight="true" outlineLevel="0" collapsed="false">
      <c r="A143" s="24" t="n">
        <v>40971880</v>
      </c>
      <c r="B143" s="10" t="n">
        <v>2379</v>
      </c>
      <c r="C143" s="10" t="s">
        <v>637</v>
      </c>
      <c r="D143" s="11"/>
      <c r="E143" s="12"/>
      <c r="F143" s="6"/>
      <c r="G143" s="6"/>
      <c r="H143" s="6"/>
      <c r="I143" s="6"/>
      <c r="J143" s="6"/>
    </row>
    <row r="144" customFormat="false" ht="15.75" hidden="false" customHeight="true" outlineLevel="0" collapsed="false">
      <c r="A144" s="23" t="n">
        <v>40127613</v>
      </c>
      <c r="B144" s="7" t="n">
        <v>1698</v>
      </c>
      <c r="C144" s="7" t="s">
        <v>637</v>
      </c>
      <c r="D144" s="8" t="n">
        <v>43619</v>
      </c>
      <c r="E144" s="9"/>
      <c r="F144" s="6"/>
      <c r="G144" s="6"/>
      <c r="H144" s="6"/>
      <c r="I144" s="6"/>
      <c r="J144" s="6"/>
    </row>
    <row r="145" customFormat="false" ht="15.75" hidden="false" customHeight="true" outlineLevel="0" collapsed="false">
      <c r="A145" s="24" t="n">
        <v>23696368</v>
      </c>
      <c r="B145" s="10" t="n">
        <v>3240</v>
      </c>
      <c r="C145" s="10" t="s">
        <v>637</v>
      </c>
      <c r="D145" s="11" t="n">
        <v>45138</v>
      </c>
      <c r="E145" s="12"/>
      <c r="F145" s="6"/>
      <c r="G145" s="6"/>
      <c r="H145" s="6"/>
      <c r="I145" s="6"/>
      <c r="J145" s="6"/>
    </row>
    <row r="146" customFormat="false" ht="15.75" hidden="false" customHeight="true" outlineLevel="0" collapsed="false">
      <c r="A146" s="23" t="n">
        <v>37217593</v>
      </c>
      <c r="B146" s="7" t="n">
        <v>3242</v>
      </c>
      <c r="C146" s="7" t="s">
        <v>637</v>
      </c>
      <c r="D146" s="8"/>
      <c r="E146" s="9"/>
      <c r="F146" s="6"/>
      <c r="G146" s="6"/>
      <c r="H146" s="6"/>
      <c r="I146" s="6"/>
      <c r="J146" s="6"/>
    </row>
    <row r="147" customFormat="false" ht="15.75" hidden="false" customHeight="true" outlineLevel="0" collapsed="false">
      <c r="A147" s="24" t="n">
        <v>93895929</v>
      </c>
      <c r="B147" s="10" t="n">
        <v>1150</v>
      </c>
      <c r="C147" s="10" t="s">
        <v>637</v>
      </c>
      <c r="D147" s="11" t="n">
        <v>42948</v>
      </c>
      <c r="E147" s="12"/>
      <c r="F147" s="6"/>
      <c r="G147" s="6"/>
      <c r="H147" s="6"/>
      <c r="I147" s="6"/>
      <c r="J147" s="6"/>
    </row>
    <row r="148" customFormat="false" ht="15.75" hidden="false" customHeight="true" outlineLevel="0" collapsed="false">
      <c r="A148" s="23" t="n">
        <v>33789655</v>
      </c>
      <c r="B148" s="7" t="n">
        <v>1793</v>
      </c>
      <c r="C148" s="7" t="s">
        <v>637</v>
      </c>
      <c r="D148" s="8" t="n">
        <v>43770</v>
      </c>
      <c r="E148" s="9"/>
      <c r="F148" s="6"/>
      <c r="G148" s="6"/>
      <c r="H148" s="6"/>
      <c r="I148" s="6"/>
      <c r="J148" s="6"/>
    </row>
    <row r="149" customFormat="false" ht="15.75" hidden="false" customHeight="true" outlineLevel="0" collapsed="false">
      <c r="A149" s="24" t="n">
        <v>1</v>
      </c>
      <c r="B149" s="10"/>
      <c r="C149" s="10" t="s">
        <v>637</v>
      </c>
      <c r="D149" s="11"/>
      <c r="E149" s="12"/>
      <c r="F149" s="6"/>
      <c r="G149" s="6"/>
      <c r="H149" s="6"/>
      <c r="I149" s="6"/>
      <c r="J149" s="6"/>
    </row>
    <row r="150" customFormat="false" ht="15.75" hidden="false" customHeight="true" outlineLevel="0" collapsed="false">
      <c r="A150" s="23" t="n">
        <v>2</v>
      </c>
      <c r="B150" s="7"/>
      <c r="C150" s="7" t="s">
        <v>637</v>
      </c>
      <c r="D150" s="8"/>
      <c r="E150" s="9"/>
      <c r="F150" s="6"/>
      <c r="G150" s="6"/>
      <c r="H150" s="6"/>
      <c r="I150" s="6"/>
      <c r="J150" s="6"/>
    </row>
    <row r="151" customFormat="false" ht="15.75" hidden="false" customHeight="true" outlineLevel="0" collapsed="false">
      <c r="A151" s="24" t="n">
        <v>3</v>
      </c>
      <c r="B151" s="10"/>
      <c r="C151" s="10" t="s">
        <v>637</v>
      </c>
      <c r="D151" s="11"/>
      <c r="E151" s="12"/>
      <c r="F151" s="6"/>
      <c r="G151" s="6"/>
      <c r="H151" s="6"/>
      <c r="I151" s="6"/>
      <c r="J151" s="6"/>
    </row>
    <row r="152" customFormat="false" ht="15.75" hidden="false" customHeight="true" outlineLevel="0" collapsed="false">
      <c r="A152" s="23" t="n">
        <v>5</v>
      </c>
      <c r="B152" s="7"/>
      <c r="C152" s="7" t="s">
        <v>637</v>
      </c>
      <c r="D152" s="8"/>
      <c r="E152" s="9"/>
      <c r="F152" s="6"/>
      <c r="G152" s="6"/>
      <c r="H152" s="6"/>
      <c r="I152" s="6"/>
      <c r="J152" s="6"/>
    </row>
    <row r="153" customFormat="false" ht="15.75" hidden="false" customHeight="true" outlineLevel="0" collapsed="false">
      <c r="A153" s="24" t="n">
        <v>6</v>
      </c>
      <c r="B153" s="10"/>
      <c r="C153" s="10" t="s">
        <v>637</v>
      </c>
      <c r="D153" s="11"/>
      <c r="E153" s="12"/>
      <c r="F153" s="6"/>
      <c r="G153" s="6"/>
      <c r="H153" s="6"/>
      <c r="I153" s="6"/>
      <c r="J153" s="6"/>
    </row>
    <row r="154" customFormat="false" ht="15.75" hidden="false" customHeight="true" outlineLevel="0" collapsed="false">
      <c r="A154" s="23" t="n">
        <v>7</v>
      </c>
      <c r="B154" s="7"/>
      <c r="C154" s="7" t="s">
        <v>637</v>
      </c>
      <c r="D154" s="8"/>
      <c r="E154" s="9"/>
      <c r="F154" s="6"/>
      <c r="G154" s="6"/>
      <c r="H154" s="6"/>
      <c r="I154" s="6"/>
      <c r="J154" s="6"/>
    </row>
    <row r="155" customFormat="false" ht="15.75" hidden="false" customHeight="true" outlineLevel="0" collapsed="false">
      <c r="A155" s="24" t="n">
        <v>8</v>
      </c>
      <c r="B155" s="10"/>
      <c r="C155" s="10" t="s">
        <v>637</v>
      </c>
      <c r="D155" s="11"/>
      <c r="E155" s="12"/>
      <c r="F155" s="6"/>
      <c r="G155" s="6"/>
      <c r="H155" s="6"/>
      <c r="I155" s="6"/>
      <c r="J155" s="6"/>
    </row>
    <row r="156" customFormat="false" ht="15.75" hidden="false" customHeight="true" outlineLevel="0" collapsed="false">
      <c r="A156" s="23" t="n">
        <v>9</v>
      </c>
      <c r="B156" s="7"/>
      <c r="C156" s="7" t="s">
        <v>637</v>
      </c>
      <c r="D156" s="8"/>
      <c r="E156" s="9"/>
      <c r="F156" s="6"/>
      <c r="G156" s="6"/>
      <c r="H156" s="6"/>
      <c r="I156" s="6"/>
      <c r="J156" s="6"/>
    </row>
    <row r="157" customFormat="false" ht="15.75" hidden="false" customHeight="true" outlineLevel="0" collapsed="false">
      <c r="A157" s="24" t="n">
        <v>10</v>
      </c>
      <c r="B157" s="10"/>
      <c r="C157" s="10" t="s">
        <v>637</v>
      </c>
      <c r="D157" s="11"/>
      <c r="E157" s="12"/>
      <c r="F157" s="6"/>
      <c r="G157" s="6"/>
      <c r="H157" s="6"/>
      <c r="I157" s="6"/>
      <c r="J157" s="6"/>
    </row>
    <row r="158" customFormat="false" ht="15.75" hidden="false" customHeight="true" outlineLevel="0" collapsed="false">
      <c r="A158" s="23" t="n">
        <v>11</v>
      </c>
      <c r="B158" s="7"/>
      <c r="C158" s="7" t="s">
        <v>637</v>
      </c>
      <c r="D158" s="8"/>
      <c r="E158" s="9"/>
      <c r="F158" s="6"/>
      <c r="G158" s="6"/>
      <c r="H158" s="6"/>
      <c r="I158" s="6"/>
      <c r="J158" s="6"/>
    </row>
    <row r="159" customFormat="false" ht="15.75" hidden="false" customHeight="true" outlineLevel="0" collapsed="false">
      <c r="A159" s="24" t="n">
        <v>12</v>
      </c>
      <c r="B159" s="10"/>
      <c r="C159" s="10" t="s">
        <v>637</v>
      </c>
      <c r="D159" s="11"/>
      <c r="E159" s="12"/>
      <c r="F159" s="6"/>
      <c r="G159" s="6"/>
      <c r="H159" s="6"/>
      <c r="I159" s="6"/>
      <c r="J159" s="6"/>
    </row>
    <row r="160" customFormat="false" ht="15.75" hidden="false" customHeight="true" outlineLevel="0" collapsed="false">
      <c r="A160" s="23" t="n">
        <v>13</v>
      </c>
      <c r="B160" s="7"/>
      <c r="C160" s="7" t="s">
        <v>637</v>
      </c>
      <c r="D160" s="8"/>
      <c r="E160" s="9"/>
      <c r="F160" s="6"/>
      <c r="G160" s="6"/>
      <c r="H160" s="6"/>
      <c r="I160" s="6"/>
      <c r="J160" s="6"/>
    </row>
    <row r="161" customFormat="false" ht="15.75" hidden="false" customHeight="true" outlineLevel="0" collapsed="false">
      <c r="A161" s="24" t="n">
        <v>30157917</v>
      </c>
      <c r="B161" s="10" t="n">
        <v>709</v>
      </c>
      <c r="C161" s="10" t="s">
        <v>640</v>
      </c>
      <c r="D161" s="11" t="n">
        <v>42948</v>
      </c>
      <c r="E161" s="12"/>
      <c r="F161" s="6"/>
      <c r="G161" s="6"/>
      <c r="H161" s="6"/>
      <c r="I161" s="6"/>
      <c r="J161" s="6"/>
    </row>
    <row r="162" customFormat="false" ht="15.75" hidden="false" customHeight="true" outlineLevel="0" collapsed="false">
      <c r="A162" s="23" t="n">
        <v>34977306</v>
      </c>
      <c r="B162" s="7" t="n">
        <v>134</v>
      </c>
      <c r="C162" s="7" t="s">
        <v>638</v>
      </c>
      <c r="D162" s="8" t="n">
        <v>41732</v>
      </c>
      <c r="E162" s="9"/>
      <c r="F162" s="6"/>
      <c r="G162" s="6"/>
      <c r="H162" s="6"/>
      <c r="I162" s="6"/>
      <c r="J162" s="6"/>
    </row>
    <row r="163" customFormat="false" ht="15.75" hidden="false" customHeight="true" outlineLevel="0" collapsed="false">
      <c r="A163" s="24" t="n">
        <v>41062447</v>
      </c>
      <c r="B163" s="10" t="n">
        <v>207</v>
      </c>
      <c r="C163" s="10" t="s">
        <v>637</v>
      </c>
      <c r="D163" s="11" t="n">
        <v>42795</v>
      </c>
      <c r="E163" s="12"/>
      <c r="F163" s="6"/>
      <c r="G163" s="6"/>
      <c r="H163" s="6"/>
      <c r="I163" s="6"/>
      <c r="J163" s="6"/>
    </row>
    <row r="164" customFormat="false" ht="15.75" hidden="false" customHeight="true" outlineLevel="0" collapsed="false">
      <c r="A164" s="23" t="n">
        <v>28922058</v>
      </c>
      <c r="B164" s="7" t="n">
        <v>450</v>
      </c>
      <c r="C164" s="7" t="s">
        <v>637</v>
      </c>
      <c r="D164" s="8" t="n">
        <v>42917</v>
      </c>
      <c r="E164" s="9"/>
      <c r="F164" s="6"/>
      <c r="G164" s="6"/>
      <c r="H164" s="6"/>
      <c r="I164" s="6"/>
      <c r="J164" s="6"/>
    </row>
    <row r="165" customFormat="false" ht="15.75" hidden="false" customHeight="true" outlineLevel="0" collapsed="false">
      <c r="A165" s="24" t="n">
        <v>41047817</v>
      </c>
      <c r="B165" s="10" t="n">
        <v>2593</v>
      </c>
      <c r="C165" s="10" t="s">
        <v>637</v>
      </c>
      <c r="D165" s="11"/>
      <c r="E165" s="12"/>
      <c r="F165" s="6"/>
      <c r="G165" s="6"/>
      <c r="H165" s="6"/>
      <c r="I165" s="6"/>
      <c r="J165" s="6"/>
    </row>
    <row r="166" customFormat="false" ht="15.75" hidden="false" customHeight="true" outlineLevel="0" collapsed="false">
      <c r="A166" s="23" t="n">
        <v>39915064</v>
      </c>
      <c r="B166" s="7" t="n">
        <v>1526</v>
      </c>
      <c r="C166" s="7" t="s">
        <v>637</v>
      </c>
      <c r="D166" s="8"/>
      <c r="E166" s="9"/>
      <c r="F166" s="6"/>
      <c r="G166" s="6"/>
      <c r="H166" s="6"/>
      <c r="I166" s="6"/>
      <c r="J166" s="6"/>
    </row>
    <row r="167" customFormat="false" ht="15.75" hidden="false" customHeight="true" outlineLevel="0" collapsed="false">
      <c r="A167" s="24" t="n">
        <v>34703565</v>
      </c>
      <c r="B167" s="10" t="n">
        <v>726</v>
      </c>
      <c r="C167" s="10" t="s">
        <v>637</v>
      </c>
      <c r="D167" s="11" t="n">
        <v>42948</v>
      </c>
      <c r="E167" s="12"/>
      <c r="F167" s="6"/>
      <c r="G167" s="6"/>
      <c r="H167" s="6"/>
      <c r="I167" s="6"/>
      <c r="J167" s="6"/>
    </row>
    <row r="168" customFormat="false" ht="15.75" hidden="false" customHeight="true" outlineLevel="0" collapsed="false">
      <c r="A168" s="23" t="n">
        <v>39066896</v>
      </c>
      <c r="B168" s="7" t="n">
        <v>1577</v>
      </c>
      <c r="C168" s="7" t="s">
        <v>637</v>
      </c>
      <c r="D168" s="8" t="n">
        <v>43150</v>
      </c>
      <c r="E168" s="9"/>
      <c r="F168" s="6"/>
      <c r="G168" s="6"/>
      <c r="H168" s="6"/>
      <c r="I168" s="6"/>
      <c r="J168" s="6"/>
    </row>
    <row r="169" customFormat="false" ht="15.75" hidden="false" customHeight="true" outlineLevel="0" collapsed="false">
      <c r="A169" s="24" t="n">
        <v>38070151</v>
      </c>
      <c r="B169" s="10" t="n">
        <v>1183</v>
      </c>
      <c r="C169" s="10" t="s">
        <v>637</v>
      </c>
      <c r="D169" s="11" t="n">
        <v>43132</v>
      </c>
      <c r="E169" s="12"/>
      <c r="F169" s="6"/>
      <c r="G169" s="6"/>
      <c r="H169" s="6"/>
      <c r="I169" s="6"/>
      <c r="J169" s="6"/>
    </row>
    <row r="170" customFormat="false" ht="15.75" hidden="false" customHeight="true" outlineLevel="0" collapsed="false">
      <c r="A170" s="23" t="n">
        <v>36087484</v>
      </c>
      <c r="B170" s="7" t="n">
        <v>733</v>
      </c>
      <c r="C170" s="7" t="s">
        <v>638</v>
      </c>
      <c r="D170" s="8" t="n">
        <v>42948</v>
      </c>
      <c r="E170" s="9"/>
      <c r="F170" s="6"/>
      <c r="G170" s="6"/>
      <c r="H170" s="6"/>
      <c r="I170" s="6"/>
      <c r="J170" s="6"/>
    </row>
    <row r="171" customFormat="false" ht="15.75" hidden="false" customHeight="true" outlineLevel="0" collapsed="false">
      <c r="A171" s="24" t="n">
        <v>36949250</v>
      </c>
      <c r="B171" s="10" t="n">
        <v>1642</v>
      </c>
      <c r="C171" s="10" t="s">
        <v>637</v>
      </c>
      <c r="D171" s="11" t="n">
        <v>43535</v>
      </c>
      <c r="E171" s="12"/>
      <c r="F171" s="6"/>
      <c r="G171" s="6"/>
      <c r="H171" s="6"/>
      <c r="I171" s="6"/>
      <c r="J171" s="6"/>
    </row>
    <row r="172" customFormat="false" ht="15.75" hidden="false" customHeight="true" outlineLevel="0" collapsed="false">
      <c r="A172" s="23" t="n">
        <v>38027633</v>
      </c>
      <c r="B172" s="7" t="n">
        <v>1586</v>
      </c>
      <c r="C172" s="7" t="s">
        <v>637</v>
      </c>
      <c r="D172" s="8" t="n">
        <v>43498</v>
      </c>
      <c r="E172" s="9"/>
      <c r="F172" s="6"/>
      <c r="G172" s="6"/>
      <c r="H172" s="6"/>
      <c r="I172" s="6"/>
      <c r="J172" s="6"/>
    </row>
    <row r="173" customFormat="false" ht="15.75" hidden="false" customHeight="true" outlineLevel="0" collapsed="false">
      <c r="A173" s="24" t="n">
        <v>36550977</v>
      </c>
      <c r="B173" s="10" t="n">
        <v>1327</v>
      </c>
      <c r="C173" s="10" t="s">
        <v>637</v>
      </c>
      <c r="D173" s="11" t="n">
        <v>43132</v>
      </c>
      <c r="E173" s="12"/>
      <c r="F173" s="6"/>
      <c r="G173" s="6"/>
      <c r="H173" s="6"/>
      <c r="I173" s="6"/>
      <c r="J173" s="6"/>
    </row>
    <row r="174" customFormat="false" ht="15.75" hidden="false" customHeight="true" outlineLevel="0" collapsed="false">
      <c r="A174" s="23" t="n">
        <v>35914134</v>
      </c>
      <c r="B174" s="7" t="n">
        <v>353</v>
      </c>
      <c r="C174" s="7" t="s">
        <v>637</v>
      </c>
      <c r="D174" s="8" t="n">
        <v>42884</v>
      </c>
      <c r="E174" s="9"/>
      <c r="F174" s="6"/>
      <c r="G174" s="6"/>
      <c r="H174" s="6"/>
      <c r="I174" s="6"/>
      <c r="J174" s="6"/>
    </row>
    <row r="175" customFormat="false" ht="15.75" hidden="false" customHeight="true" outlineLevel="0" collapsed="false">
      <c r="A175" s="24" t="n">
        <v>95695047</v>
      </c>
      <c r="B175" s="10" t="n">
        <v>509</v>
      </c>
      <c r="C175" s="10" t="s">
        <v>638</v>
      </c>
      <c r="D175" s="11" t="n">
        <v>42919</v>
      </c>
      <c r="E175" s="12"/>
      <c r="F175" s="6"/>
      <c r="G175" s="6"/>
      <c r="H175" s="6"/>
      <c r="I175" s="6"/>
      <c r="J175" s="6"/>
    </row>
    <row r="176" customFormat="false" ht="15.75" hidden="false" customHeight="true" outlineLevel="0" collapsed="false">
      <c r="A176" s="23" t="n">
        <v>37699248</v>
      </c>
      <c r="B176" s="7" t="n">
        <v>232</v>
      </c>
      <c r="C176" s="7" t="s">
        <v>636</v>
      </c>
      <c r="D176" s="8" t="n">
        <v>42795</v>
      </c>
      <c r="E176" s="9"/>
      <c r="F176" s="6"/>
      <c r="G176" s="6"/>
      <c r="H176" s="6"/>
      <c r="I176" s="6"/>
      <c r="J176" s="6"/>
    </row>
    <row r="177" customFormat="false" ht="15.75" hidden="false" customHeight="true" outlineLevel="0" collapsed="false">
      <c r="A177" s="24" t="n">
        <v>25044383</v>
      </c>
      <c r="B177" s="10" t="n">
        <v>1380</v>
      </c>
      <c r="C177" s="10" t="s">
        <v>636</v>
      </c>
      <c r="D177" s="11" t="n">
        <v>42310</v>
      </c>
      <c r="E177" s="12"/>
      <c r="F177" s="6"/>
      <c r="G177" s="6"/>
      <c r="H177" s="6"/>
      <c r="I177" s="6"/>
      <c r="J177" s="6"/>
    </row>
    <row r="178" customFormat="false" ht="15.75" hidden="false" customHeight="true" outlineLevel="0" collapsed="false">
      <c r="A178" s="23" t="n">
        <v>33914980</v>
      </c>
      <c r="B178" s="7" t="n">
        <v>1993</v>
      </c>
      <c r="C178" s="7" t="s">
        <v>637</v>
      </c>
      <c r="D178" s="8" t="n">
        <v>44789</v>
      </c>
      <c r="E178" s="9"/>
      <c r="F178" s="6"/>
      <c r="G178" s="6"/>
      <c r="H178" s="6"/>
      <c r="I178" s="6"/>
      <c r="J178" s="6"/>
    </row>
    <row r="179" customFormat="false" ht="15.75" hidden="false" customHeight="true" outlineLevel="0" collapsed="false">
      <c r="A179" s="24" t="n">
        <v>33401865</v>
      </c>
      <c r="B179" s="10" t="n">
        <v>1006</v>
      </c>
      <c r="C179" s="10" t="s">
        <v>637</v>
      </c>
      <c r="D179" s="11" t="n">
        <v>42948</v>
      </c>
      <c r="E179" s="12"/>
      <c r="F179" s="6"/>
      <c r="G179" s="6"/>
      <c r="H179" s="6"/>
      <c r="I179" s="6"/>
      <c r="J179" s="6"/>
    </row>
    <row r="180" customFormat="false" ht="15.75" hidden="false" customHeight="true" outlineLevel="0" collapsed="false">
      <c r="A180" s="23" t="n">
        <v>29428219</v>
      </c>
      <c r="B180" s="7" t="n">
        <v>413</v>
      </c>
      <c r="C180" s="7" t="s">
        <v>637</v>
      </c>
      <c r="D180" s="8" t="n">
        <v>42884</v>
      </c>
      <c r="E180" s="9"/>
      <c r="F180" s="6"/>
      <c r="G180" s="6"/>
      <c r="H180" s="6"/>
      <c r="I180" s="6"/>
      <c r="J180" s="6"/>
    </row>
    <row r="181" customFormat="false" ht="15.75" hidden="false" customHeight="true" outlineLevel="0" collapsed="false">
      <c r="A181" s="24" t="n">
        <v>27674630</v>
      </c>
      <c r="B181" s="10" t="n">
        <v>417</v>
      </c>
      <c r="C181" s="10" t="s">
        <v>637</v>
      </c>
      <c r="D181" s="11" t="n">
        <v>42891</v>
      </c>
      <c r="E181" s="12"/>
      <c r="F181" s="6"/>
      <c r="G181" s="6"/>
      <c r="H181" s="6"/>
      <c r="I181" s="6"/>
      <c r="J181" s="6"/>
    </row>
    <row r="182" customFormat="false" ht="15.75" hidden="false" customHeight="true" outlineLevel="0" collapsed="false">
      <c r="A182" s="23" t="n">
        <v>35728389</v>
      </c>
      <c r="B182" s="7" t="n">
        <v>267</v>
      </c>
      <c r="C182" s="7" t="s">
        <v>636</v>
      </c>
      <c r="D182" s="8" t="n">
        <v>42814</v>
      </c>
      <c r="E182" s="9"/>
      <c r="F182" s="6"/>
      <c r="G182" s="6"/>
      <c r="H182" s="6"/>
      <c r="I182" s="6"/>
      <c r="J182" s="6"/>
    </row>
    <row r="183" customFormat="false" ht="15.75" hidden="false" customHeight="true" outlineLevel="0" collapsed="false">
      <c r="A183" s="24" t="n">
        <v>10000016</v>
      </c>
      <c r="B183" s="10" t="n">
        <v>2920</v>
      </c>
      <c r="C183" s="10" t="s">
        <v>637</v>
      </c>
      <c r="D183" s="11"/>
      <c r="E183" s="12"/>
      <c r="F183" s="6"/>
      <c r="G183" s="6"/>
      <c r="H183" s="6"/>
      <c r="I183" s="6"/>
      <c r="J183" s="6"/>
    </row>
    <row r="184" customFormat="false" ht="15.75" hidden="false" customHeight="true" outlineLevel="0" collapsed="false">
      <c r="A184" s="23" t="n">
        <v>10000017</v>
      </c>
      <c r="B184" s="7" t="n">
        <v>2924</v>
      </c>
      <c r="C184" s="7" t="s">
        <v>637</v>
      </c>
      <c r="D184" s="8"/>
      <c r="E184" s="9"/>
      <c r="F184" s="6"/>
      <c r="G184" s="6"/>
      <c r="H184" s="6"/>
      <c r="I184" s="6"/>
      <c r="J184" s="6"/>
    </row>
    <row r="185" customFormat="false" ht="15.75" hidden="false" customHeight="true" outlineLevel="0" collapsed="false">
      <c r="A185" s="24" t="n">
        <v>10000018</v>
      </c>
      <c r="B185" s="10" t="n">
        <v>2406</v>
      </c>
      <c r="C185" s="10" t="s">
        <v>637</v>
      </c>
      <c r="D185" s="11"/>
      <c r="E185" s="12"/>
      <c r="F185" s="6"/>
      <c r="G185" s="6"/>
      <c r="H185" s="6"/>
      <c r="I185" s="6"/>
      <c r="J185" s="6"/>
    </row>
    <row r="186" customFormat="false" ht="15.75" hidden="false" customHeight="true" outlineLevel="0" collapsed="false">
      <c r="A186" s="23" t="n">
        <v>10000019</v>
      </c>
      <c r="B186" s="7" t="n">
        <v>2746</v>
      </c>
      <c r="C186" s="7" t="s">
        <v>637</v>
      </c>
      <c r="D186" s="8"/>
      <c r="E186" s="9"/>
      <c r="F186" s="6"/>
      <c r="G186" s="6"/>
      <c r="H186" s="6"/>
      <c r="I186" s="6"/>
      <c r="J186" s="6"/>
    </row>
    <row r="187" customFormat="false" ht="15.75" hidden="false" customHeight="true" outlineLevel="0" collapsed="false">
      <c r="A187" s="24" t="n">
        <v>36755934</v>
      </c>
      <c r="B187" s="10" t="n">
        <v>1753</v>
      </c>
      <c r="C187" s="10" t="s">
        <v>637</v>
      </c>
      <c r="D187" s="11" t="n">
        <v>43739</v>
      </c>
      <c r="E187" s="12"/>
      <c r="F187" s="6"/>
      <c r="G187" s="6"/>
      <c r="H187" s="6"/>
      <c r="I187" s="6"/>
      <c r="J187" s="6"/>
    </row>
    <row r="188" customFormat="false" ht="15.75" hidden="false" customHeight="true" outlineLevel="0" collapsed="false">
      <c r="A188" s="23" t="n">
        <v>10000021</v>
      </c>
      <c r="B188" s="7" t="n">
        <v>1919</v>
      </c>
      <c r="C188" s="7" t="s">
        <v>637</v>
      </c>
      <c r="D188" s="8"/>
      <c r="E188" s="9"/>
      <c r="F188" s="6"/>
      <c r="G188" s="6"/>
      <c r="H188" s="6"/>
      <c r="I188" s="6"/>
      <c r="J188" s="6"/>
    </row>
    <row r="189" customFormat="false" ht="15.75" hidden="false" customHeight="true" outlineLevel="0" collapsed="false">
      <c r="A189" s="24" t="n">
        <v>10000001</v>
      </c>
      <c r="B189" s="10" t="n">
        <v>2601</v>
      </c>
      <c r="C189" s="10" t="s">
        <v>637</v>
      </c>
      <c r="D189" s="11"/>
      <c r="E189" s="12"/>
      <c r="F189" s="6"/>
      <c r="G189" s="6"/>
      <c r="H189" s="6"/>
      <c r="I189" s="6"/>
      <c r="J189" s="6"/>
    </row>
    <row r="190" customFormat="false" ht="15.75" hidden="false" customHeight="true" outlineLevel="0" collapsed="false">
      <c r="A190" s="23" t="n">
        <v>10000002</v>
      </c>
      <c r="B190" s="7" t="n">
        <v>2608</v>
      </c>
      <c r="C190" s="7" t="s">
        <v>637</v>
      </c>
      <c r="D190" s="8"/>
      <c r="E190" s="9"/>
      <c r="F190" s="6"/>
      <c r="G190" s="6"/>
      <c r="H190" s="6"/>
      <c r="I190" s="6"/>
      <c r="J190" s="6"/>
    </row>
    <row r="191" customFormat="false" ht="15.75" hidden="false" customHeight="true" outlineLevel="0" collapsed="false">
      <c r="A191" s="24" t="n">
        <v>10000003</v>
      </c>
      <c r="B191" s="10" t="n">
        <v>2891</v>
      </c>
      <c r="C191" s="10" t="s">
        <v>637</v>
      </c>
      <c r="D191" s="11"/>
      <c r="E191" s="12"/>
      <c r="F191" s="6"/>
      <c r="G191" s="6"/>
      <c r="H191" s="6"/>
      <c r="I191" s="6"/>
      <c r="J191" s="6"/>
    </row>
    <row r="192" customFormat="false" ht="15.75" hidden="false" customHeight="true" outlineLevel="0" collapsed="false">
      <c r="A192" s="23" t="n">
        <v>10000004</v>
      </c>
      <c r="B192" s="7" t="n">
        <v>2954</v>
      </c>
      <c r="C192" s="7" t="s">
        <v>637</v>
      </c>
      <c r="D192" s="8"/>
      <c r="E192" s="9"/>
      <c r="F192" s="6"/>
      <c r="G192" s="6"/>
      <c r="H192" s="6"/>
      <c r="I192" s="6"/>
      <c r="J192" s="6"/>
    </row>
    <row r="193" customFormat="false" ht="15.75" hidden="false" customHeight="true" outlineLevel="0" collapsed="false">
      <c r="A193" s="24" t="n">
        <v>10000005</v>
      </c>
      <c r="B193" s="10" t="n">
        <v>1931</v>
      </c>
      <c r="C193" s="10" t="s">
        <v>637</v>
      </c>
      <c r="D193" s="11"/>
      <c r="E193" s="12"/>
      <c r="F193" s="6"/>
      <c r="G193" s="6"/>
      <c r="H193" s="6"/>
      <c r="I193" s="6"/>
      <c r="J193" s="6"/>
    </row>
    <row r="194" customFormat="false" ht="15.75" hidden="false" customHeight="true" outlineLevel="0" collapsed="false">
      <c r="A194" s="23" t="n">
        <v>45192487</v>
      </c>
      <c r="B194" s="7" t="n">
        <v>2177</v>
      </c>
      <c r="C194" s="7" t="s">
        <v>637</v>
      </c>
      <c r="D194" s="8"/>
      <c r="E194" s="9"/>
      <c r="F194" s="6"/>
      <c r="G194" s="6"/>
      <c r="H194" s="6"/>
      <c r="I194" s="6"/>
      <c r="J194" s="6"/>
    </row>
    <row r="195" customFormat="false" ht="15.75" hidden="false" customHeight="true" outlineLevel="0" collapsed="false">
      <c r="A195" s="24" t="n">
        <v>10000007</v>
      </c>
      <c r="B195" s="10" t="n">
        <v>2458</v>
      </c>
      <c r="C195" s="10" t="s">
        <v>637</v>
      </c>
      <c r="D195" s="11"/>
      <c r="E195" s="12"/>
      <c r="F195" s="6"/>
      <c r="G195" s="6"/>
      <c r="H195" s="6"/>
      <c r="I195" s="6"/>
      <c r="J195" s="6"/>
    </row>
    <row r="196" customFormat="false" ht="15.75" hidden="false" customHeight="true" outlineLevel="0" collapsed="false">
      <c r="A196" s="23" t="n">
        <v>10000008</v>
      </c>
      <c r="B196" s="7" t="n">
        <v>2457</v>
      </c>
      <c r="C196" s="7" t="s">
        <v>637</v>
      </c>
      <c r="D196" s="8"/>
      <c r="E196" s="9"/>
      <c r="F196" s="6"/>
      <c r="G196" s="6"/>
      <c r="H196" s="6"/>
      <c r="I196" s="6"/>
      <c r="J196" s="6"/>
    </row>
    <row r="197" customFormat="false" ht="15.75" hidden="false" customHeight="true" outlineLevel="0" collapsed="false">
      <c r="A197" s="24" t="n">
        <v>10000009</v>
      </c>
      <c r="B197" s="10" t="n">
        <v>2467</v>
      </c>
      <c r="C197" s="10" t="s">
        <v>637</v>
      </c>
      <c r="D197" s="11"/>
      <c r="E197" s="12"/>
      <c r="F197" s="6"/>
      <c r="G197" s="6"/>
      <c r="H197" s="6"/>
      <c r="I197" s="6"/>
      <c r="J197" s="6"/>
    </row>
    <row r="198" customFormat="false" ht="15.75" hidden="false" customHeight="true" outlineLevel="0" collapsed="false">
      <c r="A198" s="23" t="n">
        <v>10000010</v>
      </c>
      <c r="B198" s="7" t="n">
        <v>2795</v>
      </c>
      <c r="C198" s="7" t="s">
        <v>637</v>
      </c>
      <c r="D198" s="8"/>
      <c r="E198" s="9"/>
      <c r="F198" s="6"/>
      <c r="G198" s="6"/>
      <c r="H198" s="6"/>
      <c r="I198" s="6"/>
      <c r="J198" s="6"/>
    </row>
    <row r="199" customFormat="false" ht="15.75" hidden="false" customHeight="true" outlineLevel="0" collapsed="false">
      <c r="A199" s="24" t="n">
        <v>10000011</v>
      </c>
      <c r="B199" s="10" t="n">
        <v>2798</v>
      </c>
      <c r="C199" s="10" t="s">
        <v>637</v>
      </c>
      <c r="D199" s="11"/>
      <c r="E199" s="12"/>
      <c r="F199" s="6"/>
      <c r="G199" s="6"/>
      <c r="H199" s="6"/>
      <c r="I199" s="6"/>
      <c r="J199" s="6"/>
    </row>
    <row r="200" customFormat="false" ht="15.75" hidden="false" customHeight="true" outlineLevel="0" collapsed="false">
      <c r="A200" s="23" t="n">
        <v>10000012</v>
      </c>
      <c r="B200" s="7" t="n">
        <v>2333</v>
      </c>
      <c r="C200" s="7" t="s">
        <v>637</v>
      </c>
      <c r="D200" s="8"/>
      <c r="E200" s="9"/>
      <c r="F200" s="6"/>
      <c r="G200" s="6"/>
      <c r="H200" s="6"/>
      <c r="I200" s="6"/>
      <c r="J200" s="6"/>
    </row>
    <row r="201" customFormat="false" ht="15.75" hidden="false" customHeight="true" outlineLevel="0" collapsed="false">
      <c r="A201" s="24" t="n">
        <v>38456881</v>
      </c>
      <c r="B201" s="10" t="n">
        <v>1777</v>
      </c>
      <c r="C201" s="10" t="s">
        <v>637</v>
      </c>
      <c r="D201" s="11" t="n">
        <v>43739</v>
      </c>
      <c r="E201" s="12"/>
      <c r="F201" s="6"/>
      <c r="G201" s="6"/>
      <c r="H201" s="6"/>
      <c r="I201" s="6"/>
      <c r="J201" s="6"/>
    </row>
    <row r="202" customFormat="false" ht="15.75" hidden="false" customHeight="true" outlineLevel="0" collapsed="false">
      <c r="A202" s="23" t="n">
        <v>10000015</v>
      </c>
      <c r="B202" s="7" t="n">
        <v>2043</v>
      </c>
      <c r="C202" s="7" t="s">
        <v>637</v>
      </c>
      <c r="D202" s="8"/>
      <c r="E202" s="9"/>
      <c r="F202" s="6"/>
      <c r="G202" s="6"/>
      <c r="H202" s="6"/>
      <c r="I202" s="6"/>
      <c r="J202" s="6"/>
    </row>
    <row r="203" customFormat="false" ht="15.75" hidden="false" customHeight="true" outlineLevel="0" collapsed="false">
      <c r="A203" s="24" t="n">
        <v>42272694</v>
      </c>
      <c r="B203" s="10" t="n">
        <v>1583</v>
      </c>
      <c r="C203" s="10" t="s">
        <v>637</v>
      </c>
      <c r="D203" s="11"/>
      <c r="E203" s="12"/>
      <c r="F203" s="6"/>
      <c r="G203" s="6"/>
      <c r="H203" s="6"/>
      <c r="I203" s="6"/>
      <c r="J203" s="6"/>
    </row>
    <row r="204" customFormat="false" ht="15.75" hidden="false" customHeight="true" outlineLevel="0" collapsed="false">
      <c r="A204" s="23" t="n">
        <v>36407500</v>
      </c>
      <c r="B204" s="7" t="n">
        <v>1191</v>
      </c>
      <c r="C204" s="7" t="s">
        <v>637</v>
      </c>
      <c r="D204" s="8"/>
      <c r="E204" s="9"/>
      <c r="F204" s="6"/>
      <c r="G204" s="6"/>
      <c r="H204" s="6"/>
      <c r="I204" s="6"/>
      <c r="J204" s="6"/>
    </row>
    <row r="205" customFormat="false" ht="15.75" hidden="false" customHeight="true" outlineLevel="0" collapsed="false">
      <c r="A205" s="24" t="n">
        <v>35181182</v>
      </c>
      <c r="B205" s="10" t="n">
        <v>803</v>
      </c>
      <c r="C205" s="10" t="s">
        <v>637</v>
      </c>
      <c r="D205" s="11" t="n">
        <v>43465</v>
      </c>
      <c r="E205" s="12"/>
      <c r="F205" s="6"/>
      <c r="G205" s="6"/>
      <c r="H205" s="6"/>
      <c r="I205" s="6"/>
      <c r="J205" s="6"/>
    </row>
    <row r="206" customFormat="false" ht="15.75" hidden="false" customHeight="true" outlineLevel="0" collapsed="false">
      <c r="A206" s="23" t="n">
        <v>33741905</v>
      </c>
      <c r="B206" s="7" t="n">
        <v>109</v>
      </c>
      <c r="C206" s="7" t="s">
        <v>633</v>
      </c>
      <c r="D206" s="8" t="n">
        <v>41640</v>
      </c>
      <c r="E206" s="9"/>
      <c r="F206" s="6"/>
      <c r="G206" s="6"/>
      <c r="H206" s="6"/>
      <c r="I206" s="6"/>
      <c r="J206" s="6"/>
    </row>
    <row r="207" customFormat="false" ht="15.75" hidden="false" customHeight="true" outlineLevel="0" collapsed="false">
      <c r="A207" s="25" t="n">
        <v>18590445</v>
      </c>
      <c r="B207" s="26" t="n">
        <v>41</v>
      </c>
      <c r="C207" s="26" t="s">
        <v>638</v>
      </c>
      <c r="D207" s="27" t="n">
        <v>41640</v>
      </c>
      <c r="E207" s="28"/>
      <c r="F207" s="6"/>
      <c r="G207" s="6"/>
      <c r="H207" s="6"/>
      <c r="I207" s="6"/>
      <c r="J207" s="6"/>
    </row>
    <row r="208" customFormat="false" ht="15.75" hidden="false" customHeight="true" outlineLevel="0" collapsed="false">
      <c r="A208" s="6"/>
      <c r="B208" s="6"/>
      <c r="C208" s="6"/>
      <c r="D208" s="21"/>
      <c r="E208" s="6"/>
      <c r="F208" s="6"/>
      <c r="G208" s="6"/>
      <c r="H208" s="6"/>
      <c r="I208" s="6"/>
      <c r="J208" s="6"/>
    </row>
    <row r="209" customFormat="false" ht="15.75" hidden="false" customHeight="true" outlineLevel="0" collapsed="false">
      <c r="A209" s="6"/>
      <c r="B209" s="6"/>
      <c r="C209" s="6"/>
      <c r="D209" s="21"/>
      <c r="E209" s="6"/>
      <c r="F209" s="6"/>
      <c r="G209" s="6"/>
      <c r="H209" s="6"/>
      <c r="I209" s="6"/>
      <c r="J209" s="6"/>
    </row>
    <row r="210" customFormat="false" ht="15.75" hidden="false" customHeight="true" outlineLevel="0" collapsed="false">
      <c r="A210" s="6"/>
      <c r="B210" s="6"/>
      <c r="C210" s="6"/>
      <c r="D210" s="21"/>
      <c r="E210" s="6"/>
      <c r="F210" s="6"/>
      <c r="G210" s="6"/>
      <c r="H210" s="6"/>
      <c r="I210" s="6"/>
      <c r="J210" s="6"/>
    </row>
    <row r="211" customFormat="false" ht="15.75" hidden="false" customHeight="true" outlineLevel="0" collapsed="false">
      <c r="A211" s="6"/>
      <c r="B211" s="6"/>
      <c r="C211" s="6"/>
      <c r="D211" s="21"/>
      <c r="E211" s="6"/>
      <c r="F211" s="6"/>
      <c r="G211" s="6"/>
      <c r="H211" s="6"/>
      <c r="I211" s="6"/>
      <c r="J211" s="6"/>
    </row>
    <row r="212" customFormat="false" ht="15.75" hidden="false" customHeight="true" outlineLevel="0" collapsed="false">
      <c r="A212" s="6"/>
      <c r="B212" s="6"/>
      <c r="C212" s="6"/>
      <c r="D212" s="21"/>
      <c r="E212" s="6"/>
      <c r="F212" s="6"/>
      <c r="G212" s="6"/>
      <c r="H212" s="6"/>
      <c r="I212" s="6"/>
      <c r="J212" s="6"/>
    </row>
    <row r="213" customFormat="false" ht="15.75" hidden="false" customHeight="true" outlineLevel="0" collapsed="false">
      <c r="A213" s="6"/>
      <c r="B213" s="6"/>
      <c r="C213" s="6"/>
      <c r="D213" s="21"/>
      <c r="E213" s="6"/>
      <c r="F213" s="6"/>
      <c r="G213" s="6"/>
      <c r="H213" s="6"/>
      <c r="I213" s="6"/>
      <c r="J213" s="6"/>
    </row>
    <row r="214" customFormat="false" ht="15.75" hidden="false" customHeight="true" outlineLevel="0" collapsed="false">
      <c r="A214" s="6"/>
      <c r="B214" s="6"/>
      <c r="C214" s="6"/>
      <c r="D214" s="21"/>
      <c r="E214" s="6"/>
      <c r="F214" s="6"/>
      <c r="G214" s="6"/>
      <c r="H214" s="6"/>
      <c r="I214" s="6"/>
      <c r="J214" s="6"/>
    </row>
    <row r="215" customFormat="false" ht="15.75" hidden="false" customHeight="true" outlineLevel="0" collapsed="false">
      <c r="A215" s="6"/>
      <c r="B215" s="6"/>
      <c r="C215" s="6"/>
      <c r="D215" s="21"/>
      <c r="E215" s="6"/>
      <c r="F215" s="6"/>
      <c r="G215" s="6"/>
      <c r="H215" s="6"/>
      <c r="I215" s="6"/>
      <c r="J215" s="6"/>
    </row>
    <row r="216" customFormat="false" ht="15.75" hidden="false" customHeight="true" outlineLevel="0" collapsed="false">
      <c r="A216" s="6"/>
      <c r="B216" s="6"/>
      <c r="C216" s="6"/>
      <c r="D216" s="21"/>
      <c r="E216" s="6"/>
      <c r="F216" s="6"/>
      <c r="G216" s="6"/>
      <c r="H216" s="6"/>
      <c r="I216" s="6"/>
      <c r="J216" s="6"/>
    </row>
    <row r="217" customFormat="false" ht="15.75" hidden="false" customHeight="true" outlineLevel="0" collapsed="false">
      <c r="A217" s="6"/>
      <c r="B217" s="6"/>
      <c r="C217" s="6"/>
      <c r="D217" s="21"/>
      <c r="E217" s="6"/>
      <c r="F217" s="6"/>
      <c r="G217" s="6"/>
      <c r="H217" s="6"/>
      <c r="I217" s="6"/>
      <c r="J217" s="6"/>
    </row>
    <row r="218" customFormat="false" ht="15.75" hidden="false" customHeight="true" outlineLevel="0" collapsed="false">
      <c r="A218" s="6"/>
      <c r="B218" s="6"/>
      <c r="C218" s="6"/>
      <c r="D218" s="21"/>
      <c r="E218" s="6"/>
      <c r="F218" s="6"/>
      <c r="G218" s="6"/>
      <c r="H218" s="6"/>
      <c r="I218" s="6"/>
      <c r="J218" s="6"/>
    </row>
    <row r="219" customFormat="false" ht="15.75" hidden="false" customHeight="true" outlineLevel="0" collapsed="false">
      <c r="A219" s="6"/>
      <c r="B219" s="6"/>
      <c r="C219" s="6"/>
      <c r="D219" s="21"/>
      <c r="E219" s="6"/>
      <c r="F219" s="6"/>
      <c r="G219" s="6"/>
      <c r="H219" s="6"/>
      <c r="I219" s="6"/>
      <c r="J219" s="6"/>
    </row>
    <row r="220" customFormat="false" ht="15.75" hidden="false" customHeight="true" outlineLevel="0" collapsed="false">
      <c r="A220" s="6"/>
      <c r="B220" s="6"/>
      <c r="C220" s="6"/>
      <c r="D220" s="21"/>
      <c r="E220" s="6"/>
      <c r="F220" s="6"/>
      <c r="G220" s="6"/>
      <c r="H220" s="6"/>
      <c r="I220" s="6"/>
      <c r="J220" s="6"/>
    </row>
    <row r="221" customFormat="false" ht="15.75" hidden="false" customHeight="true" outlineLevel="0" collapsed="false">
      <c r="A221" s="6"/>
      <c r="B221" s="6"/>
      <c r="C221" s="6"/>
      <c r="D221" s="21"/>
      <c r="E221" s="6"/>
      <c r="F221" s="6"/>
      <c r="G221" s="6"/>
      <c r="H221" s="6"/>
      <c r="I221" s="6"/>
      <c r="J221" s="6"/>
    </row>
    <row r="222" customFormat="false" ht="15.75" hidden="false" customHeight="true" outlineLevel="0" collapsed="false">
      <c r="A222" s="6"/>
      <c r="B222" s="6"/>
      <c r="C222" s="6"/>
      <c r="D222" s="21"/>
      <c r="E222" s="6"/>
      <c r="F222" s="6"/>
      <c r="G222" s="6"/>
      <c r="H222" s="6"/>
      <c r="I222" s="6"/>
      <c r="J222" s="6"/>
    </row>
    <row r="223" customFormat="false" ht="15.75" hidden="false" customHeight="true" outlineLevel="0" collapsed="false">
      <c r="A223" s="6"/>
      <c r="B223" s="6"/>
      <c r="C223" s="6"/>
      <c r="D223" s="21"/>
      <c r="E223" s="6"/>
      <c r="F223" s="6"/>
      <c r="G223" s="6"/>
      <c r="H223" s="6"/>
      <c r="I223" s="6"/>
      <c r="J223" s="6"/>
    </row>
    <row r="224" customFormat="false" ht="15.75" hidden="false" customHeight="true" outlineLevel="0" collapsed="false">
      <c r="A224" s="6"/>
      <c r="B224" s="6"/>
      <c r="C224" s="6"/>
      <c r="D224" s="21"/>
      <c r="E224" s="6"/>
      <c r="F224" s="6"/>
      <c r="G224" s="6"/>
      <c r="H224" s="6"/>
      <c r="I224" s="6"/>
      <c r="J224" s="6"/>
    </row>
    <row r="225" customFormat="false" ht="15.75" hidden="false" customHeight="true" outlineLevel="0" collapsed="false">
      <c r="A225" s="6"/>
      <c r="B225" s="6"/>
      <c r="C225" s="6"/>
      <c r="D225" s="21"/>
      <c r="E225" s="6"/>
      <c r="F225" s="6"/>
      <c r="G225" s="6"/>
      <c r="H225" s="6"/>
      <c r="I225" s="6"/>
      <c r="J225" s="6"/>
    </row>
    <row r="226" customFormat="false" ht="15.75" hidden="false" customHeight="true" outlineLevel="0" collapsed="false">
      <c r="A226" s="6"/>
      <c r="B226" s="6"/>
      <c r="C226" s="6"/>
      <c r="D226" s="21"/>
      <c r="E226" s="6"/>
      <c r="F226" s="6"/>
      <c r="G226" s="6"/>
      <c r="H226" s="6"/>
      <c r="I226" s="6"/>
      <c r="J226" s="6"/>
    </row>
    <row r="227" customFormat="false" ht="15.75" hidden="false" customHeight="true" outlineLevel="0" collapsed="false">
      <c r="A227" s="6"/>
      <c r="B227" s="6"/>
      <c r="C227" s="6"/>
      <c r="D227" s="21"/>
      <c r="E227" s="6"/>
      <c r="F227" s="6"/>
      <c r="G227" s="6"/>
      <c r="H227" s="6"/>
      <c r="I227" s="6"/>
      <c r="J227" s="6"/>
    </row>
    <row r="228" customFormat="false" ht="15.75" hidden="false" customHeight="true" outlineLevel="0" collapsed="false">
      <c r="A228" s="6"/>
      <c r="B228" s="6"/>
      <c r="C228" s="6"/>
      <c r="D228" s="21"/>
      <c r="E228" s="6"/>
      <c r="F228" s="6"/>
      <c r="G228" s="6"/>
      <c r="H228" s="6"/>
      <c r="I228" s="6"/>
      <c r="J228" s="6"/>
    </row>
    <row r="229" customFormat="false" ht="15.75" hidden="false" customHeight="true" outlineLevel="0" collapsed="false">
      <c r="A229" s="6"/>
      <c r="B229" s="6"/>
      <c r="C229" s="6"/>
      <c r="D229" s="21"/>
      <c r="E229" s="6"/>
      <c r="F229" s="6"/>
      <c r="G229" s="6"/>
      <c r="H229" s="6"/>
      <c r="I229" s="6"/>
      <c r="J229" s="6"/>
    </row>
    <row r="230" customFormat="false" ht="15.75" hidden="false" customHeight="true" outlineLevel="0" collapsed="false">
      <c r="A230" s="6"/>
      <c r="B230" s="6"/>
      <c r="C230" s="6"/>
      <c r="D230" s="21"/>
      <c r="E230" s="6"/>
      <c r="F230" s="6"/>
      <c r="G230" s="6"/>
      <c r="H230" s="6"/>
      <c r="I230" s="6"/>
      <c r="J230" s="6"/>
    </row>
    <row r="231" customFormat="false" ht="15.75" hidden="false" customHeight="true" outlineLevel="0" collapsed="false">
      <c r="A231" s="6"/>
      <c r="B231" s="6"/>
      <c r="C231" s="6"/>
      <c r="D231" s="21"/>
      <c r="E231" s="6"/>
      <c r="F231" s="6"/>
      <c r="G231" s="6"/>
      <c r="H231" s="6"/>
      <c r="I231" s="6"/>
      <c r="J231" s="6"/>
    </row>
    <row r="232" customFormat="false" ht="15.75" hidden="false" customHeight="true" outlineLevel="0" collapsed="false">
      <c r="A232" s="6"/>
      <c r="B232" s="6"/>
      <c r="C232" s="6"/>
      <c r="D232" s="21"/>
      <c r="E232" s="6"/>
      <c r="F232" s="6"/>
      <c r="G232" s="6"/>
      <c r="H232" s="6"/>
      <c r="I232" s="6"/>
      <c r="J232" s="6"/>
    </row>
    <row r="233" customFormat="false" ht="15.75" hidden="false" customHeight="true" outlineLevel="0" collapsed="false">
      <c r="A233" s="6"/>
      <c r="B233" s="6"/>
      <c r="C233" s="6"/>
      <c r="D233" s="21"/>
      <c r="E233" s="6"/>
      <c r="F233" s="6"/>
      <c r="G233" s="6"/>
      <c r="H233" s="6"/>
      <c r="I233" s="6"/>
      <c r="J233" s="6"/>
    </row>
    <row r="234" customFormat="false" ht="15.75" hidden="false" customHeight="true" outlineLevel="0" collapsed="false">
      <c r="A234" s="6"/>
      <c r="B234" s="6"/>
      <c r="C234" s="6"/>
      <c r="D234" s="21"/>
      <c r="E234" s="6"/>
      <c r="F234" s="6"/>
      <c r="G234" s="6"/>
      <c r="H234" s="6"/>
      <c r="I234" s="6"/>
      <c r="J234" s="6"/>
    </row>
    <row r="235" customFormat="false" ht="15.75" hidden="false" customHeight="true" outlineLevel="0" collapsed="false">
      <c r="A235" s="6"/>
      <c r="B235" s="6"/>
      <c r="C235" s="6"/>
      <c r="D235" s="21"/>
      <c r="E235" s="6"/>
      <c r="F235" s="6"/>
      <c r="G235" s="6"/>
      <c r="H235" s="6"/>
      <c r="I235" s="6"/>
      <c r="J235" s="6"/>
    </row>
    <row r="236" customFormat="false" ht="15.75" hidden="false" customHeight="true" outlineLevel="0" collapsed="false">
      <c r="A236" s="6"/>
      <c r="B236" s="6"/>
      <c r="C236" s="6"/>
      <c r="D236" s="21"/>
      <c r="E236" s="6"/>
      <c r="F236" s="6"/>
      <c r="G236" s="6"/>
      <c r="H236" s="6"/>
      <c r="I236" s="6"/>
      <c r="J236" s="6"/>
    </row>
    <row r="237" customFormat="false" ht="15.75" hidden="false" customHeight="true" outlineLevel="0" collapsed="false">
      <c r="A237" s="6"/>
      <c r="B237" s="6"/>
      <c r="C237" s="6"/>
      <c r="D237" s="21"/>
      <c r="E237" s="6"/>
      <c r="F237" s="6"/>
      <c r="G237" s="6"/>
      <c r="H237" s="6"/>
      <c r="I237" s="6"/>
      <c r="J237" s="6"/>
    </row>
    <row r="238" customFormat="false" ht="15.75" hidden="false" customHeight="true" outlineLevel="0" collapsed="false">
      <c r="A238" s="6"/>
      <c r="B238" s="6"/>
      <c r="C238" s="6"/>
      <c r="D238" s="21"/>
      <c r="E238" s="6"/>
      <c r="F238" s="6"/>
      <c r="G238" s="6"/>
      <c r="H238" s="6"/>
      <c r="I238" s="6"/>
      <c r="J238" s="6"/>
    </row>
    <row r="239" customFormat="false" ht="15.75" hidden="false" customHeight="true" outlineLevel="0" collapsed="false">
      <c r="A239" s="6"/>
      <c r="B239" s="6"/>
      <c r="C239" s="6"/>
      <c r="D239" s="21"/>
      <c r="E239" s="6"/>
      <c r="F239" s="6"/>
      <c r="G239" s="6"/>
      <c r="H239" s="6"/>
      <c r="I239" s="6"/>
      <c r="J239" s="6"/>
    </row>
    <row r="240" customFormat="false" ht="15.75" hidden="false" customHeight="true" outlineLevel="0" collapsed="false">
      <c r="A240" s="6"/>
      <c r="B240" s="6"/>
      <c r="C240" s="6"/>
      <c r="D240" s="21"/>
      <c r="E240" s="6"/>
      <c r="F240" s="6"/>
      <c r="G240" s="6"/>
      <c r="H240" s="6"/>
      <c r="I240" s="6"/>
      <c r="J240" s="6"/>
    </row>
    <row r="241" customFormat="false" ht="15.75" hidden="false" customHeight="true" outlineLevel="0" collapsed="false">
      <c r="A241" s="6"/>
      <c r="B241" s="6"/>
      <c r="C241" s="6"/>
      <c r="D241" s="21"/>
      <c r="E241" s="6"/>
      <c r="F241" s="6"/>
      <c r="G241" s="6"/>
      <c r="H241" s="6"/>
      <c r="I241" s="6"/>
      <c r="J241" s="6"/>
    </row>
    <row r="242" customFormat="false" ht="15.75" hidden="false" customHeight="true" outlineLevel="0" collapsed="false">
      <c r="A242" s="6"/>
      <c r="B242" s="6"/>
      <c r="C242" s="6"/>
      <c r="D242" s="21"/>
      <c r="E242" s="6"/>
      <c r="F242" s="6"/>
      <c r="G242" s="6"/>
      <c r="H242" s="6"/>
      <c r="I242" s="6"/>
      <c r="J242" s="6"/>
    </row>
    <row r="243" customFormat="false" ht="15.75" hidden="false" customHeight="true" outlineLevel="0" collapsed="false">
      <c r="A243" s="6"/>
      <c r="B243" s="6"/>
      <c r="C243" s="6"/>
      <c r="D243" s="21"/>
      <c r="E243" s="6"/>
      <c r="F243" s="6"/>
      <c r="G243" s="6"/>
      <c r="H243" s="6"/>
      <c r="I243" s="6"/>
      <c r="J243" s="6"/>
    </row>
    <row r="244" customFormat="false" ht="15.75" hidden="false" customHeight="true" outlineLevel="0" collapsed="false">
      <c r="A244" s="6"/>
      <c r="B244" s="6"/>
      <c r="C244" s="6"/>
      <c r="D244" s="21"/>
      <c r="E244" s="6"/>
      <c r="F244" s="6"/>
      <c r="G244" s="6"/>
      <c r="H244" s="6"/>
      <c r="I244" s="6"/>
      <c r="J244" s="6"/>
    </row>
    <row r="245" customFormat="false" ht="15.75" hidden="false" customHeight="true" outlineLevel="0" collapsed="false">
      <c r="A245" s="6"/>
      <c r="B245" s="6"/>
      <c r="C245" s="6"/>
      <c r="D245" s="21"/>
      <c r="E245" s="6"/>
      <c r="F245" s="6"/>
      <c r="G245" s="6"/>
      <c r="H245" s="6"/>
      <c r="I245" s="6"/>
      <c r="J245" s="6"/>
    </row>
    <row r="246" customFormat="false" ht="15.75" hidden="false" customHeight="true" outlineLevel="0" collapsed="false">
      <c r="A246" s="6"/>
      <c r="B246" s="6"/>
      <c r="C246" s="6"/>
      <c r="D246" s="21"/>
      <c r="E246" s="6"/>
      <c r="F246" s="6"/>
      <c r="G246" s="6"/>
      <c r="H246" s="6"/>
      <c r="I246" s="6"/>
      <c r="J246" s="6"/>
    </row>
    <row r="247" customFormat="false" ht="15.75" hidden="false" customHeight="true" outlineLevel="0" collapsed="false">
      <c r="A247" s="6"/>
      <c r="B247" s="6"/>
      <c r="C247" s="6"/>
      <c r="D247" s="21"/>
      <c r="E247" s="6"/>
      <c r="F247" s="6"/>
      <c r="G247" s="6"/>
      <c r="H247" s="6"/>
      <c r="I247" s="6"/>
      <c r="J247" s="6"/>
    </row>
    <row r="248" customFormat="false" ht="15.75" hidden="false" customHeight="true" outlineLevel="0" collapsed="false">
      <c r="A248" s="6"/>
      <c r="B248" s="6"/>
      <c r="C248" s="6"/>
      <c r="D248" s="21"/>
      <c r="E248" s="6"/>
      <c r="F248" s="6"/>
      <c r="G248" s="6"/>
      <c r="H248" s="6"/>
      <c r="I248" s="6"/>
      <c r="J248" s="6"/>
    </row>
    <row r="249" customFormat="false" ht="15.75" hidden="false" customHeight="true" outlineLevel="0" collapsed="false">
      <c r="A249" s="6"/>
      <c r="B249" s="6"/>
      <c r="C249" s="6"/>
      <c r="D249" s="21"/>
      <c r="E249" s="6"/>
      <c r="F249" s="6"/>
      <c r="G249" s="6"/>
      <c r="H249" s="6"/>
      <c r="I249" s="6"/>
      <c r="J249" s="6"/>
    </row>
    <row r="250" customFormat="false" ht="15.75" hidden="false" customHeight="true" outlineLevel="0" collapsed="false">
      <c r="A250" s="6"/>
      <c r="B250" s="6"/>
      <c r="C250" s="6"/>
      <c r="D250" s="21"/>
      <c r="E250" s="6"/>
      <c r="F250" s="6"/>
      <c r="G250" s="6"/>
      <c r="H250" s="6"/>
      <c r="I250" s="6"/>
      <c r="J250" s="6"/>
    </row>
    <row r="251" customFormat="false" ht="15.75" hidden="false" customHeight="true" outlineLevel="0" collapsed="false">
      <c r="A251" s="6"/>
      <c r="B251" s="6"/>
      <c r="C251" s="6"/>
      <c r="D251" s="21"/>
      <c r="E251" s="6"/>
      <c r="F251" s="6"/>
      <c r="G251" s="6"/>
      <c r="H251" s="6"/>
      <c r="I251" s="6"/>
      <c r="J251" s="6"/>
    </row>
    <row r="252" customFormat="false" ht="15.75" hidden="false" customHeight="true" outlineLevel="0" collapsed="false">
      <c r="A252" s="6"/>
      <c r="B252" s="6"/>
      <c r="C252" s="6"/>
      <c r="D252" s="21"/>
      <c r="E252" s="6"/>
      <c r="F252" s="6"/>
      <c r="G252" s="6"/>
      <c r="H252" s="6"/>
      <c r="I252" s="6"/>
      <c r="J252" s="6"/>
    </row>
    <row r="253" customFormat="false" ht="15.75" hidden="false" customHeight="true" outlineLevel="0" collapsed="false">
      <c r="A253" s="6"/>
      <c r="B253" s="6"/>
      <c r="C253" s="6"/>
      <c r="D253" s="21"/>
      <c r="E253" s="6"/>
      <c r="F253" s="6"/>
      <c r="G253" s="6"/>
      <c r="H253" s="6"/>
      <c r="I253" s="6"/>
      <c r="J253" s="6"/>
    </row>
    <row r="254" customFormat="false" ht="15.75" hidden="false" customHeight="true" outlineLevel="0" collapsed="false">
      <c r="A254" s="6"/>
      <c r="B254" s="6"/>
      <c r="C254" s="6"/>
      <c r="D254" s="21"/>
      <c r="E254" s="6"/>
      <c r="F254" s="6"/>
      <c r="G254" s="6"/>
      <c r="H254" s="6"/>
      <c r="I254" s="6"/>
      <c r="J254" s="6"/>
    </row>
    <row r="255" customFormat="false" ht="15.75" hidden="false" customHeight="true" outlineLevel="0" collapsed="false">
      <c r="A255" s="6"/>
      <c r="B255" s="6"/>
      <c r="C255" s="6"/>
      <c r="D255" s="21"/>
      <c r="E255" s="6"/>
      <c r="F255" s="6"/>
      <c r="G255" s="6"/>
      <c r="H255" s="6"/>
      <c r="I255" s="6"/>
      <c r="J255" s="6"/>
    </row>
    <row r="256" customFormat="false" ht="15.75" hidden="false" customHeight="true" outlineLevel="0" collapsed="false">
      <c r="A256" s="6"/>
      <c r="B256" s="6"/>
      <c r="C256" s="6"/>
      <c r="D256" s="21"/>
      <c r="E256" s="6"/>
      <c r="F256" s="6"/>
      <c r="G256" s="6"/>
      <c r="H256" s="6"/>
      <c r="I256" s="6"/>
      <c r="J256" s="6"/>
    </row>
    <row r="257" customFormat="false" ht="15.75" hidden="false" customHeight="true" outlineLevel="0" collapsed="false">
      <c r="A257" s="6"/>
      <c r="B257" s="6"/>
      <c r="C257" s="6"/>
      <c r="D257" s="21"/>
      <c r="E257" s="6"/>
      <c r="F257" s="6"/>
      <c r="G257" s="6"/>
      <c r="H257" s="6"/>
      <c r="I257" s="6"/>
      <c r="J257" s="6"/>
    </row>
    <row r="258" customFormat="false" ht="15.75" hidden="false" customHeight="true" outlineLevel="0" collapsed="false">
      <c r="A258" s="6"/>
      <c r="B258" s="6"/>
      <c r="C258" s="6"/>
      <c r="D258" s="21"/>
      <c r="E258" s="6"/>
      <c r="F258" s="6"/>
      <c r="G258" s="6"/>
      <c r="H258" s="6"/>
      <c r="I258" s="6"/>
      <c r="J258" s="6"/>
    </row>
    <row r="259" customFormat="false" ht="15.75" hidden="false" customHeight="true" outlineLevel="0" collapsed="false">
      <c r="A259" s="6"/>
      <c r="B259" s="6"/>
      <c r="C259" s="6"/>
      <c r="D259" s="21"/>
      <c r="E259" s="6"/>
      <c r="F259" s="6"/>
      <c r="G259" s="6"/>
      <c r="H259" s="6"/>
      <c r="I259" s="6"/>
      <c r="J259" s="6"/>
    </row>
    <row r="260" customFormat="false" ht="15.75" hidden="false" customHeight="true" outlineLevel="0" collapsed="false">
      <c r="A260" s="6"/>
      <c r="B260" s="6"/>
      <c r="C260" s="6"/>
      <c r="D260" s="21"/>
      <c r="E260" s="6"/>
      <c r="F260" s="6"/>
      <c r="G260" s="6"/>
      <c r="H260" s="6"/>
      <c r="I260" s="6"/>
      <c r="J260" s="6"/>
    </row>
    <row r="261" customFormat="false" ht="15.75" hidden="false" customHeight="true" outlineLevel="0" collapsed="false">
      <c r="A261" s="6"/>
      <c r="B261" s="6"/>
      <c r="C261" s="6"/>
      <c r="D261" s="21"/>
      <c r="E261" s="6"/>
      <c r="F261" s="6"/>
      <c r="G261" s="6"/>
      <c r="H261" s="6"/>
      <c r="I261" s="6"/>
      <c r="J261" s="6"/>
    </row>
    <row r="262" customFormat="false" ht="15.75" hidden="false" customHeight="true" outlineLevel="0" collapsed="false">
      <c r="A262" s="6"/>
      <c r="B262" s="6"/>
      <c r="C262" s="6"/>
      <c r="D262" s="21"/>
      <c r="E262" s="6"/>
      <c r="F262" s="6"/>
      <c r="G262" s="6"/>
      <c r="H262" s="6"/>
      <c r="I262" s="6"/>
      <c r="J262" s="6"/>
    </row>
    <row r="263" customFormat="false" ht="15.75" hidden="false" customHeight="true" outlineLevel="0" collapsed="false">
      <c r="A263" s="6"/>
      <c r="B263" s="6"/>
      <c r="C263" s="6"/>
      <c r="D263" s="21"/>
      <c r="E263" s="6"/>
      <c r="F263" s="6"/>
      <c r="G263" s="6"/>
      <c r="H263" s="6"/>
      <c r="I263" s="6"/>
      <c r="J263" s="6"/>
    </row>
    <row r="264" customFormat="false" ht="15.75" hidden="false" customHeight="true" outlineLevel="0" collapsed="false">
      <c r="A264" s="6"/>
      <c r="B264" s="6"/>
      <c r="C264" s="6"/>
      <c r="D264" s="21"/>
      <c r="E264" s="6"/>
      <c r="F264" s="6"/>
      <c r="G264" s="6"/>
      <c r="H264" s="6"/>
      <c r="I264" s="6"/>
      <c r="J264" s="6"/>
    </row>
    <row r="265" customFormat="false" ht="15.75" hidden="false" customHeight="true" outlineLevel="0" collapsed="false">
      <c r="A265" s="6"/>
      <c r="B265" s="6"/>
      <c r="C265" s="6"/>
      <c r="D265" s="21"/>
      <c r="E265" s="6"/>
      <c r="F265" s="6"/>
      <c r="G265" s="6"/>
      <c r="H265" s="6"/>
      <c r="I265" s="6"/>
      <c r="J265" s="6"/>
    </row>
    <row r="266" customFormat="false" ht="15.75" hidden="false" customHeight="true" outlineLevel="0" collapsed="false">
      <c r="A266" s="6"/>
      <c r="B266" s="6"/>
      <c r="C266" s="6"/>
      <c r="D266" s="21"/>
      <c r="E266" s="6"/>
      <c r="F266" s="6"/>
      <c r="G266" s="6"/>
      <c r="H266" s="6"/>
      <c r="I266" s="6"/>
      <c r="J266" s="6"/>
    </row>
    <row r="267" customFormat="false" ht="15.75" hidden="false" customHeight="true" outlineLevel="0" collapsed="false">
      <c r="A267" s="6"/>
      <c r="B267" s="6"/>
      <c r="C267" s="6"/>
      <c r="D267" s="21"/>
      <c r="E267" s="6"/>
      <c r="F267" s="6"/>
      <c r="G267" s="6"/>
      <c r="H267" s="6"/>
      <c r="I267" s="6"/>
      <c r="J267" s="6"/>
    </row>
    <row r="268" customFormat="false" ht="15.75" hidden="false" customHeight="true" outlineLevel="0" collapsed="false">
      <c r="A268" s="6"/>
      <c r="B268" s="6"/>
      <c r="C268" s="6"/>
      <c r="D268" s="21"/>
      <c r="E268" s="6"/>
      <c r="F268" s="6"/>
      <c r="G268" s="6"/>
      <c r="H268" s="6"/>
      <c r="I268" s="6"/>
      <c r="J268" s="6"/>
    </row>
    <row r="269" customFormat="false" ht="15.75" hidden="false" customHeight="true" outlineLevel="0" collapsed="false">
      <c r="A269" s="6"/>
      <c r="B269" s="6"/>
      <c r="C269" s="6"/>
      <c r="D269" s="21"/>
      <c r="E269" s="6"/>
      <c r="F269" s="6"/>
      <c r="G269" s="6"/>
      <c r="H269" s="6"/>
      <c r="I269" s="6"/>
      <c r="J269" s="6"/>
    </row>
    <row r="270" customFormat="false" ht="15.75" hidden="false" customHeight="true" outlineLevel="0" collapsed="false">
      <c r="A270" s="6"/>
      <c r="B270" s="6"/>
      <c r="C270" s="6"/>
      <c r="D270" s="21"/>
      <c r="E270" s="6"/>
      <c r="F270" s="6"/>
      <c r="G270" s="6"/>
      <c r="H270" s="6"/>
      <c r="I270" s="6"/>
      <c r="J270" s="6"/>
    </row>
    <row r="271" customFormat="false" ht="15.75" hidden="false" customHeight="true" outlineLevel="0" collapsed="false">
      <c r="A271" s="6"/>
      <c r="B271" s="6"/>
      <c r="C271" s="6"/>
      <c r="D271" s="21"/>
      <c r="E271" s="6"/>
      <c r="F271" s="6"/>
      <c r="G271" s="6"/>
      <c r="H271" s="6"/>
      <c r="I271" s="6"/>
      <c r="J271" s="6"/>
    </row>
    <row r="272" customFormat="false" ht="15.75" hidden="false" customHeight="true" outlineLevel="0" collapsed="false">
      <c r="A272" s="6"/>
      <c r="B272" s="6"/>
      <c r="C272" s="6"/>
      <c r="D272" s="21"/>
      <c r="E272" s="6"/>
      <c r="F272" s="6"/>
      <c r="G272" s="6"/>
      <c r="H272" s="6"/>
      <c r="I272" s="6"/>
      <c r="J272" s="6"/>
    </row>
    <row r="273" customFormat="false" ht="15.75" hidden="false" customHeight="true" outlineLevel="0" collapsed="false">
      <c r="A273" s="6"/>
      <c r="B273" s="6"/>
      <c r="C273" s="6"/>
      <c r="D273" s="21"/>
      <c r="E273" s="6"/>
      <c r="F273" s="6"/>
      <c r="G273" s="6"/>
      <c r="H273" s="6"/>
      <c r="I273" s="6"/>
      <c r="J273" s="6"/>
    </row>
    <row r="274" customFormat="false" ht="15.75" hidden="false" customHeight="true" outlineLevel="0" collapsed="false">
      <c r="A274" s="6"/>
      <c r="B274" s="6"/>
      <c r="C274" s="6"/>
      <c r="D274" s="21"/>
      <c r="E274" s="6"/>
      <c r="F274" s="6"/>
      <c r="G274" s="6"/>
      <c r="H274" s="6"/>
      <c r="I274" s="6"/>
      <c r="J274" s="6"/>
    </row>
    <row r="275" customFormat="false" ht="15.75" hidden="false" customHeight="true" outlineLevel="0" collapsed="false">
      <c r="A275" s="6"/>
      <c r="B275" s="6"/>
      <c r="C275" s="6"/>
      <c r="D275" s="21"/>
      <c r="E275" s="6"/>
      <c r="F275" s="6"/>
      <c r="G275" s="6"/>
      <c r="H275" s="6"/>
      <c r="I275" s="6"/>
      <c r="J275" s="6"/>
    </row>
    <row r="276" customFormat="false" ht="15.75" hidden="false" customHeight="true" outlineLevel="0" collapsed="false">
      <c r="A276" s="6"/>
      <c r="B276" s="6"/>
      <c r="C276" s="6"/>
      <c r="D276" s="21"/>
      <c r="E276" s="6"/>
      <c r="F276" s="6"/>
      <c r="G276" s="6"/>
      <c r="H276" s="6"/>
      <c r="I276" s="6"/>
      <c r="J276" s="6"/>
    </row>
    <row r="277" customFormat="false" ht="15.75" hidden="false" customHeight="true" outlineLevel="0" collapsed="false">
      <c r="A277" s="6"/>
      <c r="B277" s="6"/>
      <c r="C277" s="6"/>
      <c r="D277" s="21"/>
      <c r="E277" s="6"/>
      <c r="F277" s="6"/>
      <c r="G277" s="6"/>
      <c r="H277" s="6"/>
      <c r="I277" s="6"/>
      <c r="J277" s="6"/>
    </row>
    <row r="278" customFormat="false" ht="15.75" hidden="false" customHeight="true" outlineLevel="0" collapsed="false">
      <c r="A278" s="6"/>
      <c r="B278" s="6"/>
      <c r="C278" s="6"/>
      <c r="D278" s="21"/>
      <c r="E278" s="6"/>
      <c r="F278" s="6"/>
      <c r="G278" s="6"/>
      <c r="H278" s="6"/>
      <c r="I278" s="6"/>
      <c r="J278" s="6"/>
    </row>
    <row r="279" customFormat="false" ht="15.75" hidden="false" customHeight="true" outlineLevel="0" collapsed="false">
      <c r="A279" s="6"/>
      <c r="B279" s="6"/>
      <c r="C279" s="6"/>
      <c r="D279" s="21"/>
      <c r="E279" s="6"/>
      <c r="F279" s="6"/>
      <c r="G279" s="6"/>
      <c r="H279" s="6"/>
      <c r="I279" s="6"/>
      <c r="J279" s="6"/>
    </row>
    <row r="280" customFormat="false" ht="15.75" hidden="false" customHeight="true" outlineLevel="0" collapsed="false">
      <c r="A280" s="6"/>
      <c r="B280" s="6"/>
      <c r="C280" s="6"/>
      <c r="D280" s="21"/>
      <c r="E280" s="6"/>
      <c r="F280" s="6"/>
      <c r="G280" s="6"/>
      <c r="H280" s="6"/>
      <c r="I280" s="6"/>
      <c r="J280" s="6"/>
    </row>
    <row r="281" customFormat="false" ht="15.75" hidden="false" customHeight="true" outlineLevel="0" collapsed="false">
      <c r="A281" s="6"/>
      <c r="B281" s="6"/>
      <c r="C281" s="6"/>
      <c r="D281" s="21"/>
      <c r="E281" s="6"/>
      <c r="F281" s="6"/>
      <c r="G281" s="6"/>
      <c r="H281" s="6"/>
      <c r="I281" s="6"/>
      <c r="J281" s="6"/>
    </row>
    <row r="282" customFormat="false" ht="15.75" hidden="false" customHeight="true" outlineLevel="0" collapsed="false">
      <c r="A282" s="6"/>
      <c r="B282" s="6"/>
      <c r="C282" s="6"/>
      <c r="D282" s="21"/>
      <c r="E282" s="6"/>
      <c r="F282" s="6"/>
      <c r="G282" s="6"/>
      <c r="H282" s="6"/>
      <c r="I282" s="6"/>
      <c r="J282" s="6"/>
    </row>
    <row r="283" customFormat="false" ht="15.75" hidden="false" customHeight="true" outlineLevel="0" collapsed="false">
      <c r="A283" s="6"/>
      <c r="B283" s="6"/>
      <c r="C283" s="6"/>
      <c r="D283" s="21"/>
      <c r="E283" s="6"/>
      <c r="F283" s="6"/>
      <c r="G283" s="6"/>
      <c r="H283" s="6"/>
      <c r="I283" s="6"/>
      <c r="J283" s="6"/>
    </row>
    <row r="284" customFormat="false" ht="15.75" hidden="false" customHeight="true" outlineLevel="0" collapsed="false">
      <c r="A284" s="6"/>
      <c r="B284" s="6"/>
      <c r="C284" s="6"/>
      <c r="D284" s="21"/>
      <c r="E284" s="6"/>
      <c r="F284" s="6"/>
      <c r="G284" s="6"/>
      <c r="H284" s="6"/>
      <c r="I284" s="6"/>
      <c r="J284" s="6"/>
    </row>
    <row r="285" customFormat="false" ht="15.75" hidden="false" customHeight="true" outlineLevel="0" collapsed="false">
      <c r="A285" s="6"/>
      <c r="B285" s="6"/>
      <c r="C285" s="6"/>
      <c r="D285" s="21"/>
      <c r="E285" s="6"/>
      <c r="F285" s="6"/>
      <c r="G285" s="6"/>
      <c r="H285" s="6"/>
      <c r="I285" s="6"/>
      <c r="J285" s="6"/>
    </row>
    <row r="286" customFormat="false" ht="15.75" hidden="false" customHeight="true" outlineLevel="0" collapsed="false">
      <c r="A286" s="6"/>
      <c r="B286" s="6"/>
      <c r="C286" s="6"/>
      <c r="D286" s="21"/>
      <c r="E286" s="6"/>
      <c r="F286" s="6"/>
      <c r="G286" s="6"/>
      <c r="H286" s="6"/>
      <c r="I286" s="6"/>
      <c r="J286" s="6"/>
    </row>
    <row r="287" customFormat="false" ht="15.75" hidden="false" customHeight="true" outlineLevel="0" collapsed="false">
      <c r="A287" s="6"/>
      <c r="B287" s="6"/>
      <c r="C287" s="6"/>
      <c r="D287" s="21"/>
      <c r="E287" s="6"/>
      <c r="F287" s="6"/>
      <c r="G287" s="6"/>
      <c r="H287" s="6"/>
      <c r="I287" s="6"/>
      <c r="J287" s="6"/>
    </row>
    <row r="288" customFormat="false" ht="15.75" hidden="false" customHeight="true" outlineLevel="0" collapsed="false">
      <c r="A288" s="6"/>
      <c r="B288" s="6"/>
      <c r="C288" s="6"/>
      <c r="D288" s="21"/>
      <c r="E288" s="6"/>
      <c r="F288" s="6"/>
      <c r="G288" s="6"/>
      <c r="H288" s="6"/>
      <c r="I288" s="6"/>
      <c r="J288" s="6"/>
    </row>
    <row r="289" customFormat="false" ht="15.75" hidden="false" customHeight="true" outlineLevel="0" collapsed="false">
      <c r="A289" s="6"/>
      <c r="B289" s="6"/>
      <c r="C289" s="6"/>
      <c r="D289" s="21"/>
      <c r="E289" s="6"/>
      <c r="F289" s="6"/>
      <c r="G289" s="6"/>
      <c r="H289" s="6"/>
      <c r="I289" s="6"/>
      <c r="J289" s="6"/>
    </row>
    <row r="290" customFormat="false" ht="15.75" hidden="false" customHeight="true" outlineLevel="0" collapsed="false">
      <c r="A290" s="6"/>
      <c r="B290" s="6"/>
      <c r="C290" s="6"/>
      <c r="D290" s="21"/>
      <c r="E290" s="6"/>
      <c r="F290" s="6"/>
      <c r="G290" s="6"/>
      <c r="H290" s="6"/>
      <c r="I290" s="6"/>
      <c r="J290" s="6"/>
    </row>
    <row r="291" customFormat="false" ht="15.75" hidden="false" customHeight="true" outlineLevel="0" collapsed="false">
      <c r="A291" s="6"/>
      <c r="B291" s="6"/>
      <c r="C291" s="6"/>
      <c r="D291" s="21"/>
      <c r="E291" s="6"/>
      <c r="F291" s="6"/>
      <c r="G291" s="6"/>
      <c r="H291" s="6"/>
      <c r="I291" s="6"/>
      <c r="J291" s="6"/>
    </row>
    <row r="292" customFormat="false" ht="15.75" hidden="false" customHeight="true" outlineLevel="0" collapsed="false">
      <c r="A292" s="6"/>
      <c r="B292" s="6"/>
      <c r="C292" s="6"/>
      <c r="D292" s="21"/>
      <c r="E292" s="6"/>
      <c r="F292" s="6"/>
      <c r="G292" s="6"/>
      <c r="H292" s="6"/>
      <c r="I292" s="6"/>
      <c r="J292" s="6"/>
    </row>
    <row r="293" customFormat="false" ht="15.75" hidden="false" customHeight="true" outlineLevel="0" collapsed="false">
      <c r="A293" s="6"/>
      <c r="B293" s="6"/>
      <c r="C293" s="6"/>
      <c r="D293" s="21"/>
      <c r="E293" s="6"/>
      <c r="F293" s="6"/>
      <c r="G293" s="6"/>
      <c r="H293" s="6"/>
      <c r="I293" s="6"/>
      <c r="J293" s="6"/>
    </row>
    <row r="294" customFormat="false" ht="15.75" hidden="false" customHeight="true" outlineLevel="0" collapsed="false">
      <c r="A294" s="6"/>
      <c r="B294" s="6"/>
      <c r="C294" s="6"/>
      <c r="D294" s="21"/>
      <c r="E294" s="6"/>
      <c r="F294" s="6"/>
      <c r="G294" s="6"/>
      <c r="H294" s="6"/>
      <c r="I294" s="6"/>
      <c r="J294" s="6"/>
    </row>
    <row r="295" customFormat="false" ht="15.75" hidden="false" customHeight="true" outlineLevel="0" collapsed="false">
      <c r="A295" s="6"/>
      <c r="B295" s="6"/>
      <c r="C295" s="6"/>
      <c r="D295" s="21"/>
      <c r="E295" s="6"/>
      <c r="F295" s="6"/>
      <c r="G295" s="6"/>
      <c r="H295" s="6"/>
      <c r="I295" s="6"/>
      <c r="J295" s="6"/>
    </row>
    <row r="296" customFormat="false" ht="15.75" hidden="false" customHeight="true" outlineLevel="0" collapsed="false">
      <c r="A296" s="6"/>
      <c r="B296" s="6"/>
      <c r="C296" s="6"/>
      <c r="D296" s="21"/>
      <c r="E296" s="6"/>
      <c r="F296" s="6"/>
      <c r="G296" s="6"/>
      <c r="H296" s="6"/>
      <c r="I296" s="6"/>
      <c r="J296" s="6"/>
    </row>
    <row r="297" customFormat="false" ht="15.75" hidden="false" customHeight="true" outlineLevel="0" collapsed="false">
      <c r="A297" s="6"/>
      <c r="B297" s="6"/>
      <c r="C297" s="6"/>
      <c r="D297" s="21"/>
      <c r="E297" s="6"/>
      <c r="F297" s="6"/>
      <c r="G297" s="6"/>
      <c r="H297" s="6"/>
      <c r="I297" s="6"/>
      <c r="J297" s="6"/>
    </row>
    <row r="298" customFormat="false" ht="15.75" hidden="false" customHeight="true" outlineLevel="0" collapsed="false">
      <c r="A298" s="6"/>
      <c r="B298" s="6"/>
      <c r="C298" s="6"/>
      <c r="D298" s="21"/>
      <c r="E298" s="6"/>
      <c r="F298" s="6"/>
      <c r="G298" s="6"/>
      <c r="H298" s="6"/>
      <c r="I298" s="6"/>
      <c r="J298" s="6"/>
    </row>
    <row r="299" customFormat="false" ht="15.75" hidden="false" customHeight="true" outlineLevel="0" collapsed="false">
      <c r="A299" s="6"/>
      <c r="B299" s="6"/>
      <c r="C299" s="6"/>
      <c r="D299" s="21"/>
      <c r="E299" s="6"/>
      <c r="F299" s="6"/>
      <c r="G299" s="6"/>
      <c r="H299" s="6"/>
      <c r="I299" s="6"/>
      <c r="J299" s="6"/>
    </row>
    <row r="300" customFormat="false" ht="15.75" hidden="false" customHeight="true" outlineLevel="0" collapsed="false">
      <c r="A300" s="6"/>
      <c r="B300" s="6"/>
      <c r="C300" s="6"/>
      <c r="D300" s="21"/>
      <c r="E300" s="6"/>
      <c r="F300" s="6"/>
      <c r="G300" s="6"/>
      <c r="H300" s="6"/>
      <c r="I300" s="6"/>
      <c r="J300" s="6"/>
    </row>
    <row r="301" customFormat="false" ht="15.75" hidden="false" customHeight="true" outlineLevel="0" collapsed="false">
      <c r="A301" s="6"/>
      <c r="B301" s="6"/>
      <c r="C301" s="6"/>
      <c r="D301" s="21"/>
      <c r="E301" s="6"/>
      <c r="F301" s="6"/>
      <c r="G301" s="6"/>
      <c r="H301" s="6"/>
      <c r="I301" s="6"/>
      <c r="J301" s="6"/>
    </row>
    <row r="302" customFormat="false" ht="15.75" hidden="false" customHeight="true" outlineLevel="0" collapsed="false">
      <c r="A302" s="6"/>
      <c r="B302" s="6"/>
      <c r="C302" s="6"/>
      <c r="D302" s="21"/>
      <c r="E302" s="6"/>
      <c r="F302" s="6"/>
      <c r="G302" s="6"/>
      <c r="H302" s="6"/>
      <c r="I302" s="6"/>
      <c r="J302" s="6"/>
    </row>
    <row r="303" customFormat="false" ht="15.75" hidden="false" customHeight="true" outlineLevel="0" collapsed="false">
      <c r="A303" s="6"/>
      <c r="B303" s="6"/>
      <c r="C303" s="6"/>
      <c r="D303" s="21"/>
      <c r="E303" s="6"/>
      <c r="F303" s="6"/>
      <c r="G303" s="6"/>
      <c r="H303" s="6"/>
      <c r="I303" s="6"/>
      <c r="J303" s="6"/>
    </row>
    <row r="304" customFormat="false" ht="15.75" hidden="false" customHeight="true" outlineLevel="0" collapsed="false">
      <c r="A304" s="6"/>
      <c r="B304" s="6"/>
      <c r="C304" s="6"/>
      <c r="D304" s="21"/>
      <c r="E304" s="6"/>
      <c r="F304" s="6"/>
      <c r="G304" s="6"/>
      <c r="H304" s="6"/>
      <c r="I304" s="6"/>
      <c r="J304" s="6"/>
    </row>
    <row r="305" customFormat="false" ht="15.75" hidden="false" customHeight="true" outlineLevel="0" collapsed="false">
      <c r="A305" s="6"/>
      <c r="B305" s="6"/>
      <c r="C305" s="6"/>
      <c r="D305" s="21"/>
      <c r="E305" s="6"/>
      <c r="F305" s="6"/>
      <c r="G305" s="6"/>
      <c r="H305" s="6"/>
      <c r="I305" s="6"/>
      <c r="J305" s="6"/>
    </row>
    <row r="306" customFormat="false" ht="15.75" hidden="false" customHeight="true" outlineLevel="0" collapsed="false">
      <c r="A306" s="6"/>
      <c r="B306" s="6"/>
      <c r="C306" s="6"/>
      <c r="D306" s="21"/>
      <c r="E306" s="6"/>
      <c r="F306" s="6"/>
      <c r="G306" s="6"/>
      <c r="H306" s="6"/>
      <c r="I306" s="6"/>
      <c r="J306" s="6"/>
    </row>
    <row r="307" customFormat="false" ht="15.75" hidden="false" customHeight="true" outlineLevel="0" collapsed="false">
      <c r="A307" s="6"/>
      <c r="B307" s="6"/>
      <c r="C307" s="6"/>
      <c r="D307" s="21"/>
      <c r="E307" s="6"/>
      <c r="F307" s="6"/>
      <c r="G307" s="6"/>
      <c r="H307" s="6"/>
      <c r="I307" s="6"/>
      <c r="J307" s="6"/>
    </row>
    <row r="308" customFormat="false" ht="15.75" hidden="false" customHeight="true" outlineLevel="0" collapsed="false">
      <c r="A308" s="6"/>
      <c r="B308" s="6"/>
      <c r="C308" s="6"/>
      <c r="D308" s="21"/>
      <c r="E308" s="6"/>
      <c r="F308" s="6"/>
      <c r="G308" s="6"/>
      <c r="H308" s="6"/>
      <c r="I308" s="6"/>
      <c r="J308" s="6"/>
    </row>
    <row r="309" customFormat="false" ht="15.75" hidden="false" customHeight="true" outlineLevel="0" collapsed="false">
      <c r="A309" s="6"/>
      <c r="B309" s="6"/>
      <c r="C309" s="6"/>
      <c r="D309" s="21"/>
      <c r="E309" s="6"/>
      <c r="F309" s="6"/>
      <c r="G309" s="6"/>
      <c r="H309" s="6"/>
      <c r="I309" s="6"/>
      <c r="J309" s="6"/>
    </row>
    <row r="310" customFormat="false" ht="15.75" hidden="false" customHeight="true" outlineLevel="0" collapsed="false">
      <c r="A310" s="6"/>
      <c r="B310" s="6"/>
      <c r="C310" s="6"/>
      <c r="D310" s="21"/>
      <c r="E310" s="6"/>
      <c r="F310" s="6"/>
      <c r="G310" s="6"/>
      <c r="H310" s="6"/>
      <c r="I310" s="6"/>
      <c r="J310" s="6"/>
    </row>
    <row r="311" customFormat="false" ht="15.75" hidden="false" customHeight="true" outlineLevel="0" collapsed="false">
      <c r="A311" s="6"/>
      <c r="B311" s="6"/>
      <c r="C311" s="6"/>
      <c r="D311" s="21"/>
      <c r="E311" s="6"/>
      <c r="F311" s="6"/>
      <c r="G311" s="6"/>
      <c r="H311" s="6"/>
      <c r="I311" s="6"/>
      <c r="J311" s="6"/>
    </row>
    <row r="312" customFormat="false" ht="15.75" hidden="false" customHeight="true" outlineLevel="0" collapsed="false">
      <c r="A312" s="6"/>
      <c r="B312" s="6"/>
      <c r="C312" s="6"/>
      <c r="D312" s="21"/>
      <c r="E312" s="6"/>
      <c r="F312" s="6"/>
      <c r="G312" s="6"/>
      <c r="H312" s="6"/>
      <c r="I312" s="6"/>
      <c r="J312" s="6"/>
    </row>
    <row r="313" customFormat="false" ht="15.75" hidden="false" customHeight="true" outlineLevel="0" collapsed="false">
      <c r="A313" s="6"/>
      <c r="B313" s="6"/>
      <c r="C313" s="6"/>
      <c r="D313" s="21"/>
      <c r="E313" s="6"/>
      <c r="F313" s="6"/>
      <c r="G313" s="6"/>
      <c r="H313" s="6"/>
      <c r="I313" s="6"/>
      <c r="J313" s="6"/>
    </row>
    <row r="314" customFormat="false" ht="15.75" hidden="false" customHeight="true" outlineLevel="0" collapsed="false">
      <c r="A314" s="6"/>
      <c r="B314" s="6"/>
      <c r="C314" s="6"/>
      <c r="D314" s="21"/>
      <c r="E314" s="6"/>
      <c r="F314" s="6"/>
      <c r="G314" s="6"/>
      <c r="H314" s="6"/>
      <c r="I314" s="6"/>
      <c r="J314" s="6"/>
    </row>
    <row r="315" customFormat="false" ht="15.75" hidden="false" customHeight="true" outlineLevel="0" collapsed="false">
      <c r="A315" s="6"/>
      <c r="B315" s="6"/>
      <c r="C315" s="6"/>
      <c r="D315" s="21"/>
      <c r="E315" s="6"/>
      <c r="F315" s="6"/>
      <c r="G315" s="6"/>
      <c r="H315" s="6"/>
      <c r="I315" s="6"/>
      <c r="J315" s="6"/>
    </row>
    <row r="316" customFormat="false" ht="15.75" hidden="false" customHeight="true" outlineLevel="0" collapsed="false">
      <c r="A316" s="6"/>
      <c r="B316" s="6"/>
      <c r="C316" s="6"/>
      <c r="D316" s="21"/>
      <c r="E316" s="6"/>
      <c r="F316" s="6"/>
      <c r="G316" s="6"/>
      <c r="H316" s="6"/>
      <c r="I316" s="6"/>
      <c r="J316" s="6"/>
    </row>
    <row r="317" customFormat="false" ht="15.75" hidden="false" customHeight="true" outlineLevel="0" collapsed="false">
      <c r="A317" s="6"/>
      <c r="B317" s="6"/>
      <c r="C317" s="6"/>
      <c r="D317" s="21"/>
      <c r="E317" s="6"/>
      <c r="F317" s="6"/>
      <c r="G317" s="6"/>
      <c r="H317" s="6"/>
      <c r="I317" s="6"/>
      <c r="J317" s="6"/>
    </row>
    <row r="318" customFormat="false" ht="15.75" hidden="false" customHeight="true" outlineLevel="0" collapsed="false">
      <c r="A318" s="6"/>
      <c r="B318" s="6"/>
      <c r="C318" s="6"/>
      <c r="D318" s="21"/>
      <c r="E318" s="6"/>
      <c r="F318" s="6"/>
      <c r="G318" s="6"/>
      <c r="H318" s="6"/>
      <c r="I318" s="6"/>
      <c r="J318" s="6"/>
    </row>
    <row r="319" customFormat="false" ht="15.75" hidden="false" customHeight="true" outlineLevel="0" collapsed="false">
      <c r="A319" s="6"/>
      <c r="B319" s="6"/>
      <c r="C319" s="6"/>
      <c r="D319" s="21"/>
      <c r="E319" s="6"/>
      <c r="F319" s="6"/>
      <c r="G319" s="6"/>
      <c r="H319" s="6"/>
      <c r="I319" s="6"/>
      <c r="J319" s="6"/>
    </row>
    <row r="320" customFormat="false" ht="15.75" hidden="false" customHeight="true" outlineLevel="0" collapsed="false">
      <c r="A320" s="6"/>
      <c r="B320" s="6"/>
      <c r="C320" s="6"/>
      <c r="D320" s="21"/>
      <c r="E320" s="6"/>
      <c r="F320" s="6"/>
      <c r="G320" s="6"/>
      <c r="H320" s="6"/>
      <c r="I320" s="6"/>
      <c r="J320" s="6"/>
    </row>
    <row r="321" customFormat="false" ht="15.75" hidden="false" customHeight="true" outlineLevel="0" collapsed="false">
      <c r="A321" s="6"/>
      <c r="B321" s="6"/>
      <c r="C321" s="6"/>
      <c r="D321" s="21"/>
      <c r="E321" s="6"/>
      <c r="F321" s="6"/>
      <c r="G321" s="6"/>
      <c r="H321" s="6"/>
      <c r="I321" s="6"/>
      <c r="J321" s="6"/>
    </row>
    <row r="322" customFormat="false" ht="15.75" hidden="false" customHeight="true" outlineLevel="0" collapsed="false">
      <c r="A322" s="6"/>
      <c r="B322" s="6"/>
      <c r="C322" s="6"/>
      <c r="D322" s="21"/>
      <c r="E322" s="6"/>
      <c r="F322" s="6"/>
      <c r="G322" s="6"/>
      <c r="H322" s="6"/>
      <c r="I322" s="6"/>
      <c r="J322" s="6"/>
    </row>
    <row r="323" customFormat="false" ht="15.75" hidden="false" customHeight="true" outlineLevel="0" collapsed="false">
      <c r="A323" s="6"/>
      <c r="B323" s="6"/>
      <c r="C323" s="6"/>
      <c r="D323" s="21"/>
      <c r="E323" s="6"/>
      <c r="F323" s="6"/>
      <c r="G323" s="6"/>
      <c r="H323" s="6"/>
      <c r="I323" s="6"/>
      <c r="J323" s="6"/>
    </row>
    <row r="324" customFormat="false" ht="15.75" hidden="false" customHeight="true" outlineLevel="0" collapsed="false">
      <c r="A324" s="6"/>
      <c r="B324" s="6"/>
      <c r="C324" s="6"/>
      <c r="D324" s="21"/>
      <c r="E324" s="6"/>
      <c r="F324" s="6"/>
      <c r="G324" s="6"/>
      <c r="H324" s="6"/>
      <c r="I324" s="6"/>
      <c r="J324" s="6"/>
    </row>
    <row r="325" customFormat="false" ht="15.75" hidden="false" customHeight="true" outlineLevel="0" collapsed="false">
      <c r="A325" s="6"/>
      <c r="B325" s="6"/>
      <c r="C325" s="6"/>
      <c r="D325" s="21"/>
      <c r="E325" s="6"/>
      <c r="F325" s="6"/>
      <c r="G325" s="6"/>
      <c r="H325" s="6"/>
      <c r="I325" s="6"/>
      <c r="J325" s="6"/>
    </row>
    <row r="326" customFormat="false" ht="15.75" hidden="false" customHeight="true" outlineLevel="0" collapsed="false">
      <c r="A326" s="6"/>
      <c r="B326" s="6"/>
      <c r="C326" s="6"/>
      <c r="D326" s="21"/>
      <c r="E326" s="6"/>
      <c r="F326" s="6"/>
      <c r="G326" s="6"/>
      <c r="H326" s="6"/>
      <c r="I326" s="6"/>
      <c r="J326" s="6"/>
    </row>
    <row r="327" customFormat="false" ht="15.75" hidden="false" customHeight="true" outlineLevel="0" collapsed="false">
      <c r="A327" s="6"/>
      <c r="B327" s="6"/>
      <c r="C327" s="6"/>
      <c r="D327" s="21"/>
      <c r="E327" s="6"/>
      <c r="F327" s="6"/>
      <c r="G327" s="6"/>
      <c r="H327" s="6"/>
      <c r="I327" s="6"/>
      <c r="J327" s="6"/>
    </row>
    <row r="328" customFormat="false" ht="15.75" hidden="false" customHeight="true" outlineLevel="0" collapsed="false">
      <c r="A328" s="6"/>
      <c r="B328" s="6"/>
      <c r="C328" s="6"/>
      <c r="D328" s="21"/>
      <c r="E328" s="6"/>
      <c r="F328" s="6"/>
      <c r="G328" s="6"/>
      <c r="H328" s="6"/>
      <c r="I328" s="6"/>
      <c r="J328" s="6"/>
    </row>
    <row r="329" customFormat="false" ht="15.75" hidden="false" customHeight="true" outlineLevel="0" collapsed="false">
      <c r="A329" s="6"/>
      <c r="B329" s="6"/>
      <c r="C329" s="6"/>
      <c r="D329" s="21"/>
      <c r="E329" s="6"/>
      <c r="F329" s="6"/>
      <c r="G329" s="6"/>
      <c r="H329" s="6"/>
      <c r="I329" s="6"/>
      <c r="J329" s="6"/>
    </row>
    <row r="330" customFormat="false" ht="15.75" hidden="false" customHeight="true" outlineLevel="0" collapsed="false">
      <c r="A330" s="6"/>
      <c r="B330" s="6"/>
      <c r="C330" s="6"/>
      <c r="D330" s="21"/>
      <c r="E330" s="6"/>
      <c r="F330" s="6"/>
      <c r="G330" s="6"/>
      <c r="H330" s="6"/>
      <c r="I330" s="6"/>
      <c r="J330" s="6"/>
    </row>
    <row r="331" customFormat="false" ht="15.75" hidden="false" customHeight="true" outlineLevel="0" collapsed="false">
      <c r="A331" s="6"/>
      <c r="B331" s="6"/>
      <c r="C331" s="6"/>
      <c r="D331" s="21"/>
      <c r="E331" s="6"/>
      <c r="F331" s="6"/>
      <c r="G331" s="6"/>
      <c r="H331" s="6"/>
      <c r="I331" s="6"/>
      <c r="J331" s="6"/>
    </row>
    <row r="332" customFormat="false" ht="15.75" hidden="false" customHeight="true" outlineLevel="0" collapsed="false">
      <c r="A332" s="6"/>
      <c r="B332" s="6"/>
      <c r="C332" s="6"/>
      <c r="D332" s="21"/>
      <c r="E332" s="6"/>
      <c r="F332" s="6"/>
      <c r="G332" s="6"/>
      <c r="H332" s="6"/>
      <c r="I332" s="6"/>
      <c r="J332" s="6"/>
    </row>
    <row r="333" customFormat="false" ht="15.75" hidden="false" customHeight="true" outlineLevel="0" collapsed="false">
      <c r="A333" s="6"/>
      <c r="B333" s="6"/>
      <c r="C333" s="6"/>
      <c r="D333" s="21"/>
      <c r="E333" s="6"/>
      <c r="F333" s="6"/>
      <c r="G333" s="6"/>
      <c r="H333" s="6"/>
      <c r="I333" s="6"/>
      <c r="J333" s="6"/>
    </row>
    <row r="334" customFormat="false" ht="15.75" hidden="false" customHeight="true" outlineLevel="0" collapsed="false">
      <c r="A334" s="6"/>
      <c r="B334" s="6"/>
      <c r="C334" s="6"/>
      <c r="D334" s="21"/>
      <c r="E334" s="6"/>
      <c r="F334" s="6"/>
      <c r="G334" s="6"/>
      <c r="H334" s="6"/>
      <c r="I334" s="6"/>
      <c r="J334" s="6"/>
    </row>
    <row r="335" customFormat="false" ht="15.75" hidden="false" customHeight="true" outlineLevel="0" collapsed="false">
      <c r="A335" s="6"/>
      <c r="B335" s="6"/>
      <c r="C335" s="6"/>
      <c r="D335" s="21"/>
      <c r="E335" s="6"/>
      <c r="F335" s="6"/>
      <c r="G335" s="6"/>
      <c r="H335" s="6"/>
      <c r="I335" s="6"/>
      <c r="J335" s="6"/>
    </row>
    <row r="336" customFormat="false" ht="15.75" hidden="false" customHeight="true" outlineLevel="0" collapsed="false">
      <c r="A336" s="6"/>
      <c r="B336" s="6"/>
      <c r="C336" s="6"/>
      <c r="D336" s="21"/>
      <c r="E336" s="6"/>
      <c r="F336" s="6"/>
      <c r="G336" s="6"/>
      <c r="H336" s="6"/>
      <c r="I336" s="6"/>
      <c r="J336" s="6"/>
    </row>
    <row r="337" customFormat="false" ht="15.75" hidden="false" customHeight="true" outlineLevel="0" collapsed="false">
      <c r="A337" s="6"/>
      <c r="B337" s="6"/>
      <c r="C337" s="6"/>
      <c r="D337" s="21"/>
      <c r="E337" s="6"/>
      <c r="F337" s="6"/>
      <c r="G337" s="6"/>
      <c r="H337" s="6"/>
      <c r="I337" s="6"/>
      <c r="J337" s="6"/>
    </row>
    <row r="338" customFormat="false" ht="15.75" hidden="false" customHeight="true" outlineLevel="0" collapsed="false">
      <c r="A338" s="6"/>
      <c r="B338" s="6"/>
      <c r="C338" s="6"/>
      <c r="D338" s="21"/>
      <c r="E338" s="6"/>
      <c r="F338" s="6"/>
      <c r="G338" s="6"/>
      <c r="H338" s="6"/>
      <c r="I338" s="6"/>
      <c r="J338" s="6"/>
    </row>
    <row r="339" customFormat="false" ht="15.75" hidden="false" customHeight="true" outlineLevel="0" collapsed="false">
      <c r="A339" s="6"/>
      <c r="B339" s="6"/>
      <c r="C339" s="6"/>
      <c r="D339" s="21"/>
      <c r="E339" s="6"/>
      <c r="F339" s="6"/>
      <c r="G339" s="6"/>
      <c r="H339" s="6"/>
      <c r="I339" s="6"/>
      <c r="J339" s="6"/>
    </row>
    <row r="340" customFormat="false" ht="15.75" hidden="false" customHeight="true" outlineLevel="0" collapsed="false">
      <c r="A340" s="6"/>
      <c r="B340" s="6"/>
      <c r="C340" s="6"/>
      <c r="D340" s="21"/>
      <c r="E340" s="6"/>
      <c r="F340" s="6"/>
      <c r="G340" s="6"/>
      <c r="H340" s="6"/>
      <c r="I340" s="6"/>
      <c r="J340" s="6"/>
    </row>
    <row r="341" customFormat="false" ht="15.75" hidden="false" customHeight="true" outlineLevel="0" collapsed="false">
      <c r="A341" s="6"/>
      <c r="B341" s="6"/>
      <c r="C341" s="6"/>
      <c r="D341" s="21"/>
      <c r="E341" s="6"/>
      <c r="F341" s="6"/>
      <c r="G341" s="6"/>
      <c r="H341" s="6"/>
      <c r="I341" s="6"/>
      <c r="J341" s="6"/>
    </row>
    <row r="342" customFormat="false" ht="15.75" hidden="false" customHeight="true" outlineLevel="0" collapsed="false">
      <c r="A342" s="6"/>
      <c r="B342" s="6"/>
      <c r="C342" s="6"/>
      <c r="D342" s="21"/>
      <c r="E342" s="6"/>
      <c r="F342" s="6"/>
      <c r="G342" s="6"/>
      <c r="H342" s="6"/>
      <c r="I342" s="6"/>
      <c r="J342" s="6"/>
    </row>
    <row r="343" customFormat="false" ht="15.75" hidden="false" customHeight="true" outlineLevel="0" collapsed="false">
      <c r="A343" s="6"/>
      <c r="B343" s="6"/>
      <c r="C343" s="6"/>
      <c r="D343" s="21"/>
      <c r="E343" s="6"/>
      <c r="F343" s="6"/>
      <c r="G343" s="6"/>
      <c r="H343" s="6"/>
      <c r="I343" s="6"/>
      <c r="J343" s="6"/>
    </row>
    <row r="344" customFormat="false" ht="15.75" hidden="false" customHeight="true" outlineLevel="0" collapsed="false">
      <c r="A344" s="6"/>
      <c r="B344" s="6"/>
      <c r="C344" s="6"/>
      <c r="D344" s="21"/>
      <c r="E344" s="6"/>
      <c r="F344" s="6"/>
      <c r="G344" s="6"/>
      <c r="H344" s="6"/>
      <c r="I344" s="6"/>
      <c r="J344" s="6"/>
    </row>
    <row r="345" customFormat="false" ht="15.75" hidden="false" customHeight="true" outlineLevel="0" collapsed="false">
      <c r="A345" s="6"/>
      <c r="B345" s="6"/>
      <c r="C345" s="6"/>
      <c r="D345" s="21"/>
      <c r="E345" s="6"/>
      <c r="F345" s="6"/>
      <c r="G345" s="6"/>
      <c r="H345" s="6"/>
      <c r="I345" s="6"/>
      <c r="J345" s="6"/>
    </row>
    <row r="346" customFormat="false" ht="15.75" hidden="false" customHeight="true" outlineLevel="0" collapsed="false">
      <c r="A346" s="6"/>
      <c r="B346" s="6"/>
      <c r="C346" s="6"/>
      <c r="D346" s="21"/>
      <c r="E346" s="6"/>
      <c r="F346" s="6"/>
      <c r="G346" s="6"/>
      <c r="H346" s="6"/>
      <c r="I346" s="6"/>
      <c r="J346" s="6"/>
    </row>
    <row r="347" customFormat="false" ht="15.75" hidden="false" customHeight="true" outlineLevel="0" collapsed="false">
      <c r="A347" s="6"/>
      <c r="B347" s="6"/>
      <c r="C347" s="6"/>
      <c r="D347" s="21"/>
      <c r="E347" s="6"/>
      <c r="F347" s="6"/>
      <c r="G347" s="6"/>
      <c r="H347" s="6"/>
      <c r="I347" s="6"/>
      <c r="J347" s="6"/>
    </row>
    <row r="348" customFormat="false" ht="15.75" hidden="false" customHeight="true" outlineLevel="0" collapsed="false">
      <c r="A348" s="6"/>
      <c r="B348" s="6"/>
      <c r="C348" s="6"/>
      <c r="D348" s="21"/>
      <c r="E348" s="6"/>
      <c r="F348" s="6"/>
      <c r="G348" s="6"/>
      <c r="H348" s="6"/>
      <c r="I348" s="6"/>
      <c r="J348" s="6"/>
    </row>
    <row r="349" customFormat="false" ht="15.75" hidden="false" customHeight="true" outlineLevel="0" collapsed="false">
      <c r="A349" s="6"/>
      <c r="B349" s="6"/>
      <c r="C349" s="6"/>
      <c r="D349" s="21"/>
      <c r="E349" s="6"/>
      <c r="F349" s="6"/>
      <c r="G349" s="6"/>
      <c r="H349" s="6"/>
      <c r="I349" s="6"/>
      <c r="J349" s="6"/>
    </row>
    <row r="350" customFormat="false" ht="15.75" hidden="false" customHeight="true" outlineLevel="0" collapsed="false">
      <c r="A350" s="6"/>
      <c r="B350" s="6"/>
      <c r="C350" s="6"/>
      <c r="D350" s="21"/>
      <c r="E350" s="6"/>
      <c r="F350" s="6"/>
      <c r="G350" s="6"/>
      <c r="H350" s="6"/>
      <c r="I350" s="6"/>
      <c r="J350" s="6"/>
    </row>
    <row r="351" customFormat="false" ht="15.75" hidden="false" customHeight="true" outlineLevel="0" collapsed="false">
      <c r="A351" s="6"/>
      <c r="B351" s="6"/>
      <c r="C351" s="6"/>
      <c r="D351" s="21"/>
      <c r="E351" s="6"/>
      <c r="F351" s="6"/>
      <c r="G351" s="6"/>
      <c r="H351" s="6"/>
      <c r="I351" s="6"/>
      <c r="J351" s="6"/>
    </row>
    <row r="352" customFormat="false" ht="15.75" hidden="false" customHeight="true" outlineLevel="0" collapsed="false">
      <c r="A352" s="6"/>
      <c r="B352" s="6"/>
      <c r="C352" s="6"/>
      <c r="D352" s="21"/>
      <c r="E352" s="6"/>
      <c r="F352" s="6"/>
      <c r="G352" s="6"/>
      <c r="H352" s="6"/>
      <c r="I352" s="6"/>
      <c r="J352" s="6"/>
    </row>
    <row r="353" customFormat="false" ht="15.75" hidden="false" customHeight="true" outlineLevel="0" collapsed="false">
      <c r="A353" s="6"/>
      <c r="B353" s="6"/>
      <c r="C353" s="6"/>
      <c r="D353" s="21"/>
      <c r="E353" s="6"/>
      <c r="F353" s="6"/>
      <c r="G353" s="6"/>
      <c r="H353" s="6"/>
      <c r="I353" s="6"/>
      <c r="J353" s="6"/>
    </row>
    <row r="354" customFormat="false" ht="15.75" hidden="false" customHeight="true" outlineLevel="0" collapsed="false">
      <c r="A354" s="6"/>
      <c r="B354" s="6"/>
      <c r="C354" s="6"/>
      <c r="D354" s="21"/>
      <c r="E354" s="6"/>
      <c r="F354" s="6"/>
      <c r="G354" s="6"/>
      <c r="H354" s="6"/>
      <c r="I354" s="6"/>
      <c r="J354" s="6"/>
    </row>
    <row r="355" customFormat="false" ht="15.75" hidden="false" customHeight="true" outlineLevel="0" collapsed="false">
      <c r="A355" s="6"/>
      <c r="B355" s="6"/>
      <c r="C355" s="6"/>
      <c r="D355" s="21"/>
      <c r="E355" s="6"/>
      <c r="F355" s="6"/>
      <c r="G355" s="6"/>
      <c r="H355" s="6"/>
      <c r="I355" s="6"/>
      <c r="J355" s="6"/>
    </row>
    <row r="356" customFormat="false" ht="15.75" hidden="false" customHeight="true" outlineLevel="0" collapsed="false">
      <c r="A356" s="6"/>
      <c r="B356" s="6"/>
      <c r="C356" s="6"/>
      <c r="D356" s="21"/>
      <c r="E356" s="6"/>
      <c r="F356" s="6"/>
      <c r="G356" s="6"/>
      <c r="H356" s="6"/>
      <c r="I356" s="6"/>
      <c r="J356" s="6"/>
    </row>
    <row r="357" customFormat="false" ht="15.75" hidden="false" customHeight="true" outlineLevel="0" collapsed="false">
      <c r="A357" s="6"/>
      <c r="B357" s="6"/>
      <c r="C357" s="6"/>
      <c r="D357" s="21"/>
      <c r="E357" s="6"/>
      <c r="F357" s="6"/>
      <c r="G357" s="6"/>
      <c r="H357" s="6"/>
      <c r="I357" s="6"/>
      <c r="J357" s="6"/>
    </row>
    <row r="358" customFormat="false" ht="15.75" hidden="false" customHeight="true" outlineLevel="0" collapsed="false">
      <c r="A358" s="6"/>
      <c r="B358" s="6"/>
      <c r="C358" s="6"/>
      <c r="D358" s="21"/>
      <c r="E358" s="6"/>
      <c r="F358" s="6"/>
      <c r="G358" s="6"/>
      <c r="H358" s="6"/>
      <c r="I358" s="6"/>
      <c r="J358" s="6"/>
    </row>
    <row r="359" customFormat="false" ht="15.75" hidden="false" customHeight="true" outlineLevel="0" collapsed="false">
      <c r="A359" s="6"/>
      <c r="B359" s="6"/>
      <c r="C359" s="6"/>
      <c r="D359" s="21"/>
      <c r="E359" s="6"/>
      <c r="F359" s="6"/>
      <c r="G359" s="6"/>
      <c r="H359" s="6"/>
      <c r="I359" s="6"/>
      <c r="J359" s="6"/>
    </row>
    <row r="360" customFormat="false" ht="15.75" hidden="false" customHeight="true" outlineLevel="0" collapsed="false">
      <c r="A360" s="6"/>
      <c r="B360" s="6"/>
      <c r="C360" s="6"/>
      <c r="D360" s="21"/>
      <c r="E360" s="6"/>
      <c r="F360" s="6"/>
      <c r="G360" s="6"/>
      <c r="H360" s="6"/>
      <c r="I360" s="6"/>
      <c r="J360" s="6"/>
    </row>
    <row r="361" customFormat="false" ht="15.75" hidden="false" customHeight="true" outlineLevel="0" collapsed="false">
      <c r="A361" s="6"/>
      <c r="B361" s="6"/>
      <c r="C361" s="6"/>
      <c r="D361" s="21"/>
      <c r="E361" s="6"/>
      <c r="F361" s="6"/>
      <c r="G361" s="6"/>
      <c r="H361" s="6"/>
      <c r="I361" s="6"/>
      <c r="J361" s="6"/>
    </row>
    <row r="362" customFormat="false" ht="15.75" hidden="false" customHeight="true" outlineLevel="0" collapsed="false">
      <c r="A362" s="6"/>
      <c r="B362" s="6"/>
      <c r="C362" s="6"/>
      <c r="D362" s="21"/>
      <c r="E362" s="6"/>
      <c r="F362" s="6"/>
      <c r="G362" s="6"/>
      <c r="H362" s="6"/>
      <c r="I362" s="6"/>
      <c r="J362" s="6"/>
    </row>
    <row r="363" customFormat="false" ht="15.75" hidden="false" customHeight="true" outlineLevel="0" collapsed="false">
      <c r="A363" s="6"/>
      <c r="B363" s="6"/>
      <c r="C363" s="6"/>
      <c r="D363" s="21"/>
      <c r="E363" s="6"/>
      <c r="F363" s="6"/>
      <c r="G363" s="6"/>
      <c r="H363" s="6"/>
      <c r="I363" s="6"/>
      <c r="J363" s="6"/>
    </row>
    <row r="364" customFormat="false" ht="15.75" hidden="false" customHeight="true" outlineLevel="0" collapsed="false">
      <c r="A364" s="6"/>
      <c r="B364" s="6"/>
      <c r="C364" s="6"/>
      <c r="D364" s="21"/>
      <c r="E364" s="6"/>
      <c r="F364" s="6"/>
      <c r="G364" s="6"/>
      <c r="H364" s="6"/>
      <c r="I364" s="6"/>
      <c r="J364" s="6"/>
    </row>
    <row r="365" customFormat="false" ht="15.75" hidden="false" customHeight="true" outlineLevel="0" collapsed="false">
      <c r="A365" s="6"/>
      <c r="B365" s="6"/>
      <c r="C365" s="6"/>
      <c r="D365" s="21"/>
      <c r="E365" s="6"/>
      <c r="F365" s="6"/>
      <c r="G365" s="6"/>
      <c r="H365" s="6"/>
      <c r="I365" s="6"/>
      <c r="J365" s="6"/>
    </row>
    <row r="366" customFormat="false" ht="15.75" hidden="false" customHeight="true" outlineLevel="0" collapsed="false">
      <c r="A366" s="6"/>
      <c r="B366" s="6"/>
      <c r="C366" s="6"/>
      <c r="D366" s="21"/>
      <c r="E366" s="6"/>
      <c r="F366" s="6"/>
      <c r="G366" s="6"/>
      <c r="H366" s="6"/>
      <c r="I366" s="6"/>
      <c r="J366" s="6"/>
    </row>
    <row r="367" customFormat="false" ht="15.75" hidden="false" customHeight="true" outlineLevel="0" collapsed="false">
      <c r="A367" s="6"/>
      <c r="B367" s="6"/>
      <c r="C367" s="6"/>
      <c r="D367" s="21"/>
      <c r="E367" s="6"/>
      <c r="F367" s="6"/>
      <c r="G367" s="6"/>
      <c r="H367" s="6"/>
      <c r="I367" s="6"/>
      <c r="J367" s="6"/>
    </row>
    <row r="368" customFormat="false" ht="15.75" hidden="false" customHeight="true" outlineLevel="0" collapsed="false">
      <c r="A368" s="6"/>
      <c r="B368" s="6"/>
      <c r="C368" s="6"/>
      <c r="D368" s="21"/>
      <c r="E368" s="6"/>
      <c r="F368" s="6"/>
      <c r="G368" s="6"/>
      <c r="H368" s="6"/>
      <c r="I368" s="6"/>
      <c r="J368" s="6"/>
    </row>
    <row r="369" customFormat="false" ht="15.75" hidden="false" customHeight="true" outlineLevel="0" collapsed="false">
      <c r="A369" s="6"/>
      <c r="B369" s="6"/>
      <c r="C369" s="6"/>
      <c r="D369" s="21"/>
      <c r="E369" s="6"/>
      <c r="F369" s="6"/>
      <c r="G369" s="6"/>
      <c r="H369" s="6"/>
      <c r="I369" s="6"/>
      <c r="J369" s="6"/>
    </row>
    <row r="370" customFormat="false" ht="15.75" hidden="false" customHeight="true" outlineLevel="0" collapsed="false">
      <c r="A370" s="6"/>
      <c r="B370" s="6"/>
      <c r="C370" s="6"/>
      <c r="D370" s="21"/>
      <c r="E370" s="6"/>
      <c r="F370" s="6"/>
      <c r="G370" s="6"/>
      <c r="H370" s="6"/>
      <c r="I370" s="6"/>
      <c r="J370" s="6"/>
    </row>
    <row r="371" customFormat="false" ht="15.75" hidden="false" customHeight="true" outlineLevel="0" collapsed="false">
      <c r="A371" s="6"/>
      <c r="B371" s="6"/>
      <c r="C371" s="6"/>
      <c r="D371" s="21"/>
      <c r="E371" s="6"/>
      <c r="F371" s="6"/>
      <c r="G371" s="6"/>
      <c r="H371" s="6"/>
      <c r="I371" s="6"/>
      <c r="J371" s="6"/>
    </row>
    <row r="372" customFormat="false" ht="15.75" hidden="false" customHeight="true" outlineLevel="0" collapsed="false">
      <c r="A372" s="6"/>
      <c r="B372" s="6"/>
      <c r="C372" s="6"/>
      <c r="D372" s="21"/>
      <c r="E372" s="6"/>
      <c r="F372" s="6"/>
      <c r="G372" s="6"/>
      <c r="H372" s="6"/>
      <c r="I372" s="6"/>
      <c r="J372" s="6"/>
    </row>
    <row r="373" customFormat="false" ht="15.75" hidden="false" customHeight="true" outlineLevel="0" collapsed="false">
      <c r="A373" s="6"/>
      <c r="B373" s="6"/>
      <c r="C373" s="6"/>
      <c r="D373" s="21"/>
      <c r="E373" s="6"/>
      <c r="F373" s="6"/>
      <c r="G373" s="6"/>
      <c r="H373" s="6"/>
      <c r="I373" s="6"/>
      <c r="J373" s="6"/>
    </row>
    <row r="374" customFormat="false" ht="15.75" hidden="false" customHeight="true" outlineLevel="0" collapsed="false">
      <c r="A374" s="6"/>
      <c r="B374" s="6"/>
      <c r="C374" s="6"/>
      <c r="D374" s="21"/>
      <c r="E374" s="6"/>
      <c r="F374" s="6"/>
      <c r="G374" s="6"/>
      <c r="H374" s="6"/>
      <c r="I374" s="6"/>
      <c r="J374" s="6"/>
    </row>
    <row r="375" customFormat="false" ht="15.75" hidden="false" customHeight="true" outlineLevel="0" collapsed="false">
      <c r="A375" s="6"/>
      <c r="B375" s="6"/>
      <c r="C375" s="6"/>
      <c r="D375" s="21"/>
      <c r="E375" s="6"/>
      <c r="F375" s="6"/>
      <c r="G375" s="6"/>
      <c r="H375" s="6"/>
      <c r="I375" s="6"/>
      <c r="J375" s="6"/>
    </row>
    <row r="376" customFormat="false" ht="15.75" hidden="false" customHeight="true" outlineLevel="0" collapsed="false">
      <c r="A376" s="6"/>
      <c r="B376" s="6"/>
      <c r="C376" s="6"/>
      <c r="D376" s="21"/>
      <c r="E376" s="6"/>
      <c r="F376" s="6"/>
      <c r="G376" s="6"/>
      <c r="H376" s="6"/>
      <c r="I376" s="6"/>
      <c r="J376" s="6"/>
    </row>
    <row r="377" customFormat="false" ht="15.75" hidden="false" customHeight="true" outlineLevel="0" collapsed="false">
      <c r="A377" s="6"/>
      <c r="B377" s="6"/>
      <c r="C377" s="6"/>
      <c r="D377" s="21"/>
      <c r="E377" s="6"/>
      <c r="F377" s="6"/>
      <c r="G377" s="6"/>
      <c r="H377" s="6"/>
      <c r="I377" s="6"/>
      <c r="J377" s="6"/>
    </row>
    <row r="378" customFormat="false" ht="15.75" hidden="false" customHeight="true" outlineLevel="0" collapsed="false">
      <c r="A378" s="6"/>
      <c r="B378" s="6"/>
      <c r="C378" s="6"/>
      <c r="D378" s="21"/>
      <c r="E378" s="6"/>
      <c r="F378" s="6"/>
      <c r="G378" s="6"/>
      <c r="H378" s="6"/>
      <c r="I378" s="6"/>
      <c r="J378" s="6"/>
    </row>
    <row r="379" customFormat="false" ht="15.75" hidden="false" customHeight="true" outlineLevel="0" collapsed="false">
      <c r="A379" s="6"/>
      <c r="B379" s="6"/>
      <c r="C379" s="6"/>
      <c r="D379" s="21"/>
      <c r="E379" s="6"/>
      <c r="F379" s="6"/>
      <c r="G379" s="6"/>
      <c r="H379" s="6"/>
      <c r="I379" s="6"/>
      <c r="J379" s="6"/>
    </row>
    <row r="380" customFormat="false" ht="15.75" hidden="false" customHeight="true" outlineLevel="0" collapsed="false">
      <c r="A380" s="6"/>
      <c r="B380" s="6"/>
      <c r="C380" s="6"/>
      <c r="D380" s="21"/>
      <c r="E380" s="6"/>
      <c r="F380" s="6"/>
      <c r="G380" s="6"/>
      <c r="H380" s="6"/>
      <c r="I380" s="6"/>
      <c r="J380" s="6"/>
    </row>
    <row r="381" customFormat="false" ht="15.75" hidden="false" customHeight="true" outlineLevel="0" collapsed="false">
      <c r="A381" s="6"/>
      <c r="B381" s="6"/>
      <c r="C381" s="6"/>
      <c r="D381" s="21"/>
      <c r="E381" s="6"/>
      <c r="F381" s="6"/>
      <c r="G381" s="6"/>
      <c r="H381" s="6"/>
      <c r="I381" s="6"/>
      <c r="J381" s="6"/>
    </row>
    <row r="382" customFormat="false" ht="15.75" hidden="false" customHeight="true" outlineLevel="0" collapsed="false">
      <c r="A382" s="6"/>
      <c r="B382" s="6"/>
      <c r="C382" s="6"/>
      <c r="D382" s="21"/>
      <c r="E382" s="6"/>
      <c r="F382" s="6"/>
      <c r="G382" s="6"/>
      <c r="H382" s="6"/>
      <c r="I382" s="6"/>
      <c r="J382" s="6"/>
    </row>
    <row r="383" customFormat="false" ht="15.75" hidden="false" customHeight="true" outlineLevel="0" collapsed="false">
      <c r="A383" s="6"/>
      <c r="B383" s="6"/>
      <c r="C383" s="6"/>
      <c r="D383" s="21"/>
      <c r="E383" s="6"/>
      <c r="F383" s="6"/>
      <c r="G383" s="6"/>
      <c r="H383" s="6"/>
      <c r="I383" s="6"/>
      <c r="J383" s="6"/>
    </row>
    <row r="384" customFormat="false" ht="15.75" hidden="false" customHeight="true" outlineLevel="0" collapsed="false">
      <c r="A384" s="6"/>
      <c r="B384" s="6"/>
      <c r="C384" s="6"/>
      <c r="D384" s="21"/>
      <c r="E384" s="6"/>
      <c r="F384" s="6"/>
      <c r="G384" s="6"/>
      <c r="H384" s="6"/>
      <c r="I384" s="6"/>
      <c r="J384" s="6"/>
    </row>
    <row r="385" customFormat="false" ht="15.75" hidden="false" customHeight="true" outlineLevel="0" collapsed="false">
      <c r="A385" s="6"/>
      <c r="B385" s="6"/>
      <c r="C385" s="6"/>
      <c r="D385" s="21"/>
      <c r="E385" s="6"/>
      <c r="F385" s="6"/>
      <c r="G385" s="6"/>
      <c r="H385" s="6"/>
      <c r="I385" s="6"/>
      <c r="J385" s="6"/>
    </row>
    <row r="386" customFormat="false" ht="15.75" hidden="false" customHeight="true" outlineLevel="0" collapsed="false">
      <c r="A386" s="6"/>
      <c r="B386" s="6"/>
      <c r="C386" s="6"/>
      <c r="D386" s="21"/>
      <c r="E386" s="6"/>
      <c r="F386" s="6"/>
      <c r="G386" s="6"/>
      <c r="H386" s="6"/>
      <c r="I386" s="6"/>
      <c r="J386" s="6"/>
    </row>
    <row r="387" customFormat="false" ht="15.75" hidden="false" customHeight="true" outlineLevel="0" collapsed="false">
      <c r="A387" s="6"/>
      <c r="B387" s="6"/>
      <c r="C387" s="6"/>
      <c r="D387" s="21"/>
      <c r="E387" s="6"/>
      <c r="F387" s="6"/>
      <c r="G387" s="6"/>
      <c r="H387" s="6"/>
      <c r="I387" s="6"/>
      <c r="J387" s="6"/>
    </row>
    <row r="388" customFormat="false" ht="15.75" hidden="false" customHeight="true" outlineLevel="0" collapsed="false">
      <c r="A388" s="6"/>
      <c r="B388" s="6"/>
      <c r="C388" s="6"/>
      <c r="D388" s="21"/>
      <c r="E388" s="6"/>
      <c r="F388" s="6"/>
      <c r="G388" s="6"/>
      <c r="H388" s="6"/>
      <c r="I388" s="6"/>
      <c r="J388" s="6"/>
    </row>
    <row r="389" customFormat="false" ht="15.75" hidden="false" customHeight="true" outlineLevel="0" collapsed="false">
      <c r="A389" s="6"/>
      <c r="B389" s="6"/>
      <c r="C389" s="6"/>
      <c r="D389" s="21"/>
      <c r="E389" s="6"/>
      <c r="F389" s="6"/>
      <c r="G389" s="6"/>
      <c r="H389" s="6"/>
      <c r="I389" s="6"/>
      <c r="J389" s="6"/>
    </row>
    <row r="390" customFormat="false" ht="15.75" hidden="false" customHeight="true" outlineLevel="0" collapsed="false">
      <c r="A390" s="6"/>
      <c r="B390" s="6"/>
      <c r="C390" s="6"/>
      <c r="D390" s="21"/>
      <c r="E390" s="6"/>
      <c r="F390" s="6"/>
      <c r="G390" s="6"/>
      <c r="H390" s="6"/>
      <c r="I390" s="6"/>
      <c r="J390" s="6"/>
    </row>
    <row r="391" customFormat="false" ht="15.75" hidden="false" customHeight="true" outlineLevel="0" collapsed="false">
      <c r="A391" s="6"/>
      <c r="B391" s="6"/>
      <c r="C391" s="6"/>
      <c r="D391" s="21"/>
      <c r="E391" s="6"/>
      <c r="F391" s="6"/>
      <c r="G391" s="6"/>
      <c r="H391" s="6"/>
      <c r="I391" s="6"/>
      <c r="J391" s="6"/>
    </row>
    <row r="392" customFormat="false" ht="15.75" hidden="false" customHeight="true" outlineLevel="0" collapsed="false">
      <c r="A392" s="6"/>
      <c r="B392" s="6"/>
      <c r="C392" s="6"/>
      <c r="D392" s="21"/>
      <c r="E392" s="6"/>
      <c r="F392" s="6"/>
      <c r="G392" s="6"/>
      <c r="H392" s="6"/>
      <c r="I392" s="6"/>
      <c r="J392" s="6"/>
    </row>
    <row r="393" customFormat="false" ht="15.75" hidden="false" customHeight="true" outlineLevel="0" collapsed="false">
      <c r="A393" s="6"/>
      <c r="B393" s="6"/>
      <c r="C393" s="6"/>
      <c r="D393" s="21"/>
      <c r="E393" s="6"/>
      <c r="F393" s="6"/>
      <c r="G393" s="6"/>
      <c r="H393" s="6"/>
      <c r="I393" s="6"/>
      <c r="J393" s="6"/>
    </row>
    <row r="394" customFormat="false" ht="15.75" hidden="false" customHeight="true" outlineLevel="0" collapsed="false">
      <c r="A394" s="6"/>
      <c r="B394" s="6"/>
      <c r="C394" s="6"/>
      <c r="D394" s="21"/>
      <c r="E394" s="6"/>
      <c r="F394" s="6"/>
      <c r="G394" s="6"/>
      <c r="H394" s="6"/>
      <c r="I394" s="6"/>
      <c r="J394" s="6"/>
    </row>
    <row r="395" customFormat="false" ht="15.75" hidden="false" customHeight="true" outlineLevel="0" collapsed="false">
      <c r="A395" s="6"/>
      <c r="B395" s="6"/>
      <c r="C395" s="6"/>
      <c r="D395" s="21"/>
      <c r="E395" s="6"/>
      <c r="F395" s="6"/>
      <c r="G395" s="6"/>
      <c r="H395" s="6"/>
      <c r="I395" s="6"/>
      <c r="J395" s="6"/>
    </row>
    <row r="396" customFormat="false" ht="15.75" hidden="false" customHeight="true" outlineLevel="0" collapsed="false">
      <c r="A396" s="6"/>
      <c r="B396" s="6"/>
      <c r="C396" s="6"/>
      <c r="D396" s="21"/>
      <c r="E396" s="6"/>
      <c r="F396" s="6"/>
      <c r="G396" s="6"/>
      <c r="H396" s="6"/>
      <c r="I396" s="6"/>
      <c r="J396" s="6"/>
    </row>
    <row r="397" customFormat="false" ht="15.75" hidden="false" customHeight="true" outlineLevel="0" collapsed="false">
      <c r="A397" s="6"/>
      <c r="B397" s="6"/>
      <c r="C397" s="6"/>
      <c r="D397" s="21"/>
      <c r="E397" s="6"/>
      <c r="F397" s="6"/>
      <c r="G397" s="6"/>
      <c r="H397" s="6"/>
      <c r="I397" s="6"/>
      <c r="J397" s="6"/>
    </row>
    <row r="398" customFormat="false" ht="15.75" hidden="false" customHeight="true" outlineLevel="0" collapsed="false">
      <c r="A398" s="6"/>
      <c r="B398" s="6"/>
      <c r="C398" s="6"/>
      <c r="D398" s="21"/>
      <c r="E398" s="6"/>
      <c r="F398" s="6"/>
      <c r="G398" s="6"/>
      <c r="H398" s="6"/>
      <c r="I398" s="6"/>
      <c r="J398" s="6"/>
    </row>
    <row r="399" customFormat="false" ht="15.75" hidden="false" customHeight="true" outlineLevel="0" collapsed="false">
      <c r="A399" s="6"/>
      <c r="B399" s="6"/>
      <c r="C399" s="6"/>
      <c r="D399" s="21"/>
      <c r="E399" s="6"/>
      <c r="F399" s="6"/>
      <c r="G399" s="6"/>
      <c r="H399" s="6"/>
      <c r="I399" s="6"/>
      <c r="J399" s="6"/>
    </row>
    <row r="400" customFormat="false" ht="15.75" hidden="false" customHeight="true" outlineLevel="0" collapsed="false">
      <c r="A400" s="6"/>
      <c r="B400" s="6"/>
      <c r="C400" s="6"/>
      <c r="D400" s="21"/>
      <c r="E400" s="6"/>
      <c r="F400" s="6"/>
      <c r="G400" s="6"/>
      <c r="H400" s="6"/>
      <c r="I400" s="6"/>
      <c r="J400" s="6"/>
    </row>
    <row r="401" customFormat="false" ht="15.75" hidden="false" customHeight="true" outlineLevel="0" collapsed="false">
      <c r="A401" s="6"/>
      <c r="B401" s="6"/>
      <c r="C401" s="6"/>
      <c r="D401" s="21"/>
      <c r="E401" s="6"/>
      <c r="F401" s="6"/>
      <c r="G401" s="6"/>
      <c r="H401" s="6"/>
      <c r="I401" s="6"/>
      <c r="J401" s="6"/>
    </row>
    <row r="402" customFormat="false" ht="15.75" hidden="false" customHeight="true" outlineLevel="0" collapsed="false">
      <c r="A402" s="6"/>
      <c r="B402" s="6"/>
      <c r="C402" s="6"/>
      <c r="D402" s="21"/>
      <c r="E402" s="6"/>
      <c r="F402" s="6"/>
      <c r="G402" s="6"/>
      <c r="H402" s="6"/>
      <c r="I402" s="6"/>
      <c r="J402" s="6"/>
    </row>
    <row r="403" customFormat="false" ht="15.75" hidden="false" customHeight="true" outlineLevel="0" collapsed="false">
      <c r="A403" s="6"/>
      <c r="B403" s="6"/>
      <c r="C403" s="6"/>
      <c r="D403" s="21"/>
      <c r="E403" s="6"/>
      <c r="F403" s="6"/>
      <c r="G403" s="6"/>
      <c r="H403" s="6"/>
      <c r="I403" s="6"/>
      <c r="J403" s="6"/>
    </row>
    <row r="404" customFormat="false" ht="15.75" hidden="false" customHeight="true" outlineLevel="0" collapsed="false">
      <c r="A404" s="6"/>
      <c r="B404" s="6"/>
      <c r="C404" s="6"/>
      <c r="D404" s="21"/>
      <c r="E404" s="6"/>
      <c r="F404" s="6"/>
      <c r="G404" s="6"/>
      <c r="H404" s="6"/>
      <c r="I404" s="6"/>
      <c r="J404" s="6"/>
    </row>
    <row r="405" customFormat="false" ht="15.75" hidden="false" customHeight="true" outlineLevel="0" collapsed="false">
      <c r="A405" s="6"/>
      <c r="B405" s="6"/>
      <c r="C405" s="6"/>
      <c r="D405" s="21"/>
      <c r="E405" s="6"/>
      <c r="F405" s="6"/>
      <c r="G405" s="6"/>
      <c r="H405" s="6"/>
      <c r="I405" s="6"/>
      <c r="J405" s="6"/>
    </row>
    <row r="406" customFormat="false" ht="15.75" hidden="false" customHeight="true" outlineLevel="0" collapsed="false">
      <c r="A406" s="6"/>
      <c r="B406" s="6"/>
      <c r="C406" s="6"/>
      <c r="D406" s="21"/>
      <c r="E406" s="6"/>
      <c r="F406" s="6"/>
      <c r="G406" s="6"/>
      <c r="H406" s="6"/>
      <c r="I406" s="6"/>
      <c r="J406" s="6"/>
    </row>
    <row r="407" customFormat="false" ht="15.75" hidden="false" customHeight="true" outlineLevel="0" collapsed="false">
      <c r="A407" s="6"/>
      <c r="B407" s="6"/>
      <c r="C407" s="6"/>
      <c r="D407" s="21"/>
      <c r="E407" s="6"/>
      <c r="F407" s="6"/>
      <c r="G407" s="6"/>
      <c r="H407" s="6"/>
      <c r="I407" s="6"/>
      <c r="J407" s="6"/>
    </row>
    <row r="408" customFormat="false" ht="15.75" hidden="false" customHeight="true" outlineLevel="0" collapsed="false">
      <c r="A408" s="6"/>
      <c r="B408" s="6"/>
      <c r="C408" s="6"/>
      <c r="D408" s="21"/>
      <c r="E408" s="6"/>
      <c r="F408" s="6"/>
      <c r="G408" s="6"/>
      <c r="H408" s="6"/>
      <c r="I408" s="6"/>
      <c r="J408" s="6"/>
    </row>
    <row r="409" customFormat="false" ht="15.75" hidden="false" customHeight="true" outlineLevel="0" collapsed="false">
      <c r="A409" s="6"/>
      <c r="B409" s="6"/>
      <c r="C409" s="6"/>
      <c r="D409" s="21"/>
      <c r="E409" s="6"/>
      <c r="F409" s="6"/>
      <c r="G409" s="6"/>
      <c r="H409" s="6"/>
      <c r="I409" s="6"/>
      <c r="J409" s="6"/>
    </row>
    <row r="410" customFormat="false" ht="15.75" hidden="false" customHeight="true" outlineLevel="0" collapsed="false">
      <c r="A410" s="6"/>
      <c r="B410" s="6"/>
      <c r="C410" s="6"/>
      <c r="D410" s="21"/>
      <c r="E410" s="6"/>
      <c r="F410" s="6"/>
      <c r="G410" s="6"/>
      <c r="H410" s="6"/>
      <c r="I410" s="6"/>
      <c r="J410" s="6"/>
    </row>
    <row r="411" customFormat="false" ht="15.75" hidden="false" customHeight="true" outlineLevel="0" collapsed="false">
      <c r="A411" s="6"/>
      <c r="B411" s="6"/>
      <c r="C411" s="6"/>
      <c r="D411" s="21"/>
      <c r="E411" s="6"/>
      <c r="F411" s="6"/>
      <c r="G411" s="6"/>
      <c r="H411" s="6"/>
      <c r="I411" s="6"/>
      <c r="J411" s="6"/>
    </row>
    <row r="412" customFormat="false" ht="15.75" hidden="false" customHeight="true" outlineLevel="0" collapsed="false">
      <c r="A412" s="6"/>
      <c r="B412" s="6"/>
      <c r="C412" s="6"/>
      <c r="D412" s="21"/>
      <c r="E412" s="6"/>
      <c r="F412" s="6"/>
      <c r="G412" s="6"/>
      <c r="H412" s="6"/>
      <c r="I412" s="6"/>
      <c r="J412" s="6"/>
    </row>
    <row r="413" customFormat="false" ht="15.75" hidden="false" customHeight="true" outlineLevel="0" collapsed="false">
      <c r="A413" s="6"/>
      <c r="B413" s="6"/>
      <c r="C413" s="6"/>
      <c r="D413" s="21"/>
      <c r="E413" s="6"/>
      <c r="F413" s="6"/>
      <c r="G413" s="6"/>
      <c r="H413" s="6"/>
      <c r="I413" s="6"/>
      <c r="J413" s="6"/>
    </row>
    <row r="414" customFormat="false" ht="15.75" hidden="false" customHeight="true" outlineLevel="0" collapsed="false">
      <c r="A414" s="6"/>
      <c r="B414" s="6"/>
      <c r="C414" s="6"/>
      <c r="D414" s="21"/>
      <c r="E414" s="6"/>
      <c r="F414" s="6"/>
      <c r="G414" s="6"/>
      <c r="H414" s="6"/>
      <c r="I414" s="6"/>
      <c r="J414" s="6"/>
    </row>
    <row r="415" customFormat="false" ht="15.75" hidden="false" customHeight="true" outlineLevel="0" collapsed="false">
      <c r="A415" s="6"/>
      <c r="B415" s="6"/>
      <c r="C415" s="6"/>
      <c r="D415" s="21"/>
      <c r="E415" s="6"/>
      <c r="F415" s="6"/>
      <c r="G415" s="6"/>
      <c r="H415" s="6"/>
      <c r="I415" s="6"/>
      <c r="J415" s="6"/>
    </row>
    <row r="416" customFormat="false" ht="15.75" hidden="false" customHeight="true" outlineLevel="0" collapsed="false">
      <c r="A416" s="6"/>
      <c r="B416" s="6"/>
      <c r="C416" s="6"/>
      <c r="D416" s="21"/>
      <c r="E416" s="6"/>
      <c r="F416" s="6"/>
      <c r="G416" s="6"/>
      <c r="H416" s="6"/>
      <c r="I416" s="6"/>
      <c r="J416" s="6"/>
    </row>
    <row r="417" customFormat="false" ht="15.75" hidden="false" customHeight="true" outlineLevel="0" collapsed="false">
      <c r="A417" s="6"/>
      <c r="B417" s="6"/>
      <c r="C417" s="6"/>
      <c r="D417" s="21"/>
      <c r="E417" s="6"/>
      <c r="F417" s="6"/>
      <c r="G417" s="6"/>
      <c r="H417" s="6"/>
      <c r="I417" s="6"/>
      <c r="J417" s="6"/>
    </row>
    <row r="418" customFormat="false" ht="15.75" hidden="false" customHeight="true" outlineLevel="0" collapsed="false">
      <c r="A418" s="6"/>
      <c r="B418" s="6"/>
      <c r="C418" s="6"/>
      <c r="D418" s="21"/>
      <c r="E418" s="6"/>
      <c r="F418" s="6"/>
      <c r="G418" s="6"/>
      <c r="H418" s="6"/>
      <c r="I418" s="6"/>
      <c r="J418" s="6"/>
    </row>
    <row r="419" customFormat="false" ht="15.75" hidden="false" customHeight="true" outlineLevel="0" collapsed="false">
      <c r="A419" s="6"/>
      <c r="B419" s="6"/>
      <c r="C419" s="6"/>
      <c r="D419" s="21"/>
      <c r="E419" s="6"/>
      <c r="F419" s="6"/>
      <c r="G419" s="6"/>
      <c r="H419" s="6"/>
      <c r="I419" s="6"/>
      <c r="J419" s="6"/>
    </row>
    <row r="420" customFormat="false" ht="15.75" hidden="false" customHeight="true" outlineLevel="0" collapsed="false">
      <c r="A420" s="6"/>
      <c r="B420" s="6"/>
      <c r="C420" s="6"/>
      <c r="D420" s="21"/>
      <c r="E420" s="6"/>
      <c r="F420" s="6"/>
      <c r="G420" s="6"/>
      <c r="H420" s="6"/>
      <c r="I420" s="6"/>
      <c r="J420" s="6"/>
    </row>
    <row r="421" customFormat="false" ht="15.75" hidden="false" customHeight="true" outlineLevel="0" collapsed="false">
      <c r="A421" s="6"/>
      <c r="B421" s="6"/>
      <c r="C421" s="6"/>
      <c r="D421" s="21"/>
      <c r="E421" s="6"/>
      <c r="F421" s="6"/>
      <c r="G421" s="6"/>
      <c r="H421" s="6"/>
      <c r="I421" s="6"/>
      <c r="J421" s="6"/>
    </row>
    <row r="422" customFormat="false" ht="15.75" hidden="false" customHeight="true" outlineLevel="0" collapsed="false">
      <c r="A422" s="6"/>
      <c r="B422" s="6"/>
      <c r="C422" s="6"/>
      <c r="D422" s="21"/>
      <c r="E422" s="6"/>
      <c r="F422" s="6"/>
      <c r="G422" s="6"/>
      <c r="H422" s="6"/>
      <c r="I422" s="6"/>
      <c r="J422" s="6"/>
    </row>
    <row r="423" customFormat="false" ht="15.75" hidden="false" customHeight="true" outlineLevel="0" collapsed="false">
      <c r="A423" s="6"/>
      <c r="B423" s="6"/>
      <c r="C423" s="6"/>
      <c r="D423" s="21"/>
      <c r="E423" s="6"/>
      <c r="F423" s="6"/>
      <c r="G423" s="6"/>
      <c r="H423" s="6"/>
      <c r="I423" s="6"/>
      <c r="J423" s="6"/>
    </row>
    <row r="424" customFormat="false" ht="15.75" hidden="false" customHeight="true" outlineLevel="0" collapsed="false">
      <c r="A424" s="6"/>
      <c r="B424" s="6"/>
      <c r="C424" s="6"/>
      <c r="D424" s="21"/>
      <c r="E424" s="6"/>
      <c r="F424" s="6"/>
      <c r="G424" s="6"/>
      <c r="H424" s="6"/>
      <c r="I424" s="6"/>
      <c r="J424" s="6"/>
    </row>
    <row r="425" customFormat="false" ht="15.75" hidden="false" customHeight="true" outlineLevel="0" collapsed="false">
      <c r="A425" s="6"/>
      <c r="B425" s="6"/>
      <c r="C425" s="6"/>
      <c r="D425" s="21"/>
      <c r="E425" s="6"/>
      <c r="F425" s="6"/>
      <c r="G425" s="6"/>
      <c r="H425" s="6"/>
      <c r="I425" s="6"/>
      <c r="J425" s="6"/>
    </row>
    <row r="426" customFormat="false" ht="15.75" hidden="false" customHeight="true" outlineLevel="0" collapsed="false">
      <c r="A426" s="6"/>
      <c r="B426" s="6"/>
      <c r="C426" s="6"/>
      <c r="D426" s="21"/>
      <c r="E426" s="6"/>
      <c r="F426" s="6"/>
      <c r="G426" s="6"/>
      <c r="H426" s="6"/>
      <c r="I426" s="6"/>
      <c r="J426" s="6"/>
    </row>
    <row r="427" customFormat="false" ht="15.75" hidden="false" customHeight="true" outlineLevel="0" collapsed="false">
      <c r="A427" s="6"/>
      <c r="B427" s="6"/>
      <c r="C427" s="6"/>
      <c r="D427" s="21"/>
      <c r="E427" s="6"/>
      <c r="F427" s="6"/>
      <c r="G427" s="6"/>
      <c r="H427" s="6"/>
      <c r="I427" s="6"/>
      <c r="J427" s="6"/>
    </row>
    <row r="428" customFormat="false" ht="15.75" hidden="false" customHeight="true" outlineLevel="0" collapsed="false">
      <c r="A428" s="6"/>
      <c r="B428" s="6"/>
      <c r="C428" s="6"/>
      <c r="D428" s="21"/>
      <c r="E428" s="6"/>
      <c r="F428" s="6"/>
      <c r="G428" s="6"/>
      <c r="H428" s="6"/>
      <c r="I428" s="6"/>
      <c r="J428" s="6"/>
    </row>
    <row r="429" customFormat="false" ht="15.75" hidden="false" customHeight="true" outlineLevel="0" collapsed="false">
      <c r="A429" s="6"/>
      <c r="B429" s="6"/>
      <c r="C429" s="6"/>
      <c r="D429" s="21"/>
      <c r="E429" s="6"/>
      <c r="F429" s="6"/>
      <c r="G429" s="6"/>
      <c r="H429" s="6"/>
      <c r="I429" s="6"/>
      <c r="J429" s="6"/>
    </row>
    <row r="430" customFormat="false" ht="15.75" hidden="false" customHeight="true" outlineLevel="0" collapsed="false">
      <c r="A430" s="6"/>
      <c r="B430" s="6"/>
      <c r="C430" s="6"/>
      <c r="D430" s="21"/>
      <c r="E430" s="6"/>
      <c r="F430" s="6"/>
      <c r="G430" s="6"/>
      <c r="H430" s="6"/>
      <c r="I430" s="6"/>
      <c r="J430" s="6"/>
    </row>
    <row r="431" customFormat="false" ht="15.75" hidden="false" customHeight="true" outlineLevel="0" collapsed="false">
      <c r="A431" s="6"/>
      <c r="B431" s="6"/>
      <c r="C431" s="6"/>
      <c r="D431" s="21"/>
      <c r="E431" s="6"/>
      <c r="F431" s="6"/>
      <c r="G431" s="6"/>
      <c r="H431" s="6"/>
      <c r="I431" s="6"/>
      <c r="J431" s="6"/>
    </row>
    <row r="432" customFormat="false" ht="15.75" hidden="false" customHeight="true" outlineLevel="0" collapsed="false">
      <c r="A432" s="6"/>
      <c r="B432" s="6"/>
      <c r="C432" s="6"/>
      <c r="D432" s="21"/>
      <c r="E432" s="6"/>
      <c r="F432" s="6"/>
      <c r="G432" s="6"/>
      <c r="H432" s="6"/>
      <c r="I432" s="6"/>
      <c r="J432" s="6"/>
    </row>
    <row r="433" customFormat="false" ht="15.75" hidden="false" customHeight="true" outlineLevel="0" collapsed="false">
      <c r="A433" s="6"/>
      <c r="B433" s="6"/>
      <c r="C433" s="6"/>
      <c r="D433" s="21"/>
      <c r="E433" s="6"/>
      <c r="F433" s="6"/>
      <c r="G433" s="6"/>
      <c r="H433" s="6"/>
      <c r="I433" s="6"/>
      <c r="J433" s="6"/>
    </row>
    <row r="434" customFormat="false" ht="15.75" hidden="false" customHeight="true" outlineLevel="0" collapsed="false">
      <c r="A434" s="6"/>
      <c r="B434" s="6"/>
      <c r="C434" s="6"/>
      <c r="D434" s="21"/>
      <c r="E434" s="6"/>
      <c r="F434" s="6"/>
      <c r="G434" s="6"/>
      <c r="H434" s="6"/>
      <c r="I434" s="6"/>
      <c r="J434" s="6"/>
    </row>
    <row r="435" customFormat="false" ht="15.75" hidden="false" customHeight="true" outlineLevel="0" collapsed="false">
      <c r="A435" s="6"/>
      <c r="B435" s="6"/>
      <c r="C435" s="6"/>
      <c r="D435" s="21"/>
      <c r="E435" s="6"/>
      <c r="F435" s="6"/>
      <c r="G435" s="6"/>
      <c r="H435" s="6"/>
      <c r="I435" s="6"/>
      <c r="J435" s="6"/>
    </row>
    <row r="436" customFormat="false" ht="15.75" hidden="false" customHeight="true" outlineLevel="0" collapsed="false">
      <c r="A436" s="6"/>
      <c r="B436" s="6"/>
      <c r="C436" s="6"/>
      <c r="D436" s="21"/>
      <c r="E436" s="6"/>
      <c r="F436" s="6"/>
      <c r="G436" s="6"/>
      <c r="H436" s="6"/>
      <c r="I436" s="6"/>
      <c r="J436" s="6"/>
    </row>
    <row r="437" customFormat="false" ht="15.75" hidden="false" customHeight="true" outlineLevel="0" collapsed="false">
      <c r="A437" s="6"/>
      <c r="B437" s="6"/>
      <c r="C437" s="6"/>
      <c r="D437" s="21"/>
      <c r="E437" s="6"/>
      <c r="F437" s="6"/>
      <c r="G437" s="6"/>
      <c r="H437" s="6"/>
      <c r="I437" s="6"/>
      <c r="J437" s="6"/>
    </row>
    <row r="438" customFormat="false" ht="15.75" hidden="false" customHeight="true" outlineLevel="0" collapsed="false">
      <c r="A438" s="6"/>
      <c r="B438" s="6"/>
      <c r="C438" s="6"/>
      <c r="D438" s="21"/>
      <c r="E438" s="6"/>
      <c r="F438" s="6"/>
      <c r="G438" s="6"/>
      <c r="H438" s="6"/>
      <c r="I438" s="6"/>
      <c r="J438" s="6"/>
    </row>
    <row r="439" customFormat="false" ht="15.75" hidden="false" customHeight="true" outlineLevel="0" collapsed="false">
      <c r="A439" s="6"/>
      <c r="B439" s="6"/>
      <c r="C439" s="6"/>
      <c r="D439" s="21"/>
      <c r="E439" s="6"/>
      <c r="F439" s="6"/>
      <c r="G439" s="6"/>
      <c r="H439" s="6"/>
      <c r="I439" s="6"/>
      <c r="J439" s="6"/>
    </row>
    <row r="440" customFormat="false" ht="15.75" hidden="false" customHeight="true" outlineLevel="0" collapsed="false">
      <c r="A440" s="6"/>
      <c r="B440" s="6"/>
      <c r="C440" s="6"/>
      <c r="D440" s="21"/>
      <c r="E440" s="6"/>
      <c r="F440" s="6"/>
      <c r="G440" s="6"/>
      <c r="H440" s="6"/>
      <c r="I440" s="6"/>
      <c r="J440" s="6"/>
    </row>
    <row r="441" customFormat="false" ht="15.75" hidden="false" customHeight="true" outlineLevel="0" collapsed="false">
      <c r="A441" s="6"/>
      <c r="B441" s="6"/>
      <c r="C441" s="6"/>
      <c r="D441" s="21"/>
      <c r="E441" s="6"/>
      <c r="F441" s="6"/>
      <c r="G441" s="6"/>
      <c r="H441" s="6"/>
      <c r="I441" s="6"/>
      <c r="J441" s="6"/>
    </row>
    <row r="442" customFormat="false" ht="15.75" hidden="false" customHeight="true" outlineLevel="0" collapsed="false">
      <c r="A442" s="6"/>
      <c r="B442" s="6"/>
      <c r="C442" s="6"/>
      <c r="D442" s="21"/>
      <c r="E442" s="6"/>
      <c r="F442" s="6"/>
      <c r="G442" s="6"/>
      <c r="H442" s="6"/>
      <c r="I442" s="6"/>
      <c r="J442" s="6"/>
    </row>
    <row r="443" customFormat="false" ht="15.75" hidden="false" customHeight="true" outlineLevel="0" collapsed="false">
      <c r="A443" s="6"/>
      <c r="B443" s="6"/>
      <c r="C443" s="6"/>
      <c r="D443" s="21"/>
      <c r="E443" s="6"/>
      <c r="F443" s="6"/>
      <c r="G443" s="6"/>
      <c r="H443" s="6"/>
      <c r="I443" s="6"/>
      <c r="J443" s="6"/>
    </row>
    <row r="444" customFormat="false" ht="15.75" hidden="false" customHeight="true" outlineLevel="0" collapsed="false">
      <c r="A444" s="6"/>
      <c r="B444" s="6"/>
      <c r="C444" s="6"/>
      <c r="D444" s="21"/>
      <c r="E444" s="6"/>
      <c r="F444" s="6"/>
      <c r="G444" s="6"/>
      <c r="H444" s="6"/>
      <c r="I444" s="6"/>
      <c r="J444" s="6"/>
    </row>
    <row r="445" customFormat="false" ht="15.75" hidden="false" customHeight="true" outlineLevel="0" collapsed="false">
      <c r="A445" s="6"/>
      <c r="B445" s="6"/>
      <c r="C445" s="6"/>
      <c r="D445" s="21"/>
      <c r="E445" s="6"/>
      <c r="F445" s="6"/>
      <c r="G445" s="6"/>
      <c r="H445" s="6"/>
      <c r="I445" s="6"/>
      <c r="J445" s="6"/>
    </row>
    <row r="446" customFormat="false" ht="15.75" hidden="false" customHeight="true" outlineLevel="0" collapsed="false">
      <c r="A446" s="6"/>
      <c r="B446" s="6"/>
      <c r="C446" s="6"/>
      <c r="D446" s="21"/>
      <c r="E446" s="6"/>
      <c r="F446" s="6"/>
      <c r="G446" s="6"/>
      <c r="H446" s="6"/>
      <c r="I446" s="6"/>
      <c r="J446" s="6"/>
    </row>
    <row r="447" customFormat="false" ht="15.75" hidden="false" customHeight="true" outlineLevel="0" collapsed="false">
      <c r="A447" s="6"/>
      <c r="B447" s="6"/>
      <c r="C447" s="6"/>
      <c r="D447" s="21"/>
      <c r="E447" s="6"/>
      <c r="F447" s="6"/>
      <c r="G447" s="6"/>
      <c r="H447" s="6"/>
      <c r="I447" s="6"/>
      <c r="J447" s="6"/>
    </row>
    <row r="448" customFormat="false" ht="15.75" hidden="false" customHeight="true" outlineLevel="0" collapsed="false">
      <c r="A448" s="6"/>
      <c r="B448" s="6"/>
      <c r="C448" s="6"/>
      <c r="D448" s="21"/>
      <c r="E448" s="6"/>
      <c r="F448" s="6"/>
      <c r="G448" s="6"/>
      <c r="H448" s="6"/>
      <c r="I448" s="6"/>
      <c r="J448" s="6"/>
    </row>
    <row r="449" customFormat="false" ht="15.75" hidden="false" customHeight="true" outlineLevel="0" collapsed="false">
      <c r="A449" s="6"/>
      <c r="B449" s="6"/>
      <c r="C449" s="6"/>
      <c r="D449" s="21"/>
      <c r="E449" s="6"/>
      <c r="F449" s="6"/>
      <c r="G449" s="6"/>
      <c r="H449" s="6"/>
      <c r="I449" s="6"/>
      <c r="J449" s="6"/>
    </row>
    <row r="450" customFormat="false" ht="15.75" hidden="false" customHeight="true" outlineLevel="0" collapsed="false">
      <c r="A450" s="6"/>
      <c r="B450" s="6"/>
      <c r="C450" s="6"/>
      <c r="D450" s="21"/>
      <c r="E450" s="6"/>
      <c r="F450" s="6"/>
      <c r="G450" s="6"/>
      <c r="H450" s="6"/>
      <c r="I450" s="6"/>
      <c r="J450" s="6"/>
    </row>
    <row r="451" customFormat="false" ht="15.75" hidden="false" customHeight="true" outlineLevel="0" collapsed="false">
      <c r="A451" s="6"/>
      <c r="B451" s="6"/>
      <c r="C451" s="6"/>
      <c r="D451" s="21"/>
      <c r="E451" s="6"/>
      <c r="F451" s="6"/>
      <c r="G451" s="6"/>
      <c r="H451" s="6"/>
      <c r="I451" s="6"/>
      <c r="J451" s="6"/>
    </row>
    <row r="452" customFormat="false" ht="15.75" hidden="false" customHeight="true" outlineLevel="0" collapsed="false">
      <c r="A452" s="6"/>
      <c r="B452" s="6"/>
      <c r="C452" s="6"/>
      <c r="D452" s="21"/>
      <c r="E452" s="6"/>
      <c r="F452" s="6"/>
      <c r="G452" s="6"/>
      <c r="H452" s="6"/>
      <c r="I452" s="6"/>
      <c r="J452" s="6"/>
    </row>
    <row r="453" customFormat="false" ht="15.75" hidden="false" customHeight="true" outlineLevel="0" collapsed="false">
      <c r="A453" s="6"/>
      <c r="B453" s="6"/>
      <c r="C453" s="6"/>
      <c r="D453" s="21"/>
      <c r="E453" s="6"/>
      <c r="F453" s="6"/>
      <c r="G453" s="6"/>
      <c r="H453" s="6"/>
      <c r="I453" s="6"/>
      <c r="J453" s="6"/>
    </row>
    <row r="454" customFormat="false" ht="15.75" hidden="false" customHeight="true" outlineLevel="0" collapsed="false">
      <c r="A454" s="6"/>
      <c r="B454" s="6"/>
      <c r="C454" s="6"/>
      <c r="D454" s="21"/>
      <c r="E454" s="6"/>
      <c r="F454" s="6"/>
      <c r="G454" s="6"/>
      <c r="H454" s="6"/>
      <c r="I454" s="6"/>
      <c r="J454" s="6"/>
    </row>
    <row r="455" customFormat="false" ht="15.75" hidden="false" customHeight="true" outlineLevel="0" collapsed="false">
      <c r="A455" s="6"/>
      <c r="B455" s="6"/>
      <c r="C455" s="6"/>
      <c r="D455" s="21"/>
      <c r="E455" s="6"/>
      <c r="F455" s="6"/>
      <c r="G455" s="6"/>
      <c r="H455" s="6"/>
      <c r="I455" s="6"/>
      <c r="J455" s="6"/>
    </row>
    <row r="456" customFormat="false" ht="15.75" hidden="false" customHeight="true" outlineLevel="0" collapsed="false">
      <c r="A456" s="6"/>
      <c r="B456" s="6"/>
      <c r="C456" s="6"/>
      <c r="D456" s="21"/>
      <c r="E456" s="6"/>
      <c r="F456" s="6"/>
      <c r="G456" s="6"/>
      <c r="H456" s="6"/>
      <c r="I456" s="6"/>
      <c r="J456" s="6"/>
    </row>
    <row r="457" customFormat="false" ht="15.75" hidden="false" customHeight="true" outlineLevel="0" collapsed="false">
      <c r="A457" s="6"/>
      <c r="B457" s="6"/>
      <c r="C457" s="6"/>
      <c r="D457" s="21"/>
      <c r="E457" s="6"/>
      <c r="F457" s="6"/>
      <c r="G457" s="6"/>
      <c r="H457" s="6"/>
      <c r="I457" s="6"/>
      <c r="J457" s="6"/>
    </row>
    <row r="458" customFormat="false" ht="15.75" hidden="false" customHeight="true" outlineLevel="0" collapsed="false">
      <c r="A458" s="6"/>
      <c r="B458" s="6"/>
      <c r="C458" s="6"/>
      <c r="D458" s="21"/>
      <c r="E458" s="6"/>
      <c r="F458" s="6"/>
      <c r="G458" s="6"/>
      <c r="H458" s="6"/>
      <c r="I458" s="6"/>
      <c r="J458" s="6"/>
    </row>
    <row r="459" customFormat="false" ht="15.75" hidden="false" customHeight="true" outlineLevel="0" collapsed="false">
      <c r="A459" s="6"/>
      <c r="B459" s="6"/>
      <c r="C459" s="6"/>
      <c r="D459" s="21"/>
      <c r="E459" s="6"/>
      <c r="F459" s="6"/>
      <c r="G459" s="6"/>
      <c r="H459" s="6"/>
      <c r="I459" s="6"/>
      <c r="J459" s="6"/>
    </row>
    <row r="460" customFormat="false" ht="15.75" hidden="false" customHeight="true" outlineLevel="0" collapsed="false">
      <c r="A460" s="6"/>
      <c r="B460" s="6"/>
      <c r="C460" s="6"/>
      <c r="D460" s="21"/>
      <c r="E460" s="6"/>
      <c r="F460" s="6"/>
      <c r="G460" s="6"/>
      <c r="H460" s="6"/>
      <c r="I460" s="6"/>
      <c r="J460" s="6"/>
    </row>
    <row r="461" customFormat="false" ht="15.75" hidden="false" customHeight="true" outlineLevel="0" collapsed="false">
      <c r="A461" s="6"/>
      <c r="B461" s="6"/>
      <c r="C461" s="6"/>
      <c r="D461" s="21"/>
      <c r="E461" s="6"/>
      <c r="F461" s="6"/>
      <c r="G461" s="6"/>
      <c r="H461" s="6"/>
      <c r="I461" s="6"/>
      <c r="J461" s="6"/>
    </row>
    <row r="462" customFormat="false" ht="15.75" hidden="false" customHeight="true" outlineLevel="0" collapsed="false">
      <c r="A462" s="6"/>
      <c r="B462" s="6"/>
      <c r="C462" s="6"/>
      <c r="D462" s="21"/>
      <c r="E462" s="6"/>
      <c r="F462" s="6"/>
      <c r="G462" s="6"/>
      <c r="H462" s="6"/>
      <c r="I462" s="6"/>
      <c r="J462" s="6"/>
    </row>
    <row r="463" customFormat="false" ht="15.75" hidden="false" customHeight="true" outlineLevel="0" collapsed="false">
      <c r="A463" s="6"/>
      <c r="B463" s="6"/>
      <c r="C463" s="6"/>
      <c r="D463" s="21"/>
      <c r="E463" s="6"/>
      <c r="F463" s="6"/>
      <c r="G463" s="6"/>
      <c r="H463" s="6"/>
      <c r="I463" s="6"/>
      <c r="J463" s="6"/>
    </row>
    <row r="464" customFormat="false" ht="15.75" hidden="false" customHeight="true" outlineLevel="0" collapsed="false">
      <c r="A464" s="6"/>
      <c r="B464" s="6"/>
      <c r="C464" s="6"/>
      <c r="D464" s="21"/>
      <c r="E464" s="6"/>
      <c r="F464" s="6"/>
      <c r="G464" s="6"/>
      <c r="H464" s="6"/>
      <c r="I464" s="6"/>
      <c r="J464" s="6"/>
    </row>
    <row r="465" customFormat="false" ht="15.75" hidden="false" customHeight="true" outlineLevel="0" collapsed="false">
      <c r="A465" s="6"/>
      <c r="B465" s="6"/>
      <c r="C465" s="6"/>
      <c r="D465" s="21"/>
      <c r="E465" s="6"/>
      <c r="F465" s="6"/>
      <c r="G465" s="6"/>
      <c r="H465" s="6"/>
      <c r="I465" s="6"/>
      <c r="J465" s="6"/>
    </row>
    <row r="466" customFormat="false" ht="15.75" hidden="false" customHeight="true" outlineLevel="0" collapsed="false">
      <c r="A466" s="6"/>
      <c r="B466" s="6"/>
      <c r="C466" s="6"/>
      <c r="D466" s="21"/>
      <c r="E466" s="6"/>
      <c r="F466" s="6"/>
      <c r="G466" s="6"/>
      <c r="H466" s="6"/>
      <c r="I466" s="6"/>
      <c r="J466" s="6"/>
    </row>
    <row r="467" customFormat="false" ht="15.75" hidden="false" customHeight="true" outlineLevel="0" collapsed="false">
      <c r="A467" s="6"/>
      <c r="B467" s="6"/>
      <c r="C467" s="6"/>
      <c r="D467" s="21"/>
      <c r="E467" s="6"/>
      <c r="F467" s="6"/>
      <c r="G467" s="6"/>
      <c r="H467" s="6"/>
      <c r="I467" s="6"/>
      <c r="J467" s="6"/>
    </row>
    <row r="468" customFormat="false" ht="15.75" hidden="false" customHeight="true" outlineLevel="0" collapsed="false">
      <c r="A468" s="6"/>
      <c r="B468" s="6"/>
      <c r="C468" s="6"/>
      <c r="D468" s="21"/>
      <c r="E468" s="6"/>
      <c r="F468" s="6"/>
      <c r="G468" s="6"/>
      <c r="H468" s="6"/>
      <c r="I468" s="6"/>
      <c r="J468" s="6"/>
    </row>
    <row r="469" customFormat="false" ht="15.75" hidden="false" customHeight="true" outlineLevel="0" collapsed="false">
      <c r="A469" s="6"/>
      <c r="B469" s="6"/>
      <c r="C469" s="6"/>
      <c r="D469" s="21"/>
      <c r="E469" s="6"/>
      <c r="F469" s="6"/>
      <c r="G469" s="6"/>
      <c r="H469" s="6"/>
      <c r="I469" s="6"/>
      <c r="J469" s="6"/>
    </row>
    <row r="470" customFormat="false" ht="15.75" hidden="false" customHeight="true" outlineLevel="0" collapsed="false">
      <c r="A470" s="6"/>
      <c r="B470" s="6"/>
      <c r="C470" s="6"/>
      <c r="D470" s="21"/>
      <c r="E470" s="6"/>
      <c r="F470" s="6"/>
      <c r="G470" s="6"/>
      <c r="H470" s="6"/>
      <c r="I470" s="6"/>
      <c r="J470" s="6"/>
    </row>
    <row r="471" customFormat="false" ht="15.75" hidden="false" customHeight="true" outlineLevel="0" collapsed="false">
      <c r="A471" s="6"/>
      <c r="B471" s="6"/>
      <c r="C471" s="6"/>
      <c r="D471" s="21"/>
      <c r="E471" s="6"/>
      <c r="F471" s="6"/>
      <c r="G471" s="6"/>
      <c r="H471" s="6"/>
      <c r="I471" s="6"/>
      <c r="J471" s="6"/>
    </row>
    <row r="472" customFormat="false" ht="15.75" hidden="false" customHeight="true" outlineLevel="0" collapsed="false">
      <c r="A472" s="6"/>
      <c r="B472" s="6"/>
      <c r="C472" s="6"/>
      <c r="D472" s="21"/>
      <c r="E472" s="6"/>
      <c r="F472" s="6"/>
      <c r="G472" s="6"/>
      <c r="H472" s="6"/>
      <c r="I472" s="6"/>
      <c r="J472" s="6"/>
    </row>
    <row r="473" customFormat="false" ht="15.75" hidden="false" customHeight="true" outlineLevel="0" collapsed="false">
      <c r="A473" s="6"/>
      <c r="B473" s="6"/>
      <c r="C473" s="6"/>
      <c r="D473" s="21"/>
      <c r="E473" s="6"/>
      <c r="F473" s="6"/>
      <c r="G473" s="6"/>
      <c r="H473" s="6"/>
      <c r="I473" s="6"/>
      <c r="J473" s="6"/>
    </row>
    <row r="474" customFormat="false" ht="15.75" hidden="false" customHeight="true" outlineLevel="0" collapsed="false">
      <c r="A474" s="6"/>
      <c r="B474" s="6"/>
      <c r="C474" s="6"/>
      <c r="D474" s="21"/>
      <c r="E474" s="6"/>
      <c r="F474" s="6"/>
      <c r="G474" s="6"/>
      <c r="H474" s="6"/>
      <c r="I474" s="6"/>
      <c r="J474" s="6"/>
    </row>
    <row r="475" customFormat="false" ht="15.75" hidden="false" customHeight="true" outlineLevel="0" collapsed="false">
      <c r="A475" s="6"/>
      <c r="B475" s="6"/>
      <c r="C475" s="6"/>
      <c r="D475" s="21"/>
      <c r="E475" s="6"/>
      <c r="F475" s="6"/>
      <c r="G475" s="6"/>
      <c r="H475" s="6"/>
      <c r="I475" s="6"/>
      <c r="J475" s="6"/>
    </row>
    <row r="476" customFormat="false" ht="15.75" hidden="false" customHeight="true" outlineLevel="0" collapsed="false">
      <c r="A476" s="6"/>
      <c r="B476" s="6"/>
      <c r="C476" s="6"/>
      <c r="D476" s="21"/>
      <c r="E476" s="6"/>
      <c r="F476" s="6"/>
      <c r="G476" s="6"/>
      <c r="H476" s="6"/>
      <c r="I476" s="6"/>
      <c r="J476" s="6"/>
    </row>
    <row r="477" customFormat="false" ht="15.75" hidden="false" customHeight="true" outlineLevel="0" collapsed="false">
      <c r="A477" s="6"/>
      <c r="B477" s="6"/>
      <c r="C477" s="6"/>
      <c r="D477" s="21"/>
      <c r="E477" s="6"/>
      <c r="F477" s="6"/>
      <c r="G477" s="6"/>
      <c r="H477" s="6"/>
      <c r="I477" s="6"/>
      <c r="J477" s="6"/>
    </row>
    <row r="478" customFormat="false" ht="15.75" hidden="false" customHeight="true" outlineLevel="0" collapsed="false">
      <c r="A478" s="6"/>
      <c r="B478" s="6"/>
      <c r="C478" s="6"/>
      <c r="D478" s="21"/>
      <c r="E478" s="6"/>
      <c r="F478" s="6"/>
      <c r="G478" s="6"/>
      <c r="H478" s="6"/>
      <c r="I478" s="6"/>
      <c r="J478" s="6"/>
    </row>
    <row r="479" customFormat="false" ht="15.75" hidden="false" customHeight="true" outlineLevel="0" collapsed="false">
      <c r="A479" s="6"/>
      <c r="B479" s="6"/>
      <c r="C479" s="6"/>
      <c r="D479" s="21"/>
      <c r="E479" s="6"/>
      <c r="F479" s="6"/>
      <c r="G479" s="6"/>
      <c r="H479" s="6"/>
      <c r="I479" s="6"/>
      <c r="J479" s="6"/>
    </row>
    <row r="480" customFormat="false" ht="15.75" hidden="false" customHeight="true" outlineLevel="0" collapsed="false">
      <c r="A480" s="6"/>
      <c r="B480" s="6"/>
      <c r="C480" s="6"/>
      <c r="D480" s="21"/>
      <c r="E480" s="6"/>
      <c r="F480" s="6"/>
      <c r="G480" s="6"/>
      <c r="H480" s="6"/>
      <c r="I480" s="6"/>
      <c r="J480" s="6"/>
    </row>
    <row r="481" customFormat="false" ht="15.75" hidden="false" customHeight="true" outlineLevel="0" collapsed="false">
      <c r="A481" s="6"/>
      <c r="B481" s="6"/>
      <c r="C481" s="6"/>
      <c r="D481" s="21"/>
      <c r="E481" s="6"/>
      <c r="F481" s="6"/>
      <c r="G481" s="6"/>
      <c r="H481" s="6"/>
      <c r="I481" s="6"/>
      <c r="J481" s="6"/>
    </row>
    <row r="482" customFormat="false" ht="15.75" hidden="false" customHeight="true" outlineLevel="0" collapsed="false">
      <c r="A482" s="6"/>
      <c r="B482" s="6"/>
      <c r="C482" s="6"/>
      <c r="D482" s="21"/>
      <c r="E482" s="6"/>
      <c r="F482" s="6"/>
      <c r="G482" s="6"/>
      <c r="H482" s="6"/>
      <c r="I482" s="6"/>
      <c r="J482" s="6"/>
    </row>
    <row r="483" customFormat="false" ht="15.75" hidden="false" customHeight="true" outlineLevel="0" collapsed="false">
      <c r="A483" s="6"/>
      <c r="B483" s="6"/>
      <c r="C483" s="6"/>
      <c r="D483" s="21"/>
      <c r="E483" s="6"/>
      <c r="F483" s="6"/>
      <c r="G483" s="6"/>
      <c r="H483" s="6"/>
      <c r="I483" s="6"/>
      <c r="J483" s="6"/>
    </row>
    <row r="484" customFormat="false" ht="15.75" hidden="false" customHeight="true" outlineLevel="0" collapsed="false">
      <c r="A484" s="6"/>
      <c r="B484" s="6"/>
      <c r="C484" s="6"/>
      <c r="D484" s="21"/>
      <c r="E484" s="6"/>
      <c r="F484" s="6"/>
      <c r="G484" s="6"/>
      <c r="H484" s="6"/>
      <c r="I484" s="6"/>
      <c r="J484" s="6"/>
    </row>
    <row r="485" customFormat="false" ht="15.75" hidden="false" customHeight="true" outlineLevel="0" collapsed="false">
      <c r="A485" s="6"/>
      <c r="B485" s="6"/>
      <c r="C485" s="6"/>
      <c r="D485" s="21"/>
      <c r="E485" s="6"/>
      <c r="F485" s="6"/>
      <c r="G485" s="6"/>
      <c r="H485" s="6"/>
      <c r="I485" s="6"/>
      <c r="J485" s="6"/>
    </row>
    <row r="486" customFormat="false" ht="15.75" hidden="false" customHeight="true" outlineLevel="0" collapsed="false">
      <c r="A486" s="6"/>
      <c r="B486" s="6"/>
      <c r="C486" s="6"/>
      <c r="D486" s="21"/>
      <c r="E486" s="6"/>
      <c r="F486" s="6"/>
      <c r="G486" s="6"/>
      <c r="H486" s="6"/>
      <c r="I486" s="6"/>
      <c r="J486" s="6"/>
    </row>
    <row r="487" customFormat="false" ht="15.75" hidden="false" customHeight="true" outlineLevel="0" collapsed="false">
      <c r="A487" s="6"/>
      <c r="B487" s="6"/>
      <c r="C487" s="6"/>
      <c r="D487" s="21"/>
      <c r="E487" s="6"/>
      <c r="F487" s="6"/>
      <c r="G487" s="6"/>
      <c r="H487" s="6"/>
      <c r="I487" s="6"/>
      <c r="J487" s="6"/>
    </row>
    <row r="488" customFormat="false" ht="15.75" hidden="false" customHeight="true" outlineLevel="0" collapsed="false">
      <c r="A488" s="6"/>
      <c r="B488" s="6"/>
      <c r="C488" s="6"/>
      <c r="D488" s="21"/>
      <c r="E488" s="6"/>
      <c r="F488" s="6"/>
      <c r="G488" s="6"/>
      <c r="H488" s="6"/>
      <c r="I488" s="6"/>
      <c r="J488" s="6"/>
    </row>
    <row r="489" customFormat="false" ht="15.75" hidden="false" customHeight="true" outlineLevel="0" collapsed="false">
      <c r="A489" s="6"/>
      <c r="B489" s="6"/>
      <c r="C489" s="6"/>
      <c r="D489" s="21"/>
      <c r="E489" s="6"/>
      <c r="F489" s="6"/>
      <c r="G489" s="6"/>
      <c r="H489" s="6"/>
      <c r="I489" s="6"/>
      <c r="J489" s="6"/>
    </row>
    <row r="490" customFormat="false" ht="15.75" hidden="false" customHeight="true" outlineLevel="0" collapsed="false">
      <c r="A490" s="6"/>
      <c r="B490" s="6"/>
      <c r="C490" s="6"/>
      <c r="D490" s="21"/>
      <c r="E490" s="6"/>
      <c r="F490" s="6"/>
      <c r="G490" s="6"/>
      <c r="H490" s="6"/>
      <c r="I490" s="6"/>
      <c r="J490" s="6"/>
    </row>
    <row r="491" customFormat="false" ht="15.75" hidden="false" customHeight="true" outlineLevel="0" collapsed="false">
      <c r="A491" s="6"/>
      <c r="B491" s="6"/>
      <c r="C491" s="6"/>
      <c r="D491" s="21"/>
      <c r="E491" s="6"/>
      <c r="F491" s="6"/>
      <c r="G491" s="6"/>
      <c r="H491" s="6"/>
      <c r="I491" s="6"/>
      <c r="J491" s="6"/>
    </row>
    <row r="492" customFormat="false" ht="15.75" hidden="false" customHeight="true" outlineLevel="0" collapsed="false">
      <c r="A492" s="6"/>
      <c r="B492" s="6"/>
      <c r="C492" s="6"/>
      <c r="D492" s="21"/>
      <c r="E492" s="6"/>
      <c r="F492" s="6"/>
      <c r="G492" s="6"/>
      <c r="H492" s="6"/>
      <c r="I492" s="6"/>
      <c r="J492" s="6"/>
    </row>
    <row r="493" customFormat="false" ht="15.75" hidden="false" customHeight="true" outlineLevel="0" collapsed="false">
      <c r="A493" s="6"/>
      <c r="B493" s="6"/>
      <c r="C493" s="6"/>
      <c r="D493" s="21"/>
      <c r="E493" s="6"/>
      <c r="F493" s="6"/>
      <c r="G493" s="6"/>
      <c r="H493" s="6"/>
      <c r="I493" s="6"/>
      <c r="J493" s="6"/>
    </row>
    <row r="494" customFormat="false" ht="15.75" hidden="false" customHeight="true" outlineLevel="0" collapsed="false">
      <c r="A494" s="6"/>
      <c r="B494" s="6"/>
      <c r="C494" s="6"/>
      <c r="D494" s="21"/>
      <c r="E494" s="6"/>
      <c r="F494" s="6"/>
      <c r="G494" s="6"/>
      <c r="H494" s="6"/>
      <c r="I494" s="6"/>
      <c r="J494" s="6"/>
    </row>
    <row r="495" customFormat="false" ht="15.75" hidden="false" customHeight="true" outlineLevel="0" collapsed="false">
      <c r="A495" s="6"/>
      <c r="B495" s="6"/>
      <c r="C495" s="6"/>
      <c r="D495" s="21"/>
      <c r="E495" s="6"/>
      <c r="F495" s="6"/>
      <c r="G495" s="6"/>
      <c r="H495" s="6"/>
      <c r="I495" s="6"/>
      <c r="J495" s="6"/>
    </row>
    <row r="496" customFormat="false" ht="15.75" hidden="false" customHeight="true" outlineLevel="0" collapsed="false">
      <c r="A496" s="6"/>
      <c r="B496" s="6"/>
      <c r="C496" s="6"/>
      <c r="D496" s="21"/>
      <c r="E496" s="6"/>
      <c r="F496" s="6"/>
      <c r="G496" s="6"/>
      <c r="H496" s="6"/>
      <c r="I496" s="6"/>
      <c r="J496" s="6"/>
    </row>
    <row r="497" customFormat="false" ht="15.75" hidden="false" customHeight="true" outlineLevel="0" collapsed="false">
      <c r="A497" s="6"/>
      <c r="B497" s="6"/>
      <c r="C497" s="6"/>
      <c r="D497" s="21"/>
      <c r="E497" s="6"/>
      <c r="F497" s="6"/>
      <c r="G497" s="6"/>
      <c r="H497" s="6"/>
      <c r="I497" s="6"/>
      <c r="J497" s="6"/>
    </row>
    <row r="498" customFormat="false" ht="15.75" hidden="false" customHeight="true" outlineLevel="0" collapsed="false">
      <c r="A498" s="6"/>
      <c r="B498" s="6"/>
      <c r="C498" s="6"/>
      <c r="D498" s="21"/>
      <c r="E498" s="6"/>
      <c r="F498" s="6"/>
      <c r="G498" s="6"/>
      <c r="H498" s="6"/>
      <c r="I498" s="6"/>
      <c r="J498" s="6"/>
    </row>
    <row r="499" customFormat="false" ht="15.75" hidden="false" customHeight="true" outlineLevel="0" collapsed="false">
      <c r="A499" s="6"/>
      <c r="B499" s="6"/>
      <c r="C499" s="6"/>
      <c r="D499" s="21"/>
      <c r="E499" s="6"/>
      <c r="F499" s="6"/>
      <c r="G499" s="6"/>
      <c r="H499" s="6"/>
      <c r="I499" s="6"/>
      <c r="J499" s="6"/>
    </row>
    <row r="500" customFormat="false" ht="15.75" hidden="false" customHeight="true" outlineLevel="0" collapsed="false">
      <c r="A500" s="6"/>
      <c r="B500" s="6"/>
      <c r="C500" s="6"/>
      <c r="D500" s="21"/>
      <c r="E500" s="6"/>
      <c r="F500" s="6"/>
      <c r="G500" s="6"/>
      <c r="H500" s="6"/>
      <c r="I500" s="6"/>
      <c r="J500" s="6"/>
    </row>
    <row r="501" customFormat="false" ht="15.75" hidden="false" customHeight="true" outlineLevel="0" collapsed="false">
      <c r="A501" s="6"/>
      <c r="B501" s="6"/>
      <c r="C501" s="6"/>
      <c r="D501" s="21"/>
      <c r="E501" s="6"/>
      <c r="F501" s="6"/>
      <c r="G501" s="6"/>
      <c r="H501" s="6"/>
      <c r="I501" s="6"/>
      <c r="J501" s="6"/>
    </row>
    <row r="502" customFormat="false" ht="15.75" hidden="false" customHeight="true" outlineLevel="0" collapsed="false">
      <c r="A502" s="6"/>
      <c r="B502" s="6"/>
      <c r="C502" s="6"/>
      <c r="D502" s="21"/>
      <c r="E502" s="6"/>
      <c r="F502" s="6"/>
      <c r="G502" s="6"/>
      <c r="H502" s="6"/>
      <c r="I502" s="6"/>
      <c r="J502" s="6"/>
    </row>
    <row r="503" customFormat="false" ht="15.75" hidden="false" customHeight="true" outlineLevel="0" collapsed="false">
      <c r="A503" s="6"/>
      <c r="B503" s="6"/>
      <c r="C503" s="6"/>
      <c r="D503" s="21"/>
      <c r="E503" s="6"/>
      <c r="F503" s="6"/>
      <c r="G503" s="6"/>
      <c r="H503" s="6"/>
      <c r="I503" s="6"/>
      <c r="J503" s="6"/>
    </row>
    <row r="504" customFormat="false" ht="15.75" hidden="false" customHeight="true" outlineLevel="0" collapsed="false">
      <c r="A504" s="6"/>
      <c r="B504" s="6"/>
      <c r="C504" s="6"/>
      <c r="D504" s="21"/>
      <c r="E504" s="6"/>
      <c r="F504" s="6"/>
      <c r="G504" s="6"/>
      <c r="H504" s="6"/>
      <c r="I504" s="6"/>
      <c r="J504" s="6"/>
    </row>
    <row r="505" customFormat="false" ht="15.75" hidden="false" customHeight="true" outlineLevel="0" collapsed="false">
      <c r="A505" s="6"/>
      <c r="B505" s="6"/>
      <c r="C505" s="6"/>
      <c r="D505" s="21"/>
      <c r="E505" s="6"/>
      <c r="F505" s="6"/>
      <c r="G505" s="6"/>
      <c r="H505" s="6"/>
      <c r="I505" s="6"/>
      <c r="J505" s="6"/>
    </row>
    <row r="506" customFormat="false" ht="15.75" hidden="false" customHeight="true" outlineLevel="0" collapsed="false">
      <c r="A506" s="6"/>
      <c r="B506" s="6"/>
      <c r="C506" s="6"/>
      <c r="D506" s="21"/>
      <c r="E506" s="6"/>
      <c r="F506" s="6"/>
      <c r="G506" s="6"/>
      <c r="H506" s="6"/>
      <c r="I506" s="6"/>
      <c r="J506" s="6"/>
    </row>
    <row r="507" customFormat="false" ht="15.75" hidden="false" customHeight="true" outlineLevel="0" collapsed="false">
      <c r="A507" s="6"/>
      <c r="B507" s="6"/>
      <c r="C507" s="6"/>
      <c r="D507" s="21"/>
      <c r="E507" s="6"/>
      <c r="F507" s="6"/>
      <c r="G507" s="6"/>
      <c r="H507" s="6"/>
      <c r="I507" s="6"/>
      <c r="J507" s="6"/>
    </row>
    <row r="508" customFormat="false" ht="15.75" hidden="false" customHeight="true" outlineLevel="0" collapsed="false">
      <c r="A508" s="6"/>
      <c r="B508" s="6"/>
      <c r="C508" s="6"/>
      <c r="D508" s="21"/>
      <c r="E508" s="6"/>
      <c r="F508" s="6"/>
      <c r="G508" s="6"/>
      <c r="H508" s="6"/>
      <c r="I508" s="6"/>
      <c r="J508" s="6"/>
    </row>
    <row r="509" customFormat="false" ht="15.75" hidden="false" customHeight="true" outlineLevel="0" collapsed="false">
      <c r="A509" s="6"/>
      <c r="B509" s="6"/>
      <c r="C509" s="6"/>
      <c r="D509" s="21"/>
      <c r="E509" s="6"/>
      <c r="F509" s="6"/>
      <c r="G509" s="6"/>
      <c r="H509" s="6"/>
      <c r="I509" s="6"/>
      <c r="J509" s="6"/>
    </row>
    <row r="510" customFormat="false" ht="15.75" hidden="false" customHeight="true" outlineLevel="0" collapsed="false">
      <c r="A510" s="6"/>
      <c r="B510" s="6"/>
      <c r="C510" s="6"/>
      <c r="D510" s="21"/>
      <c r="E510" s="6"/>
      <c r="F510" s="6"/>
      <c r="G510" s="6"/>
      <c r="H510" s="6"/>
      <c r="I510" s="6"/>
      <c r="J510" s="6"/>
    </row>
    <row r="511" customFormat="false" ht="15.75" hidden="false" customHeight="true" outlineLevel="0" collapsed="false">
      <c r="A511" s="6"/>
      <c r="B511" s="6"/>
      <c r="C511" s="6"/>
      <c r="D511" s="21"/>
      <c r="E511" s="6"/>
      <c r="F511" s="6"/>
      <c r="G511" s="6"/>
      <c r="H511" s="6"/>
      <c r="I511" s="6"/>
      <c r="J511" s="6"/>
    </row>
    <row r="512" customFormat="false" ht="15.75" hidden="false" customHeight="true" outlineLevel="0" collapsed="false">
      <c r="A512" s="6"/>
      <c r="B512" s="6"/>
      <c r="C512" s="6"/>
      <c r="D512" s="21"/>
      <c r="E512" s="6"/>
      <c r="F512" s="6"/>
      <c r="G512" s="6"/>
      <c r="H512" s="6"/>
      <c r="I512" s="6"/>
      <c r="J512" s="6"/>
    </row>
    <row r="513" customFormat="false" ht="15.75" hidden="false" customHeight="true" outlineLevel="0" collapsed="false">
      <c r="A513" s="6"/>
      <c r="B513" s="6"/>
      <c r="C513" s="6"/>
      <c r="D513" s="21"/>
      <c r="E513" s="6"/>
      <c r="F513" s="6"/>
      <c r="G513" s="6"/>
      <c r="H513" s="6"/>
      <c r="I513" s="6"/>
      <c r="J513" s="6"/>
    </row>
    <row r="514" customFormat="false" ht="15.75" hidden="false" customHeight="true" outlineLevel="0" collapsed="false">
      <c r="A514" s="6"/>
      <c r="B514" s="6"/>
      <c r="C514" s="6"/>
      <c r="D514" s="21"/>
      <c r="E514" s="6"/>
      <c r="F514" s="6"/>
      <c r="G514" s="6"/>
      <c r="H514" s="6"/>
      <c r="I514" s="6"/>
      <c r="J514" s="6"/>
    </row>
    <row r="515" customFormat="false" ht="15.75" hidden="false" customHeight="true" outlineLevel="0" collapsed="false">
      <c r="A515" s="6"/>
      <c r="B515" s="6"/>
      <c r="C515" s="6"/>
      <c r="D515" s="21"/>
      <c r="E515" s="6"/>
      <c r="F515" s="6"/>
      <c r="G515" s="6"/>
      <c r="H515" s="6"/>
      <c r="I515" s="6"/>
      <c r="J515" s="6"/>
    </row>
    <row r="516" customFormat="false" ht="15.75" hidden="false" customHeight="true" outlineLevel="0" collapsed="false">
      <c r="A516" s="6"/>
      <c r="B516" s="6"/>
      <c r="C516" s="6"/>
      <c r="D516" s="21"/>
      <c r="E516" s="6"/>
      <c r="F516" s="6"/>
      <c r="G516" s="6"/>
      <c r="H516" s="6"/>
      <c r="I516" s="6"/>
      <c r="J516" s="6"/>
    </row>
    <row r="517" customFormat="false" ht="15.75" hidden="false" customHeight="true" outlineLevel="0" collapsed="false">
      <c r="A517" s="6"/>
      <c r="B517" s="6"/>
      <c r="C517" s="6"/>
      <c r="D517" s="21"/>
      <c r="E517" s="6"/>
      <c r="F517" s="6"/>
      <c r="G517" s="6"/>
      <c r="H517" s="6"/>
      <c r="I517" s="6"/>
      <c r="J517" s="6"/>
    </row>
    <row r="518" customFormat="false" ht="15.75" hidden="false" customHeight="true" outlineLevel="0" collapsed="false">
      <c r="A518" s="6"/>
      <c r="B518" s="6"/>
      <c r="C518" s="6"/>
      <c r="D518" s="21"/>
      <c r="E518" s="6"/>
      <c r="F518" s="6"/>
      <c r="G518" s="6"/>
      <c r="H518" s="6"/>
      <c r="I518" s="6"/>
      <c r="J518" s="6"/>
    </row>
    <row r="519" customFormat="false" ht="15.75" hidden="false" customHeight="true" outlineLevel="0" collapsed="false">
      <c r="A519" s="6"/>
      <c r="B519" s="6"/>
      <c r="C519" s="6"/>
      <c r="D519" s="21"/>
      <c r="E519" s="6"/>
      <c r="F519" s="6"/>
      <c r="G519" s="6"/>
      <c r="H519" s="6"/>
      <c r="I519" s="6"/>
      <c r="J519" s="6"/>
    </row>
    <row r="520" customFormat="false" ht="15.75" hidden="false" customHeight="true" outlineLevel="0" collapsed="false">
      <c r="A520" s="6"/>
      <c r="B520" s="6"/>
      <c r="C520" s="6"/>
      <c r="D520" s="21"/>
      <c r="E520" s="6"/>
      <c r="F520" s="6"/>
      <c r="G520" s="6"/>
      <c r="H520" s="6"/>
      <c r="I520" s="6"/>
      <c r="J520" s="6"/>
    </row>
    <row r="521" customFormat="false" ht="15.75" hidden="false" customHeight="true" outlineLevel="0" collapsed="false">
      <c r="A521" s="6"/>
      <c r="B521" s="6"/>
      <c r="C521" s="6"/>
      <c r="D521" s="21"/>
      <c r="E521" s="6"/>
      <c r="F521" s="6"/>
      <c r="G521" s="6"/>
      <c r="H521" s="6"/>
      <c r="I521" s="6"/>
      <c r="J521" s="6"/>
    </row>
    <row r="522" customFormat="false" ht="15.75" hidden="false" customHeight="true" outlineLevel="0" collapsed="false">
      <c r="A522" s="6"/>
      <c r="B522" s="6"/>
      <c r="C522" s="6"/>
      <c r="D522" s="21"/>
      <c r="E522" s="6"/>
      <c r="F522" s="6"/>
      <c r="G522" s="6"/>
      <c r="H522" s="6"/>
      <c r="I522" s="6"/>
      <c r="J522" s="6"/>
    </row>
    <row r="523" customFormat="false" ht="15.75" hidden="false" customHeight="true" outlineLevel="0" collapsed="false">
      <c r="A523" s="6"/>
      <c r="B523" s="6"/>
      <c r="C523" s="6"/>
      <c r="D523" s="21"/>
      <c r="E523" s="6"/>
      <c r="F523" s="6"/>
      <c r="G523" s="6"/>
      <c r="H523" s="6"/>
      <c r="I523" s="6"/>
      <c r="J523" s="6"/>
    </row>
    <row r="524" customFormat="false" ht="15.75" hidden="false" customHeight="true" outlineLevel="0" collapsed="false">
      <c r="A524" s="6"/>
      <c r="B524" s="6"/>
      <c r="C524" s="6"/>
      <c r="D524" s="21"/>
      <c r="E524" s="6"/>
      <c r="F524" s="6"/>
      <c r="G524" s="6"/>
      <c r="H524" s="6"/>
      <c r="I524" s="6"/>
      <c r="J524" s="6"/>
    </row>
    <row r="525" customFormat="false" ht="15.75" hidden="false" customHeight="true" outlineLevel="0" collapsed="false">
      <c r="A525" s="6"/>
      <c r="B525" s="6"/>
      <c r="C525" s="6"/>
      <c r="D525" s="21"/>
      <c r="E525" s="6"/>
      <c r="F525" s="6"/>
      <c r="G525" s="6"/>
      <c r="H525" s="6"/>
      <c r="I525" s="6"/>
      <c r="J525" s="6"/>
    </row>
    <row r="526" customFormat="false" ht="15.75" hidden="false" customHeight="true" outlineLevel="0" collapsed="false">
      <c r="A526" s="6"/>
      <c r="B526" s="6"/>
      <c r="C526" s="6"/>
      <c r="D526" s="21"/>
      <c r="E526" s="6"/>
      <c r="F526" s="6"/>
      <c r="G526" s="6"/>
      <c r="H526" s="6"/>
      <c r="I526" s="6"/>
      <c r="J526" s="6"/>
    </row>
    <row r="527" customFormat="false" ht="15.75" hidden="false" customHeight="true" outlineLevel="0" collapsed="false">
      <c r="A527" s="6"/>
      <c r="B527" s="6"/>
      <c r="C527" s="6"/>
      <c r="D527" s="21"/>
      <c r="E527" s="6"/>
      <c r="F527" s="6"/>
      <c r="G527" s="6"/>
      <c r="H527" s="6"/>
      <c r="I527" s="6"/>
      <c r="J527" s="6"/>
    </row>
    <row r="528" customFormat="false" ht="15.75" hidden="false" customHeight="true" outlineLevel="0" collapsed="false">
      <c r="A528" s="6"/>
      <c r="B528" s="6"/>
      <c r="C528" s="6"/>
      <c r="D528" s="21"/>
      <c r="E528" s="6"/>
      <c r="F528" s="6"/>
      <c r="G528" s="6"/>
      <c r="H528" s="6"/>
      <c r="I528" s="6"/>
      <c r="J528" s="6"/>
    </row>
    <row r="529" customFormat="false" ht="15.75" hidden="false" customHeight="true" outlineLevel="0" collapsed="false">
      <c r="A529" s="6"/>
      <c r="B529" s="6"/>
      <c r="C529" s="6"/>
      <c r="D529" s="21"/>
      <c r="E529" s="6"/>
      <c r="F529" s="6"/>
      <c r="G529" s="6"/>
      <c r="H529" s="6"/>
      <c r="I529" s="6"/>
      <c r="J529" s="6"/>
    </row>
    <row r="530" customFormat="false" ht="15.75" hidden="false" customHeight="true" outlineLevel="0" collapsed="false">
      <c r="A530" s="6"/>
      <c r="B530" s="6"/>
      <c r="C530" s="6"/>
      <c r="D530" s="21"/>
      <c r="E530" s="6"/>
      <c r="F530" s="6"/>
      <c r="G530" s="6"/>
      <c r="H530" s="6"/>
      <c r="I530" s="6"/>
      <c r="J530" s="6"/>
    </row>
    <row r="531" customFormat="false" ht="15.75" hidden="false" customHeight="true" outlineLevel="0" collapsed="false">
      <c r="A531" s="6"/>
      <c r="B531" s="6"/>
      <c r="C531" s="6"/>
      <c r="D531" s="21"/>
      <c r="E531" s="6"/>
      <c r="F531" s="6"/>
      <c r="G531" s="6"/>
      <c r="H531" s="6"/>
      <c r="I531" s="6"/>
      <c r="J531" s="6"/>
    </row>
    <row r="532" customFormat="false" ht="15.75" hidden="false" customHeight="true" outlineLevel="0" collapsed="false">
      <c r="A532" s="6"/>
      <c r="B532" s="6"/>
      <c r="C532" s="6"/>
      <c r="D532" s="21"/>
      <c r="E532" s="6"/>
      <c r="F532" s="6"/>
      <c r="G532" s="6"/>
      <c r="H532" s="6"/>
      <c r="I532" s="6"/>
      <c r="J532" s="6"/>
    </row>
    <row r="533" customFormat="false" ht="15.75" hidden="false" customHeight="true" outlineLevel="0" collapsed="false">
      <c r="A533" s="6"/>
      <c r="B533" s="6"/>
      <c r="C533" s="6"/>
      <c r="D533" s="21"/>
      <c r="E533" s="6"/>
      <c r="F533" s="6"/>
      <c r="G533" s="6"/>
      <c r="H533" s="6"/>
      <c r="I533" s="6"/>
      <c r="J533" s="6"/>
    </row>
    <row r="534" customFormat="false" ht="15.75" hidden="false" customHeight="true" outlineLevel="0" collapsed="false">
      <c r="A534" s="6"/>
      <c r="B534" s="6"/>
      <c r="C534" s="6"/>
      <c r="D534" s="21"/>
      <c r="E534" s="6"/>
      <c r="F534" s="6"/>
      <c r="G534" s="6"/>
      <c r="H534" s="6"/>
      <c r="I534" s="6"/>
      <c r="J534" s="6"/>
    </row>
    <row r="535" customFormat="false" ht="15.75" hidden="false" customHeight="true" outlineLevel="0" collapsed="false">
      <c r="A535" s="6"/>
      <c r="B535" s="6"/>
      <c r="C535" s="6"/>
      <c r="D535" s="21"/>
      <c r="E535" s="6"/>
      <c r="F535" s="6"/>
      <c r="G535" s="6"/>
      <c r="H535" s="6"/>
      <c r="I535" s="6"/>
      <c r="J535" s="6"/>
    </row>
    <row r="536" customFormat="false" ht="15.75" hidden="false" customHeight="true" outlineLevel="0" collapsed="false">
      <c r="A536" s="6"/>
      <c r="B536" s="6"/>
      <c r="C536" s="6"/>
      <c r="D536" s="21"/>
      <c r="E536" s="6"/>
      <c r="F536" s="6"/>
      <c r="G536" s="6"/>
      <c r="H536" s="6"/>
      <c r="I536" s="6"/>
      <c r="J536" s="6"/>
    </row>
    <row r="537" customFormat="false" ht="15.75" hidden="false" customHeight="true" outlineLevel="0" collapsed="false">
      <c r="A537" s="6"/>
      <c r="B537" s="6"/>
      <c r="C537" s="6"/>
      <c r="D537" s="21"/>
      <c r="E537" s="6"/>
      <c r="F537" s="6"/>
      <c r="G537" s="6"/>
      <c r="H537" s="6"/>
      <c r="I537" s="6"/>
      <c r="J537" s="6"/>
    </row>
    <row r="538" customFormat="false" ht="15.75" hidden="false" customHeight="true" outlineLevel="0" collapsed="false">
      <c r="A538" s="6"/>
      <c r="B538" s="6"/>
      <c r="C538" s="6"/>
      <c r="D538" s="21"/>
      <c r="E538" s="6"/>
      <c r="F538" s="6"/>
      <c r="G538" s="6"/>
      <c r="H538" s="6"/>
      <c r="I538" s="6"/>
      <c r="J538" s="6"/>
    </row>
    <row r="539" customFormat="false" ht="15.75" hidden="false" customHeight="true" outlineLevel="0" collapsed="false">
      <c r="A539" s="6"/>
      <c r="B539" s="6"/>
      <c r="C539" s="6"/>
      <c r="D539" s="21"/>
      <c r="E539" s="6"/>
      <c r="F539" s="6"/>
      <c r="G539" s="6"/>
      <c r="H539" s="6"/>
      <c r="I539" s="6"/>
      <c r="J539" s="6"/>
    </row>
    <row r="540" customFormat="false" ht="15.75" hidden="false" customHeight="true" outlineLevel="0" collapsed="false">
      <c r="A540" s="6"/>
      <c r="B540" s="6"/>
      <c r="C540" s="6"/>
      <c r="D540" s="21"/>
      <c r="E540" s="6"/>
      <c r="F540" s="6"/>
      <c r="G540" s="6"/>
      <c r="H540" s="6"/>
      <c r="I540" s="6"/>
      <c r="J540" s="6"/>
    </row>
    <row r="541" customFormat="false" ht="15.75" hidden="false" customHeight="true" outlineLevel="0" collapsed="false">
      <c r="A541" s="6"/>
      <c r="B541" s="6"/>
      <c r="C541" s="6"/>
      <c r="D541" s="21"/>
      <c r="E541" s="6"/>
      <c r="F541" s="6"/>
      <c r="G541" s="6"/>
      <c r="H541" s="6"/>
      <c r="I541" s="6"/>
      <c r="J541" s="6"/>
    </row>
    <row r="542" customFormat="false" ht="15.75" hidden="false" customHeight="true" outlineLevel="0" collapsed="false">
      <c r="A542" s="6"/>
      <c r="B542" s="6"/>
      <c r="C542" s="6"/>
      <c r="D542" s="21"/>
      <c r="E542" s="6"/>
      <c r="F542" s="6"/>
      <c r="G542" s="6"/>
      <c r="H542" s="6"/>
      <c r="I542" s="6"/>
      <c r="J542" s="6"/>
    </row>
    <row r="543" customFormat="false" ht="15.75" hidden="false" customHeight="true" outlineLevel="0" collapsed="false">
      <c r="A543" s="6"/>
      <c r="B543" s="6"/>
      <c r="C543" s="6"/>
      <c r="D543" s="21"/>
      <c r="E543" s="6"/>
      <c r="F543" s="6"/>
      <c r="G543" s="6"/>
      <c r="H543" s="6"/>
      <c r="I543" s="6"/>
      <c r="J543" s="6"/>
    </row>
    <row r="544" customFormat="false" ht="15.75" hidden="false" customHeight="true" outlineLevel="0" collapsed="false">
      <c r="A544" s="6"/>
      <c r="B544" s="6"/>
      <c r="C544" s="6"/>
      <c r="D544" s="21"/>
      <c r="E544" s="6"/>
      <c r="F544" s="6"/>
      <c r="G544" s="6"/>
      <c r="H544" s="6"/>
      <c r="I544" s="6"/>
      <c r="J544" s="6"/>
    </row>
    <row r="545" customFormat="false" ht="15.75" hidden="false" customHeight="true" outlineLevel="0" collapsed="false">
      <c r="A545" s="6"/>
      <c r="B545" s="6"/>
      <c r="C545" s="6"/>
      <c r="D545" s="21"/>
      <c r="E545" s="6"/>
      <c r="F545" s="6"/>
      <c r="G545" s="6"/>
      <c r="H545" s="6"/>
      <c r="I545" s="6"/>
      <c r="J545" s="6"/>
    </row>
    <row r="546" customFormat="false" ht="15.75" hidden="false" customHeight="true" outlineLevel="0" collapsed="false">
      <c r="A546" s="6"/>
      <c r="B546" s="6"/>
      <c r="C546" s="6"/>
      <c r="D546" s="21"/>
      <c r="E546" s="6"/>
      <c r="F546" s="6"/>
      <c r="G546" s="6"/>
      <c r="H546" s="6"/>
      <c r="I546" s="6"/>
      <c r="J546" s="6"/>
    </row>
    <row r="547" customFormat="false" ht="15.75" hidden="false" customHeight="true" outlineLevel="0" collapsed="false">
      <c r="A547" s="6"/>
      <c r="B547" s="6"/>
      <c r="C547" s="6"/>
      <c r="D547" s="21"/>
      <c r="E547" s="6"/>
      <c r="F547" s="6"/>
      <c r="G547" s="6"/>
      <c r="H547" s="6"/>
      <c r="I547" s="6"/>
      <c r="J547" s="6"/>
    </row>
    <row r="548" customFormat="false" ht="15.75" hidden="false" customHeight="true" outlineLevel="0" collapsed="false">
      <c r="A548" s="6"/>
      <c r="B548" s="6"/>
      <c r="C548" s="6"/>
      <c r="D548" s="21"/>
      <c r="E548" s="6"/>
      <c r="F548" s="6"/>
      <c r="G548" s="6"/>
      <c r="H548" s="6"/>
      <c r="I548" s="6"/>
      <c r="J548" s="6"/>
    </row>
    <row r="549" customFormat="false" ht="15.75" hidden="false" customHeight="true" outlineLevel="0" collapsed="false">
      <c r="A549" s="6"/>
      <c r="B549" s="6"/>
      <c r="C549" s="6"/>
      <c r="D549" s="21"/>
      <c r="E549" s="6"/>
      <c r="F549" s="6"/>
      <c r="G549" s="6"/>
      <c r="H549" s="6"/>
      <c r="I549" s="6"/>
      <c r="J549" s="6"/>
    </row>
    <row r="550" customFormat="false" ht="15.75" hidden="false" customHeight="true" outlineLevel="0" collapsed="false">
      <c r="A550" s="6"/>
      <c r="B550" s="6"/>
      <c r="C550" s="6"/>
      <c r="D550" s="21"/>
      <c r="E550" s="6"/>
      <c r="F550" s="6"/>
      <c r="G550" s="6"/>
      <c r="H550" s="6"/>
      <c r="I550" s="6"/>
      <c r="J550" s="6"/>
    </row>
    <row r="551" customFormat="false" ht="15.75" hidden="false" customHeight="true" outlineLevel="0" collapsed="false">
      <c r="A551" s="6"/>
      <c r="B551" s="6"/>
      <c r="C551" s="6"/>
      <c r="D551" s="21"/>
      <c r="E551" s="6"/>
      <c r="F551" s="6"/>
      <c r="G551" s="6"/>
      <c r="H551" s="6"/>
      <c r="I551" s="6"/>
      <c r="J551" s="6"/>
    </row>
    <row r="552" customFormat="false" ht="15.75" hidden="false" customHeight="true" outlineLevel="0" collapsed="false">
      <c r="A552" s="6"/>
      <c r="B552" s="6"/>
      <c r="C552" s="6"/>
      <c r="D552" s="21"/>
      <c r="E552" s="6"/>
      <c r="F552" s="6"/>
      <c r="G552" s="6"/>
      <c r="H552" s="6"/>
      <c r="I552" s="6"/>
      <c r="J552" s="6"/>
    </row>
    <row r="553" customFormat="false" ht="15.75" hidden="false" customHeight="true" outlineLevel="0" collapsed="false">
      <c r="A553" s="6"/>
      <c r="B553" s="6"/>
      <c r="C553" s="6"/>
      <c r="D553" s="21"/>
      <c r="E553" s="6"/>
      <c r="F553" s="6"/>
      <c r="G553" s="6"/>
      <c r="H553" s="6"/>
      <c r="I553" s="6"/>
      <c r="J553" s="6"/>
    </row>
    <row r="554" customFormat="false" ht="15.75" hidden="false" customHeight="true" outlineLevel="0" collapsed="false">
      <c r="A554" s="6"/>
      <c r="B554" s="6"/>
      <c r="C554" s="6"/>
      <c r="D554" s="21"/>
      <c r="E554" s="6"/>
      <c r="F554" s="6"/>
      <c r="G554" s="6"/>
      <c r="H554" s="6"/>
      <c r="I554" s="6"/>
      <c r="J554" s="6"/>
    </row>
    <row r="555" customFormat="false" ht="15.75" hidden="false" customHeight="true" outlineLevel="0" collapsed="false">
      <c r="A555" s="6"/>
      <c r="B555" s="6"/>
      <c r="C555" s="6"/>
      <c r="D555" s="21"/>
      <c r="E555" s="6"/>
      <c r="F555" s="6"/>
      <c r="G555" s="6"/>
      <c r="H555" s="6"/>
      <c r="I555" s="6"/>
      <c r="J555" s="6"/>
    </row>
    <row r="556" customFormat="false" ht="15.75" hidden="false" customHeight="true" outlineLevel="0" collapsed="false">
      <c r="A556" s="6"/>
      <c r="B556" s="6"/>
      <c r="C556" s="6"/>
      <c r="D556" s="21"/>
      <c r="E556" s="6"/>
      <c r="F556" s="6"/>
      <c r="G556" s="6"/>
      <c r="H556" s="6"/>
      <c r="I556" s="6"/>
      <c r="J556" s="6"/>
    </row>
    <row r="557" customFormat="false" ht="15.75" hidden="false" customHeight="true" outlineLevel="0" collapsed="false">
      <c r="A557" s="6"/>
      <c r="B557" s="6"/>
      <c r="C557" s="6"/>
      <c r="D557" s="21"/>
      <c r="E557" s="6"/>
      <c r="F557" s="6"/>
      <c r="G557" s="6"/>
      <c r="H557" s="6"/>
      <c r="I557" s="6"/>
      <c r="J557" s="6"/>
    </row>
    <row r="558" customFormat="false" ht="15.75" hidden="false" customHeight="true" outlineLevel="0" collapsed="false">
      <c r="A558" s="6"/>
      <c r="B558" s="6"/>
      <c r="C558" s="6"/>
      <c r="D558" s="21"/>
      <c r="E558" s="6"/>
      <c r="F558" s="6"/>
      <c r="G558" s="6"/>
      <c r="H558" s="6"/>
      <c r="I558" s="6"/>
      <c r="J558" s="6"/>
    </row>
    <row r="559" customFormat="false" ht="15.75" hidden="false" customHeight="true" outlineLevel="0" collapsed="false">
      <c r="A559" s="6"/>
      <c r="B559" s="6"/>
      <c r="C559" s="6"/>
      <c r="D559" s="21"/>
      <c r="E559" s="6"/>
      <c r="F559" s="6"/>
      <c r="G559" s="6"/>
      <c r="H559" s="6"/>
      <c r="I559" s="6"/>
      <c r="J559" s="6"/>
    </row>
    <row r="560" customFormat="false" ht="15.75" hidden="false" customHeight="true" outlineLevel="0" collapsed="false">
      <c r="A560" s="6"/>
      <c r="B560" s="6"/>
      <c r="C560" s="6"/>
      <c r="D560" s="21"/>
      <c r="E560" s="6"/>
      <c r="F560" s="6"/>
      <c r="G560" s="6"/>
      <c r="H560" s="6"/>
      <c r="I560" s="6"/>
      <c r="J560" s="6"/>
    </row>
    <row r="561" customFormat="false" ht="15.75" hidden="false" customHeight="true" outlineLevel="0" collapsed="false">
      <c r="A561" s="6"/>
      <c r="B561" s="6"/>
      <c r="C561" s="6"/>
      <c r="D561" s="21"/>
      <c r="E561" s="6"/>
      <c r="F561" s="6"/>
      <c r="G561" s="6"/>
      <c r="H561" s="6"/>
      <c r="I561" s="6"/>
      <c r="J561" s="6"/>
    </row>
    <row r="562" customFormat="false" ht="15.75" hidden="false" customHeight="true" outlineLevel="0" collapsed="false">
      <c r="A562" s="6"/>
      <c r="B562" s="6"/>
      <c r="C562" s="6"/>
      <c r="D562" s="21"/>
      <c r="E562" s="6"/>
      <c r="F562" s="6"/>
      <c r="G562" s="6"/>
      <c r="H562" s="6"/>
      <c r="I562" s="6"/>
      <c r="J562" s="6"/>
    </row>
    <row r="563" customFormat="false" ht="15.75" hidden="false" customHeight="true" outlineLevel="0" collapsed="false">
      <c r="A563" s="6"/>
      <c r="B563" s="6"/>
      <c r="C563" s="6"/>
      <c r="D563" s="21"/>
      <c r="E563" s="6"/>
      <c r="F563" s="6"/>
      <c r="G563" s="6"/>
      <c r="H563" s="6"/>
      <c r="I563" s="6"/>
      <c r="J563" s="6"/>
    </row>
    <row r="564" customFormat="false" ht="15.75" hidden="false" customHeight="true" outlineLevel="0" collapsed="false">
      <c r="A564" s="6"/>
      <c r="B564" s="6"/>
      <c r="C564" s="6"/>
      <c r="D564" s="21"/>
      <c r="E564" s="6"/>
      <c r="F564" s="6"/>
      <c r="G564" s="6"/>
      <c r="H564" s="6"/>
      <c r="I564" s="6"/>
      <c r="J564" s="6"/>
    </row>
    <row r="565" customFormat="false" ht="15.75" hidden="false" customHeight="true" outlineLevel="0" collapsed="false">
      <c r="A565" s="6"/>
      <c r="B565" s="6"/>
      <c r="C565" s="6"/>
      <c r="D565" s="21"/>
      <c r="E565" s="6"/>
      <c r="F565" s="6"/>
      <c r="G565" s="6"/>
      <c r="H565" s="6"/>
      <c r="I565" s="6"/>
      <c r="J565" s="6"/>
    </row>
    <row r="566" customFormat="false" ht="15.75" hidden="false" customHeight="true" outlineLevel="0" collapsed="false">
      <c r="A566" s="6"/>
      <c r="B566" s="6"/>
      <c r="C566" s="6"/>
      <c r="D566" s="21"/>
      <c r="E566" s="6"/>
      <c r="F566" s="6"/>
      <c r="G566" s="6"/>
      <c r="H566" s="6"/>
      <c r="I566" s="6"/>
      <c r="J566" s="6"/>
    </row>
    <row r="567" customFormat="false" ht="15.75" hidden="false" customHeight="true" outlineLevel="0" collapsed="false">
      <c r="A567" s="6"/>
      <c r="B567" s="6"/>
      <c r="C567" s="6"/>
      <c r="D567" s="21"/>
      <c r="E567" s="6"/>
      <c r="F567" s="6"/>
      <c r="G567" s="6"/>
      <c r="H567" s="6"/>
      <c r="I567" s="6"/>
      <c r="J567" s="6"/>
    </row>
    <row r="568" customFormat="false" ht="15.75" hidden="false" customHeight="true" outlineLevel="0" collapsed="false">
      <c r="A568" s="6"/>
      <c r="B568" s="6"/>
      <c r="C568" s="6"/>
      <c r="D568" s="21"/>
      <c r="E568" s="6"/>
      <c r="F568" s="6"/>
      <c r="G568" s="6"/>
      <c r="H568" s="6"/>
      <c r="I568" s="6"/>
      <c r="J568" s="6"/>
    </row>
    <row r="569" customFormat="false" ht="15.75" hidden="false" customHeight="true" outlineLevel="0" collapsed="false">
      <c r="A569" s="6"/>
      <c r="B569" s="6"/>
      <c r="C569" s="6"/>
      <c r="D569" s="21"/>
      <c r="E569" s="6"/>
      <c r="F569" s="6"/>
      <c r="G569" s="6"/>
      <c r="H569" s="6"/>
      <c r="I569" s="6"/>
      <c r="J569" s="6"/>
    </row>
    <row r="570" customFormat="false" ht="15.75" hidden="false" customHeight="true" outlineLevel="0" collapsed="false">
      <c r="A570" s="6"/>
      <c r="B570" s="6"/>
      <c r="C570" s="6"/>
      <c r="D570" s="21"/>
      <c r="E570" s="6"/>
      <c r="F570" s="6"/>
      <c r="G570" s="6"/>
      <c r="H570" s="6"/>
      <c r="I570" s="6"/>
      <c r="J570" s="6"/>
    </row>
    <row r="571" customFormat="false" ht="15.75" hidden="false" customHeight="true" outlineLevel="0" collapsed="false">
      <c r="A571" s="6"/>
      <c r="B571" s="6"/>
      <c r="C571" s="6"/>
      <c r="D571" s="21"/>
      <c r="E571" s="6"/>
      <c r="F571" s="6"/>
      <c r="G571" s="6"/>
      <c r="H571" s="6"/>
      <c r="I571" s="6"/>
      <c r="J571" s="6"/>
    </row>
    <row r="572" customFormat="false" ht="15.75" hidden="false" customHeight="true" outlineLevel="0" collapsed="false">
      <c r="A572" s="6"/>
      <c r="B572" s="6"/>
      <c r="C572" s="6"/>
      <c r="D572" s="21"/>
      <c r="E572" s="6"/>
      <c r="F572" s="6"/>
      <c r="G572" s="6"/>
      <c r="H572" s="6"/>
      <c r="I572" s="6"/>
      <c r="J572" s="6"/>
    </row>
    <row r="573" customFormat="false" ht="15.75" hidden="false" customHeight="true" outlineLevel="0" collapsed="false">
      <c r="A573" s="6"/>
      <c r="B573" s="6"/>
      <c r="C573" s="6"/>
      <c r="D573" s="21"/>
      <c r="E573" s="6"/>
      <c r="F573" s="6"/>
      <c r="G573" s="6"/>
      <c r="H573" s="6"/>
      <c r="I573" s="6"/>
      <c r="J573" s="6"/>
    </row>
    <row r="574" customFormat="false" ht="15.75" hidden="false" customHeight="true" outlineLevel="0" collapsed="false">
      <c r="A574" s="6"/>
      <c r="B574" s="6"/>
      <c r="C574" s="6"/>
      <c r="D574" s="21"/>
      <c r="E574" s="6"/>
      <c r="F574" s="6"/>
      <c r="G574" s="6"/>
      <c r="H574" s="6"/>
      <c r="I574" s="6"/>
      <c r="J574" s="6"/>
    </row>
    <row r="575" customFormat="false" ht="15.75" hidden="false" customHeight="true" outlineLevel="0" collapsed="false">
      <c r="A575" s="6"/>
      <c r="B575" s="6"/>
      <c r="C575" s="6"/>
      <c r="D575" s="21"/>
      <c r="E575" s="6"/>
      <c r="F575" s="6"/>
      <c r="G575" s="6"/>
      <c r="H575" s="6"/>
      <c r="I575" s="6"/>
      <c r="J575" s="6"/>
    </row>
    <row r="576" customFormat="false" ht="15.75" hidden="false" customHeight="true" outlineLevel="0" collapsed="false">
      <c r="A576" s="6"/>
      <c r="B576" s="6"/>
      <c r="C576" s="6"/>
      <c r="D576" s="21"/>
      <c r="E576" s="6"/>
      <c r="F576" s="6"/>
      <c r="G576" s="6"/>
      <c r="H576" s="6"/>
      <c r="I576" s="6"/>
      <c r="J576" s="6"/>
    </row>
    <row r="577" customFormat="false" ht="15.75" hidden="false" customHeight="true" outlineLevel="0" collapsed="false">
      <c r="A577" s="6"/>
      <c r="B577" s="6"/>
      <c r="C577" s="6"/>
      <c r="D577" s="21"/>
      <c r="E577" s="6"/>
      <c r="F577" s="6"/>
      <c r="G577" s="6"/>
      <c r="H577" s="6"/>
      <c r="I577" s="6"/>
      <c r="J577" s="6"/>
    </row>
    <row r="578" customFormat="false" ht="15.75" hidden="false" customHeight="true" outlineLevel="0" collapsed="false">
      <c r="A578" s="6"/>
      <c r="B578" s="6"/>
      <c r="C578" s="6"/>
      <c r="D578" s="21"/>
      <c r="E578" s="6"/>
      <c r="F578" s="6"/>
      <c r="G578" s="6"/>
      <c r="H578" s="6"/>
      <c r="I578" s="6"/>
      <c r="J578" s="6"/>
    </row>
    <row r="579" customFormat="false" ht="15.75" hidden="false" customHeight="true" outlineLevel="0" collapsed="false">
      <c r="A579" s="6"/>
      <c r="B579" s="6"/>
      <c r="C579" s="6"/>
      <c r="D579" s="21"/>
      <c r="E579" s="6"/>
      <c r="F579" s="6"/>
      <c r="G579" s="6"/>
      <c r="H579" s="6"/>
      <c r="I579" s="6"/>
      <c r="J579" s="6"/>
    </row>
    <row r="580" customFormat="false" ht="15.75" hidden="false" customHeight="true" outlineLevel="0" collapsed="false">
      <c r="A580" s="6"/>
      <c r="B580" s="6"/>
      <c r="C580" s="6"/>
      <c r="D580" s="21"/>
      <c r="E580" s="6"/>
      <c r="F580" s="6"/>
      <c r="G580" s="6"/>
      <c r="H580" s="6"/>
      <c r="I580" s="6"/>
      <c r="J580" s="6"/>
    </row>
    <row r="581" customFormat="false" ht="15.75" hidden="false" customHeight="true" outlineLevel="0" collapsed="false">
      <c r="A581" s="6"/>
      <c r="B581" s="6"/>
      <c r="C581" s="6"/>
      <c r="D581" s="21"/>
      <c r="E581" s="6"/>
      <c r="F581" s="6"/>
      <c r="G581" s="6"/>
      <c r="H581" s="6"/>
      <c r="I581" s="6"/>
      <c r="J581" s="6"/>
    </row>
    <row r="582" customFormat="false" ht="15.75" hidden="false" customHeight="true" outlineLevel="0" collapsed="false">
      <c r="A582" s="6"/>
      <c r="B582" s="6"/>
      <c r="C582" s="6"/>
      <c r="D582" s="21"/>
      <c r="E582" s="6"/>
      <c r="F582" s="6"/>
      <c r="G582" s="6"/>
      <c r="H582" s="6"/>
      <c r="I582" s="6"/>
      <c r="J582" s="6"/>
    </row>
    <row r="583" customFormat="false" ht="15.75" hidden="false" customHeight="true" outlineLevel="0" collapsed="false">
      <c r="A583" s="6"/>
      <c r="B583" s="6"/>
      <c r="C583" s="6"/>
      <c r="D583" s="21"/>
      <c r="E583" s="6"/>
      <c r="F583" s="6"/>
      <c r="G583" s="6"/>
      <c r="H583" s="6"/>
      <c r="I583" s="6"/>
      <c r="J583" s="6"/>
    </row>
    <row r="584" customFormat="false" ht="15.75" hidden="false" customHeight="true" outlineLevel="0" collapsed="false">
      <c r="A584" s="6"/>
      <c r="B584" s="6"/>
      <c r="C584" s="6"/>
      <c r="D584" s="21"/>
      <c r="E584" s="6"/>
      <c r="F584" s="6"/>
      <c r="G584" s="6"/>
      <c r="H584" s="6"/>
      <c r="I584" s="6"/>
      <c r="J584" s="6"/>
    </row>
    <row r="585" customFormat="false" ht="15.75" hidden="false" customHeight="true" outlineLevel="0" collapsed="false">
      <c r="A585" s="6"/>
      <c r="B585" s="6"/>
      <c r="C585" s="6"/>
      <c r="D585" s="21"/>
      <c r="E585" s="6"/>
      <c r="F585" s="6"/>
      <c r="G585" s="6"/>
      <c r="H585" s="6"/>
      <c r="I585" s="6"/>
      <c r="J585" s="6"/>
    </row>
    <row r="586" customFormat="false" ht="15.75" hidden="false" customHeight="true" outlineLevel="0" collapsed="false">
      <c r="A586" s="6"/>
      <c r="B586" s="6"/>
      <c r="C586" s="6"/>
      <c r="D586" s="21"/>
      <c r="E586" s="6"/>
      <c r="F586" s="6"/>
      <c r="G586" s="6"/>
      <c r="H586" s="6"/>
      <c r="I586" s="6"/>
      <c r="J586" s="6"/>
    </row>
    <row r="587" customFormat="false" ht="15.75" hidden="false" customHeight="true" outlineLevel="0" collapsed="false">
      <c r="A587" s="6"/>
      <c r="B587" s="6"/>
      <c r="C587" s="6"/>
      <c r="D587" s="21"/>
      <c r="E587" s="6"/>
      <c r="F587" s="6"/>
      <c r="G587" s="6"/>
      <c r="H587" s="6"/>
      <c r="I587" s="6"/>
      <c r="J587" s="6"/>
    </row>
    <row r="588" customFormat="false" ht="15.75" hidden="false" customHeight="true" outlineLevel="0" collapsed="false">
      <c r="A588" s="6"/>
      <c r="B588" s="6"/>
      <c r="C588" s="6"/>
      <c r="D588" s="21"/>
      <c r="E588" s="6"/>
      <c r="F588" s="6"/>
      <c r="G588" s="6"/>
      <c r="H588" s="6"/>
      <c r="I588" s="6"/>
      <c r="J588" s="6"/>
    </row>
    <row r="589" customFormat="false" ht="15.75" hidden="false" customHeight="true" outlineLevel="0" collapsed="false">
      <c r="A589" s="6"/>
      <c r="B589" s="6"/>
      <c r="C589" s="6"/>
      <c r="D589" s="21"/>
      <c r="E589" s="6"/>
      <c r="F589" s="6"/>
      <c r="G589" s="6"/>
      <c r="H589" s="6"/>
      <c r="I589" s="6"/>
      <c r="J589" s="6"/>
    </row>
    <row r="590" customFormat="false" ht="15.75" hidden="false" customHeight="true" outlineLevel="0" collapsed="false">
      <c r="A590" s="6"/>
      <c r="B590" s="6"/>
      <c r="C590" s="6"/>
      <c r="D590" s="21"/>
      <c r="E590" s="6"/>
      <c r="F590" s="6"/>
      <c r="G590" s="6"/>
      <c r="H590" s="6"/>
      <c r="I590" s="6"/>
      <c r="J590" s="6"/>
    </row>
    <row r="591" customFormat="false" ht="15.75" hidden="false" customHeight="true" outlineLevel="0" collapsed="false">
      <c r="A591" s="6"/>
      <c r="B591" s="6"/>
      <c r="C591" s="6"/>
      <c r="D591" s="21"/>
      <c r="E591" s="6"/>
      <c r="F591" s="6"/>
      <c r="G591" s="6"/>
      <c r="H591" s="6"/>
      <c r="I591" s="6"/>
      <c r="J591" s="6"/>
    </row>
    <row r="592" customFormat="false" ht="15.75" hidden="false" customHeight="true" outlineLevel="0" collapsed="false">
      <c r="A592" s="6"/>
      <c r="B592" s="6"/>
      <c r="C592" s="6"/>
      <c r="D592" s="21"/>
      <c r="E592" s="6"/>
      <c r="F592" s="6"/>
      <c r="G592" s="6"/>
      <c r="H592" s="6"/>
      <c r="I592" s="6"/>
      <c r="J592" s="6"/>
    </row>
    <row r="593" customFormat="false" ht="15.75" hidden="false" customHeight="true" outlineLevel="0" collapsed="false">
      <c r="A593" s="6"/>
      <c r="B593" s="6"/>
      <c r="C593" s="6"/>
      <c r="D593" s="21"/>
      <c r="E593" s="6"/>
      <c r="F593" s="6"/>
      <c r="G593" s="6"/>
      <c r="H593" s="6"/>
      <c r="I593" s="6"/>
      <c r="J593" s="6"/>
    </row>
    <row r="594" customFormat="false" ht="15.75" hidden="false" customHeight="true" outlineLevel="0" collapsed="false">
      <c r="A594" s="6"/>
      <c r="B594" s="6"/>
      <c r="C594" s="6"/>
      <c r="D594" s="21"/>
      <c r="E594" s="6"/>
      <c r="F594" s="6"/>
      <c r="G594" s="6"/>
      <c r="H594" s="6"/>
      <c r="I594" s="6"/>
      <c r="J594" s="6"/>
    </row>
    <row r="595" customFormat="false" ht="15.75" hidden="false" customHeight="true" outlineLevel="0" collapsed="false">
      <c r="A595" s="6"/>
      <c r="B595" s="6"/>
      <c r="C595" s="6"/>
      <c r="D595" s="21"/>
      <c r="E595" s="6"/>
      <c r="F595" s="6"/>
      <c r="G595" s="6"/>
      <c r="H595" s="6"/>
      <c r="I595" s="6"/>
      <c r="J595" s="6"/>
    </row>
    <row r="596" customFormat="false" ht="15.75" hidden="false" customHeight="true" outlineLevel="0" collapsed="false">
      <c r="A596" s="6"/>
      <c r="B596" s="6"/>
      <c r="C596" s="6"/>
      <c r="D596" s="21"/>
      <c r="E596" s="6"/>
      <c r="F596" s="6"/>
      <c r="G596" s="6"/>
      <c r="H596" s="6"/>
      <c r="I596" s="6"/>
      <c r="J596" s="6"/>
    </row>
    <row r="597" customFormat="false" ht="15.75" hidden="false" customHeight="true" outlineLevel="0" collapsed="false">
      <c r="A597" s="6"/>
      <c r="B597" s="6"/>
      <c r="C597" s="6"/>
      <c r="D597" s="21"/>
      <c r="E597" s="6"/>
      <c r="F597" s="6"/>
      <c r="G597" s="6"/>
      <c r="H597" s="6"/>
      <c r="I597" s="6"/>
      <c r="J597" s="6"/>
    </row>
    <row r="598" customFormat="false" ht="15.75" hidden="false" customHeight="true" outlineLevel="0" collapsed="false">
      <c r="A598" s="6"/>
      <c r="B598" s="6"/>
      <c r="C598" s="6"/>
      <c r="D598" s="21"/>
      <c r="E598" s="6"/>
      <c r="F598" s="6"/>
      <c r="G598" s="6"/>
      <c r="H598" s="6"/>
      <c r="I598" s="6"/>
      <c r="J598" s="6"/>
    </row>
    <row r="599" customFormat="false" ht="15.75" hidden="false" customHeight="true" outlineLevel="0" collapsed="false">
      <c r="A599" s="6"/>
      <c r="B599" s="6"/>
      <c r="C599" s="6"/>
      <c r="D599" s="21"/>
      <c r="E599" s="6"/>
      <c r="F599" s="6"/>
      <c r="G599" s="6"/>
      <c r="H599" s="6"/>
      <c r="I599" s="6"/>
      <c r="J599" s="6"/>
    </row>
    <row r="600" customFormat="false" ht="15.75" hidden="false" customHeight="true" outlineLevel="0" collapsed="false">
      <c r="A600" s="6"/>
      <c r="B600" s="6"/>
      <c r="C600" s="6"/>
      <c r="D600" s="21"/>
      <c r="E600" s="6"/>
      <c r="F600" s="6"/>
      <c r="G600" s="6"/>
      <c r="H600" s="6"/>
      <c r="I600" s="6"/>
      <c r="J600" s="6"/>
    </row>
    <row r="601" customFormat="false" ht="15.75" hidden="false" customHeight="true" outlineLevel="0" collapsed="false">
      <c r="A601" s="6"/>
      <c r="B601" s="6"/>
      <c r="C601" s="6"/>
      <c r="D601" s="21"/>
      <c r="E601" s="6"/>
      <c r="F601" s="6"/>
      <c r="G601" s="6"/>
      <c r="H601" s="6"/>
      <c r="I601" s="6"/>
      <c r="J601" s="6"/>
    </row>
    <row r="602" customFormat="false" ht="15.75" hidden="false" customHeight="true" outlineLevel="0" collapsed="false">
      <c r="A602" s="6"/>
      <c r="B602" s="6"/>
      <c r="C602" s="6"/>
      <c r="D602" s="21"/>
      <c r="E602" s="6"/>
      <c r="F602" s="6"/>
      <c r="G602" s="6"/>
      <c r="H602" s="6"/>
      <c r="I602" s="6"/>
      <c r="J602" s="6"/>
    </row>
    <row r="603" customFormat="false" ht="15.75" hidden="false" customHeight="true" outlineLevel="0" collapsed="false">
      <c r="A603" s="6"/>
      <c r="B603" s="6"/>
      <c r="C603" s="6"/>
      <c r="D603" s="21"/>
      <c r="E603" s="6"/>
      <c r="F603" s="6"/>
      <c r="G603" s="6"/>
      <c r="H603" s="6"/>
      <c r="I603" s="6"/>
      <c r="J603" s="6"/>
    </row>
    <row r="604" customFormat="false" ht="15.75" hidden="false" customHeight="true" outlineLevel="0" collapsed="false">
      <c r="A604" s="6"/>
      <c r="B604" s="6"/>
      <c r="C604" s="6"/>
      <c r="D604" s="21"/>
      <c r="E604" s="6"/>
      <c r="F604" s="6"/>
      <c r="G604" s="6"/>
      <c r="H604" s="6"/>
      <c r="I604" s="6"/>
      <c r="J604" s="6"/>
    </row>
    <row r="605" customFormat="false" ht="15.75" hidden="false" customHeight="true" outlineLevel="0" collapsed="false">
      <c r="A605" s="6"/>
      <c r="B605" s="6"/>
      <c r="C605" s="6"/>
      <c r="D605" s="21"/>
      <c r="E605" s="6"/>
      <c r="F605" s="6"/>
      <c r="G605" s="6"/>
      <c r="H605" s="6"/>
      <c r="I605" s="6"/>
      <c r="J605" s="6"/>
    </row>
    <row r="606" customFormat="false" ht="15.75" hidden="false" customHeight="true" outlineLevel="0" collapsed="false">
      <c r="A606" s="6"/>
      <c r="B606" s="6"/>
      <c r="C606" s="6"/>
      <c r="D606" s="21"/>
      <c r="E606" s="6"/>
      <c r="F606" s="6"/>
      <c r="G606" s="6"/>
      <c r="H606" s="6"/>
      <c r="I606" s="6"/>
      <c r="J606" s="6"/>
    </row>
    <row r="607" customFormat="false" ht="15.75" hidden="false" customHeight="true" outlineLevel="0" collapsed="false">
      <c r="A607" s="6"/>
      <c r="B607" s="6"/>
      <c r="C607" s="6"/>
      <c r="D607" s="21"/>
      <c r="E607" s="6"/>
      <c r="F607" s="6"/>
      <c r="G607" s="6"/>
      <c r="H607" s="6"/>
      <c r="I607" s="6"/>
      <c r="J607" s="6"/>
    </row>
    <row r="608" customFormat="false" ht="15.75" hidden="false" customHeight="true" outlineLevel="0" collapsed="false">
      <c r="A608" s="6"/>
      <c r="B608" s="6"/>
      <c r="C608" s="6"/>
      <c r="D608" s="21"/>
      <c r="E608" s="6"/>
      <c r="F608" s="6"/>
      <c r="G608" s="6"/>
      <c r="H608" s="6"/>
      <c r="I608" s="6"/>
      <c r="J608" s="6"/>
    </row>
    <row r="609" customFormat="false" ht="15.75" hidden="false" customHeight="true" outlineLevel="0" collapsed="false">
      <c r="A609" s="6"/>
      <c r="B609" s="6"/>
      <c r="C609" s="6"/>
      <c r="D609" s="21"/>
      <c r="E609" s="6"/>
      <c r="F609" s="6"/>
      <c r="G609" s="6"/>
      <c r="H609" s="6"/>
      <c r="I609" s="6"/>
      <c r="J609" s="6"/>
    </row>
    <row r="610" customFormat="false" ht="15.75" hidden="false" customHeight="true" outlineLevel="0" collapsed="false">
      <c r="A610" s="6"/>
      <c r="B610" s="6"/>
      <c r="C610" s="6"/>
      <c r="D610" s="21"/>
      <c r="E610" s="6"/>
      <c r="F610" s="6"/>
      <c r="G610" s="6"/>
      <c r="H610" s="6"/>
      <c r="I610" s="6"/>
      <c r="J610" s="6"/>
    </row>
    <row r="611" customFormat="false" ht="15.75" hidden="false" customHeight="true" outlineLevel="0" collapsed="false">
      <c r="A611" s="6"/>
      <c r="B611" s="6"/>
      <c r="C611" s="6"/>
      <c r="D611" s="21"/>
      <c r="E611" s="6"/>
      <c r="F611" s="6"/>
      <c r="G611" s="6"/>
      <c r="H611" s="6"/>
      <c r="I611" s="6"/>
      <c r="J611" s="6"/>
    </row>
    <row r="612" customFormat="false" ht="15.75" hidden="false" customHeight="true" outlineLevel="0" collapsed="false">
      <c r="A612" s="6"/>
      <c r="B612" s="6"/>
      <c r="C612" s="6"/>
      <c r="D612" s="21"/>
      <c r="E612" s="6"/>
      <c r="F612" s="6"/>
      <c r="G612" s="6"/>
      <c r="H612" s="6"/>
      <c r="I612" s="6"/>
      <c r="J612" s="6"/>
    </row>
    <row r="613" customFormat="false" ht="15.75" hidden="false" customHeight="true" outlineLevel="0" collapsed="false">
      <c r="A613" s="6"/>
      <c r="B613" s="6"/>
      <c r="C613" s="6"/>
      <c r="D613" s="21"/>
      <c r="E613" s="6"/>
      <c r="F613" s="6"/>
      <c r="G613" s="6"/>
      <c r="H613" s="6"/>
      <c r="I613" s="6"/>
      <c r="J613" s="6"/>
    </row>
    <row r="614" customFormat="false" ht="15.75" hidden="false" customHeight="true" outlineLevel="0" collapsed="false">
      <c r="A614" s="6"/>
      <c r="B614" s="6"/>
      <c r="C614" s="6"/>
      <c r="D614" s="21"/>
      <c r="E614" s="6"/>
      <c r="F614" s="6"/>
      <c r="G614" s="6"/>
      <c r="H614" s="6"/>
      <c r="I614" s="6"/>
      <c r="J614" s="6"/>
    </row>
    <row r="615" customFormat="false" ht="15.75" hidden="false" customHeight="true" outlineLevel="0" collapsed="false">
      <c r="A615" s="6"/>
      <c r="B615" s="6"/>
      <c r="C615" s="6"/>
      <c r="D615" s="21"/>
      <c r="E615" s="6"/>
      <c r="F615" s="6"/>
      <c r="G615" s="6"/>
      <c r="H615" s="6"/>
      <c r="I615" s="6"/>
      <c r="J615" s="6"/>
    </row>
    <row r="616" customFormat="false" ht="15.75" hidden="false" customHeight="true" outlineLevel="0" collapsed="false">
      <c r="A616" s="6"/>
      <c r="B616" s="6"/>
      <c r="C616" s="6"/>
      <c r="D616" s="21"/>
      <c r="E616" s="6"/>
      <c r="F616" s="6"/>
      <c r="G616" s="6"/>
      <c r="H616" s="6"/>
      <c r="I616" s="6"/>
      <c r="J616" s="6"/>
    </row>
    <row r="617" customFormat="false" ht="15.75" hidden="false" customHeight="true" outlineLevel="0" collapsed="false">
      <c r="A617" s="6"/>
      <c r="B617" s="6"/>
      <c r="C617" s="6"/>
      <c r="D617" s="21"/>
      <c r="E617" s="6"/>
      <c r="F617" s="6"/>
      <c r="G617" s="6"/>
      <c r="H617" s="6"/>
      <c r="I617" s="6"/>
      <c r="J617" s="6"/>
    </row>
    <row r="618" customFormat="false" ht="15.75" hidden="false" customHeight="true" outlineLevel="0" collapsed="false">
      <c r="A618" s="6"/>
      <c r="B618" s="6"/>
      <c r="C618" s="6"/>
      <c r="D618" s="21"/>
      <c r="E618" s="6"/>
      <c r="F618" s="6"/>
      <c r="G618" s="6"/>
      <c r="H618" s="6"/>
      <c r="I618" s="6"/>
      <c r="J618" s="6"/>
    </row>
    <row r="619" customFormat="false" ht="15.75" hidden="false" customHeight="true" outlineLevel="0" collapsed="false">
      <c r="A619" s="6"/>
      <c r="B619" s="6"/>
      <c r="C619" s="6"/>
      <c r="D619" s="21"/>
      <c r="E619" s="6"/>
      <c r="F619" s="6"/>
      <c r="G619" s="6"/>
      <c r="H619" s="6"/>
      <c r="I619" s="6"/>
      <c r="J619" s="6"/>
    </row>
    <row r="620" customFormat="false" ht="15.75" hidden="false" customHeight="true" outlineLevel="0" collapsed="false">
      <c r="A620" s="6"/>
      <c r="B620" s="6"/>
      <c r="C620" s="6"/>
      <c r="D620" s="21"/>
      <c r="E620" s="6"/>
      <c r="F620" s="6"/>
      <c r="G620" s="6"/>
      <c r="H620" s="6"/>
      <c r="I620" s="6"/>
      <c r="J620" s="6"/>
    </row>
    <row r="621" customFormat="false" ht="15.75" hidden="false" customHeight="true" outlineLevel="0" collapsed="false">
      <c r="A621" s="6"/>
      <c r="B621" s="6"/>
      <c r="C621" s="6"/>
      <c r="D621" s="21"/>
      <c r="E621" s="6"/>
      <c r="F621" s="6"/>
      <c r="G621" s="6"/>
      <c r="H621" s="6"/>
      <c r="I621" s="6"/>
      <c r="J621" s="6"/>
    </row>
    <row r="622" customFormat="false" ht="15.75" hidden="false" customHeight="true" outlineLevel="0" collapsed="false">
      <c r="A622" s="6"/>
      <c r="B622" s="6"/>
      <c r="C622" s="6"/>
      <c r="D622" s="21"/>
      <c r="E622" s="6"/>
      <c r="F622" s="6"/>
      <c r="G622" s="6"/>
      <c r="H622" s="6"/>
      <c r="I622" s="6"/>
      <c r="J622" s="6"/>
    </row>
    <row r="623" customFormat="false" ht="15.75" hidden="false" customHeight="true" outlineLevel="0" collapsed="false">
      <c r="A623" s="6"/>
      <c r="B623" s="6"/>
      <c r="C623" s="6"/>
      <c r="D623" s="21"/>
      <c r="E623" s="6"/>
      <c r="F623" s="6"/>
      <c r="G623" s="6"/>
      <c r="H623" s="6"/>
      <c r="I623" s="6"/>
      <c r="J623" s="6"/>
    </row>
    <row r="624" customFormat="false" ht="15.75" hidden="false" customHeight="true" outlineLevel="0" collapsed="false">
      <c r="A624" s="6"/>
      <c r="B624" s="6"/>
      <c r="C624" s="6"/>
      <c r="D624" s="21"/>
      <c r="E624" s="6"/>
      <c r="F624" s="6"/>
      <c r="G624" s="6"/>
      <c r="H624" s="6"/>
      <c r="I624" s="6"/>
      <c r="J624" s="6"/>
    </row>
    <row r="625" customFormat="false" ht="15.75" hidden="false" customHeight="true" outlineLevel="0" collapsed="false">
      <c r="A625" s="6"/>
      <c r="B625" s="6"/>
      <c r="C625" s="6"/>
      <c r="D625" s="21"/>
      <c r="E625" s="6"/>
      <c r="F625" s="6"/>
      <c r="G625" s="6"/>
      <c r="H625" s="6"/>
      <c r="I625" s="6"/>
      <c r="J625" s="6"/>
    </row>
    <row r="626" customFormat="false" ht="15.75" hidden="false" customHeight="true" outlineLevel="0" collapsed="false">
      <c r="A626" s="6"/>
      <c r="B626" s="6"/>
      <c r="C626" s="6"/>
      <c r="D626" s="21"/>
      <c r="E626" s="6"/>
      <c r="F626" s="6"/>
      <c r="G626" s="6"/>
      <c r="H626" s="6"/>
      <c r="I626" s="6"/>
      <c r="J626" s="6"/>
    </row>
    <row r="627" customFormat="false" ht="15.75" hidden="false" customHeight="true" outlineLevel="0" collapsed="false">
      <c r="A627" s="6"/>
      <c r="B627" s="6"/>
      <c r="C627" s="6"/>
      <c r="D627" s="21"/>
      <c r="E627" s="6"/>
      <c r="F627" s="6"/>
      <c r="G627" s="6"/>
      <c r="H627" s="6"/>
      <c r="I627" s="6"/>
      <c r="J627" s="6"/>
    </row>
    <row r="628" customFormat="false" ht="15.75" hidden="false" customHeight="true" outlineLevel="0" collapsed="false">
      <c r="A628" s="6"/>
      <c r="B628" s="6"/>
      <c r="C628" s="6"/>
      <c r="D628" s="21"/>
      <c r="E628" s="6"/>
      <c r="F628" s="6"/>
      <c r="G628" s="6"/>
      <c r="H628" s="6"/>
      <c r="I628" s="6"/>
      <c r="J628" s="6"/>
    </row>
    <row r="629" customFormat="false" ht="15.75" hidden="false" customHeight="true" outlineLevel="0" collapsed="false">
      <c r="A629" s="6"/>
      <c r="B629" s="6"/>
      <c r="C629" s="6"/>
      <c r="D629" s="21"/>
      <c r="E629" s="6"/>
      <c r="F629" s="6"/>
      <c r="G629" s="6"/>
      <c r="H629" s="6"/>
      <c r="I629" s="6"/>
      <c r="J629" s="6"/>
    </row>
    <row r="630" customFormat="false" ht="15.75" hidden="false" customHeight="true" outlineLevel="0" collapsed="false">
      <c r="A630" s="6"/>
      <c r="B630" s="6"/>
      <c r="C630" s="6"/>
      <c r="D630" s="21"/>
      <c r="E630" s="6"/>
      <c r="F630" s="6"/>
      <c r="G630" s="6"/>
      <c r="H630" s="6"/>
      <c r="I630" s="6"/>
      <c r="J630" s="6"/>
    </row>
    <row r="631" customFormat="false" ht="15.75" hidden="false" customHeight="true" outlineLevel="0" collapsed="false">
      <c r="A631" s="6"/>
      <c r="B631" s="6"/>
      <c r="C631" s="6"/>
      <c r="D631" s="21"/>
      <c r="E631" s="6"/>
      <c r="F631" s="6"/>
      <c r="G631" s="6"/>
      <c r="H631" s="6"/>
      <c r="I631" s="6"/>
      <c r="J631" s="6"/>
    </row>
    <row r="632" customFormat="false" ht="15.75" hidden="false" customHeight="true" outlineLevel="0" collapsed="false">
      <c r="A632" s="6"/>
      <c r="B632" s="6"/>
      <c r="C632" s="6"/>
      <c r="D632" s="21"/>
      <c r="E632" s="6"/>
      <c r="F632" s="6"/>
      <c r="G632" s="6"/>
      <c r="H632" s="6"/>
      <c r="I632" s="6"/>
      <c r="J632" s="6"/>
    </row>
    <row r="633" customFormat="false" ht="15.75" hidden="false" customHeight="true" outlineLevel="0" collapsed="false">
      <c r="A633" s="6"/>
      <c r="B633" s="6"/>
      <c r="C633" s="6"/>
      <c r="D633" s="21"/>
      <c r="E633" s="6"/>
      <c r="F633" s="6"/>
      <c r="G633" s="6"/>
      <c r="H633" s="6"/>
      <c r="I633" s="6"/>
      <c r="J633" s="6"/>
    </row>
    <row r="634" customFormat="false" ht="15.75" hidden="false" customHeight="true" outlineLevel="0" collapsed="false">
      <c r="A634" s="6"/>
      <c r="B634" s="6"/>
      <c r="C634" s="6"/>
      <c r="D634" s="21"/>
      <c r="E634" s="6"/>
      <c r="F634" s="6"/>
      <c r="G634" s="6"/>
      <c r="H634" s="6"/>
      <c r="I634" s="6"/>
      <c r="J634" s="6"/>
    </row>
    <row r="635" customFormat="false" ht="15.75" hidden="false" customHeight="true" outlineLevel="0" collapsed="false">
      <c r="A635" s="6"/>
      <c r="B635" s="6"/>
      <c r="C635" s="6"/>
      <c r="D635" s="21"/>
      <c r="E635" s="6"/>
      <c r="F635" s="6"/>
      <c r="G635" s="6"/>
      <c r="H635" s="6"/>
      <c r="I635" s="6"/>
      <c r="J635" s="6"/>
    </row>
    <row r="636" customFormat="false" ht="15.75" hidden="false" customHeight="true" outlineLevel="0" collapsed="false">
      <c r="A636" s="6"/>
      <c r="B636" s="6"/>
      <c r="C636" s="6"/>
      <c r="D636" s="21"/>
      <c r="E636" s="6"/>
      <c r="F636" s="6"/>
      <c r="G636" s="6"/>
      <c r="H636" s="6"/>
      <c r="I636" s="6"/>
      <c r="J636" s="6"/>
    </row>
    <row r="637" customFormat="false" ht="15.75" hidden="false" customHeight="true" outlineLevel="0" collapsed="false">
      <c r="A637" s="6"/>
      <c r="B637" s="6"/>
      <c r="C637" s="6"/>
      <c r="D637" s="21"/>
      <c r="E637" s="6"/>
      <c r="F637" s="6"/>
      <c r="G637" s="6"/>
      <c r="H637" s="6"/>
      <c r="I637" s="6"/>
      <c r="J637" s="6"/>
    </row>
    <row r="638" customFormat="false" ht="15.75" hidden="false" customHeight="true" outlineLevel="0" collapsed="false">
      <c r="A638" s="6"/>
      <c r="B638" s="6"/>
      <c r="C638" s="6"/>
      <c r="D638" s="21"/>
      <c r="E638" s="6"/>
      <c r="F638" s="6"/>
      <c r="G638" s="6"/>
      <c r="H638" s="6"/>
      <c r="I638" s="6"/>
      <c r="J638" s="6"/>
    </row>
    <row r="639" customFormat="false" ht="15.75" hidden="false" customHeight="true" outlineLevel="0" collapsed="false">
      <c r="A639" s="6"/>
      <c r="B639" s="6"/>
      <c r="C639" s="6"/>
      <c r="D639" s="21"/>
      <c r="E639" s="6"/>
      <c r="F639" s="6"/>
      <c r="G639" s="6"/>
      <c r="H639" s="6"/>
      <c r="I639" s="6"/>
      <c r="J639" s="6"/>
    </row>
    <row r="640" customFormat="false" ht="15.75" hidden="false" customHeight="true" outlineLevel="0" collapsed="false">
      <c r="A640" s="6"/>
      <c r="B640" s="6"/>
      <c r="C640" s="6"/>
      <c r="D640" s="21"/>
      <c r="E640" s="6"/>
      <c r="F640" s="6"/>
      <c r="G640" s="6"/>
      <c r="H640" s="6"/>
      <c r="I640" s="6"/>
      <c r="J640" s="6"/>
    </row>
    <row r="641" customFormat="false" ht="15.75" hidden="false" customHeight="true" outlineLevel="0" collapsed="false">
      <c r="A641" s="6"/>
      <c r="B641" s="6"/>
      <c r="C641" s="6"/>
      <c r="D641" s="21"/>
      <c r="E641" s="6"/>
      <c r="F641" s="6"/>
      <c r="G641" s="6"/>
      <c r="H641" s="6"/>
      <c r="I641" s="6"/>
      <c r="J641" s="6"/>
    </row>
    <row r="642" customFormat="false" ht="15.75" hidden="false" customHeight="true" outlineLevel="0" collapsed="false">
      <c r="A642" s="6"/>
      <c r="B642" s="6"/>
      <c r="C642" s="6"/>
      <c r="D642" s="21"/>
      <c r="E642" s="6"/>
      <c r="F642" s="6"/>
      <c r="G642" s="6"/>
      <c r="H642" s="6"/>
      <c r="I642" s="6"/>
      <c r="J642" s="6"/>
    </row>
    <row r="643" customFormat="false" ht="15.75" hidden="false" customHeight="true" outlineLevel="0" collapsed="false">
      <c r="A643" s="6"/>
      <c r="B643" s="6"/>
      <c r="C643" s="6"/>
      <c r="D643" s="21"/>
      <c r="E643" s="6"/>
      <c r="F643" s="6"/>
      <c r="G643" s="6"/>
      <c r="H643" s="6"/>
      <c r="I643" s="6"/>
      <c r="J643" s="6"/>
    </row>
    <row r="644" customFormat="false" ht="15.75" hidden="false" customHeight="true" outlineLevel="0" collapsed="false">
      <c r="A644" s="6"/>
      <c r="B644" s="6"/>
      <c r="C644" s="6"/>
      <c r="D644" s="21"/>
      <c r="E644" s="6"/>
      <c r="F644" s="6"/>
      <c r="G644" s="6"/>
      <c r="H644" s="6"/>
      <c r="I644" s="6"/>
      <c r="J644" s="6"/>
    </row>
    <row r="645" customFormat="false" ht="15.75" hidden="false" customHeight="true" outlineLevel="0" collapsed="false">
      <c r="A645" s="6"/>
      <c r="B645" s="6"/>
      <c r="C645" s="6"/>
      <c r="D645" s="21"/>
      <c r="E645" s="6"/>
      <c r="F645" s="6"/>
      <c r="G645" s="6"/>
      <c r="H645" s="6"/>
      <c r="I645" s="6"/>
      <c r="J645" s="6"/>
    </row>
    <row r="646" customFormat="false" ht="15.75" hidden="false" customHeight="true" outlineLevel="0" collapsed="false">
      <c r="A646" s="6"/>
      <c r="B646" s="6"/>
      <c r="C646" s="6"/>
      <c r="D646" s="21"/>
      <c r="E646" s="6"/>
      <c r="F646" s="6"/>
      <c r="G646" s="6"/>
      <c r="H646" s="6"/>
      <c r="I646" s="6"/>
      <c r="J646" s="6"/>
    </row>
    <row r="647" customFormat="false" ht="15.75" hidden="false" customHeight="true" outlineLevel="0" collapsed="false">
      <c r="A647" s="6"/>
      <c r="B647" s="6"/>
      <c r="C647" s="6"/>
      <c r="D647" s="21"/>
      <c r="E647" s="6"/>
      <c r="F647" s="6"/>
      <c r="G647" s="6"/>
      <c r="H647" s="6"/>
      <c r="I647" s="6"/>
      <c r="J647" s="6"/>
    </row>
    <row r="648" customFormat="false" ht="15.75" hidden="false" customHeight="true" outlineLevel="0" collapsed="false">
      <c r="A648" s="6"/>
      <c r="B648" s="6"/>
      <c r="C648" s="6"/>
      <c r="D648" s="21"/>
      <c r="E648" s="6"/>
      <c r="F648" s="6"/>
      <c r="G648" s="6"/>
      <c r="H648" s="6"/>
      <c r="I648" s="6"/>
      <c r="J648" s="6"/>
    </row>
    <row r="649" customFormat="false" ht="15.75" hidden="false" customHeight="true" outlineLevel="0" collapsed="false">
      <c r="A649" s="6"/>
      <c r="B649" s="6"/>
      <c r="C649" s="6"/>
      <c r="D649" s="21"/>
      <c r="E649" s="6"/>
      <c r="F649" s="6"/>
      <c r="G649" s="6"/>
      <c r="H649" s="6"/>
      <c r="I649" s="6"/>
      <c r="J649" s="6"/>
    </row>
    <row r="650" customFormat="false" ht="15.75" hidden="false" customHeight="true" outlineLevel="0" collapsed="false">
      <c r="A650" s="6"/>
      <c r="B650" s="6"/>
      <c r="C650" s="6"/>
      <c r="D650" s="21"/>
      <c r="E650" s="6"/>
      <c r="F650" s="6"/>
      <c r="G650" s="6"/>
      <c r="H650" s="6"/>
      <c r="I650" s="6"/>
      <c r="J650" s="6"/>
    </row>
    <row r="651" customFormat="false" ht="15.75" hidden="false" customHeight="true" outlineLevel="0" collapsed="false">
      <c r="A651" s="6"/>
      <c r="B651" s="6"/>
      <c r="C651" s="6"/>
      <c r="D651" s="21"/>
      <c r="E651" s="6"/>
      <c r="F651" s="6"/>
      <c r="G651" s="6"/>
      <c r="H651" s="6"/>
      <c r="I651" s="6"/>
      <c r="J651" s="6"/>
    </row>
    <row r="652" customFormat="false" ht="15.75" hidden="false" customHeight="true" outlineLevel="0" collapsed="false">
      <c r="A652" s="6"/>
      <c r="B652" s="6"/>
      <c r="C652" s="6"/>
      <c r="D652" s="21"/>
      <c r="E652" s="6"/>
      <c r="F652" s="6"/>
      <c r="G652" s="6"/>
      <c r="H652" s="6"/>
      <c r="I652" s="6"/>
      <c r="J652" s="6"/>
    </row>
    <row r="653" customFormat="false" ht="15.75" hidden="false" customHeight="true" outlineLevel="0" collapsed="false">
      <c r="A653" s="6"/>
      <c r="B653" s="6"/>
      <c r="C653" s="6"/>
      <c r="D653" s="21"/>
      <c r="E653" s="6"/>
      <c r="F653" s="6"/>
      <c r="G653" s="6"/>
      <c r="H653" s="6"/>
      <c r="I653" s="6"/>
      <c r="J653" s="6"/>
    </row>
    <row r="654" customFormat="false" ht="15.75" hidden="false" customHeight="true" outlineLevel="0" collapsed="false">
      <c r="A654" s="6"/>
      <c r="B654" s="6"/>
      <c r="C654" s="6"/>
      <c r="D654" s="21"/>
      <c r="E654" s="6"/>
      <c r="F654" s="6"/>
      <c r="G654" s="6"/>
      <c r="H654" s="6"/>
      <c r="I654" s="6"/>
      <c r="J654" s="6"/>
    </row>
    <row r="655" customFormat="false" ht="15.75" hidden="false" customHeight="true" outlineLevel="0" collapsed="false">
      <c r="A655" s="6"/>
      <c r="B655" s="6"/>
      <c r="C655" s="6"/>
      <c r="D655" s="21"/>
      <c r="E655" s="6"/>
      <c r="F655" s="6"/>
      <c r="G655" s="6"/>
      <c r="H655" s="6"/>
      <c r="I655" s="6"/>
      <c r="J655" s="6"/>
    </row>
    <row r="656" customFormat="false" ht="15.75" hidden="false" customHeight="true" outlineLevel="0" collapsed="false">
      <c r="A656" s="6"/>
      <c r="B656" s="6"/>
      <c r="C656" s="6"/>
      <c r="D656" s="21"/>
      <c r="E656" s="6"/>
      <c r="F656" s="6"/>
      <c r="G656" s="6"/>
      <c r="H656" s="6"/>
      <c r="I656" s="6"/>
      <c r="J656" s="6"/>
    </row>
    <row r="657" customFormat="false" ht="15.75" hidden="false" customHeight="true" outlineLevel="0" collapsed="false">
      <c r="A657" s="6"/>
      <c r="B657" s="6"/>
      <c r="C657" s="6"/>
      <c r="D657" s="21"/>
      <c r="E657" s="6"/>
      <c r="F657" s="6"/>
      <c r="G657" s="6"/>
      <c r="H657" s="6"/>
      <c r="I657" s="6"/>
      <c r="J657" s="6"/>
    </row>
    <row r="658" customFormat="false" ht="15.75" hidden="false" customHeight="true" outlineLevel="0" collapsed="false">
      <c r="A658" s="6"/>
      <c r="B658" s="6"/>
      <c r="C658" s="6"/>
      <c r="D658" s="21"/>
      <c r="E658" s="6"/>
      <c r="F658" s="6"/>
      <c r="G658" s="6"/>
      <c r="H658" s="6"/>
      <c r="I658" s="6"/>
      <c r="J658" s="6"/>
    </row>
    <row r="659" customFormat="false" ht="15.75" hidden="false" customHeight="true" outlineLevel="0" collapsed="false">
      <c r="A659" s="6"/>
      <c r="B659" s="6"/>
      <c r="C659" s="6"/>
      <c r="D659" s="21"/>
      <c r="E659" s="6"/>
      <c r="F659" s="6"/>
      <c r="G659" s="6"/>
      <c r="H659" s="6"/>
      <c r="I659" s="6"/>
      <c r="J659" s="6"/>
    </row>
    <row r="660" customFormat="false" ht="15.75" hidden="false" customHeight="true" outlineLevel="0" collapsed="false">
      <c r="A660" s="6"/>
      <c r="B660" s="6"/>
      <c r="C660" s="6"/>
      <c r="D660" s="21"/>
      <c r="E660" s="6"/>
      <c r="F660" s="6"/>
      <c r="G660" s="6"/>
      <c r="H660" s="6"/>
      <c r="I660" s="6"/>
      <c r="J660" s="6"/>
    </row>
    <row r="661" customFormat="false" ht="15.75" hidden="false" customHeight="true" outlineLevel="0" collapsed="false">
      <c r="A661" s="6"/>
      <c r="B661" s="6"/>
      <c r="C661" s="6"/>
      <c r="D661" s="21"/>
      <c r="E661" s="6"/>
      <c r="F661" s="6"/>
      <c r="G661" s="6"/>
      <c r="H661" s="6"/>
      <c r="I661" s="6"/>
      <c r="J661" s="6"/>
    </row>
    <row r="662" customFormat="false" ht="15.75" hidden="false" customHeight="true" outlineLevel="0" collapsed="false">
      <c r="A662" s="6"/>
      <c r="B662" s="6"/>
      <c r="C662" s="6"/>
      <c r="D662" s="21"/>
      <c r="E662" s="6"/>
      <c r="F662" s="6"/>
      <c r="G662" s="6"/>
      <c r="H662" s="6"/>
      <c r="I662" s="6"/>
      <c r="J662" s="6"/>
    </row>
    <row r="663" customFormat="false" ht="15.75" hidden="false" customHeight="true" outlineLevel="0" collapsed="false">
      <c r="A663" s="6"/>
      <c r="B663" s="6"/>
      <c r="C663" s="6"/>
      <c r="D663" s="21"/>
      <c r="E663" s="6"/>
      <c r="F663" s="6"/>
      <c r="G663" s="6"/>
      <c r="H663" s="6"/>
      <c r="I663" s="6"/>
      <c r="J663" s="6"/>
    </row>
    <row r="664" customFormat="false" ht="15.75" hidden="false" customHeight="true" outlineLevel="0" collapsed="false">
      <c r="A664" s="6"/>
      <c r="B664" s="6"/>
      <c r="C664" s="6"/>
      <c r="D664" s="21"/>
      <c r="E664" s="6"/>
      <c r="F664" s="6"/>
      <c r="G664" s="6"/>
      <c r="H664" s="6"/>
      <c r="I664" s="6"/>
      <c r="J664" s="6"/>
    </row>
    <row r="665" customFormat="false" ht="15.75" hidden="false" customHeight="true" outlineLevel="0" collapsed="false">
      <c r="A665" s="6"/>
      <c r="B665" s="6"/>
      <c r="C665" s="6"/>
      <c r="D665" s="21"/>
      <c r="E665" s="6"/>
      <c r="F665" s="6"/>
      <c r="G665" s="6"/>
      <c r="H665" s="6"/>
      <c r="I665" s="6"/>
      <c r="J665" s="6"/>
    </row>
    <row r="666" customFormat="false" ht="15.75" hidden="false" customHeight="true" outlineLevel="0" collapsed="false">
      <c r="A666" s="6"/>
      <c r="B666" s="6"/>
      <c r="C666" s="6"/>
      <c r="D666" s="21"/>
      <c r="E666" s="6"/>
      <c r="F666" s="6"/>
      <c r="G666" s="6"/>
      <c r="H666" s="6"/>
      <c r="I666" s="6"/>
      <c r="J666" s="6"/>
    </row>
    <row r="667" customFormat="false" ht="15.75" hidden="false" customHeight="true" outlineLevel="0" collapsed="false">
      <c r="A667" s="6"/>
      <c r="B667" s="6"/>
      <c r="C667" s="6"/>
      <c r="D667" s="21"/>
      <c r="E667" s="6"/>
      <c r="F667" s="6"/>
      <c r="G667" s="6"/>
      <c r="H667" s="6"/>
      <c r="I667" s="6"/>
      <c r="J667" s="6"/>
    </row>
    <row r="668" customFormat="false" ht="15.75" hidden="false" customHeight="true" outlineLevel="0" collapsed="false">
      <c r="A668" s="6"/>
      <c r="B668" s="6"/>
      <c r="C668" s="6"/>
      <c r="D668" s="21"/>
      <c r="E668" s="6"/>
      <c r="F668" s="6"/>
      <c r="G668" s="6"/>
      <c r="H668" s="6"/>
      <c r="I668" s="6"/>
      <c r="J668" s="6"/>
    </row>
    <row r="669" customFormat="false" ht="15.75" hidden="false" customHeight="true" outlineLevel="0" collapsed="false">
      <c r="A669" s="6"/>
      <c r="B669" s="6"/>
      <c r="C669" s="6"/>
      <c r="D669" s="21"/>
      <c r="E669" s="6"/>
      <c r="F669" s="6"/>
      <c r="G669" s="6"/>
      <c r="H669" s="6"/>
      <c r="I669" s="6"/>
      <c r="J669" s="6"/>
    </row>
    <row r="670" customFormat="false" ht="15.75" hidden="false" customHeight="true" outlineLevel="0" collapsed="false">
      <c r="A670" s="6"/>
      <c r="B670" s="6"/>
      <c r="C670" s="6"/>
      <c r="D670" s="21"/>
      <c r="E670" s="6"/>
      <c r="F670" s="6"/>
      <c r="G670" s="6"/>
      <c r="H670" s="6"/>
      <c r="I670" s="6"/>
      <c r="J670" s="6"/>
    </row>
    <row r="671" customFormat="false" ht="15.75" hidden="false" customHeight="true" outlineLevel="0" collapsed="false">
      <c r="A671" s="6"/>
      <c r="B671" s="6"/>
      <c r="C671" s="6"/>
      <c r="D671" s="21"/>
      <c r="E671" s="6"/>
      <c r="F671" s="6"/>
      <c r="G671" s="6"/>
      <c r="H671" s="6"/>
      <c r="I671" s="6"/>
      <c r="J671" s="6"/>
    </row>
    <row r="672" customFormat="false" ht="15.75" hidden="false" customHeight="true" outlineLevel="0" collapsed="false">
      <c r="A672" s="6"/>
      <c r="B672" s="6"/>
      <c r="C672" s="6"/>
      <c r="D672" s="21"/>
      <c r="E672" s="6"/>
      <c r="F672" s="6"/>
      <c r="G672" s="6"/>
      <c r="H672" s="6"/>
      <c r="I672" s="6"/>
      <c r="J672" s="6"/>
    </row>
    <row r="673" customFormat="false" ht="15.75" hidden="false" customHeight="true" outlineLevel="0" collapsed="false">
      <c r="A673" s="6"/>
      <c r="B673" s="6"/>
      <c r="C673" s="6"/>
      <c r="D673" s="21"/>
      <c r="E673" s="6"/>
      <c r="F673" s="6"/>
      <c r="G673" s="6"/>
      <c r="H673" s="6"/>
      <c r="I673" s="6"/>
      <c r="J673" s="6"/>
    </row>
    <row r="674" customFormat="false" ht="15.75" hidden="false" customHeight="true" outlineLevel="0" collapsed="false">
      <c r="A674" s="6"/>
      <c r="B674" s="6"/>
      <c r="C674" s="6"/>
      <c r="D674" s="21"/>
      <c r="E674" s="6"/>
      <c r="F674" s="6"/>
      <c r="G674" s="6"/>
      <c r="H674" s="6"/>
      <c r="I674" s="6"/>
      <c r="J674" s="6"/>
    </row>
    <row r="675" customFormat="false" ht="15.75" hidden="false" customHeight="true" outlineLevel="0" collapsed="false">
      <c r="A675" s="6"/>
      <c r="B675" s="6"/>
      <c r="C675" s="6"/>
      <c r="D675" s="21"/>
      <c r="E675" s="6"/>
      <c r="F675" s="6"/>
      <c r="G675" s="6"/>
      <c r="H675" s="6"/>
      <c r="I675" s="6"/>
      <c r="J675" s="6"/>
    </row>
    <row r="676" customFormat="false" ht="15.75" hidden="false" customHeight="true" outlineLevel="0" collapsed="false">
      <c r="A676" s="6"/>
      <c r="B676" s="6"/>
      <c r="C676" s="6"/>
      <c r="D676" s="21"/>
      <c r="E676" s="6"/>
      <c r="F676" s="6"/>
      <c r="G676" s="6"/>
      <c r="H676" s="6"/>
      <c r="I676" s="6"/>
      <c r="J676" s="6"/>
    </row>
    <row r="677" customFormat="false" ht="15.75" hidden="false" customHeight="true" outlineLevel="0" collapsed="false">
      <c r="A677" s="6"/>
      <c r="B677" s="6"/>
      <c r="C677" s="6"/>
      <c r="D677" s="21"/>
      <c r="E677" s="6"/>
      <c r="F677" s="6"/>
      <c r="G677" s="6"/>
      <c r="H677" s="6"/>
      <c r="I677" s="6"/>
      <c r="J677" s="6"/>
    </row>
    <row r="678" customFormat="false" ht="15.75" hidden="false" customHeight="true" outlineLevel="0" collapsed="false">
      <c r="A678" s="6"/>
      <c r="B678" s="6"/>
      <c r="C678" s="6"/>
      <c r="D678" s="21"/>
      <c r="E678" s="6"/>
      <c r="F678" s="6"/>
      <c r="G678" s="6"/>
      <c r="H678" s="6"/>
      <c r="I678" s="6"/>
      <c r="J678" s="6"/>
    </row>
    <row r="679" customFormat="false" ht="15.75" hidden="false" customHeight="true" outlineLevel="0" collapsed="false">
      <c r="A679" s="6"/>
      <c r="B679" s="6"/>
      <c r="C679" s="6"/>
      <c r="D679" s="21"/>
      <c r="E679" s="6"/>
      <c r="F679" s="6"/>
      <c r="G679" s="6"/>
      <c r="H679" s="6"/>
      <c r="I679" s="6"/>
      <c r="J679" s="6"/>
    </row>
    <row r="680" customFormat="false" ht="15.75" hidden="false" customHeight="true" outlineLevel="0" collapsed="false">
      <c r="A680" s="6"/>
      <c r="B680" s="6"/>
      <c r="C680" s="6"/>
      <c r="D680" s="21"/>
      <c r="E680" s="6"/>
      <c r="F680" s="6"/>
      <c r="G680" s="6"/>
      <c r="H680" s="6"/>
      <c r="I680" s="6"/>
      <c r="J680" s="6"/>
    </row>
    <row r="681" customFormat="false" ht="15.75" hidden="false" customHeight="true" outlineLevel="0" collapsed="false">
      <c r="A681" s="6"/>
      <c r="B681" s="6"/>
      <c r="C681" s="6"/>
      <c r="D681" s="21"/>
      <c r="E681" s="6"/>
      <c r="F681" s="6"/>
      <c r="G681" s="6"/>
      <c r="H681" s="6"/>
      <c r="I681" s="6"/>
      <c r="J681" s="6"/>
    </row>
    <row r="682" customFormat="false" ht="15.75" hidden="false" customHeight="true" outlineLevel="0" collapsed="false">
      <c r="A682" s="6"/>
      <c r="B682" s="6"/>
      <c r="C682" s="6"/>
      <c r="D682" s="21"/>
      <c r="E682" s="6"/>
      <c r="F682" s="6"/>
      <c r="G682" s="6"/>
      <c r="H682" s="6"/>
      <c r="I682" s="6"/>
      <c r="J682" s="6"/>
    </row>
    <row r="683" customFormat="false" ht="15.75" hidden="false" customHeight="true" outlineLevel="0" collapsed="false">
      <c r="A683" s="6"/>
      <c r="B683" s="6"/>
      <c r="C683" s="6"/>
      <c r="D683" s="21"/>
      <c r="E683" s="6"/>
      <c r="F683" s="6"/>
      <c r="G683" s="6"/>
      <c r="H683" s="6"/>
      <c r="I683" s="6"/>
      <c r="J683" s="6"/>
    </row>
    <row r="684" customFormat="false" ht="15.75" hidden="false" customHeight="true" outlineLevel="0" collapsed="false">
      <c r="A684" s="6"/>
      <c r="B684" s="6"/>
      <c r="C684" s="6"/>
      <c r="D684" s="21"/>
      <c r="E684" s="6"/>
      <c r="F684" s="6"/>
      <c r="G684" s="6"/>
      <c r="H684" s="6"/>
      <c r="I684" s="6"/>
      <c r="J684" s="6"/>
    </row>
    <row r="685" customFormat="false" ht="15.75" hidden="false" customHeight="true" outlineLevel="0" collapsed="false">
      <c r="A685" s="6"/>
      <c r="B685" s="6"/>
      <c r="C685" s="6"/>
      <c r="D685" s="21"/>
      <c r="E685" s="6"/>
      <c r="F685" s="6"/>
      <c r="G685" s="6"/>
      <c r="H685" s="6"/>
      <c r="I685" s="6"/>
      <c r="J685" s="6"/>
    </row>
    <row r="686" customFormat="false" ht="15.75" hidden="false" customHeight="true" outlineLevel="0" collapsed="false">
      <c r="A686" s="6"/>
      <c r="B686" s="6"/>
      <c r="C686" s="6"/>
      <c r="D686" s="21"/>
      <c r="E686" s="6"/>
      <c r="F686" s="6"/>
      <c r="G686" s="6"/>
      <c r="H686" s="6"/>
      <c r="I686" s="6"/>
      <c r="J686" s="6"/>
    </row>
    <row r="687" customFormat="false" ht="15.75" hidden="false" customHeight="true" outlineLevel="0" collapsed="false">
      <c r="A687" s="6"/>
      <c r="B687" s="6"/>
      <c r="C687" s="6"/>
      <c r="D687" s="21"/>
      <c r="E687" s="6"/>
      <c r="F687" s="6"/>
      <c r="G687" s="6"/>
      <c r="H687" s="6"/>
      <c r="I687" s="6"/>
      <c r="J687" s="6"/>
    </row>
    <row r="688" customFormat="false" ht="15.75" hidden="false" customHeight="true" outlineLevel="0" collapsed="false">
      <c r="A688" s="6"/>
      <c r="B688" s="6"/>
      <c r="C688" s="6"/>
      <c r="D688" s="21"/>
      <c r="E688" s="6"/>
      <c r="F688" s="6"/>
      <c r="G688" s="6"/>
      <c r="H688" s="6"/>
      <c r="I688" s="6"/>
      <c r="J688" s="6"/>
    </row>
    <row r="689" customFormat="false" ht="15.75" hidden="false" customHeight="true" outlineLevel="0" collapsed="false">
      <c r="A689" s="6"/>
      <c r="B689" s="6"/>
      <c r="C689" s="6"/>
      <c r="D689" s="21"/>
      <c r="E689" s="6"/>
      <c r="F689" s="6"/>
      <c r="G689" s="6"/>
      <c r="H689" s="6"/>
      <c r="I689" s="6"/>
      <c r="J689" s="6"/>
    </row>
    <row r="690" customFormat="false" ht="15.75" hidden="false" customHeight="true" outlineLevel="0" collapsed="false">
      <c r="A690" s="6"/>
      <c r="B690" s="6"/>
      <c r="C690" s="6"/>
      <c r="D690" s="21"/>
      <c r="E690" s="6"/>
      <c r="F690" s="6"/>
      <c r="G690" s="6"/>
      <c r="H690" s="6"/>
      <c r="I690" s="6"/>
      <c r="J690" s="6"/>
    </row>
    <row r="691" customFormat="false" ht="15.75" hidden="false" customHeight="true" outlineLevel="0" collapsed="false">
      <c r="A691" s="6"/>
      <c r="B691" s="6"/>
      <c r="C691" s="6"/>
      <c r="D691" s="21"/>
      <c r="E691" s="6"/>
      <c r="F691" s="6"/>
      <c r="G691" s="6"/>
      <c r="H691" s="6"/>
      <c r="I691" s="6"/>
      <c r="J691" s="6"/>
    </row>
    <row r="692" customFormat="false" ht="15.75" hidden="false" customHeight="true" outlineLevel="0" collapsed="false">
      <c r="A692" s="6"/>
      <c r="B692" s="6"/>
      <c r="C692" s="6"/>
      <c r="D692" s="21"/>
      <c r="E692" s="6"/>
      <c r="F692" s="6"/>
      <c r="G692" s="6"/>
      <c r="H692" s="6"/>
      <c r="I692" s="6"/>
      <c r="J692" s="6"/>
    </row>
    <row r="693" customFormat="false" ht="15.75" hidden="false" customHeight="true" outlineLevel="0" collapsed="false">
      <c r="A693" s="6"/>
      <c r="B693" s="6"/>
      <c r="C693" s="6"/>
      <c r="D693" s="21"/>
      <c r="E693" s="6"/>
      <c r="F693" s="6"/>
      <c r="G693" s="6"/>
      <c r="H693" s="6"/>
      <c r="I693" s="6"/>
      <c r="J693" s="6"/>
    </row>
    <row r="694" customFormat="false" ht="15.75" hidden="false" customHeight="true" outlineLevel="0" collapsed="false">
      <c r="A694" s="6"/>
      <c r="B694" s="6"/>
      <c r="C694" s="6"/>
      <c r="D694" s="21"/>
      <c r="E694" s="6"/>
      <c r="F694" s="6"/>
      <c r="G694" s="6"/>
      <c r="H694" s="6"/>
      <c r="I694" s="6"/>
      <c r="J694" s="6"/>
    </row>
    <row r="695" customFormat="false" ht="15.75" hidden="false" customHeight="true" outlineLevel="0" collapsed="false">
      <c r="A695" s="6"/>
      <c r="B695" s="6"/>
      <c r="C695" s="6"/>
      <c r="D695" s="21"/>
      <c r="E695" s="6"/>
      <c r="F695" s="6"/>
      <c r="G695" s="6"/>
      <c r="H695" s="6"/>
      <c r="I695" s="6"/>
      <c r="J695" s="6"/>
    </row>
    <row r="696" customFormat="false" ht="15.75" hidden="false" customHeight="true" outlineLevel="0" collapsed="false">
      <c r="A696" s="6"/>
      <c r="B696" s="6"/>
      <c r="C696" s="6"/>
      <c r="D696" s="21"/>
      <c r="E696" s="6"/>
      <c r="F696" s="6"/>
      <c r="G696" s="6"/>
      <c r="H696" s="6"/>
      <c r="I696" s="6"/>
      <c r="J696" s="6"/>
    </row>
    <row r="697" customFormat="false" ht="15.75" hidden="false" customHeight="true" outlineLevel="0" collapsed="false">
      <c r="A697" s="6"/>
      <c r="B697" s="6"/>
      <c r="C697" s="6"/>
      <c r="D697" s="21"/>
      <c r="E697" s="6"/>
      <c r="F697" s="6"/>
      <c r="G697" s="6"/>
      <c r="H697" s="6"/>
      <c r="I697" s="6"/>
      <c r="J697" s="6"/>
    </row>
    <row r="698" customFormat="false" ht="15.75" hidden="false" customHeight="true" outlineLevel="0" collapsed="false">
      <c r="A698" s="6"/>
      <c r="B698" s="6"/>
      <c r="C698" s="6"/>
      <c r="D698" s="21"/>
      <c r="E698" s="6"/>
      <c r="F698" s="6"/>
      <c r="G698" s="6"/>
      <c r="H698" s="6"/>
      <c r="I698" s="6"/>
      <c r="J698" s="6"/>
    </row>
    <row r="699" customFormat="false" ht="15.75" hidden="false" customHeight="true" outlineLevel="0" collapsed="false">
      <c r="A699" s="6"/>
      <c r="B699" s="6"/>
      <c r="C699" s="6"/>
      <c r="D699" s="21"/>
      <c r="E699" s="6"/>
      <c r="F699" s="6"/>
      <c r="G699" s="6"/>
      <c r="H699" s="6"/>
      <c r="I699" s="6"/>
      <c r="J699" s="6"/>
    </row>
    <row r="700" customFormat="false" ht="15.75" hidden="false" customHeight="true" outlineLevel="0" collapsed="false">
      <c r="A700" s="6"/>
      <c r="B700" s="6"/>
      <c r="C700" s="6"/>
      <c r="D700" s="21"/>
      <c r="E700" s="6"/>
      <c r="F700" s="6"/>
      <c r="G700" s="6"/>
      <c r="H700" s="6"/>
      <c r="I700" s="6"/>
      <c r="J700" s="6"/>
    </row>
    <row r="701" customFormat="false" ht="15.75" hidden="false" customHeight="true" outlineLevel="0" collapsed="false">
      <c r="A701" s="6"/>
      <c r="B701" s="6"/>
      <c r="C701" s="6"/>
      <c r="D701" s="21"/>
      <c r="E701" s="6"/>
      <c r="F701" s="6"/>
      <c r="G701" s="6"/>
      <c r="H701" s="6"/>
      <c r="I701" s="6"/>
      <c r="J701" s="6"/>
    </row>
    <row r="702" customFormat="false" ht="15.75" hidden="false" customHeight="true" outlineLevel="0" collapsed="false">
      <c r="A702" s="6"/>
      <c r="B702" s="6"/>
      <c r="C702" s="6"/>
      <c r="D702" s="21"/>
      <c r="E702" s="6"/>
      <c r="F702" s="6"/>
      <c r="G702" s="6"/>
      <c r="H702" s="6"/>
      <c r="I702" s="6"/>
      <c r="J702" s="6"/>
    </row>
    <row r="703" customFormat="false" ht="15.75" hidden="false" customHeight="true" outlineLevel="0" collapsed="false">
      <c r="A703" s="6"/>
      <c r="B703" s="6"/>
      <c r="C703" s="6"/>
      <c r="D703" s="21"/>
      <c r="E703" s="6"/>
      <c r="F703" s="6"/>
      <c r="G703" s="6"/>
      <c r="H703" s="6"/>
      <c r="I703" s="6"/>
      <c r="J703" s="6"/>
    </row>
    <row r="704" customFormat="false" ht="15.75" hidden="false" customHeight="true" outlineLevel="0" collapsed="false">
      <c r="A704" s="6"/>
      <c r="B704" s="6"/>
      <c r="C704" s="6"/>
      <c r="D704" s="21"/>
      <c r="E704" s="6"/>
      <c r="F704" s="6"/>
      <c r="G704" s="6"/>
      <c r="H704" s="6"/>
      <c r="I704" s="6"/>
      <c r="J704" s="6"/>
    </row>
    <row r="705" customFormat="false" ht="15.75" hidden="false" customHeight="true" outlineLevel="0" collapsed="false">
      <c r="A705" s="6"/>
      <c r="B705" s="6"/>
      <c r="C705" s="6"/>
      <c r="D705" s="21"/>
      <c r="E705" s="6"/>
      <c r="F705" s="6"/>
      <c r="G705" s="6"/>
      <c r="H705" s="6"/>
      <c r="I705" s="6"/>
      <c r="J705" s="6"/>
    </row>
    <row r="706" customFormat="false" ht="15.75" hidden="false" customHeight="true" outlineLevel="0" collapsed="false">
      <c r="A706" s="6"/>
      <c r="B706" s="6"/>
      <c r="C706" s="6"/>
      <c r="D706" s="21"/>
      <c r="E706" s="6"/>
      <c r="F706" s="6"/>
      <c r="G706" s="6"/>
      <c r="H706" s="6"/>
      <c r="I706" s="6"/>
      <c r="J706" s="6"/>
    </row>
    <row r="707" customFormat="false" ht="15.75" hidden="false" customHeight="true" outlineLevel="0" collapsed="false">
      <c r="A707" s="6"/>
      <c r="B707" s="6"/>
      <c r="C707" s="6"/>
      <c r="D707" s="21"/>
      <c r="E707" s="6"/>
      <c r="F707" s="6"/>
      <c r="G707" s="6"/>
      <c r="H707" s="6"/>
      <c r="I707" s="6"/>
      <c r="J707" s="6"/>
    </row>
    <row r="708" customFormat="false" ht="15.75" hidden="false" customHeight="true" outlineLevel="0" collapsed="false">
      <c r="A708" s="6"/>
      <c r="B708" s="6"/>
      <c r="C708" s="6"/>
      <c r="D708" s="21"/>
      <c r="E708" s="6"/>
      <c r="F708" s="6"/>
      <c r="G708" s="6"/>
      <c r="H708" s="6"/>
      <c r="I708" s="6"/>
      <c r="J708" s="6"/>
    </row>
    <row r="709" customFormat="false" ht="15.75" hidden="false" customHeight="true" outlineLevel="0" collapsed="false">
      <c r="A709" s="6"/>
      <c r="B709" s="6"/>
      <c r="C709" s="6"/>
      <c r="D709" s="21"/>
      <c r="E709" s="6"/>
      <c r="F709" s="6"/>
      <c r="G709" s="6"/>
      <c r="H709" s="6"/>
      <c r="I709" s="6"/>
      <c r="J709" s="6"/>
    </row>
    <row r="710" customFormat="false" ht="15.75" hidden="false" customHeight="true" outlineLevel="0" collapsed="false">
      <c r="A710" s="6"/>
      <c r="B710" s="6"/>
      <c r="C710" s="6"/>
      <c r="D710" s="21"/>
      <c r="E710" s="6"/>
      <c r="F710" s="6"/>
      <c r="G710" s="6"/>
      <c r="H710" s="6"/>
      <c r="I710" s="6"/>
      <c r="J710" s="6"/>
    </row>
    <row r="711" customFormat="false" ht="15.75" hidden="false" customHeight="true" outlineLevel="0" collapsed="false">
      <c r="A711" s="6"/>
      <c r="B711" s="6"/>
      <c r="C711" s="6"/>
      <c r="D711" s="21"/>
      <c r="E711" s="6"/>
      <c r="F711" s="6"/>
      <c r="G711" s="6"/>
      <c r="H711" s="6"/>
      <c r="I711" s="6"/>
      <c r="J711" s="6"/>
    </row>
    <row r="712" customFormat="false" ht="15.75" hidden="false" customHeight="true" outlineLevel="0" collapsed="false">
      <c r="A712" s="6"/>
      <c r="B712" s="6"/>
      <c r="C712" s="6"/>
      <c r="D712" s="21"/>
      <c r="E712" s="6"/>
      <c r="F712" s="6"/>
      <c r="G712" s="6"/>
      <c r="H712" s="6"/>
      <c r="I712" s="6"/>
      <c r="J712" s="6"/>
    </row>
    <row r="713" customFormat="false" ht="15.75" hidden="false" customHeight="true" outlineLevel="0" collapsed="false">
      <c r="A713" s="6"/>
      <c r="B713" s="6"/>
      <c r="C713" s="6"/>
      <c r="D713" s="21"/>
      <c r="E713" s="6"/>
      <c r="F713" s="6"/>
      <c r="G713" s="6"/>
      <c r="H713" s="6"/>
      <c r="I713" s="6"/>
      <c r="J713" s="6"/>
    </row>
    <row r="714" customFormat="false" ht="15.75" hidden="false" customHeight="true" outlineLevel="0" collapsed="false">
      <c r="A714" s="6"/>
      <c r="B714" s="6"/>
      <c r="C714" s="6"/>
      <c r="D714" s="21"/>
      <c r="E714" s="6"/>
      <c r="F714" s="6"/>
      <c r="G714" s="6"/>
      <c r="H714" s="6"/>
      <c r="I714" s="6"/>
      <c r="J714" s="6"/>
    </row>
    <row r="715" customFormat="false" ht="15.75" hidden="false" customHeight="true" outlineLevel="0" collapsed="false">
      <c r="A715" s="6"/>
      <c r="B715" s="6"/>
      <c r="C715" s="6"/>
      <c r="D715" s="21"/>
      <c r="E715" s="6"/>
      <c r="F715" s="6"/>
      <c r="G715" s="6"/>
      <c r="H715" s="6"/>
      <c r="I715" s="6"/>
      <c r="J715" s="6"/>
    </row>
    <row r="716" customFormat="false" ht="15.75" hidden="false" customHeight="true" outlineLevel="0" collapsed="false">
      <c r="A716" s="6"/>
      <c r="B716" s="6"/>
      <c r="C716" s="6"/>
      <c r="D716" s="21"/>
      <c r="E716" s="6"/>
      <c r="F716" s="6"/>
      <c r="G716" s="6"/>
      <c r="H716" s="6"/>
      <c r="I716" s="6"/>
      <c r="J716" s="6"/>
    </row>
    <row r="717" customFormat="false" ht="15.75" hidden="false" customHeight="true" outlineLevel="0" collapsed="false">
      <c r="A717" s="6"/>
      <c r="B717" s="6"/>
      <c r="C717" s="6"/>
      <c r="D717" s="21"/>
      <c r="E717" s="6"/>
      <c r="F717" s="6"/>
      <c r="G717" s="6"/>
      <c r="H717" s="6"/>
      <c r="I717" s="6"/>
      <c r="J717" s="6"/>
    </row>
    <row r="718" customFormat="false" ht="15.75" hidden="false" customHeight="true" outlineLevel="0" collapsed="false">
      <c r="A718" s="6"/>
      <c r="B718" s="6"/>
      <c r="C718" s="6"/>
      <c r="D718" s="21"/>
      <c r="E718" s="6"/>
      <c r="F718" s="6"/>
      <c r="G718" s="6"/>
      <c r="H718" s="6"/>
      <c r="I718" s="6"/>
      <c r="J718" s="6"/>
    </row>
    <row r="719" customFormat="false" ht="15.75" hidden="false" customHeight="true" outlineLevel="0" collapsed="false">
      <c r="A719" s="6"/>
      <c r="B719" s="6"/>
      <c r="C719" s="6"/>
      <c r="D719" s="21"/>
      <c r="E719" s="6"/>
      <c r="F719" s="6"/>
      <c r="G719" s="6"/>
      <c r="H719" s="6"/>
      <c r="I719" s="6"/>
      <c r="J719" s="6"/>
    </row>
    <row r="720" customFormat="false" ht="15.75" hidden="false" customHeight="true" outlineLevel="0" collapsed="false">
      <c r="A720" s="6"/>
      <c r="B720" s="6"/>
      <c r="C720" s="6"/>
      <c r="D720" s="21"/>
      <c r="E720" s="6"/>
      <c r="F720" s="6"/>
      <c r="G720" s="6"/>
      <c r="H720" s="6"/>
      <c r="I720" s="6"/>
      <c r="J720" s="6"/>
    </row>
    <row r="721" customFormat="false" ht="15.75" hidden="false" customHeight="true" outlineLevel="0" collapsed="false">
      <c r="A721" s="6"/>
      <c r="B721" s="6"/>
      <c r="C721" s="6"/>
      <c r="D721" s="21"/>
      <c r="E721" s="6"/>
      <c r="F721" s="6"/>
      <c r="G721" s="6"/>
      <c r="H721" s="6"/>
      <c r="I721" s="6"/>
      <c r="J721" s="6"/>
    </row>
    <row r="722" customFormat="false" ht="15.75" hidden="false" customHeight="true" outlineLevel="0" collapsed="false">
      <c r="A722" s="6"/>
      <c r="B722" s="6"/>
      <c r="C722" s="6"/>
      <c r="D722" s="21"/>
      <c r="E722" s="6"/>
      <c r="F722" s="6"/>
      <c r="G722" s="6"/>
      <c r="H722" s="6"/>
      <c r="I722" s="6"/>
      <c r="J722" s="6"/>
    </row>
    <row r="723" customFormat="false" ht="15.75" hidden="false" customHeight="true" outlineLevel="0" collapsed="false">
      <c r="A723" s="6"/>
      <c r="B723" s="6"/>
      <c r="C723" s="6"/>
      <c r="D723" s="21"/>
      <c r="E723" s="6"/>
      <c r="F723" s="6"/>
      <c r="G723" s="6"/>
      <c r="H723" s="6"/>
      <c r="I723" s="6"/>
      <c r="J723" s="6"/>
    </row>
    <row r="724" customFormat="false" ht="15.75" hidden="false" customHeight="true" outlineLevel="0" collapsed="false">
      <c r="A724" s="6"/>
      <c r="B724" s="6"/>
      <c r="C724" s="6"/>
      <c r="D724" s="21"/>
      <c r="E724" s="6"/>
      <c r="F724" s="6"/>
      <c r="G724" s="6"/>
      <c r="H724" s="6"/>
      <c r="I724" s="6"/>
      <c r="J724" s="6"/>
    </row>
    <row r="725" customFormat="false" ht="15.75" hidden="false" customHeight="true" outlineLevel="0" collapsed="false">
      <c r="A725" s="6"/>
      <c r="B725" s="6"/>
      <c r="C725" s="6"/>
      <c r="D725" s="21"/>
      <c r="E725" s="6"/>
      <c r="F725" s="6"/>
      <c r="G725" s="6"/>
      <c r="H725" s="6"/>
      <c r="I725" s="6"/>
      <c r="J725" s="6"/>
    </row>
    <row r="726" customFormat="false" ht="15.75" hidden="false" customHeight="true" outlineLevel="0" collapsed="false">
      <c r="A726" s="6"/>
      <c r="B726" s="6"/>
      <c r="C726" s="6"/>
      <c r="D726" s="21"/>
      <c r="E726" s="6"/>
      <c r="F726" s="6"/>
      <c r="G726" s="6"/>
      <c r="H726" s="6"/>
      <c r="I726" s="6"/>
      <c r="J726" s="6"/>
    </row>
    <row r="727" customFormat="false" ht="15.75" hidden="false" customHeight="true" outlineLevel="0" collapsed="false">
      <c r="A727" s="6"/>
      <c r="B727" s="6"/>
      <c r="C727" s="6"/>
      <c r="D727" s="21"/>
      <c r="E727" s="6"/>
      <c r="F727" s="6"/>
      <c r="G727" s="6"/>
      <c r="H727" s="6"/>
      <c r="I727" s="6"/>
      <c r="J727" s="6"/>
    </row>
    <row r="728" customFormat="false" ht="15.75" hidden="false" customHeight="true" outlineLevel="0" collapsed="false">
      <c r="A728" s="6"/>
      <c r="B728" s="6"/>
      <c r="C728" s="6"/>
      <c r="D728" s="21"/>
      <c r="E728" s="6"/>
      <c r="F728" s="6"/>
      <c r="G728" s="6"/>
      <c r="H728" s="6"/>
      <c r="I728" s="6"/>
      <c r="J728" s="6"/>
    </row>
    <row r="729" customFormat="false" ht="15.75" hidden="false" customHeight="true" outlineLevel="0" collapsed="false">
      <c r="A729" s="6"/>
      <c r="B729" s="6"/>
      <c r="C729" s="6"/>
      <c r="D729" s="21"/>
      <c r="E729" s="6"/>
      <c r="F729" s="6"/>
      <c r="G729" s="6"/>
      <c r="H729" s="6"/>
      <c r="I729" s="6"/>
      <c r="J729" s="6"/>
    </row>
    <row r="730" customFormat="false" ht="15.75" hidden="false" customHeight="true" outlineLevel="0" collapsed="false">
      <c r="A730" s="6"/>
      <c r="B730" s="6"/>
      <c r="C730" s="6"/>
      <c r="D730" s="21"/>
      <c r="E730" s="6"/>
      <c r="F730" s="6"/>
      <c r="G730" s="6"/>
      <c r="H730" s="6"/>
      <c r="I730" s="6"/>
      <c r="J730" s="6"/>
    </row>
    <row r="731" customFormat="false" ht="15.75" hidden="false" customHeight="true" outlineLevel="0" collapsed="false">
      <c r="A731" s="6"/>
      <c r="B731" s="6"/>
      <c r="C731" s="6"/>
      <c r="D731" s="21"/>
      <c r="E731" s="6"/>
      <c r="F731" s="6"/>
      <c r="G731" s="6"/>
      <c r="H731" s="6"/>
      <c r="I731" s="6"/>
      <c r="J731" s="6"/>
    </row>
    <row r="732" customFormat="false" ht="15.75" hidden="false" customHeight="true" outlineLevel="0" collapsed="false">
      <c r="A732" s="6"/>
      <c r="B732" s="6"/>
      <c r="C732" s="6"/>
      <c r="D732" s="21"/>
      <c r="E732" s="6"/>
      <c r="F732" s="6"/>
      <c r="G732" s="6"/>
      <c r="H732" s="6"/>
      <c r="I732" s="6"/>
      <c r="J732" s="6"/>
    </row>
    <row r="733" customFormat="false" ht="15.75" hidden="false" customHeight="true" outlineLevel="0" collapsed="false">
      <c r="A733" s="6"/>
      <c r="B733" s="6"/>
      <c r="C733" s="6"/>
      <c r="D733" s="21"/>
      <c r="E733" s="6"/>
      <c r="F733" s="6"/>
      <c r="G733" s="6"/>
      <c r="H733" s="6"/>
      <c r="I733" s="6"/>
      <c r="J733" s="6"/>
    </row>
    <row r="734" customFormat="false" ht="15.75" hidden="false" customHeight="true" outlineLevel="0" collapsed="false">
      <c r="A734" s="6"/>
      <c r="B734" s="6"/>
      <c r="C734" s="6"/>
      <c r="D734" s="21"/>
      <c r="E734" s="6"/>
      <c r="F734" s="6"/>
      <c r="G734" s="6"/>
      <c r="H734" s="6"/>
      <c r="I734" s="6"/>
      <c r="J734" s="6"/>
    </row>
    <row r="735" customFormat="false" ht="15.75" hidden="false" customHeight="true" outlineLevel="0" collapsed="false">
      <c r="A735" s="6"/>
      <c r="B735" s="6"/>
      <c r="C735" s="6"/>
      <c r="D735" s="21"/>
      <c r="E735" s="6"/>
      <c r="F735" s="6"/>
      <c r="G735" s="6"/>
      <c r="H735" s="6"/>
      <c r="I735" s="6"/>
      <c r="J735" s="6"/>
    </row>
    <row r="736" customFormat="false" ht="15.75" hidden="false" customHeight="true" outlineLevel="0" collapsed="false">
      <c r="A736" s="6"/>
      <c r="B736" s="6"/>
      <c r="C736" s="6"/>
      <c r="D736" s="21"/>
      <c r="E736" s="6"/>
      <c r="F736" s="6"/>
      <c r="G736" s="6"/>
      <c r="H736" s="6"/>
      <c r="I736" s="6"/>
      <c r="J736" s="6"/>
    </row>
    <row r="737" customFormat="false" ht="15.75" hidden="false" customHeight="true" outlineLevel="0" collapsed="false">
      <c r="A737" s="6"/>
      <c r="B737" s="6"/>
      <c r="C737" s="6"/>
      <c r="D737" s="21"/>
      <c r="E737" s="6"/>
      <c r="F737" s="6"/>
      <c r="G737" s="6"/>
      <c r="H737" s="6"/>
      <c r="I737" s="6"/>
      <c r="J737" s="6"/>
    </row>
    <row r="738" customFormat="false" ht="15.75" hidden="false" customHeight="true" outlineLevel="0" collapsed="false">
      <c r="A738" s="6"/>
      <c r="B738" s="6"/>
      <c r="C738" s="6"/>
      <c r="D738" s="21"/>
      <c r="E738" s="6"/>
      <c r="F738" s="6"/>
      <c r="G738" s="6"/>
      <c r="H738" s="6"/>
      <c r="I738" s="6"/>
      <c r="J738" s="6"/>
    </row>
    <row r="739" customFormat="false" ht="15.75" hidden="false" customHeight="true" outlineLevel="0" collapsed="false">
      <c r="A739" s="6"/>
      <c r="B739" s="6"/>
      <c r="C739" s="6"/>
      <c r="D739" s="21"/>
      <c r="E739" s="6"/>
      <c r="F739" s="6"/>
      <c r="G739" s="6"/>
      <c r="H739" s="6"/>
      <c r="I739" s="6"/>
      <c r="J739" s="6"/>
    </row>
    <row r="740" customFormat="false" ht="15.75" hidden="false" customHeight="true" outlineLevel="0" collapsed="false">
      <c r="A740" s="6"/>
      <c r="B740" s="6"/>
      <c r="C740" s="6"/>
      <c r="D740" s="21"/>
      <c r="E740" s="6"/>
      <c r="F740" s="6"/>
      <c r="G740" s="6"/>
      <c r="H740" s="6"/>
      <c r="I740" s="6"/>
      <c r="J740" s="6"/>
    </row>
    <row r="741" customFormat="false" ht="15.75" hidden="false" customHeight="true" outlineLevel="0" collapsed="false">
      <c r="A741" s="6"/>
      <c r="B741" s="6"/>
      <c r="C741" s="6"/>
      <c r="D741" s="21"/>
      <c r="E741" s="6"/>
      <c r="F741" s="6"/>
      <c r="G741" s="6"/>
      <c r="H741" s="6"/>
      <c r="I741" s="6"/>
      <c r="J741" s="6"/>
    </row>
    <row r="742" customFormat="false" ht="15.75" hidden="false" customHeight="true" outlineLevel="0" collapsed="false">
      <c r="A742" s="6"/>
      <c r="B742" s="6"/>
      <c r="C742" s="6"/>
      <c r="D742" s="21"/>
      <c r="E742" s="6"/>
      <c r="F742" s="6"/>
      <c r="G742" s="6"/>
      <c r="H742" s="6"/>
      <c r="I742" s="6"/>
      <c r="J742" s="6"/>
    </row>
    <row r="743" customFormat="false" ht="15.75" hidden="false" customHeight="true" outlineLevel="0" collapsed="false">
      <c r="A743" s="6"/>
      <c r="B743" s="6"/>
      <c r="C743" s="6"/>
      <c r="D743" s="21"/>
      <c r="E743" s="6"/>
      <c r="F743" s="6"/>
      <c r="G743" s="6"/>
      <c r="H743" s="6"/>
      <c r="I743" s="6"/>
      <c r="J743" s="6"/>
    </row>
    <row r="744" customFormat="false" ht="15.75" hidden="false" customHeight="true" outlineLevel="0" collapsed="false">
      <c r="A744" s="6"/>
      <c r="B744" s="6"/>
      <c r="C744" s="6"/>
      <c r="D744" s="21"/>
      <c r="E744" s="6"/>
      <c r="F744" s="6"/>
      <c r="G744" s="6"/>
      <c r="H744" s="6"/>
      <c r="I744" s="6"/>
      <c r="J744" s="6"/>
    </row>
    <row r="745" customFormat="false" ht="15.75" hidden="false" customHeight="true" outlineLevel="0" collapsed="false">
      <c r="A745" s="6"/>
      <c r="B745" s="6"/>
      <c r="C745" s="6"/>
      <c r="D745" s="21"/>
      <c r="E745" s="6"/>
      <c r="F745" s="6"/>
      <c r="G745" s="6"/>
      <c r="H745" s="6"/>
      <c r="I745" s="6"/>
      <c r="J745" s="6"/>
    </row>
    <row r="746" customFormat="false" ht="15.75" hidden="false" customHeight="true" outlineLevel="0" collapsed="false">
      <c r="A746" s="6"/>
      <c r="B746" s="6"/>
      <c r="C746" s="6"/>
      <c r="D746" s="21"/>
      <c r="E746" s="6"/>
      <c r="F746" s="6"/>
      <c r="G746" s="6"/>
      <c r="H746" s="6"/>
      <c r="I746" s="6"/>
      <c r="J746" s="6"/>
    </row>
    <row r="747" customFormat="false" ht="15.75" hidden="false" customHeight="true" outlineLevel="0" collapsed="false">
      <c r="A747" s="6"/>
      <c r="B747" s="6"/>
      <c r="C747" s="6"/>
      <c r="D747" s="21"/>
      <c r="E747" s="6"/>
      <c r="F747" s="6"/>
      <c r="G747" s="6"/>
      <c r="H747" s="6"/>
      <c r="I747" s="6"/>
      <c r="J747" s="6"/>
    </row>
    <row r="748" customFormat="false" ht="15.75" hidden="false" customHeight="true" outlineLevel="0" collapsed="false">
      <c r="A748" s="6"/>
      <c r="B748" s="6"/>
      <c r="C748" s="6"/>
      <c r="D748" s="21"/>
      <c r="E748" s="6"/>
      <c r="F748" s="6"/>
      <c r="G748" s="6"/>
      <c r="H748" s="6"/>
      <c r="I748" s="6"/>
      <c r="J748" s="6"/>
    </row>
    <row r="749" customFormat="false" ht="15.75" hidden="false" customHeight="true" outlineLevel="0" collapsed="false">
      <c r="A749" s="6"/>
      <c r="B749" s="6"/>
      <c r="C749" s="6"/>
      <c r="D749" s="21"/>
      <c r="E749" s="6"/>
      <c r="F749" s="6"/>
      <c r="G749" s="6"/>
      <c r="H749" s="6"/>
      <c r="I749" s="6"/>
      <c r="J749" s="6"/>
    </row>
    <row r="750" customFormat="false" ht="15.75" hidden="false" customHeight="true" outlineLevel="0" collapsed="false">
      <c r="A750" s="6"/>
      <c r="B750" s="6"/>
      <c r="C750" s="6"/>
      <c r="D750" s="21"/>
      <c r="E750" s="6"/>
      <c r="F750" s="6"/>
      <c r="G750" s="6"/>
      <c r="H750" s="6"/>
      <c r="I750" s="6"/>
      <c r="J750" s="6"/>
    </row>
    <row r="751" customFormat="false" ht="15.75" hidden="false" customHeight="true" outlineLevel="0" collapsed="false">
      <c r="A751" s="6"/>
      <c r="B751" s="6"/>
      <c r="C751" s="6"/>
      <c r="D751" s="21"/>
      <c r="E751" s="6"/>
      <c r="F751" s="6"/>
      <c r="G751" s="6"/>
      <c r="H751" s="6"/>
      <c r="I751" s="6"/>
      <c r="J751" s="6"/>
    </row>
    <row r="752" customFormat="false" ht="15.75" hidden="false" customHeight="true" outlineLevel="0" collapsed="false">
      <c r="A752" s="6"/>
      <c r="B752" s="6"/>
      <c r="C752" s="6"/>
      <c r="D752" s="21"/>
      <c r="E752" s="6"/>
      <c r="F752" s="6"/>
      <c r="G752" s="6"/>
      <c r="H752" s="6"/>
      <c r="I752" s="6"/>
      <c r="J752" s="6"/>
    </row>
    <row r="753" customFormat="false" ht="15.75" hidden="false" customHeight="true" outlineLevel="0" collapsed="false">
      <c r="A753" s="6"/>
      <c r="B753" s="6"/>
      <c r="C753" s="6"/>
      <c r="D753" s="21"/>
      <c r="E753" s="6"/>
      <c r="F753" s="6"/>
      <c r="G753" s="6"/>
      <c r="H753" s="6"/>
      <c r="I753" s="6"/>
      <c r="J753" s="6"/>
    </row>
    <row r="754" customFormat="false" ht="15.75" hidden="false" customHeight="true" outlineLevel="0" collapsed="false">
      <c r="A754" s="6"/>
      <c r="B754" s="6"/>
      <c r="C754" s="6"/>
      <c r="D754" s="21"/>
      <c r="E754" s="6"/>
      <c r="F754" s="6"/>
      <c r="G754" s="6"/>
      <c r="H754" s="6"/>
      <c r="I754" s="6"/>
      <c r="J754" s="6"/>
    </row>
    <row r="755" customFormat="false" ht="15.75" hidden="false" customHeight="true" outlineLevel="0" collapsed="false">
      <c r="A755" s="6"/>
      <c r="B755" s="6"/>
      <c r="C755" s="6"/>
      <c r="D755" s="21"/>
      <c r="E755" s="6"/>
      <c r="F755" s="6"/>
      <c r="G755" s="6"/>
      <c r="H755" s="6"/>
      <c r="I755" s="6"/>
      <c r="J755" s="6"/>
    </row>
    <row r="756" customFormat="false" ht="15.75" hidden="false" customHeight="true" outlineLevel="0" collapsed="false">
      <c r="A756" s="6"/>
      <c r="B756" s="6"/>
      <c r="C756" s="6"/>
      <c r="D756" s="21"/>
      <c r="E756" s="6"/>
      <c r="F756" s="6"/>
      <c r="G756" s="6"/>
      <c r="H756" s="6"/>
      <c r="I756" s="6"/>
      <c r="J756" s="6"/>
    </row>
    <row r="757" customFormat="false" ht="15.75" hidden="false" customHeight="true" outlineLevel="0" collapsed="false">
      <c r="A757" s="6"/>
      <c r="B757" s="6"/>
      <c r="C757" s="6"/>
      <c r="D757" s="21"/>
      <c r="E757" s="6"/>
      <c r="F757" s="6"/>
      <c r="G757" s="6"/>
      <c r="H757" s="6"/>
      <c r="I757" s="6"/>
      <c r="J757" s="6"/>
    </row>
    <row r="758" customFormat="false" ht="15.75" hidden="false" customHeight="true" outlineLevel="0" collapsed="false">
      <c r="A758" s="6"/>
      <c r="B758" s="6"/>
      <c r="C758" s="6"/>
      <c r="D758" s="21"/>
      <c r="E758" s="6"/>
      <c r="F758" s="6"/>
      <c r="G758" s="6"/>
      <c r="H758" s="6"/>
      <c r="I758" s="6"/>
      <c r="J758" s="6"/>
    </row>
    <row r="759" customFormat="false" ht="15.75" hidden="false" customHeight="true" outlineLevel="0" collapsed="false">
      <c r="A759" s="6"/>
      <c r="B759" s="6"/>
      <c r="C759" s="6"/>
      <c r="D759" s="21"/>
      <c r="E759" s="6"/>
      <c r="F759" s="6"/>
      <c r="G759" s="6"/>
      <c r="H759" s="6"/>
      <c r="I759" s="6"/>
      <c r="J759" s="6"/>
    </row>
    <row r="760" customFormat="false" ht="15.75" hidden="false" customHeight="true" outlineLevel="0" collapsed="false">
      <c r="A760" s="6"/>
      <c r="B760" s="6"/>
      <c r="C760" s="6"/>
      <c r="D760" s="21"/>
      <c r="E760" s="6"/>
      <c r="F760" s="6"/>
      <c r="G760" s="6"/>
      <c r="H760" s="6"/>
      <c r="I760" s="6"/>
      <c r="J760" s="6"/>
    </row>
    <row r="761" customFormat="false" ht="15.75" hidden="false" customHeight="true" outlineLevel="0" collapsed="false">
      <c r="A761" s="6"/>
      <c r="B761" s="6"/>
      <c r="C761" s="6"/>
      <c r="D761" s="21"/>
      <c r="E761" s="6"/>
      <c r="F761" s="6"/>
      <c r="G761" s="6"/>
      <c r="H761" s="6"/>
      <c r="I761" s="6"/>
      <c r="J761" s="6"/>
    </row>
    <row r="762" customFormat="false" ht="15.75" hidden="false" customHeight="true" outlineLevel="0" collapsed="false">
      <c r="A762" s="6"/>
      <c r="B762" s="6"/>
      <c r="C762" s="6"/>
      <c r="D762" s="21"/>
      <c r="E762" s="6"/>
      <c r="F762" s="6"/>
      <c r="G762" s="6"/>
      <c r="H762" s="6"/>
      <c r="I762" s="6"/>
      <c r="J762" s="6"/>
    </row>
    <row r="763" customFormat="false" ht="15.75" hidden="false" customHeight="true" outlineLevel="0" collapsed="false">
      <c r="A763" s="6"/>
      <c r="B763" s="6"/>
      <c r="C763" s="6"/>
      <c r="D763" s="21"/>
      <c r="E763" s="6"/>
      <c r="F763" s="6"/>
      <c r="G763" s="6"/>
      <c r="H763" s="6"/>
      <c r="I763" s="6"/>
      <c r="J763" s="6"/>
    </row>
    <row r="764" customFormat="false" ht="15.75" hidden="false" customHeight="true" outlineLevel="0" collapsed="false">
      <c r="A764" s="6"/>
      <c r="B764" s="6"/>
      <c r="C764" s="6"/>
      <c r="D764" s="21"/>
      <c r="E764" s="6"/>
      <c r="F764" s="6"/>
      <c r="G764" s="6"/>
      <c r="H764" s="6"/>
      <c r="I764" s="6"/>
      <c r="J764" s="6"/>
    </row>
    <row r="765" customFormat="false" ht="15.75" hidden="false" customHeight="true" outlineLevel="0" collapsed="false">
      <c r="A765" s="6"/>
      <c r="B765" s="6"/>
      <c r="C765" s="6"/>
      <c r="D765" s="21"/>
      <c r="E765" s="6"/>
      <c r="F765" s="6"/>
      <c r="G765" s="6"/>
      <c r="H765" s="6"/>
      <c r="I765" s="6"/>
      <c r="J765" s="6"/>
    </row>
    <row r="766" customFormat="false" ht="15.75" hidden="false" customHeight="true" outlineLevel="0" collapsed="false">
      <c r="A766" s="6"/>
      <c r="B766" s="6"/>
      <c r="C766" s="6"/>
      <c r="D766" s="21"/>
      <c r="E766" s="6"/>
      <c r="F766" s="6"/>
      <c r="G766" s="6"/>
      <c r="H766" s="6"/>
      <c r="I766" s="6"/>
      <c r="J766" s="6"/>
    </row>
    <row r="767" customFormat="false" ht="15.75" hidden="false" customHeight="true" outlineLevel="0" collapsed="false">
      <c r="A767" s="6"/>
      <c r="B767" s="6"/>
      <c r="C767" s="6"/>
      <c r="D767" s="21"/>
      <c r="E767" s="6"/>
      <c r="F767" s="6"/>
      <c r="G767" s="6"/>
      <c r="H767" s="6"/>
      <c r="I767" s="6"/>
      <c r="J767" s="6"/>
    </row>
    <row r="768" customFormat="false" ht="15.75" hidden="false" customHeight="true" outlineLevel="0" collapsed="false">
      <c r="A768" s="6"/>
      <c r="B768" s="6"/>
      <c r="C768" s="6"/>
      <c r="D768" s="21"/>
      <c r="E768" s="6"/>
      <c r="F768" s="6"/>
      <c r="G768" s="6"/>
      <c r="H768" s="6"/>
      <c r="I768" s="6"/>
      <c r="J768" s="6"/>
    </row>
    <row r="769" customFormat="false" ht="15.75" hidden="false" customHeight="true" outlineLevel="0" collapsed="false">
      <c r="A769" s="6"/>
      <c r="B769" s="6"/>
      <c r="C769" s="6"/>
      <c r="D769" s="21"/>
      <c r="E769" s="6"/>
      <c r="F769" s="6"/>
      <c r="G769" s="6"/>
      <c r="H769" s="6"/>
      <c r="I769" s="6"/>
      <c r="J769" s="6"/>
    </row>
    <row r="770" customFormat="false" ht="15.75" hidden="false" customHeight="true" outlineLevel="0" collapsed="false">
      <c r="A770" s="6"/>
      <c r="B770" s="6"/>
      <c r="C770" s="6"/>
      <c r="D770" s="21"/>
      <c r="E770" s="6"/>
      <c r="F770" s="6"/>
      <c r="G770" s="6"/>
      <c r="H770" s="6"/>
      <c r="I770" s="6"/>
      <c r="J770" s="6"/>
    </row>
    <row r="771" customFormat="false" ht="15.75" hidden="false" customHeight="true" outlineLevel="0" collapsed="false">
      <c r="A771" s="6"/>
      <c r="B771" s="6"/>
      <c r="C771" s="6"/>
      <c r="D771" s="21"/>
      <c r="E771" s="6"/>
      <c r="F771" s="6"/>
      <c r="G771" s="6"/>
      <c r="H771" s="6"/>
      <c r="I771" s="6"/>
      <c r="J771" s="6"/>
    </row>
    <row r="772" customFormat="false" ht="15.75" hidden="false" customHeight="true" outlineLevel="0" collapsed="false">
      <c r="A772" s="6"/>
      <c r="B772" s="6"/>
      <c r="C772" s="6"/>
      <c r="D772" s="21"/>
      <c r="E772" s="6"/>
      <c r="F772" s="6"/>
      <c r="G772" s="6"/>
      <c r="H772" s="6"/>
      <c r="I772" s="6"/>
      <c r="J772" s="6"/>
    </row>
    <row r="773" customFormat="false" ht="15.75" hidden="false" customHeight="true" outlineLevel="0" collapsed="false">
      <c r="A773" s="6"/>
      <c r="B773" s="6"/>
      <c r="C773" s="6"/>
      <c r="D773" s="21"/>
      <c r="E773" s="6"/>
      <c r="F773" s="6"/>
      <c r="G773" s="6"/>
      <c r="H773" s="6"/>
      <c r="I773" s="6"/>
      <c r="J773" s="6"/>
    </row>
    <row r="774" customFormat="false" ht="15.75" hidden="false" customHeight="true" outlineLevel="0" collapsed="false">
      <c r="A774" s="6"/>
      <c r="B774" s="6"/>
      <c r="C774" s="6"/>
      <c r="D774" s="21"/>
      <c r="E774" s="6"/>
      <c r="F774" s="6"/>
      <c r="G774" s="6"/>
      <c r="H774" s="6"/>
      <c r="I774" s="6"/>
      <c r="J774" s="6"/>
    </row>
    <row r="775" customFormat="false" ht="15.75" hidden="false" customHeight="true" outlineLevel="0" collapsed="false">
      <c r="A775" s="6"/>
      <c r="B775" s="6"/>
      <c r="C775" s="6"/>
      <c r="D775" s="21"/>
      <c r="E775" s="6"/>
      <c r="F775" s="6"/>
      <c r="G775" s="6"/>
      <c r="H775" s="6"/>
      <c r="I775" s="6"/>
      <c r="J775" s="6"/>
    </row>
    <row r="776" customFormat="false" ht="15.75" hidden="false" customHeight="true" outlineLevel="0" collapsed="false">
      <c r="A776" s="6"/>
      <c r="B776" s="6"/>
      <c r="C776" s="6"/>
      <c r="D776" s="21"/>
      <c r="E776" s="6"/>
      <c r="F776" s="6"/>
      <c r="G776" s="6"/>
      <c r="H776" s="6"/>
      <c r="I776" s="6"/>
      <c r="J776" s="6"/>
    </row>
    <row r="777" customFormat="false" ht="15.75" hidden="false" customHeight="true" outlineLevel="0" collapsed="false">
      <c r="A777" s="6"/>
      <c r="B777" s="6"/>
      <c r="C777" s="6"/>
      <c r="D777" s="21"/>
      <c r="E777" s="6"/>
      <c r="F777" s="6"/>
      <c r="G777" s="6"/>
      <c r="H777" s="6"/>
      <c r="I777" s="6"/>
      <c r="J777" s="6"/>
    </row>
    <row r="778" customFormat="false" ht="15.75" hidden="false" customHeight="true" outlineLevel="0" collapsed="false">
      <c r="A778" s="6"/>
      <c r="B778" s="6"/>
      <c r="C778" s="6"/>
      <c r="D778" s="21"/>
      <c r="E778" s="6"/>
      <c r="F778" s="6"/>
      <c r="G778" s="6"/>
      <c r="H778" s="6"/>
      <c r="I778" s="6"/>
      <c r="J778" s="6"/>
    </row>
    <row r="779" customFormat="false" ht="15.75" hidden="false" customHeight="true" outlineLevel="0" collapsed="false">
      <c r="A779" s="6"/>
      <c r="B779" s="6"/>
      <c r="C779" s="6"/>
      <c r="D779" s="21"/>
      <c r="E779" s="6"/>
      <c r="F779" s="6"/>
      <c r="G779" s="6"/>
      <c r="H779" s="6"/>
      <c r="I779" s="6"/>
      <c r="J779" s="6"/>
    </row>
    <row r="780" customFormat="false" ht="15.75" hidden="false" customHeight="true" outlineLevel="0" collapsed="false">
      <c r="A780" s="6"/>
      <c r="B780" s="6"/>
      <c r="C780" s="6"/>
      <c r="D780" s="21"/>
      <c r="E780" s="6"/>
      <c r="F780" s="6"/>
      <c r="G780" s="6"/>
      <c r="H780" s="6"/>
      <c r="I780" s="6"/>
      <c r="J780" s="6"/>
    </row>
    <row r="781" customFormat="false" ht="15.75" hidden="false" customHeight="true" outlineLevel="0" collapsed="false">
      <c r="A781" s="6"/>
      <c r="B781" s="6"/>
      <c r="C781" s="6"/>
      <c r="D781" s="21"/>
      <c r="E781" s="6"/>
      <c r="F781" s="6"/>
      <c r="G781" s="6"/>
      <c r="H781" s="6"/>
      <c r="I781" s="6"/>
      <c r="J781" s="6"/>
    </row>
    <row r="782" customFormat="false" ht="15.75" hidden="false" customHeight="true" outlineLevel="0" collapsed="false">
      <c r="A782" s="6"/>
      <c r="B782" s="6"/>
      <c r="C782" s="6"/>
      <c r="D782" s="21"/>
      <c r="E782" s="6"/>
      <c r="F782" s="6"/>
      <c r="G782" s="6"/>
      <c r="H782" s="6"/>
      <c r="I782" s="6"/>
      <c r="J782" s="6"/>
    </row>
    <row r="783" customFormat="false" ht="15.75" hidden="false" customHeight="true" outlineLevel="0" collapsed="false">
      <c r="A783" s="6"/>
      <c r="B783" s="6"/>
      <c r="C783" s="6"/>
      <c r="D783" s="21"/>
      <c r="E783" s="6"/>
      <c r="F783" s="6"/>
      <c r="G783" s="6"/>
      <c r="H783" s="6"/>
      <c r="I783" s="6"/>
      <c r="J783" s="6"/>
    </row>
    <row r="784" customFormat="false" ht="15.75" hidden="false" customHeight="true" outlineLevel="0" collapsed="false">
      <c r="A784" s="6"/>
      <c r="B784" s="6"/>
      <c r="C784" s="6"/>
      <c r="D784" s="21"/>
      <c r="E784" s="6"/>
      <c r="F784" s="6"/>
      <c r="G784" s="6"/>
      <c r="H784" s="6"/>
      <c r="I784" s="6"/>
      <c r="J784" s="6"/>
    </row>
    <row r="785" customFormat="false" ht="15.75" hidden="false" customHeight="true" outlineLevel="0" collapsed="false">
      <c r="A785" s="6"/>
      <c r="B785" s="6"/>
      <c r="C785" s="6"/>
      <c r="D785" s="21"/>
      <c r="E785" s="6"/>
      <c r="F785" s="6"/>
      <c r="G785" s="6"/>
      <c r="H785" s="6"/>
      <c r="I785" s="6"/>
      <c r="J785" s="6"/>
    </row>
    <row r="786" customFormat="false" ht="15.75" hidden="false" customHeight="true" outlineLevel="0" collapsed="false">
      <c r="A786" s="6"/>
      <c r="B786" s="6"/>
      <c r="C786" s="6"/>
      <c r="D786" s="21"/>
      <c r="E786" s="6"/>
      <c r="F786" s="6"/>
      <c r="G786" s="6"/>
      <c r="H786" s="6"/>
      <c r="I786" s="6"/>
      <c r="J786" s="6"/>
    </row>
    <row r="787" customFormat="false" ht="15.75" hidden="false" customHeight="true" outlineLevel="0" collapsed="false">
      <c r="A787" s="6"/>
      <c r="B787" s="6"/>
      <c r="C787" s="6"/>
      <c r="D787" s="21"/>
      <c r="E787" s="6"/>
      <c r="F787" s="6"/>
      <c r="G787" s="6"/>
      <c r="H787" s="6"/>
      <c r="I787" s="6"/>
      <c r="J787" s="6"/>
    </row>
    <row r="788" customFormat="false" ht="15.75" hidden="false" customHeight="true" outlineLevel="0" collapsed="false">
      <c r="A788" s="6"/>
      <c r="B788" s="6"/>
      <c r="C788" s="6"/>
      <c r="D788" s="21"/>
      <c r="E788" s="6"/>
      <c r="F788" s="6"/>
      <c r="G788" s="6"/>
      <c r="H788" s="6"/>
      <c r="I788" s="6"/>
      <c r="J788" s="6"/>
    </row>
    <row r="789" customFormat="false" ht="15.75" hidden="false" customHeight="true" outlineLevel="0" collapsed="false">
      <c r="A789" s="6"/>
      <c r="B789" s="6"/>
      <c r="C789" s="6"/>
      <c r="D789" s="21"/>
      <c r="E789" s="6"/>
      <c r="F789" s="6"/>
      <c r="G789" s="6"/>
      <c r="H789" s="6"/>
      <c r="I789" s="6"/>
      <c r="J789" s="6"/>
    </row>
    <row r="790" customFormat="false" ht="15.75" hidden="false" customHeight="true" outlineLevel="0" collapsed="false">
      <c r="A790" s="6"/>
      <c r="B790" s="6"/>
      <c r="C790" s="6"/>
      <c r="D790" s="21"/>
      <c r="E790" s="6"/>
      <c r="F790" s="6"/>
      <c r="G790" s="6"/>
      <c r="H790" s="6"/>
      <c r="I790" s="6"/>
      <c r="J790" s="6"/>
    </row>
    <row r="791" customFormat="false" ht="15.75" hidden="false" customHeight="true" outlineLevel="0" collapsed="false">
      <c r="A791" s="6"/>
      <c r="B791" s="6"/>
      <c r="C791" s="6"/>
      <c r="D791" s="21"/>
      <c r="E791" s="6"/>
      <c r="F791" s="6"/>
      <c r="G791" s="6"/>
      <c r="H791" s="6"/>
      <c r="I791" s="6"/>
      <c r="J791" s="6"/>
    </row>
    <row r="792" customFormat="false" ht="15.75" hidden="false" customHeight="true" outlineLevel="0" collapsed="false">
      <c r="A792" s="6"/>
      <c r="B792" s="6"/>
      <c r="C792" s="6"/>
      <c r="D792" s="21"/>
      <c r="E792" s="6"/>
      <c r="F792" s="6"/>
      <c r="G792" s="6"/>
      <c r="H792" s="6"/>
      <c r="I792" s="6"/>
      <c r="J792" s="6"/>
    </row>
    <row r="793" customFormat="false" ht="15.75" hidden="false" customHeight="true" outlineLevel="0" collapsed="false">
      <c r="A793" s="6"/>
      <c r="B793" s="6"/>
      <c r="C793" s="6"/>
      <c r="D793" s="21"/>
      <c r="E793" s="6"/>
      <c r="F793" s="6"/>
      <c r="G793" s="6"/>
      <c r="H793" s="6"/>
      <c r="I793" s="6"/>
      <c r="J793" s="6"/>
    </row>
    <row r="794" customFormat="false" ht="15.75" hidden="false" customHeight="true" outlineLevel="0" collapsed="false">
      <c r="A794" s="6"/>
      <c r="B794" s="6"/>
      <c r="C794" s="6"/>
      <c r="D794" s="21"/>
      <c r="E794" s="6"/>
      <c r="F794" s="6"/>
      <c r="G794" s="6"/>
      <c r="H794" s="6"/>
      <c r="I794" s="6"/>
      <c r="J794" s="6"/>
    </row>
    <row r="795" customFormat="false" ht="15.75" hidden="false" customHeight="true" outlineLevel="0" collapsed="false">
      <c r="A795" s="6"/>
      <c r="B795" s="6"/>
      <c r="C795" s="6"/>
      <c r="D795" s="21"/>
      <c r="E795" s="6"/>
      <c r="F795" s="6"/>
      <c r="G795" s="6"/>
      <c r="H795" s="6"/>
      <c r="I795" s="6"/>
      <c r="J795" s="6"/>
    </row>
    <row r="796" customFormat="false" ht="15.75" hidden="false" customHeight="true" outlineLevel="0" collapsed="false">
      <c r="A796" s="6"/>
      <c r="B796" s="6"/>
      <c r="C796" s="6"/>
      <c r="D796" s="21"/>
      <c r="E796" s="6"/>
      <c r="F796" s="6"/>
      <c r="G796" s="6"/>
      <c r="H796" s="6"/>
      <c r="I796" s="6"/>
      <c r="J796" s="6"/>
    </row>
    <row r="797" customFormat="false" ht="15.75" hidden="false" customHeight="true" outlineLevel="0" collapsed="false">
      <c r="A797" s="6"/>
      <c r="B797" s="6"/>
      <c r="C797" s="6"/>
      <c r="D797" s="21"/>
      <c r="E797" s="6"/>
      <c r="F797" s="6"/>
      <c r="G797" s="6"/>
      <c r="H797" s="6"/>
      <c r="I797" s="6"/>
      <c r="J797" s="6"/>
    </row>
    <row r="798" customFormat="false" ht="15.75" hidden="false" customHeight="true" outlineLevel="0" collapsed="false">
      <c r="A798" s="6"/>
      <c r="B798" s="6"/>
      <c r="C798" s="6"/>
      <c r="D798" s="21"/>
      <c r="E798" s="6"/>
      <c r="F798" s="6"/>
      <c r="G798" s="6"/>
      <c r="H798" s="6"/>
      <c r="I798" s="6"/>
      <c r="J798" s="6"/>
    </row>
    <row r="799" customFormat="false" ht="15.75" hidden="false" customHeight="true" outlineLevel="0" collapsed="false">
      <c r="A799" s="6"/>
      <c r="B799" s="6"/>
      <c r="C799" s="6"/>
      <c r="D799" s="21"/>
      <c r="E799" s="6"/>
      <c r="F799" s="6"/>
      <c r="G799" s="6"/>
      <c r="H799" s="6"/>
      <c r="I799" s="6"/>
      <c r="J799" s="6"/>
    </row>
    <row r="800" customFormat="false" ht="15.75" hidden="false" customHeight="true" outlineLevel="0" collapsed="false">
      <c r="A800" s="6"/>
      <c r="B800" s="6"/>
      <c r="C800" s="6"/>
      <c r="D800" s="21"/>
      <c r="E800" s="6"/>
      <c r="F800" s="6"/>
      <c r="G800" s="6"/>
      <c r="H800" s="6"/>
      <c r="I800" s="6"/>
      <c r="J800" s="6"/>
    </row>
    <row r="801" customFormat="false" ht="15.75" hidden="false" customHeight="true" outlineLevel="0" collapsed="false">
      <c r="A801" s="6"/>
      <c r="B801" s="6"/>
      <c r="C801" s="6"/>
      <c r="D801" s="21"/>
      <c r="E801" s="6"/>
      <c r="F801" s="6"/>
      <c r="G801" s="6"/>
      <c r="H801" s="6"/>
      <c r="I801" s="6"/>
      <c r="J801" s="6"/>
    </row>
    <row r="802" customFormat="false" ht="15.75" hidden="false" customHeight="true" outlineLevel="0" collapsed="false">
      <c r="A802" s="6"/>
      <c r="B802" s="6"/>
      <c r="C802" s="6"/>
      <c r="D802" s="21"/>
      <c r="E802" s="6"/>
      <c r="F802" s="6"/>
      <c r="G802" s="6"/>
      <c r="H802" s="6"/>
      <c r="I802" s="6"/>
      <c r="J802" s="6"/>
    </row>
    <row r="803" customFormat="false" ht="15.75" hidden="false" customHeight="true" outlineLevel="0" collapsed="false">
      <c r="A803" s="6"/>
      <c r="B803" s="6"/>
      <c r="C803" s="6"/>
      <c r="D803" s="21"/>
      <c r="E803" s="6"/>
      <c r="F803" s="6"/>
      <c r="G803" s="6"/>
      <c r="H803" s="6"/>
      <c r="I803" s="6"/>
      <c r="J803" s="6"/>
    </row>
    <row r="804" customFormat="false" ht="15.75" hidden="false" customHeight="true" outlineLevel="0" collapsed="false">
      <c r="A804" s="6"/>
      <c r="B804" s="6"/>
      <c r="C804" s="6"/>
      <c r="D804" s="21"/>
      <c r="E804" s="6"/>
      <c r="F804" s="6"/>
      <c r="G804" s="6"/>
      <c r="H804" s="6"/>
      <c r="I804" s="6"/>
      <c r="J804" s="6"/>
    </row>
    <row r="805" customFormat="false" ht="15.75" hidden="false" customHeight="true" outlineLevel="0" collapsed="false">
      <c r="A805" s="6"/>
      <c r="B805" s="6"/>
      <c r="C805" s="6"/>
      <c r="D805" s="21"/>
      <c r="E805" s="6"/>
      <c r="F805" s="6"/>
      <c r="G805" s="6"/>
      <c r="H805" s="6"/>
      <c r="I805" s="6"/>
      <c r="J805" s="6"/>
    </row>
    <row r="806" customFormat="false" ht="15.75" hidden="false" customHeight="true" outlineLevel="0" collapsed="false">
      <c r="A806" s="6"/>
      <c r="B806" s="6"/>
      <c r="C806" s="6"/>
      <c r="D806" s="21"/>
      <c r="E806" s="6"/>
      <c r="F806" s="6"/>
      <c r="G806" s="6"/>
      <c r="H806" s="6"/>
      <c r="I806" s="6"/>
      <c r="J806" s="6"/>
    </row>
    <row r="807" customFormat="false" ht="15.75" hidden="false" customHeight="true" outlineLevel="0" collapsed="false">
      <c r="A807" s="6"/>
      <c r="B807" s="6"/>
      <c r="C807" s="6"/>
      <c r="D807" s="21"/>
      <c r="E807" s="6"/>
      <c r="F807" s="6"/>
      <c r="G807" s="6"/>
      <c r="H807" s="6"/>
      <c r="I807" s="6"/>
      <c r="J807" s="6"/>
    </row>
    <row r="808" customFormat="false" ht="15.75" hidden="false" customHeight="true" outlineLevel="0" collapsed="false">
      <c r="A808" s="6"/>
      <c r="B808" s="6"/>
      <c r="C808" s="6"/>
      <c r="D808" s="21"/>
      <c r="E808" s="6"/>
      <c r="F808" s="6"/>
      <c r="G808" s="6"/>
      <c r="H808" s="6"/>
      <c r="I808" s="6"/>
      <c r="J808" s="6"/>
    </row>
    <row r="809" customFormat="false" ht="15.75" hidden="false" customHeight="true" outlineLevel="0" collapsed="false">
      <c r="A809" s="6"/>
      <c r="B809" s="6"/>
      <c r="C809" s="6"/>
      <c r="D809" s="21"/>
      <c r="E809" s="6"/>
      <c r="F809" s="6"/>
      <c r="G809" s="6"/>
      <c r="H809" s="6"/>
      <c r="I809" s="6"/>
      <c r="J809" s="6"/>
    </row>
    <row r="810" customFormat="false" ht="15.75" hidden="false" customHeight="true" outlineLevel="0" collapsed="false">
      <c r="A810" s="6"/>
      <c r="B810" s="6"/>
      <c r="C810" s="6"/>
      <c r="D810" s="21"/>
      <c r="E810" s="6"/>
      <c r="F810" s="6"/>
      <c r="G810" s="6"/>
      <c r="H810" s="6"/>
      <c r="I810" s="6"/>
      <c r="J810" s="6"/>
    </row>
    <row r="811" customFormat="false" ht="15.75" hidden="false" customHeight="true" outlineLevel="0" collapsed="false">
      <c r="A811" s="6"/>
      <c r="B811" s="6"/>
      <c r="C811" s="6"/>
      <c r="D811" s="21"/>
      <c r="E811" s="6"/>
      <c r="F811" s="6"/>
      <c r="G811" s="6"/>
      <c r="H811" s="6"/>
      <c r="I811" s="6"/>
      <c r="J811" s="6"/>
    </row>
    <row r="812" customFormat="false" ht="15.75" hidden="false" customHeight="true" outlineLevel="0" collapsed="false">
      <c r="A812" s="6"/>
      <c r="B812" s="6"/>
      <c r="C812" s="6"/>
      <c r="D812" s="21"/>
      <c r="E812" s="6"/>
      <c r="F812" s="6"/>
      <c r="G812" s="6"/>
      <c r="H812" s="6"/>
      <c r="I812" s="6"/>
      <c r="J812" s="6"/>
    </row>
    <row r="813" customFormat="false" ht="15.75" hidden="false" customHeight="true" outlineLevel="0" collapsed="false">
      <c r="A813" s="6"/>
      <c r="B813" s="6"/>
      <c r="C813" s="6"/>
      <c r="D813" s="21"/>
      <c r="E813" s="6"/>
      <c r="F813" s="6"/>
      <c r="G813" s="6"/>
      <c r="H813" s="6"/>
      <c r="I813" s="6"/>
      <c r="J813" s="6"/>
    </row>
    <row r="814" customFormat="false" ht="15.75" hidden="false" customHeight="true" outlineLevel="0" collapsed="false">
      <c r="A814" s="6"/>
      <c r="B814" s="6"/>
      <c r="C814" s="6"/>
      <c r="D814" s="21"/>
      <c r="E814" s="6"/>
      <c r="F814" s="6"/>
      <c r="G814" s="6"/>
      <c r="H814" s="6"/>
      <c r="I814" s="6"/>
      <c r="J814" s="6"/>
    </row>
    <row r="815" customFormat="false" ht="15.75" hidden="false" customHeight="true" outlineLevel="0" collapsed="false">
      <c r="A815" s="6"/>
      <c r="B815" s="6"/>
      <c r="C815" s="6"/>
      <c r="D815" s="21"/>
      <c r="E815" s="6"/>
      <c r="F815" s="6"/>
      <c r="G815" s="6"/>
      <c r="H815" s="6"/>
      <c r="I815" s="6"/>
      <c r="J815" s="6"/>
    </row>
    <row r="816" customFormat="false" ht="15.75" hidden="false" customHeight="true" outlineLevel="0" collapsed="false">
      <c r="A816" s="6"/>
      <c r="B816" s="6"/>
      <c r="C816" s="6"/>
      <c r="D816" s="21"/>
      <c r="E816" s="6"/>
      <c r="F816" s="6"/>
      <c r="G816" s="6"/>
      <c r="H816" s="6"/>
      <c r="I816" s="6"/>
      <c r="J816" s="6"/>
    </row>
    <row r="817" customFormat="false" ht="15.75" hidden="false" customHeight="true" outlineLevel="0" collapsed="false">
      <c r="A817" s="6"/>
      <c r="B817" s="6"/>
      <c r="C817" s="6"/>
      <c r="D817" s="21"/>
      <c r="E817" s="6"/>
      <c r="F817" s="6"/>
      <c r="G817" s="6"/>
      <c r="H817" s="6"/>
      <c r="I817" s="6"/>
      <c r="J817" s="6"/>
    </row>
    <row r="818" customFormat="false" ht="15.75" hidden="false" customHeight="true" outlineLevel="0" collapsed="false">
      <c r="A818" s="6"/>
      <c r="B818" s="6"/>
      <c r="C818" s="6"/>
      <c r="D818" s="21"/>
      <c r="E818" s="6"/>
      <c r="F818" s="6"/>
      <c r="G818" s="6"/>
      <c r="H818" s="6"/>
      <c r="I818" s="6"/>
      <c r="J818" s="6"/>
    </row>
    <row r="819" customFormat="false" ht="15.75" hidden="false" customHeight="true" outlineLevel="0" collapsed="false">
      <c r="A819" s="6"/>
      <c r="B819" s="6"/>
      <c r="C819" s="6"/>
      <c r="D819" s="21"/>
      <c r="E819" s="6"/>
      <c r="F819" s="6"/>
      <c r="G819" s="6"/>
      <c r="H819" s="6"/>
      <c r="I819" s="6"/>
      <c r="J819" s="6"/>
    </row>
    <row r="820" customFormat="false" ht="15.75" hidden="false" customHeight="true" outlineLevel="0" collapsed="false">
      <c r="A820" s="6"/>
      <c r="B820" s="6"/>
      <c r="C820" s="6"/>
      <c r="D820" s="21"/>
      <c r="E820" s="6"/>
      <c r="F820" s="6"/>
      <c r="G820" s="6"/>
      <c r="H820" s="6"/>
      <c r="I820" s="6"/>
      <c r="J820" s="6"/>
    </row>
    <row r="821" customFormat="false" ht="15.75" hidden="false" customHeight="true" outlineLevel="0" collapsed="false">
      <c r="A821" s="6"/>
      <c r="B821" s="6"/>
      <c r="C821" s="6"/>
      <c r="D821" s="21"/>
      <c r="E821" s="6"/>
      <c r="F821" s="6"/>
      <c r="G821" s="6"/>
      <c r="H821" s="6"/>
      <c r="I821" s="6"/>
      <c r="J821" s="6"/>
    </row>
    <row r="822" customFormat="false" ht="15.75" hidden="false" customHeight="true" outlineLevel="0" collapsed="false">
      <c r="A822" s="6"/>
      <c r="B822" s="6"/>
      <c r="C822" s="6"/>
      <c r="D822" s="21"/>
      <c r="E822" s="6"/>
      <c r="F822" s="6"/>
      <c r="G822" s="6"/>
      <c r="H822" s="6"/>
      <c r="I822" s="6"/>
      <c r="J822" s="6"/>
    </row>
    <row r="823" customFormat="false" ht="15.75" hidden="false" customHeight="true" outlineLevel="0" collapsed="false">
      <c r="A823" s="6"/>
      <c r="B823" s="6"/>
      <c r="C823" s="6"/>
      <c r="D823" s="21"/>
      <c r="E823" s="6"/>
      <c r="F823" s="6"/>
      <c r="G823" s="6"/>
      <c r="H823" s="6"/>
      <c r="I823" s="6"/>
      <c r="J823" s="6"/>
    </row>
    <row r="824" customFormat="false" ht="15.75" hidden="false" customHeight="true" outlineLevel="0" collapsed="false">
      <c r="A824" s="6"/>
      <c r="B824" s="6"/>
      <c r="C824" s="6"/>
      <c r="D824" s="21"/>
      <c r="E824" s="6"/>
      <c r="F824" s="6"/>
      <c r="G824" s="6"/>
      <c r="H824" s="6"/>
      <c r="I824" s="6"/>
      <c r="J824" s="6"/>
    </row>
    <row r="825" customFormat="false" ht="15.75" hidden="false" customHeight="true" outlineLevel="0" collapsed="false">
      <c r="A825" s="6"/>
      <c r="B825" s="6"/>
      <c r="C825" s="6"/>
      <c r="D825" s="21"/>
      <c r="E825" s="6"/>
      <c r="F825" s="6"/>
      <c r="G825" s="6"/>
      <c r="H825" s="6"/>
      <c r="I825" s="6"/>
      <c r="J825" s="6"/>
    </row>
    <row r="826" customFormat="false" ht="15.75" hidden="false" customHeight="true" outlineLevel="0" collapsed="false">
      <c r="A826" s="6"/>
      <c r="B826" s="6"/>
      <c r="C826" s="6"/>
      <c r="D826" s="21"/>
      <c r="E826" s="6"/>
      <c r="F826" s="6"/>
      <c r="G826" s="6"/>
      <c r="H826" s="6"/>
      <c r="I826" s="6"/>
      <c r="J826" s="6"/>
    </row>
    <row r="827" customFormat="false" ht="15.75" hidden="false" customHeight="true" outlineLevel="0" collapsed="false">
      <c r="A827" s="6"/>
      <c r="B827" s="6"/>
      <c r="C827" s="6"/>
      <c r="D827" s="21"/>
      <c r="E827" s="6"/>
      <c r="F827" s="6"/>
      <c r="G827" s="6"/>
      <c r="H827" s="6"/>
      <c r="I827" s="6"/>
      <c r="J827" s="6"/>
    </row>
    <row r="828" customFormat="false" ht="15.75" hidden="false" customHeight="true" outlineLevel="0" collapsed="false">
      <c r="A828" s="6"/>
      <c r="B828" s="6"/>
      <c r="C828" s="6"/>
      <c r="D828" s="21"/>
      <c r="E828" s="6"/>
      <c r="F828" s="6"/>
      <c r="G828" s="6"/>
      <c r="H828" s="6"/>
      <c r="I828" s="6"/>
      <c r="J828" s="6"/>
    </row>
    <row r="829" customFormat="false" ht="15.75" hidden="false" customHeight="true" outlineLevel="0" collapsed="false">
      <c r="A829" s="6"/>
      <c r="B829" s="6"/>
      <c r="C829" s="6"/>
      <c r="D829" s="21"/>
      <c r="E829" s="6"/>
      <c r="F829" s="6"/>
      <c r="G829" s="6"/>
      <c r="H829" s="6"/>
      <c r="I829" s="6"/>
      <c r="J829" s="6"/>
    </row>
    <row r="830" customFormat="false" ht="15.75" hidden="false" customHeight="true" outlineLevel="0" collapsed="false">
      <c r="A830" s="6"/>
      <c r="B830" s="6"/>
      <c r="C830" s="6"/>
      <c r="D830" s="21"/>
      <c r="E830" s="6"/>
      <c r="F830" s="6"/>
      <c r="G830" s="6"/>
      <c r="H830" s="6"/>
      <c r="I830" s="6"/>
      <c r="J830" s="6"/>
    </row>
    <row r="831" customFormat="false" ht="15.75" hidden="false" customHeight="true" outlineLevel="0" collapsed="false">
      <c r="A831" s="6"/>
      <c r="B831" s="6"/>
      <c r="C831" s="6"/>
      <c r="D831" s="21"/>
      <c r="E831" s="6"/>
      <c r="F831" s="6"/>
      <c r="G831" s="6"/>
      <c r="H831" s="6"/>
      <c r="I831" s="6"/>
      <c r="J831" s="6"/>
    </row>
    <row r="832" customFormat="false" ht="15.75" hidden="false" customHeight="true" outlineLevel="0" collapsed="false">
      <c r="A832" s="6"/>
      <c r="B832" s="6"/>
      <c r="C832" s="6"/>
      <c r="D832" s="21"/>
      <c r="E832" s="6"/>
      <c r="F832" s="6"/>
      <c r="G832" s="6"/>
      <c r="H832" s="6"/>
      <c r="I832" s="6"/>
      <c r="J832" s="6"/>
    </row>
    <row r="833" customFormat="false" ht="15.75" hidden="false" customHeight="true" outlineLevel="0" collapsed="false">
      <c r="A833" s="6"/>
      <c r="B833" s="6"/>
      <c r="C833" s="6"/>
      <c r="D833" s="21"/>
      <c r="E833" s="6"/>
      <c r="F833" s="6"/>
      <c r="G833" s="6"/>
      <c r="H833" s="6"/>
      <c r="I833" s="6"/>
      <c r="J833" s="6"/>
    </row>
    <row r="834" customFormat="false" ht="15.75" hidden="false" customHeight="true" outlineLevel="0" collapsed="false">
      <c r="A834" s="6"/>
      <c r="B834" s="6"/>
      <c r="C834" s="6"/>
      <c r="D834" s="21"/>
      <c r="E834" s="6"/>
      <c r="F834" s="6"/>
      <c r="G834" s="6"/>
      <c r="H834" s="6"/>
      <c r="I834" s="6"/>
      <c r="J834" s="6"/>
    </row>
    <row r="835" customFormat="false" ht="15.75" hidden="false" customHeight="true" outlineLevel="0" collapsed="false">
      <c r="A835" s="6"/>
      <c r="B835" s="6"/>
      <c r="C835" s="6"/>
      <c r="D835" s="21"/>
      <c r="E835" s="6"/>
      <c r="F835" s="6"/>
      <c r="G835" s="6"/>
      <c r="H835" s="6"/>
      <c r="I835" s="6"/>
      <c r="J835" s="6"/>
    </row>
    <row r="836" customFormat="false" ht="15.75" hidden="false" customHeight="true" outlineLevel="0" collapsed="false">
      <c r="A836" s="6"/>
      <c r="B836" s="6"/>
      <c r="C836" s="6"/>
      <c r="D836" s="21"/>
      <c r="E836" s="6"/>
      <c r="F836" s="6"/>
      <c r="G836" s="6"/>
      <c r="H836" s="6"/>
      <c r="I836" s="6"/>
      <c r="J836" s="6"/>
    </row>
    <row r="837" customFormat="false" ht="15.75" hidden="false" customHeight="true" outlineLevel="0" collapsed="false">
      <c r="A837" s="6"/>
      <c r="B837" s="6"/>
      <c r="C837" s="6"/>
      <c r="D837" s="21"/>
      <c r="E837" s="6"/>
      <c r="F837" s="6"/>
      <c r="G837" s="6"/>
      <c r="H837" s="6"/>
      <c r="I837" s="6"/>
      <c r="J837" s="6"/>
    </row>
    <row r="838" customFormat="false" ht="15.75" hidden="false" customHeight="true" outlineLevel="0" collapsed="false">
      <c r="A838" s="6"/>
      <c r="B838" s="6"/>
      <c r="C838" s="6"/>
      <c r="D838" s="21"/>
      <c r="E838" s="6"/>
      <c r="F838" s="6"/>
      <c r="G838" s="6"/>
      <c r="H838" s="6"/>
      <c r="I838" s="6"/>
      <c r="J838" s="6"/>
    </row>
    <row r="839" customFormat="false" ht="15.75" hidden="false" customHeight="true" outlineLevel="0" collapsed="false">
      <c r="A839" s="6"/>
      <c r="B839" s="6"/>
      <c r="C839" s="6"/>
      <c r="D839" s="21"/>
      <c r="E839" s="6"/>
      <c r="F839" s="6"/>
      <c r="G839" s="6"/>
      <c r="H839" s="6"/>
      <c r="I839" s="6"/>
      <c r="J839" s="6"/>
    </row>
    <row r="840" customFormat="false" ht="15.75" hidden="false" customHeight="true" outlineLevel="0" collapsed="false">
      <c r="A840" s="6"/>
      <c r="B840" s="6"/>
      <c r="C840" s="6"/>
      <c r="D840" s="21"/>
      <c r="E840" s="6"/>
      <c r="F840" s="6"/>
      <c r="G840" s="6"/>
      <c r="H840" s="6"/>
      <c r="I840" s="6"/>
      <c r="J840" s="6"/>
    </row>
    <row r="841" customFormat="false" ht="15.75" hidden="false" customHeight="true" outlineLevel="0" collapsed="false">
      <c r="A841" s="6"/>
      <c r="B841" s="6"/>
      <c r="C841" s="6"/>
      <c r="D841" s="21"/>
      <c r="E841" s="6"/>
      <c r="F841" s="6"/>
      <c r="G841" s="6"/>
      <c r="H841" s="6"/>
      <c r="I841" s="6"/>
      <c r="J841" s="6"/>
    </row>
    <row r="842" customFormat="false" ht="15.75" hidden="false" customHeight="true" outlineLevel="0" collapsed="false">
      <c r="A842" s="6"/>
      <c r="B842" s="6"/>
      <c r="C842" s="6"/>
      <c r="D842" s="21"/>
      <c r="E842" s="6"/>
      <c r="F842" s="6"/>
      <c r="G842" s="6"/>
      <c r="H842" s="6"/>
      <c r="I842" s="6"/>
      <c r="J842" s="6"/>
    </row>
    <row r="843" customFormat="false" ht="15.75" hidden="false" customHeight="true" outlineLevel="0" collapsed="false">
      <c r="A843" s="6"/>
      <c r="B843" s="6"/>
      <c r="C843" s="6"/>
      <c r="D843" s="21"/>
      <c r="E843" s="6"/>
      <c r="F843" s="6"/>
      <c r="G843" s="6"/>
      <c r="H843" s="6"/>
      <c r="I843" s="6"/>
      <c r="J843" s="6"/>
    </row>
    <row r="844" customFormat="false" ht="15.75" hidden="false" customHeight="true" outlineLevel="0" collapsed="false">
      <c r="A844" s="6"/>
      <c r="B844" s="6"/>
      <c r="C844" s="6"/>
      <c r="D844" s="21"/>
      <c r="E844" s="6"/>
      <c r="F844" s="6"/>
      <c r="G844" s="6"/>
      <c r="H844" s="6"/>
      <c r="I844" s="6"/>
      <c r="J844" s="6"/>
    </row>
    <row r="845" customFormat="false" ht="15.75" hidden="false" customHeight="true" outlineLevel="0" collapsed="false">
      <c r="A845" s="6"/>
      <c r="B845" s="6"/>
      <c r="C845" s="6"/>
      <c r="D845" s="21"/>
      <c r="E845" s="6"/>
      <c r="F845" s="6"/>
      <c r="G845" s="6"/>
      <c r="H845" s="6"/>
      <c r="I845" s="6"/>
      <c r="J845" s="6"/>
    </row>
    <row r="846" customFormat="false" ht="15.75" hidden="false" customHeight="true" outlineLevel="0" collapsed="false">
      <c r="A846" s="6"/>
      <c r="B846" s="6"/>
      <c r="C846" s="6"/>
      <c r="D846" s="21"/>
      <c r="E846" s="6"/>
      <c r="F846" s="6"/>
      <c r="G846" s="6"/>
      <c r="H846" s="6"/>
      <c r="I846" s="6"/>
      <c r="J846" s="6"/>
    </row>
    <row r="847" customFormat="false" ht="15.75" hidden="false" customHeight="true" outlineLevel="0" collapsed="false">
      <c r="A847" s="6"/>
      <c r="B847" s="6"/>
      <c r="C847" s="6"/>
      <c r="D847" s="21"/>
      <c r="E847" s="6"/>
      <c r="F847" s="6"/>
      <c r="G847" s="6"/>
      <c r="H847" s="6"/>
      <c r="I847" s="6"/>
      <c r="J847" s="6"/>
    </row>
    <row r="848" customFormat="false" ht="15.75" hidden="false" customHeight="true" outlineLevel="0" collapsed="false">
      <c r="A848" s="6"/>
      <c r="B848" s="6"/>
      <c r="C848" s="6"/>
      <c r="D848" s="21"/>
      <c r="E848" s="6"/>
      <c r="F848" s="6"/>
      <c r="G848" s="6"/>
      <c r="H848" s="6"/>
      <c r="I848" s="6"/>
      <c r="J848" s="6"/>
    </row>
    <row r="849" customFormat="false" ht="15.75" hidden="false" customHeight="true" outlineLevel="0" collapsed="false">
      <c r="A849" s="6"/>
      <c r="B849" s="6"/>
      <c r="C849" s="6"/>
      <c r="D849" s="21"/>
      <c r="E849" s="6"/>
      <c r="F849" s="6"/>
      <c r="G849" s="6"/>
      <c r="H849" s="6"/>
      <c r="I849" s="6"/>
      <c r="J849" s="6"/>
    </row>
    <row r="850" customFormat="false" ht="15.75" hidden="false" customHeight="true" outlineLevel="0" collapsed="false">
      <c r="A850" s="6"/>
      <c r="B850" s="6"/>
      <c r="C850" s="6"/>
      <c r="D850" s="21"/>
      <c r="E850" s="6"/>
      <c r="F850" s="6"/>
      <c r="G850" s="6"/>
      <c r="H850" s="6"/>
      <c r="I850" s="6"/>
      <c r="J850" s="6"/>
    </row>
    <row r="851" customFormat="false" ht="15.75" hidden="false" customHeight="true" outlineLevel="0" collapsed="false">
      <c r="A851" s="6"/>
      <c r="B851" s="6"/>
      <c r="C851" s="6"/>
      <c r="D851" s="21"/>
      <c r="E851" s="6"/>
      <c r="F851" s="6"/>
      <c r="G851" s="6"/>
      <c r="H851" s="6"/>
      <c r="I851" s="6"/>
      <c r="J851" s="6"/>
    </row>
    <row r="852" customFormat="false" ht="15.75" hidden="false" customHeight="true" outlineLevel="0" collapsed="false">
      <c r="A852" s="6"/>
      <c r="B852" s="6"/>
      <c r="C852" s="6"/>
      <c r="D852" s="21"/>
      <c r="E852" s="6"/>
      <c r="F852" s="6"/>
      <c r="G852" s="6"/>
      <c r="H852" s="6"/>
      <c r="I852" s="6"/>
      <c r="J852" s="6"/>
    </row>
    <row r="853" customFormat="false" ht="15.75" hidden="false" customHeight="true" outlineLevel="0" collapsed="false">
      <c r="A853" s="6"/>
      <c r="B853" s="6"/>
      <c r="C853" s="6"/>
      <c r="D853" s="21"/>
      <c r="E853" s="6"/>
      <c r="F853" s="6"/>
      <c r="G853" s="6"/>
      <c r="H853" s="6"/>
      <c r="I853" s="6"/>
      <c r="J853" s="6"/>
    </row>
    <row r="854" customFormat="false" ht="15.75" hidden="false" customHeight="true" outlineLevel="0" collapsed="false">
      <c r="A854" s="6"/>
      <c r="B854" s="6"/>
      <c r="C854" s="6"/>
      <c r="D854" s="21"/>
      <c r="E854" s="6"/>
      <c r="F854" s="6"/>
      <c r="G854" s="6"/>
      <c r="H854" s="6"/>
      <c r="I854" s="6"/>
      <c r="J854" s="6"/>
    </row>
    <row r="855" customFormat="false" ht="15.75" hidden="false" customHeight="true" outlineLevel="0" collapsed="false">
      <c r="A855" s="6"/>
      <c r="B855" s="6"/>
      <c r="C855" s="6"/>
      <c r="D855" s="21"/>
      <c r="E855" s="6"/>
      <c r="F855" s="6"/>
      <c r="G855" s="6"/>
      <c r="H855" s="6"/>
      <c r="I855" s="6"/>
      <c r="J855" s="6"/>
    </row>
    <row r="856" customFormat="false" ht="15.75" hidden="false" customHeight="true" outlineLevel="0" collapsed="false">
      <c r="A856" s="6"/>
      <c r="B856" s="6"/>
      <c r="C856" s="6"/>
      <c r="D856" s="21"/>
      <c r="E856" s="6"/>
      <c r="F856" s="6"/>
      <c r="G856" s="6"/>
      <c r="H856" s="6"/>
      <c r="I856" s="6"/>
      <c r="J856" s="6"/>
    </row>
    <row r="857" customFormat="false" ht="15.75" hidden="false" customHeight="true" outlineLevel="0" collapsed="false">
      <c r="A857" s="6"/>
      <c r="B857" s="6"/>
      <c r="C857" s="6"/>
      <c r="D857" s="21"/>
      <c r="E857" s="6"/>
      <c r="F857" s="6"/>
      <c r="G857" s="6"/>
      <c r="H857" s="6"/>
      <c r="I857" s="6"/>
      <c r="J857" s="6"/>
    </row>
    <row r="858" customFormat="false" ht="15.75" hidden="false" customHeight="true" outlineLevel="0" collapsed="false">
      <c r="A858" s="6"/>
      <c r="B858" s="6"/>
      <c r="C858" s="6"/>
      <c r="D858" s="21"/>
      <c r="E858" s="6"/>
      <c r="F858" s="6"/>
      <c r="G858" s="6"/>
      <c r="H858" s="6"/>
      <c r="I858" s="6"/>
      <c r="J858" s="6"/>
    </row>
    <row r="859" customFormat="false" ht="15.75" hidden="false" customHeight="true" outlineLevel="0" collapsed="false">
      <c r="A859" s="6"/>
      <c r="B859" s="6"/>
      <c r="C859" s="6"/>
      <c r="D859" s="21"/>
      <c r="E859" s="6"/>
      <c r="F859" s="6"/>
      <c r="G859" s="6"/>
      <c r="H859" s="6"/>
      <c r="I859" s="6"/>
      <c r="J859" s="6"/>
    </row>
    <row r="860" customFormat="false" ht="15.75" hidden="false" customHeight="true" outlineLevel="0" collapsed="false">
      <c r="A860" s="6"/>
      <c r="B860" s="6"/>
      <c r="C860" s="6"/>
      <c r="D860" s="21"/>
      <c r="E860" s="6"/>
      <c r="F860" s="6"/>
      <c r="G860" s="6"/>
      <c r="H860" s="6"/>
      <c r="I860" s="6"/>
      <c r="J860" s="6"/>
    </row>
    <row r="861" customFormat="false" ht="15.75" hidden="false" customHeight="true" outlineLevel="0" collapsed="false">
      <c r="A861" s="6"/>
      <c r="B861" s="6"/>
      <c r="C861" s="6"/>
      <c r="D861" s="21"/>
      <c r="E861" s="6"/>
      <c r="F861" s="6"/>
      <c r="G861" s="6"/>
      <c r="H861" s="6"/>
      <c r="I861" s="6"/>
      <c r="J861" s="6"/>
    </row>
    <row r="862" customFormat="false" ht="15.75" hidden="false" customHeight="true" outlineLevel="0" collapsed="false">
      <c r="A862" s="6"/>
      <c r="B862" s="6"/>
      <c r="C862" s="6"/>
      <c r="D862" s="21"/>
      <c r="E862" s="6"/>
      <c r="F862" s="6"/>
      <c r="G862" s="6"/>
      <c r="H862" s="6"/>
      <c r="I862" s="6"/>
      <c r="J862" s="6"/>
    </row>
    <row r="863" customFormat="false" ht="15.75" hidden="false" customHeight="true" outlineLevel="0" collapsed="false">
      <c r="A863" s="6"/>
      <c r="B863" s="6"/>
      <c r="C863" s="6"/>
      <c r="D863" s="21"/>
      <c r="E863" s="6"/>
      <c r="F863" s="6"/>
      <c r="G863" s="6"/>
      <c r="H863" s="6"/>
      <c r="I863" s="6"/>
      <c r="J863" s="6"/>
    </row>
    <row r="864" customFormat="false" ht="15.75" hidden="false" customHeight="true" outlineLevel="0" collapsed="false">
      <c r="A864" s="6"/>
      <c r="B864" s="6"/>
      <c r="C864" s="6"/>
      <c r="D864" s="21"/>
      <c r="E864" s="6"/>
      <c r="F864" s="6"/>
      <c r="G864" s="6"/>
      <c r="H864" s="6"/>
      <c r="I864" s="6"/>
      <c r="J864" s="6"/>
    </row>
    <row r="865" customFormat="false" ht="15.75" hidden="false" customHeight="true" outlineLevel="0" collapsed="false">
      <c r="A865" s="6"/>
      <c r="B865" s="6"/>
      <c r="C865" s="6"/>
      <c r="D865" s="21"/>
      <c r="E865" s="6"/>
      <c r="F865" s="6"/>
      <c r="G865" s="6"/>
      <c r="H865" s="6"/>
      <c r="I865" s="6"/>
      <c r="J865" s="6"/>
    </row>
    <row r="866" customFormat="false" ht="15.75" hidden="false" customHeight="true" outlineLevel="0" collapsed="false">
      <c r="A866" s="6"/>
      <c r="B866" s="6"/>
      <c r="C866" s="6"/>
      <c r="D866" s="21"/>
      <c r="E866" s="6"/>
      <c r="F866" s="6"/>
      <c r="G866" s="6"/>
      <c r="H866" s="6"/>
      <c r="I866" s="6"/>
      <c r="J866" s="6"/>
    </row>
    <row r="867" customFormat="false" ht="15.75" hidden="false" customHeight="true" outlineLevel="0" collapsed="false">
      <c r="A867" s="6"/>
      <c r="B867" s="6"/>
      <c r="C867" s="6"/>
      <c r="D867" s="21"/>
      <c r="E867" s="6"/>
      <c r="F867" s="6"/>
      <c r="G867" s="6"/>
      <c r="H867" s="6"/>
      <c r="I867" s="6"/>
      <c r="J867" s="6"/>
    </row>
    <row r="868" customFormat="false" ht="15.75" hidden="false" customHeight="true" outlineLevel="0" collapsed="false">
      <c r="A868" s="6"/>
      <c r="B868" s="6"/>
      <c r="C868" s="6"/>
      <c r="D868" s="21"/>
      <c r="E868" s="6"/>
      <c r="F868" s="6"/>
      <c r="G868" s="6"/>
      <c r="H868" s="6"/>
      <c r="I868" s="6"/>
      <c r="J868" s="6"/>
    </row>
    <row r="869" customFormat="false" ht="15.75" hidden="false" customHeight="true" outlineLevel="0" collapsed="false">
      <c r="A869" s="6"/>
      <c r="B869" s="6"/>
      <c r="C869" s="6"/>
      <c r="D869" s="21"/>
      <c r="E869" s="6"/>
      <c r="F869" s="6"/>
      <c r="G869" s="6"/>
      <c r="H869" s="6"/>
      <c r="I869" s="6"/>
      <c r="J869" s="6"/>
    </row>
    <row r="870" customFormat="false" ht="15.75" hidden="false" customHeight="true" outlineLevel="0" collapsed="false">
      <c r="A870" s="6"/>
      <c r="B870" s="6"/>
      <c r="C870" s="6"/>
      <c r="D870" s="21"/>
      <c r="E870" s="6"/>
      <c r="F870" s="6"/>
      <c r="G870" s="6"/>
      <c r="H870" s="6"/>
      <c r="I870" s="6"/>
      <c r="J870" s="6"/>
    </row>
    <row r="871" customFormat="false" ht="15.75" hidden="false" customHeight="true" outlineLevel="0" collapsed="false">
      <c r="A871" s="6"/>
      <c r="B871" s="6"/>
      <c r="C871" s="6"/>
      <c r="D871" s="21"/>
      <c r="E871" s="6"/>
      <c r="F871" s="6"/>
      <c r="G871" s="6"/>
      <c r="H871" s="6"/>
      <c r="I871" s="6"/>
      <c r="J871" s="6"/>
    </row>
    <row r="872" customFormat="false" ht="15.75" hidden="false" customHeight="true" outlineLevel="0" collapsed="false">
      <c r="A872" s="6"/>
      <c r="B872" s="6"/>
      <c r="C872" s="6"/>
      <c r="D872" s="21"/>
      <c r="E872" s="6"/>
      <c r="F872" s="6"/>
      <c r="G872" s="6"/>
      <c r="H872" s="6"/>
      <c r="I872" s="6"/>
      <c r="J872" s="6"/>
    </row>
    <row r="873" customFormat="false" ht="15.75" hidden="false" customHeight="true" outlineLevel="0" collapsed="false">
      <c r="A873" s="6"/>
      <c r="B873" s="6"/>
      <c r="C873" s="6"/>
      <c r="D873" s="21"/>
      <c r="E873" s="6"/>
      <c r="F873" s="6"/>
      <c r="G873" s="6"/>
      <c r="H873" s="6"/>
      <c r="I873" s="6"/>
      <c r="J873" s="6"/>
    </row>
    <row r="874" customFormat="false" ht="15.75" hidden="false" customHeight="true" outlineLevel="0" collapsed="false">
      <c r="A874" s="6"/>
      <c r="B874" s="6"/>
      <c r="C874" s="6"/>
      <c r="D874" s="21"/>
      <c r="E874" s="6"/>
      <c r="F874" s="6"/>
      <c r="G874" s="6"/>
      <c r="H874" s="6"/>
      <c r="I874" s="6"/>
      <c r="J874" s="6"/>
    </row>
    <row r="875" customFormat="false" ht="15.75" hidden="false" customHeight="true" outlineLevel="0" collapsed="false">
      <c r="A875" s="6"/>
      <c r="B875" s="6"/>
      <c r="C875" s="6"/>
      <c r="D875" s="21"/>
      <c r="E875" s="6"/>
      <c r="F875" s="6"/>
      <c r="G875" s="6"/>
      <c r="H875" s="6"/>
      <c r="I875" s="6"/>
      <c r="J875" s="6"/>
    </row>
    <row r="876" customFormat="false" ht="15.75" hidden="false" customHeight="true" outlineLevel="0" collapsed="false">
      <c r="A876" s="6"/>
      <c r="B876" s="6"/>
      <c r="C876" s="6"/>
      <c r="D876" s="21"/>
      <c r="E876" s="6"/>
      <c r="F876" s="6"/>
      <c r="G876" s="6"/>
      <c r="H876" s="6"/>
      <c r="I876" s="6"/>
      <c r="J876" s="6"/>
    </row>
    <row r="877" customFormat="false" ht="15.75" hidden="false" customHeight="true" outlineLevel="0" collapsed="false">
      <c r="A877" s="6"/>
      <c r="B877" s="6"/>
      <c r="C877" s="6"/>
      <c r="D877" s="21"/>
      <c r="E877" s="6"/>
      <c r="F877" s="6"/>
      <c r="G877" s="6"/>
      <c r="H877" s="6"/>
      <c r="I877" s="6"/>
      <c r="J877" s="6"/>
    </row>
    <row r="878" customFormat="false" ht="15.75" hidden="false" customHeight="true" outlineLevel="0" collapsed="false">
      <c r="A878" s="6"/>
      <c r="B878" s="6"/>
      <c r="C878" s="6"/>
      <c r="D878" s="21"/>
      <c r="E878" s="6"/>
      <c r="F878" s="6"/>
      <c r="G878" s="6"/>
      <c r="H878" s="6"/>
      <c r="I878" s="6"/>
      <c r="J878" s="6"/>
    </row>
    <row r="879" customFormat="false" ht="15.75" hidden="false" customHeight="true" outlineLevel="0" collapsed="false">
      <c r="A879" s="6"/>
      <c r="B879" s="6"/>
      <c r="C879" s="6"/>
      <c r="D879" s="21"/>
      <c r="E879" s="6"/>
      <c r="F879" s="6"/>
      <c r="G879" s="6"/>
      <c r="H879" s="6"/>
      <c r="I879" s="6"/>
      <c r="J879" s="6"/>
    </row>
    <row r="880" customFormat="false" ht="15.75" hidden="false" customHeight="true" outlineLevel="0" collapsed="false">
      <c r="A880" s="6"/>
      <c r="B880" s="6"/>
      <c r="C880" s="6"/>
      <c r="D880" s="21"/>
      <c r="E880" s="6"/>
      <c r="F880" s="6"/>
      <c r="G880" s="6"/>
      <c r="H880" s="6"/>
      <c r="I880" s="6"/>
      <c r="J880" s="6"/>
    </row>
    <row r="881" customFormat="false" ht="15.75" hidden="false" customHeight="true" outlineLevel="0" collapsed="false">
      <c r="A881" s="6"/>
      <c r="B881" s="6"/>
      <c r="C881" s="6"/>
      <c r="D881" s="21"/>
      <c r="E881" s="6"/>
      <c r="F881" s="6"/>
      <c r="G881" s="6"/>
      <c r="H881" s="6"/>
      <c r="I881" s="6"/>
      <c r="J881" s="6"/>
    </row>
    <row r="882" customFormat="false" ht="15.75" hidden="false" customHeight="true" outlineLevel="0" collapsed="false">
      <c r="A882" s="6"/>
      <c r="B882" s="6"/>
      <c r="C882" s="6"/>
      <c r="D882" s="21"/>
      <c r="E882" s="6"/>
      <c r="F882" s="6"/>
      <c r="G882" s="6"/>
      <c r="H882" s="6"/>
      <c r="I882" s="6"/>
      <c r="J882" s="6"/>
    </row>
    <row r="883" customFormat="false" ht="15.75" hidden="false" customHeight="true" outlineLevel="0" collapsed="false">
      <c r="A883" s="6"/>
      <c r="B883" s="6"/>
      <c r="C883" s="6"/>
      <c r="D883" s="21"/>
      <c r="E883" s="6"/>
      <c r="F883" s="6"/>
      <c r="G883" s="6"/>
      <c r="H883" s="6"/>
      <c r="I883" s="6"/>
      <c r="J883" s="6"/>
    </row>
    <row r="884" customFormat="false" ht="15.75" hidden="false" customHeight="true" outlineLevel="0" collapsed="false">
      <c r="A884" s="6"/>
      <c r="B884" s="6"/>
      <c r="C884" s="6"/>
      <c r="D884" s="21"/>
      <c r="E884" s="6"/>
      <c r="F884" s="6"/>
      <c r="G884" s="6"/>
      <c r="H884" s="6"/>
      <c r="I884" s="6"/>
      <c r="J884" s="6"/>
    </row>
    <row r="885" customFormat="false" ht="15.75" hidden="false" customHeight="true" outlineLevel="0" collapsed="false">
      <c r="A885" s="6"/>
      <c r="B885" s="6"/>
      <c r="C885" s="6"/>
      <c r="D885" s="21"/>
      <c r="E885" s="6"/>
      <c r="F885" s="6"/>
      <c r="G885" s="6"/>
      <c r="H885" s="6"/>
      <c r="I885" s="6"/>
      <c r="J885" s="6"/>
    </row>
    <row r="886" customFormat="false" ht="15.75" hidden="false" customHeight="true" outlineLevel="0" collapsed="false">
      <c r="A886" s="6"/>
      <c r="B886" s="6"/>
      <c r="C886" s="6"/>
      <c r="D886" s="21"/>
      <c r="E886" s="6"/>
      <c r="F886" s="6"/>
      <c r="G886" s="6"/>
      <c r="H886" s="6"/>
      <c r="I886" s="6"/>
      <c r="J886" s="6"/>
    </row>
    <row r="887" customFormat="false" ht="15.75" hidden="false" customHeight="true" outlineLevel="0" collapsed="false">
      <c r="A887" s="6"/>
      <c r="B887" s="6"/>
      <c r="C887" s="6"/>
      <c r="D887" s="21"/>
      <c r="E887" s="6"/>
      <c r="F887" s="6"/>
      <c r="G887" s="6"/>
      <c r="H887" s="6"/>
      <c r="I887" s="6"/>
      <c r="J887" s="6"/>
    </row>
    <row r="888" customFormat="false" ht="15.75" hidden="false" customHeight="true" outlineLevel="0" collapsed="false">
      <c r="A888" s="6"/>
      <c r="B888" s="6"/>
      <c r="C888" s="6"/>
      <c r="D888" s="21"/>
      <c r="E888" s="6"/>
      <c r="F888" s="6"/>
      <c r="G888" s="6"/>
      <c r="H888" s="6"/>
      <c r="I888" s="6"/>
      <c r="J888" s="6"/>
    </row>
    <row r="889" customFormat="false" ht="15.75" hidden="false" customHeight="true" outlineLevel="0" collapsed="false">
      <c r="A889" s="6"/>
      <c r="B889" s="6"/>
      <c r="C889" s="6"/>
      <c r="D889" s="21"/>
      <c r="E889" s="6"/>
      <c r="F889" s="6"/>
      <c r="G889" s="6"/>
      <c r="H889" s="6"/>
      <c r="I889" s="6"/>
      <c r="J889" s="6"/>
    </row>
    <row r="890" customFormat="false" ht="15.75" hidden="false" customHeight="true" outlineLevel="0" collapsed="false">
      <c r="A890" s="6"/>
      <c r="B890" s="6"/>
      <c r="C890" s="6"/>
      <c r="D890" s="21"/>
      <c r="E890" s="6"/>
      <c r="F890" s="6"/>
      <c r="G890" s="6"/>
      <c r="H890" s="6"/>
      <c r="I890" s="6"/>
      <c r="J890" s="6"/>
    </row>
    <row r="891" customFormat="false" ht="15.75" hidden="false" customHeight="true" outlineLevel="0" collapsed="false">
      <c r="A891" s="6"/>
      <c r="B891" s="6"/>
      <c r="C891" s="6"/>
      <c r="D891" s="21"/>
      <c r="E891" s="6"/>
      <c r="F891" s="6"/>
      <c r="G891" s="6"/>
      <c r="H891" s="6"/>
      <c r="I891" s="6"/>
      <c r="J891" s="6"/>
    </row>
    <row r="892" customFormat="false" ht="15.75" hidden="false" customHeight="true" outlineLevel="0" collapsed="false">
      <c r="A892" s="6"/>
      <c r="B892" s="6"/>
      <c r="C892" s="6"/>
      <c r="D892" s="21"/>
      <c r="E892" s="6"/>
      <c r="F892" s="6"/>
      <c r="G892" s="6"/>
      <c r="H892" s="6"/>
      <c r="I892" s="6"/>
      <c r="J892" s="6"/>
    </row>
    <row r="893" customFormat="false" ht="15.75" hidden="false" customHeight="true" outlineLevel="0" collapsed="false">
      <c r="A893" s="6"/>
      <c r="B893" s="6"/>
      <c r="C893" s="6"/>
      <c r="D893" s="21"/>
      <c r="E893" s="6"/>
      <c r="F893" s="6"/>
      <c r="G893" s="6"/>
      <c r="H893" s="6"/>
      <c r="I893" s="6"/>
      <c r="J893" s="6"/>
    </row>
    <row r="894" customFormat="false" ht="15.75" hidden="false" customHeight="true" outlineLevel="0" collapsed="false">
      <c r="A894" s="6"/>
      <c r="B894" s="6"/>
      <c r="C894" s="6"/>
      <c r="D894" s="21"/>
      <c r="E894" s="6"/>
      <c r="F894" s="6"/>
      <c r="G894" s="6"/>
      <c r="H894" s="6"/>
      <c r="I894" s="6"/>
      <c r="J894" s="6"/>
    </row>
    <row r="895" customFormat="false" ht="15.75" hidden="false" customHeight="true" outlineLevel="0" collapsed="false">
      <c r="A895" s="6"/>
      <c r="B895" s="6"/>
      <c r="C895" s="6"/>
      <c r="D895" s="21"/>
      <c r="E895" s="6"/>
      <c r="F895" s="6"/>
      <c r="G895" s="6"/>
      <c r="H895" s="6"/>
      <c r="I895" s="6"/>
      <c r="J895" s="6"/>
    </row>
    <row r="896" customFormat="false" ht="15.75" hidden="false" customHeight="true" outlineLevel="0" collapsed="false">
      <c r="A896" s="6"/>
      <c r="B896" s="6"/>
      <c r="C896" s="6"/>
      <c r="D896" s="21"/>
      <c r="E896" s="6"/>
      <c r="F896" s="6"/>
      <c r="G896" s="6"/>
      <c r="H896" s="6"/>
      <c r="I896" s="6"/>
      <c r="J896" s="6"/>
    </row>
    <row r="897" customFormat="false" ht="15.75" hidden="false" customHeight="true" outlineLevel="0" collapsed="false">
      <c r="A897" s="6"/>
      <c r="B897" s="6"/>
      <c r="C897" s="6"/>
      <c r="D897" s="21"/>
      <c r="E897" s="6"/>
      <c r="F897" s="6"/>
      <c r="G897" s="6"/>
      <c r="H897" s="6"/>
      <c r="I897" s="6"/>
      <c r="J897" s="6"/>
    </row>
    <row r="898" customFormat="false" ht="15.75" hidden="false" customHeight="true" outlineLevel="0" collapsed="false">
      <c r="A898" s="6"/>
      <c r="B898" s="6"/>
      <c r="C898" s="6"/>
      <c r="D898" s="21"/>
      <c r="E898" s="6"/>
      <c r="F898" s="6"/>
      <c r="G898" s="6"/>
      <c r="H898" s="6"/>
      <c r="I898" s="6"/>
      <c r="J898" s="6"/>
    </row>
    <row r="899" customFormat="false" ht="15.75" hidden="false" customHeight="true" outlineLevel="0" collapsed="false">
      <c r="A899" s="6"/>
      <c r="B899" s="6"/>
      <c r="C899" s="6"/>
      <c r="D899" s="21"/>
      <c r="E899" s="6"/>
      <c r="F899" s="6"/>
      <c r="G899" s="6"/>
      <c r="H899" s="6"/>
      <c r="I899" s="6"/>
      <c r="J899" s="6"/>
    </row>
    <row r="900" customFormat="false" ht="15.75" hidden="false" customHeight="true" outlineLevel="0" collapsed="false">
      <c r="A900" s="6"/>
      <c r="B900" s="6"/>
      <c r="C900" s="6"/>
      <c r="D900" s="21"/>
      <c r="E900" s="6"/>
      <c r="F900" s="6"/>
      <c r="G900" s="6"/>
      <c r="H900" s="6"/>
      <c r="I900" s="6"/>
      <c r="J900" s="6"/>
    </row>
    <row r="901" customFormat="false" ht="15.75" hidden="false" customHeight="true" outlineLevel="0" collapsed="false">
      <c r="A901" s="6"/>
      <c r="B901" s="6"/>
      <c r="C901" s="6"/>
      <c r="D901" s="21"/>
      <c r="E901" s="6"/>
      <c r="F901" s="6"/>
      <c r="G901" s="6"/>
      <c r="H901" s="6"/>
      <c r="I901" s="6"/>
      <c r="J901" s="6"/>
    </row>
    <row r="902" customFormat="false" ht="15.75" hidden="false" customHeight="true" outlineLevel="0" collapsed="false">
      <c r="A902" s="6"/>
      <c r="B902" s="6"/>
      <c r="C902" s="6"/>
      <c r="D902" s="21"/>
      <c r="E902" s="6"/>
      <c r="F902" s="6"/>
      <c r="G902" s="6"/>
      <c r="H902" s="6"/>
      <c r="I902" s="6"/>
      <c r="J902" s="6"/>
    </row>
    <row r="903" customFormat="false" ht="15.75" hidden="false" customHeight="true" outlineLevel="0" collapsed="false">
      <c r="A903" s="6"/>
      <c r="B903" s="6"/>
      <c r="C903" s="6"/>
      <c r="D903" s="21"/>
      <c r="E903" s="6"/>
      <c r="F903" s="6"/>
      <c r="G903" s="6"/>
      <c r="H903" s="6"/>
      <c r="I903" s="6"/>
      <c r="J903" s="6"/>
    </row>
    <row r="904" customFormat="false" ht="15.75" hidden="false" customHeight="true" outlineLevel="0" collapsed="false">
      <c r="A904" s="6"/>
      <c r="B904" s="6"/>
      <c r="C904" s="6"/>
      <c r="D904" s="21"/>
      <c r="E904" s="6"/>
      <c r="F904" s="6"/>
      <c r="G904" s="6"/>
      <c r="H904" s="6"/>
      <c r="I904" s="6"/>
      <c r="J904" s="6"/>
    </row>
    <row r="905" customFormat="false" ht="15.75" hidden="false" customHeight="true" outlineLevel="0" collapsed="false">
      <c r="A905" s="6"/>
      <c r="B905" s="6"/>
      <c r="C905" s="6"/>
      <c r="D905" s="21"/>
      <c r="E905" s="6"/>
      <c r="F905" s="6"/>
      <c r="G905" s="6"/>
      <c r="H905" s="6"/>
      <c r="I905" s="6"/>
      <c r="J905" s="6"/>
    </row>
    <row r="906" customFormat="false" ht="15.75" hidden="false" customHeight="true" outlineLevel="0" collapsed="false">
      <c r="A906" s="6"/>
      <c r="B906" s="6"/>
      <c r="C906" s="6"/>
      <c r="D906" s="21"/>
      <c r="E906" s="6"/>
      <c r="F906" s="6"/>
      <c r="G906" s="6"/>
      <c r="H906" s="6"/>
      <c r="I906" s="6"/>
      <c r="J906" s="6"/>
    </row>
    <row r="907" customFormat="false" ht="15.75" hidden="false" customHeight="true" outlineLevel="0" collapsed="false">
      <c r="A907" s="6"/>
      <c r="B907" s="6"/>
      <c r="C907" s="6"/>
      <c r="D907" s="21"/>
      <c r="E907" s="6"/>
      <c r="F907" s="6"/>
      <c r="G907" s="6"/>
      <c r="H907" s="6"/>
      <c r="I907" s="6"/>
      <c r="J907" s="6"/>
    </row>
    <row r="908" customFormat="false" ht="15.75" hidden="false" customHeight="true" outlineLevel="0" collapsed="false">
      <c r="A908" s="6"/>
      <c r="B908" s="6"/>
      <c r="C908" s="6"/>
      <c r="D908" s="21"/>
      <c r="E908" s="6"/>
      <c r="F908" s="6"/>
      <c r="G908" s="6"/>
      <c r="H908" s="6"/>
      <c r="I908" s="6"/>
      <c r="J908" s="6"/>
    </row>
    <row r="909" customFormat="false" ht="15.75" hidden="false" customHeight="true" outlineLevel="0" collapsed="false">
      <c r="A909" s="6"/>
      <c r="B909" s="6"/>
      <c r="C909" s="6"/>
      <c r="D909" s="21"/>
      <c r="E909" s="6"/>
      <c r="F909" s="6"/>
      <c r="G909" s="6"/>
      <c r="H909" s="6"/>
      <c r="I909" s="6"/>
      <c r="J909" s="6"/>
    </row>
    <row r="910" customFormat="false" ht="15.75" hidden="false" customHeight="true" outlineLevel="0" collapsed="false">
      <c r="A910" s="6"/>
      <c r="B910" s="6"/>
      <c r="C910" s="6"/>
      <c r="D910" s="21"/>
      <c r="E910" s="6"/>
      <c r="F910" s="6"/>
      <c r="G910" s="6"/>
      <c r="H910" s="6"/>
      <c r="I910" s="6"/>
      <c r="J910" s="6"/>
    </row>
    <row r="911" customFormat="false" ht="15.75" hidden="false" customHeight="true" outlineLevel="0" collapsed="false">
      <c r="A911" s="6"/>
      <c r="B911" s="6"/>
      <c r="C911" s="6"/>
      <c r="D911" s="21"/>
      <c r="E911" s="6"/>
      <c r="F911" s="6"/>
      <c r="G911" s="6"/>
      <c r="H911" s="6"/>
      <c r="I911" s="6"/>
      <c r="J911" s="6"/>
    </row>
    <row r="912" customFormat="false" ht="15.75" hidden="false" customHeight="true" outlineLevel="0" collapsed="false">
      <c r="A912" s="6"/>
      <c r="B912" s="6"/>
      <c r="C912" s="6"/>
      <c r="D912" s="21"/>
      <c r="E912" s="6"/>
      <c r="F912" s="6"/>
      <c r="G912" s="6"/>
      <c r="H912" s="6"/>
      <c r="I912" s="6"/>
      <c r="J912" s="6"/>
    </row>
    <row r="913" customFormat="false" ht="15.75" hidden="false" customHeight="true" outlineLevel="0" collapsed="false">
      <c r="A913" s="6"/>
      <c r="B913" s="6"/>
      <c r="C913" s="6"/>
      <c r="D913" s="21"/>
      <c r="E913" s="6"/>
      <c r="F913" s="6"/>
      <c r="G913" s="6"/>
      <c r="H913" s="6"/>
      <c r="I913" s="6"/>
      <c r="J913" s="6"/>
    </row>
    <row r="914" customFormat="false" ht="15.75" hidden="false" customHeight="true" outlineLevel="0" collapsed="false">
      <c r="A914" s="6"/>
      <c r="B914" s="6"/>
      <c r="C914" s="6"/>
      <c r="D914" s="21"/>
      <c r="E914" s="6"/>
      <c r="F914" s="6"/>
      <c r="G914" s="6"/>
      <c r="H914" s="6"/>
      <c r="I914" s="6"/>
      <c r="J914" s="6"/>
    </row>
    <row r="915" customFormat="false" ht="15.75" hidden="false" customHeight="true" outlineLevel="0" collapsed="false">
      <c r="A915" s="6"/>
      <c r="B915" s="6"/>
      <c r="C915" s="6"/>
      <c r="D915" s="21"/>
      <c r="E915" s="6"/>
      <c r="F915" s="6"/>
      <c r="G915" s="6"/>
      <c r="H915" s="6"/>
      <c r="I915" s="6"/>
      <c r="J915" s="6"/>
    </row>
    <row r="916" customFormat="false" ht="15.75" hidden="false" customHeight="true" outlineLevel="0" collapsed="false">
      <c r="A916" s="6"/>
      <c r="B916" s="6"/>
      <c r="C916" s="6"/>
      <c r="D916" s="21"/>
      <c r="E916" s="6"/>
      <c r="F916" s="6"/>
      <c r="G916" s="6"/>
      <c r="H916" s="6"/>
      <c r="I916" s="6"/>
      <c r="J916" s="6"/>
    </row>
    <row r="917" customFormat="false" ht="15.75" hidden="false" customHeight="true" outlineLevel="0" collapsed="false">
      <c r="A917" s="6"/>
      <c r="B917" s="6"/>
      <c r="C917" s="6"/>
      <c r="D917" s="21"/>
      <c r="E917" s="6"/>
      <c r="F917" s="6"/>
      <c r="G917" s="6"/>
      <c r="H917" s="6"/>
      <c r="I917" s="6"/>
      <c r="J917" s="6"/>
    </row>
    <row r="918" customFormat="false" ht="15.75" hidden="false" customHeight="true" outlineLevel="0" collapsed="false">
      <c r="A918" s="6"/>
      <c r="B918" s="6"/>
      <c r="C918" s="6"/>
      <c r="D918" s="21"/>
      <c r="E918" s="6"/>
      <c r="F918" s="6"/>
      <c r="G918" s="6"/>
      <c r="H918" s="6"/>
      <c r="I918" s="6"/>
      <c r="J918" s="6"/>
    </row>
    <row r="919" customFormat="false" ht="15.75" hidden="false" customHeight="true" outlineLevel="0" collapsed="false">
      <c r="A919" s="6"/>
      <c r="B919" s="6"/>
      <c r="C919" s="6"/>
      <c r="D919" s="21"/>
      <c r="E919" s="6"/>
      <c r="F919" s="6"/>
      <c r="G919" s="6"/>
      <c r="H919" s="6"/>
      <c r="I919" s="6"/>
      <c r="J919" s="6"/>
    </row>
    <row r="920" customFormat="false" ht="15.75" hidden="false" customHeight="true" outlineLevel="0" collapsed="false">
      <c r="A920" s="6"/>
      <c r="B920" s="6"/>
      <c r="C920" s="6"/>
      <c r="D920" s="21"/>
      <c r="E920" s="6"/>
      <c r="F920" s="6"/>
      <c r="G920" s="6"/>
      <c r="H920" s="6"/>
      <c r="I920" s="6"/>
      <c r="J920" s="6"/>
    </row>
    <row r="921" customFormat="false" ht="15.75" hidden="false" customHeight="true" outlineLevel="0" collapsed="false">
      <c r="A921" s="6"/>
      <c r="B921" s="6"/>
      <c r="C921" s="6"/>
      <c r="D921" s="21"/>
      <c r="E921" s="6"/>
      <c r="F921" s="6"/>
      <c r="G921" s="6"/>
      <c r="H921" s="6"/>
      <c r="I921" s="6"/>
      <c r="J921" s="6"/>
    </row>
    <row r="922" customFormat="false" ht="15.75" hidden="false" customHeight="true" outlineLevel="0" collapsed="false">
      <c r="A922" s="6"/>
      <c r="B922" s="6"/>
      <c r="C922" s="6"/>
      <c r="D922" s="21"/>
      <c r="E922" s="6"/>
      <c r="F922" s="6"/>
      <c r="G922" s="6"/>
      <c r="H922" s="6"/>
      <c r="I922" s="6"/>
      <c r="J922" s="6"/>
    </row>
    <row r="923" customFormat="false" ht="15.75" hidden="false" customHeight="true" outlineLevel="0" collapsed="false">
      <c r="A923" s="6"/>
      <c r="B923" s="6"/>
      <c r="C923" s="6"/>
      <c r="D923" s="21"/>
      <c r="E923" s="6"/>
      <c r="F923" s="6"/>
      <c r="G923" s="6"/>
      <c r="H923" s="6"/>
      <c r="I923" s="6"/>
      <c r="J923" s="6"/>
    </row>
    <row r="924" customFormat="false" ht="15.75" hidden="false" customHeight="true" outlineLevel="0" collapsed="false">
      <c r="A924" s="6"/>
      <c r="B924" s="6"/>
      <c r="C924" s="6"/>
      <c r="D924" s="21"/>
      <c r="E924" s="6"/>
      <c r="F924" s="6"/>
      <c r="G924" s="6"/>
      <c r="H924" s="6"/>
      <c r="I924" s="6"/>
      <c r="J924" s="6"/>
    </row>
    <row r="925" customFormat="false" ht="15.75" hidden="false" customHeight="true" outlineLevel="0" collapsed="false">
      <c r="A925" s="6"/>
      <c r="B925" s="6"/>
      <c r="C925" s="6"/>
      <c r="D925" s="21"/>
      <c r="E925" s="6"/>
      <c r="F925" s="6"/>
      <c r="G925" s="6"/>
      <c r="H925" s="6"/>
      <c r="I925" s="6"/>
      <c r="J925" s="6"/>
    </row>
    <row r="926" customFormat="false" ht="15.75" hidden="false" customHeight="true" outlineLevel="0" collapsed="false">
      <c r="A926" s="6"/>
      <c r="B926" s="6"/>
      <c r="C926" s="6"/>
      <c r="D926" s="21"/>
      <c r="E926" s="6"/>
      <c r="F926" s="6"/>
      <c r="G926" s="6"/>
      <c r="H926" s="6"/>
      <c r="I926" s="6"/>
      <c r="J926" s="6"/>
    </row>
    <row r="927" customFormat="false" ht="15.75" hidden="false" customHeight="true" outlineLevel="0" collapsed="false">
      <c r="A927" s="6"/>
      <c r="B927" s="6"/>
      <c r="C927" s="6"/>
      <c r="D927" s="21"/>
      <c r="E927" s="6"/>
      <c r="F927" s="6"/>
      <c r="G927" s="6"/>
      <c r="H927" s="6"/>
      <c r="I927" s="6"/>
      <c r="J927" s="6"/>
    </row>
    <row r="928" customFormat="false" ht="15.75" hidden="false" customHeight="true" outlineLevel="0" collapsed="false">
      <c r="A928" s="6"/>
      <c r="B928" s="6"/>
      <c r="C928" s="6"/>
      <c r="D928" s="21"/>
      <c r="E928" s="6"/>
      <c r="F928" s="6"/>
      <c r="G928" s="6"/>
      <c r="H928" s="6"/>
      <c r="I928" s="6"/>
      <c r="J928" s="6"/>
    </row>
    <row r="929" customFormat="false" ht="15.75" hidden="false" customHeight="true" outlineLevel="0" collapsed="false">
      <c r="A929" s="6"/>
      <c r="B929" s="6"/>
      <c r="C929" s="6"/>
      <c r="D929" s="21"/>
      <c r="E929" s="6"/>
      <c r="F929" s="6"/>
      <c r="G929" s="6"/>
      <c r="H929" s="6"/>
      <c r="I929" s="6"/>
      <c r="J929" s="6"/>
    </row>
    <row r="930" customFormat="false" ht="15.75" hidden="false" customHeight="true" outlineLevel="0" collapsed="false">
      <c r="A930" s="6"/>
      <c r="B930" s="6"/>
      <c r="C930" s="6"/>
      <c r="D930" s="21"/>
      <c r="E930" s="6"/>
      <c r="F930" s="6"/>
      <c r="G930" s="6"/>
      <c r="H930" s="6"/>
      <c r="I930" s="6"/>
      <c r="J930" s="6"/>
    </row>
    <row r="931" customFormat="false" ht="15.75" hidden="false" customHeight="true" outlineLevel="0" collapsed="false">
      <c r="A931" s="6"/>
      <c r="B931" s="6"/>
      <c r="C931" s="6"/>
      <c r="D931" s="21"/>
      <c r="E931" s="6"/>
      <c r="F931" s="6"/>
      <c r="G931" s="6"/>
      <c r="H931" s="6"/>
      <c r="I931" s="6"/>
      <c r="J931" s="6"/>
    </row>
    <row r="932" customFormat="false" ht="15.75" hidden="false" customHeight="true" outlineLevel="0" collapsed="false">
      <c r="A932" s="6"/>
      <c r="B932" s="6"/>
      <c r="C932" s="6"/>
      <c r="D932" s="21"/>
      <c r="E932" s="6"/>
      <c r="F932" s="6"/>
      <c r="G932" s="6"/>
      <c r="H932" s="6"/>
      <c r="I932" s="6"/>
      <c r="J932" s="6"/>
    </row>
    <row r="933" customFormat="false" ht="15.75" hidden="false" customHeight="true" outlineLevel="0" collapsed="false">
      <c r="A933" s="6"/>
      <c r="B933" s="6"/>
      <c r="C933" s="6"/>
      <c r="D933" s="21"/>
      <c r="E933" s="6"/>
      <c r="F933" s="6"/>
      <c r="G933" s="6"/>
      <c r="H933" s="6"/>
      <c r="I933" s="6"/>
      <c r="J933" s="6"/>
    </row>
    <row r="934" customFormat="false" ht="15.75" hidden="false" customHeight="true" outlineLevel="0" collapsed="false">
      <c r="A934" s="6"/>
      <c r="B934" s="6"/>
      <c r="C934" s="6"/>
      <c r="D934" s="21"/>
      <c r="E934" s="6"/>
      <c r="F934" s="6"/>
      <c r="G934" s="6"/>
      <c r="H934" s="6"/>
      <c r="I934" s="6"/>
      <c r="J934" s="6"/>
    </row>
    <row r="935" customFormat="false" ht="15.75" hidden="false" customHeight="true" outlineLevel="0" collapsed="false">
      <c r="A935" s="6"/>
      <c r="B935" s="6"/>
      <c r="C935" s="6"/>
      <c r="D935" s="21"/>
      <c r="E935" s="6"/>
      <c r="F935" s="6"/>
      <c r="G935" s="6"/>
      <c r="H935" s="6"/>
      <c r="I935" s="6"/>
      <c r="J935" s="6"/>
    </row>
    <row r="936" customFormat="false" ht="15.75" hidden="false" customHeight="true" outlineLevel="0" collapsed="false">
      <c r="A936" s="6"/>
      <c r="B936" s="6"/>
      <c r="C936" s="6"/>
      <c r="D936" s="21"/>
      <c r="E936" s="6"/>
      <c r="F936" s="6"/>
      <c r="G936" s="6"/>
      <c r="H936" s="6"/>
      <c r="I936" s="6"/>
      <c r="J936" s="6"/>
    </row>
    <row r="937" customFormat="false" ht="15.75" hidden="false" customHeight="true" outlineLevel="0" collapsed="false">
      <c r="A937" s="6"/>
      <c r="B937" s="6"/>
      <c r="C937" s="6"/>
      <c r="D937" s="21"/>
      <c r="E937" s="6"/>
      <c r="F937" s="6"/>
      <c r="G937" s="6"/>
      <c r="H937" s="6"/>
      <c r="I937" s="6"/>
      <c r="J937" s="6"/>
    </row>
    <row r="938" customFormat="false" ht="15.75" hidden="false" customHeight="true" outlineLevel="0" collapsed="false">
      <c r="A938" s="6"/>
      <c r="B938" s="6"/>
      <c r="C938" s="6"/>
      <c r="D938" s="21"/>
      <c r="E938" s="6"/>
      <c r="F938" s="6"/>
      <c r="G938" s="6"/>
      <c r="H938" s="6"/>
      <c r="I938" s="6"/>
      <c r="J938" s="6"/>
    </row>
    <row r="939" customFormat="false" ht="15.75" hidden="false" customHeight="true" outlineLevel="0" collapsed="false">
      <c r="A939" s="6"/>
      <c r="B939" s="6"/>
      <c r="C939" s="6"/>
      <c r="D939" s="21"/>
      <c r="E939" s="6"/>
      <c r="F939" s="6"/>
      <c r="G939" s="6"/>
      <c r="H939" s="6"/>
      <c r="I939" s="6"/>
      <c r="J939" s="6"/>
    </row>
    <row r="940" customFormat="false" ht="15.75" hidden="false" customHeight="true" outlineLevel="0" collapsed="false">
      <c r="A940" s="6"/>
      <c r="B940" s="6"/>
      <c r="C940" s="6"/>
      <c r="D940" s="21"/>
      <c r="E940" s="6"/>
      <c r="F940" s="6"/>
      <c r="G940" s="6"/>
      <c r="H940" s="6"/>
      <c r="I940" s="6"/>
      <c r="J940" s="6"/>
    </row>
    <row r="941" customFormat="false" ht="15.75" hidden="false" customHeight="true" outlineLevel="0" collapsed="false">
      <c r="A941" s="6"/>
      <c r="B941" s="6"/>
      <c r="C941" s="6"/>
      <c r="D941" s="21"/>
      <c r="E941" s="6"/>
      <c r="F941" s="6"/>
      <c r="G941" s="6"/>
      <c r="H941" s="6"/>
      <c r="I941" s="6"/>
      <c r="J941" s="6"/>
    </row>
    <row r="942" customFormat="false" ht="15.75" hidden="false" customHeight="true" outlineLevel="0" collapsed="false">
      <c r="A942" s="6"/>
      <c r="B942" s="6"/>
      <c r="C942" s="6"/>
      <c r="D942" s="21"/>
      <c r="E942" s="6"/>
      <c r="F942" s="6"/>
      <c r="G942" s="6"/>
      <c r="H942" s="6"/>
      <c r="I942" s="6"/>
      <c r="J942" s="6"/>
    </row>
    <row r="943" customFormat="false" ht="15.75" hidden="false" customHeight="true" outlineLevel="0" collapsed="false">
      <c r="A943" s="6"/>
      <c r="B943" s="6"/>
      <c r="C943" s="6"/>
      <c r="D943" s="21"/>
      <c r="E943" s="6"/>
      <c r="F943" s="6"/>
      <c r="G943" s="6"/>
      <c r="H943" s="6"/>
      <c r="I943" s="6"/>
      <c r="J943" s="6"/>
    </row>
    <row r="944" customFormat="false" ht="15.75" hidden="false" customHeight="true" outlineLevel="0" collapsed="false">
      <c r="A944" s="6"/>
      <c r="B944" s="6"/>
      <c r="C944" s="6"/>
      <c r="D944" s="21"/>
      <c r="E944" s="6"/>
      <c r="F944" s="6"/>
      <c r="G944" s="6"/>
      <c r="H944" s="6"/>
      <c r="I944" s="6"/>
      <c r="J944" s="6"/>
    </row>
    <row r="945" customFormat="false" ht="15.75" hidden="false" customHeight="true" outlineLevel="0" collapsed="false">
      <c r="A945" s="6"/>
      <c r="B945" s="6"/>
      <c r="C945" s="6"/>
      <c r="D945" s="21"/>
      <c r="E945" s="6"/>
      <c r="F945" s="6"/>
      <c r="G945" s="6"/>
      <c r="H945" s="6"/>
      <c r="I945" s="6"/>
      <c r="J945" s="6"/>
    </row>
    <row r="946" customFormat="false" ht="15.75" hidden="false" customHeight="true" outlineLevel="0" collapsed="false">
      <c r="A946" s="6"/>
      <c r="B946" s="6"/>
      <c r="C946" s="6"/>
      <c r="D946" s="21"/>
      <c r="E946" s="6"/>
      <c r="F946" s="6"/>
      <c r="G946" s="6"/>
      <c r="H946" s="6"/>
      <c r="I946" s="6"/>
      <c r="J946" s="6"/>
    </row>
    <row r="947" customFormat="false" ht="15.75" hidden="false" customHeight="true" outlineLevel="0" collapsed="false">
      <c r="A947" s="6"/>
      <c r="B947" s="6"/>
      <c r="C947" s="6"/>
      <c r="D947" s="21"/>
      <c r="E947" s="6"/>
      <c r="F947" s="6"/>
      <c r="G947" s="6"/>
      <c r="H947" s="6"/>
      <c r="I947" s="6"/>
      <c r="J947" s="6"/>
    </row>
    <row r="948" customFormat="false" ht="15.75" hidden="false" customHeight="true" outlineLevel="0" collapsed="false">
      <c r="A948" s="6"/>
      <c r="B948" s="6"/>
      <c r="C948" s="6"/>
      <c r="D948" s="21"/>
      <c r="E948" s="6"/>
      <c r="F948" s="6"/>
      <c r="G948" s="6"/>
      <c r="H948" s="6"/>
      <c r="I948" s="6"/>
      <c r="J948" s="6"/>
    </row>
    <row r="949" customFormat="false" ht="15.75" hidden="false" customHeight="true" outlineLevel="0" collapsed="false">
      <c r="A949" s="6"/>
      <c r="B949" s="6"/>
      <c r="C949" s="6"/>
      <c r="D949" s="21"/>
      <c r="E949" s="6"/>
      <c r="F949" s="6"/>
      <c r="G949" s="6"/>
      <c r="H949" s="6"/>
      <c r="I949" s="6"/>
      <c r="J949" s="6"/>
    </row>
    <row r="950" customFormat="false" ht="15.75" hidden="false" customHeight="true" outlineLevel="0" collapsed="false">
      <c r="A950" s="6"/>
      <c r="B950" s="6"/>
      <c r="C950" s="6"/>
      <c r="D950" s="21"/>
      <c r="E950" s="6"/>
      <c r="F950" s="6"/>
      <c r="G950" s="6"/>
      <c r="H950" s="6"/>
      <c r="I950" s="6"/>
      <c r="J950" s="6"/>
    </row>
    <row r="951" customFormat="false" ht="15.75" hidden="false" customHeight="true" outlineLevel="0" collapsed="false">
      <c r="A951" s="6"/>
      <c r="B951" s="6"/>
      <c r="C951" s="6"/>
      <c r="D951" s="21"/>
      <c r="E951" s="6"/>
      <c r="F951" s="6"/>
      <c r="G951" s="6"/>
      <c r="H951" s="6"/>
      <c r="I951" s="6"/>
      <c r="J951" s="6"/>
    </row>
    <row r="952" customFormat="false" ht="15.75" hidden="false" customHeight="true" outlineLevel="0" collapsed="false">
      <c r="A952" s="6"/>
      <c r="B952" s="6"/>
      <c r="C952" s="6"/>
      <c r="D952" s="21"/>
      <c r="E952" s="6"/>
      <c r="F952" s="6"/>
      <c r="G952" s="6"/>
      <c r="H952" s="6"/>
      <c r="I952" s="6"/>
      <c r="J952" s="6"/>
    </row>
    <row r="953" customFormat="false" ht="15.75" hidden="false" customHeight="true" outlineLevel="0" collapsed="false">
      <c r="A953" s="6"/>
      <c r="B953" s="6"/>
      <c r="C953" s="6"/>
      <c r="D953" s="21"/>
      <c r="E953" s="6"/>
      <c r="F953" s="6"/>
      <c r="G953" s="6"/>
      <c r="H953" s="6"/>
      <c r="I953" s="6"/>
      <c r="J953" s="6"/>
    </row>
    <row r="954" customFormat="false" ht="15.75" hidden="false" customHeight="true" outlineLevel="0" collapsed="false">
      <c r="A954" s="6"/>
      <c r="B954" s="6"/>
      <c r="C954" s="6"/>
      <c r="D954" s="21"/>
      <c r="E954" s="6"/>
      <c r="F954" s="6"/>
      <c r="G954" s="6"/>
      <c r="H954" s="6"/>
      <c r="I954" s="6"/>
      <c r="J954" s="6"/>
    </row>
    <row r="955" customFormat="false" ht="15.75" hidden="false" customHeight="true" outlineLevel="0" collapsed="false">
      <c r="A955" s="6"/>
      <c r="B955" s="6"/>
      <c r="C955" s="6"/>
      <c r="D955" s="21"/>
      <c r="E955" s="6"/>
      <c r="F955" s="6"/>
      <c r="G955" s="6"/>
      <c r="H955" s="6"/>
      <c r="I955" s="6"/>
      <c r="J955" s="6"/>
    </row>
    <row r="956" customFormat="false" ht="15.75" hidden="false" customHeight="true" outlineLevel="0" collapsed="false">
      <c r="A956" s="6"/>
      <c r="B956" s="6"/>
      <c r="C956" s="6"/>
      <c r="D956" s="21"/>
      <c r="E956" s="6"/>
      <c r="F956" s="6"/>
      <c r="G956" s="6"/>
      <c r="H956" s="6"/>
      <c r="I956" s="6"/>
      <c r="J956" s="6"/>
    </row>
    <row r="957" customFormat="false" ht="15.75" hidden="false" customHeight="true" outlineLevel="0" collapsed="false">
      <c r="A957" s="6"/>
      <c r="B957" s="6"/>
      <c r="C957" s="6"/>
      <c r="D957" s="21"/>
      <c r="E957" s="6"/>
      <c r="F957" s="6"/>
      <c r="G957" s="6"/>
      <c r="H957" s="6"/>
      <c r="I957" s="6"/>
      <c r="J957" s="6"/>
    </row>
    <row r="958" customFormat="false" ht="15.75" hidden="false" customHeight="true" outlineLevel="0" collapsed="false">
      <c r="A958" s="6"/>
      <c r="B958" s="6"/>
      <c r="C958" s="6"/>
      <c r="D958" s="21"/>
      <c r="E958" s="6"/>
      <c r="F958" s="6"/>
      <c r="G958" s="6"/>
      <c r="H958" s="6"/>
      <c r="I958" s="6"/>
      <c r="J958" s="6"/>
    </row>
    <row r="959" customFormat="false" ht="15.75" hidden="false" customHeight="true" outlineLevel="0" collapsed="false">
      <c r="A959" s="6"/>
      <c r="B959" s="6"/>
      <c r="C959" s="6"/>
      <c r="D959" s="21"/>
      <c r="E959" s="6"/>
      <c r="F959" s="6"/>
      <c r="G959" s="6"/>
      <c r="H959" s="6"/>
      <c r="I959" s="6"/>
      <c r="J959" s="6"/>
    </row>
    <row r="960" customFormat="false" ht="15.75" hidden="false" customHeight="true" outlineLevel="0" collapsed="false">
      <c r="A960" s="6"/>
      <c r="B960" s="6"/>
      <c r="C960" s="6"/>
      <c r="D960" s="21"/>
      <c r="E960" s="6"/>
      <c r="F960" s="6"/>
      <c r="G960" s="6"/>
      <c r="H960" s="6"/>
      <c r="I960" s="6"/>
      <c r="J960" s="6"/>
    </row>
    <row r="961" customFormat="false" ht="15.75" hidden="false" customHeight="true" outlineLevel="0" collapsed="false">
      <c r="A961" s="6"/>
      <c r="B961" s="6"/>
      <c r="C961" s="6"/>
      <c r="D961" s="21"/>
      <c r="E961" s="6"/>
      <c r="F961" s="6"/>
      <c r="G961" s="6"/>
      <c r="H961" s="6"/>
      <c r="I961" s="6"/>
      <c r="J961" s="6"/>
    </row>
    <row r="962" customFormat="false" ht="15.75" hidden="false" customHeight="true" outlineLevel="0" collapsed="false">
      <c r="A962" s="6"/>
      <c r="B962" s="6"/>
      <c r="C962" s="6"/>
      <c r="D962" s="21"/>
      <c r="E962" s="6"/>
      <c r="F962" s="6"/>
      <c r="G962" s="6"/>
      <c r="H962" s="6"/>
      <c r="I962" s="6"/>
      <c r="J962" s="6"/>
    </row>
    <row r="963" customFormat="false" ht="15.75" hidden="false" customHeight="true" outlineLevel="0" collapsed="false">
      <c r="A963" s="6"/>
      <c r="B963" s="6"/>
      <c r="C963" s="6"/>
      <c r="D963" s="21"/>
      <c r="E963" s="6"/>
      <c r="F963" s="6"/>
      <c r="G963" s="6"/>
      <c r="H963" s="6"/>
      <c r="I963" s="6"/>
      <c r="J963" s="6"/>
    </row>
    <row r="964" customFormat="false" ht="15.75" hidden="false" customHeight="true" outlineLevel="0" collapsed="false">
      <c r="A964" s="6"/>
      <c r="B964" s="6"/>
      <c r="C964" s="6"/>
      <c r="D964" s="21"/>
      <c r="E964" s="6"/>
      <c r="F964" s="6"/>
      <c r="G964" s="6"/>
      <c r="H964" s="6"/>
      <c r="I964" s="6"/>
      <c r="J964" s="6"/>
    </row>
    <row r="965" customFormat="false" ht="15.75" hidden="false" customHeight="true" outlineLevel="0" collapsed="false">
      <c r="A965" s="6"/>
      <c r="B965" s="6"/>
      <c r="C965" s="6"/>
      <c r="D965" s="21"/>
      <c r="E965" s="6"/>
      <c r="F965" s="6"/>
      <c r="G965" s="6"/>
      <c r="H965" s="6"/>
      <c r="I965" s="6"/>
      <c r="J965" s="6"/>
    </row>
    <row r="966" customFormat="false" ht="15.75" hidden="false" customHeight="true" outlineLevel="0" collapsed="false">
      <c r="A966" s="6"/>
      <c r="B966" s="6"/>
      <c r="C966" s="6"/>
      <c r="D966" s="21"/>
      <c r="E966" s="6"/>
      <c r="F966" s="6"/>
      <c r="G966" s="6"/>
      <c r="H966" s="6"/>
      <c r="I966" s="6"/>
      <c r="J966" s="6"/>
    </row>
    <row r="967" customFormat="false" ht="15.75" hidden="false" customHeight="true" outlineLevel="0" collapsed="false">
      <c r="A967" s="6"/>
      <c r="B967" s="6"/>
      <c r="C967" s="6"/>
      <c r="D967" s="21"/>
      <c r="E967" s="6"/>
      <c r="F967" s="6"/>
      <c r="G967" s="6"/>
      <c r="H967" s="6"/>
      <c r="I967" s="6"/>
      <c r="J967" s="6"/>
    </row>
    <row r="968" customFormat="false" ht="15.75" hidden="false" customHeight="true" outlineLevel="0" collapsed="false">
      <c r="A968" s="6"/>
      <c r="B968" s="6"/>
      <c r="C968" s="6"/>
      <c r="D968" s="21"/>
      <c r="E968" s="6"/>
      <c r="F968" s="6"/>
      <c r="G968" s="6"/>
      <c r="H968" s="6"/>
      <c r="I968" s="6"/>
      <c r="J968" s="6"/>
    </row>
    <row r="969" customFormat="false" ht="15.75" hidden="false" customHeight="true" outlineLevel="0" collapsed="false">
      <c r="A969" s="6"/>
      <c r="B969" s="6"/>
      <c r="C969" s="6"/>
      <c r="D969" s="21"/>
      <c r="E969" s="6"/>
      <c r="F969" s="6"/>
      <c r="G969" s="6"/>
      <c r="H969" s="6"/>
      <c r="I969" s="6"/>
      <c r="J969" s="6"/>
    </row>
    <row r="970" customFormat="false" ht="15.75" hidden="false" customHeight="true" outlineLevel="0" collapsed="false">
      <c r="A970" s="6"/>
      <c r="B970" s="6"/>
      <c r="C970" s="6"/>
      <c r="D970" s="21"/>
      <c r="E970" s="6"/>
      <c r="F970" s="6"/>
      <c r="G970" s="6"/>
      <c r="H970" s="6"/>
      <c r="I970" s="6"/>
      <c r="J970" s="6"/>
    </row>
    <row r="971" customFormat="false" ht="15.75" hidden="false" customHeight="true" outlineLevel="0" collapsed="false">
      <c r="A971" s="6"/>
      <c r="B971" s="6"/>
      <c r="C971" s="6"/>
      <c r="D971" s="21"/>
      <c r="E971" s="6"/>
      <c r="F971" s="6"/>
      <c r="G971" s="6"/>
      <c r="H971" s="6"/>
      <c r="I971" s="6"/>
      <c r="J971" s="6"/>
    </row>
    <row r="972" customFormat="false" ht="15.75" hidden="false" customHeight="true" outlineLevel="0" collapsed="false">
      <c r="A972" s="6"/>
      <c r="B972" s="6"/>
      <c r="C972" s="6"/>
      <c r="D972" s="21"/>
      <c r="E972" s="6"/>
      <c r="F972" s="6"/>
      <c r="G972" s="6"/>
      <c r="H972" s="6"/>
      <c r="I972" s="6"/>
      <c r="J972" s="6"/>
    </row>
    <row r="973" customFormat="false" ht="15.75" hidden="false" customHeight="true" outlineLevel="0" collapsed="false">
      <c r="A973" s="6"/>
      <c r="B973" s="6"/>
      <c r="C973" s="6"/>
      <c r="D973" s="21"/>
      <c r="E973" s="6"/>
      <c r="F973" s="6"/>
      <c r="G973" s="6"/>
      <c r="H973" s="6"/>
      <c r="I973" s="6"/>
      <c r="J973" s="6"/>
    </row>
    <row r="974" customFormat="false" ht="15.75" hidden="false" customHeight="true" outlineLevel="0" collapsed="false">
      <c r="A974" s="6"/>
      <c r="B974" s="6"/>
      <c r="C974" s="6"/>
      <c r="D974" s="21"/>
      <c r="E974" s="6"/>
      <c r="F974" s="6"/>
      <c r="G974" s="6"/>
      <c r="H974" s="6"/>
      <c r="I974" s="6"/>
      <c r="J974" s="6"/>
    </row>
    <row r="975" customFormat="false" ht="15.75" hidden="false" customHeight="true" outlineLevel="0" collapsed="false">
      <c r="A975" s="6"/>
      <c r="B975" s="6"/>
      <c r="C975" s="6"/>
      <c r="D975" s="21"/>
      <c r="E975" s="6"/>
      <c r="F975" s="6"/>
      <c r="G975" s="6"/>
      <c r="H975" s="6"/>
      <c r="I975" s="6"/>
      <c r="J975" s="6"/>
    </row>
    <row r="976" customFormat="false" ht="15.75" hidden="false" customHeight="true" outlineLevel="0" collapsed="false">
      <c r="A976" s="6"/>
      <c r="B976" s="6"/>
      <c r="C976" s="6"/>
      <c r="D976" s="21"/>
      <c r="E976" s="6"/>
      <c r="F976" s="6"/>
      <c r="G976" s="6"/>
      <c r="H976" s="6"/>
      <c r="I976" s="6"/>
      <c r="J976" s="6"/>
    </row>
    <row r="977" customFormat="false" ht="15.75" hidden="false" customHeight="true" outlineLevel="0" collapsed="false">
      <c r="A977" s="6"/>
      <c r="B977" s="6"/>
      <c r="C977" s="6"/>
      <c r="D977" s="21"/>
      <c r="E977" s="6"/>
      <c r="F977" s="6"/>
      <c r="G977" s="6"/>
      <c r="H977" s="6"/>
      <c r="I977" s="6"/>
      <c r="J977" s="6"/>
    </row>
    <row r="978" customFormat="false" ht="15.75" hidden="false" customHeight="true" outlineLevel="0" collapsed="false">
      <c r="A978" s="6"/>
      <c r="B978" s="6"/>
      <c r="C978" s="6"/>
      <c r="D978" s="21"/>
      <c r="E978" s="6"/>
      <c r="F978" s="6"/>
      <c r="G978" s="6"/>
      <c r="H978" s="6"/>
      <c r="I978" s="6"/>
      <c r="J978" s="6"/>
    </row>
    <row r="979" customFormat="false" ht="15.75" hidden="false" customHeight="true" outlineLevel="0" collapsed="false">
      <c r="A979" s="6"/>
      <c r="B979" s="6"/>
      <c r="C979" s="6"/>
      <c r="D979" s="21"/>
      <c r="E979" s="6"/>
      <c r="F979" s="6"/>
      <c r="G979" s="6"/>
      <c r="H979" s="6"/>
      <c r="I979" s="6"/>
      <c r="J979" s="6"/>
    </row>
    <row r="980" customFormat="false" ht="15.75" hidden="false" customHeight="true" outlineLevel="0" collapsed="false">
      <c r="A980" s="6"/>
      <c r="B980" s="6"/>
      <c r="C980" s="6"/>
      <c r="D980" s="21"/>
      <c r="E980" s="6"/>
      <c r="F980" s="6"/>
      <c r="G980" s="6"/>
      <c r="H980" s="6"/>
      <c r="I980" s="6"/>
      <c r="J980" s="6"/>
    </row>
  </sheetData>
  <dataValidations count="1">
    <dataValidation allowBlank="true" errorStyle="stop" operator="between" showDropDown="true" showErrorMessage="false" showInputMessage="false" sqref="D2:D207" type="custom">
      <formula1>OR(NOT(ISERROR(DATEVALUE(D2))), AND(ISNUMBER(D2), LEFT(CELL("format", D2))="D"))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" min="2" style="1" width="17.43"/>
    <col collapsed="false" customWidth="true" hidden="false" outlineLevel="0" max="3" min="3" style="1" width="15.71"/>
  </cols>
  <sheetData>
    <row r="1" customFormat="false" ht="15" hidden="false" customHeight="false" outlineLevel="0" collapsed="false">
      <c r="A1" s="29" t="s">
        <v>641</v>
      </c>
      <c r="B1" s="30" t="s">
        <v>642</v>
      </c>
      <c r="C1" s="30" t="s">
        <v>643</v>
      </c>
      <c r="D1" s="31" t="s">
        <v>644</v>
      </c>
    </row>
    <row r="2" customFormat="false" ht="15" hidden="false" customHeight="false" outlineLevel="0" collapsed="false">
      <c r="A2" s="32" t="n">
        <v>275</v>
      </c>
      <c r="B2" s="7" t="s">
        <v>645</v>
      </c>
      <c r="C2" s="7" t="s">
        <v>646</v>
      </c>
      <c r="D2" s="33" t="n">
        <v>1</v>
      </c>
    </row>
    <row r="3" customFormat="false" ht="15" hidden="false" customHeight="false" outlineLevel="0" collapsed="false">
      <c r="A3" s="34" t="n">
        <v>444</v>
      </c>
      <c r="B3" s="10" t="s">
        <v>647</v>
      </c>
      <c r="C3" s="10" t="s">
        <v>648</v>
      </c>
      <c r="D3" s="35" t="n">
        <v>1</v>
      </c>
    </row>
    <row r="4" customFormat="false" ht="15" hidden="false" customHeight="false" outlineLevel="0" collapsed="false">
      <c r="A4" s="32" t="n">
        <v>527</v>
      </c>
      <c r="B4" s="7" t="s">
        <v>649</v>
      </c>
      <c r="C4" s="7" t="s">
        <v>650</v>
      </c>
      <c r="D4" s="33" t="n">
        <v>1</v>
      </c>
    </row>
    <row r="5" customFormat="false" ht="15" hidden="false" customHeight="false" outlineLevel="0" collapsed="false">
      <c r="A5" s="34" t="n">
        <v>543</v>
      </c>
      <c r="B5" s="10" t="s">
        <v>651</v>
      </c>
      <c r="C5" s="10" t="s">
        <v>652</v>
      </c>
      <c r="D5" s="35" t="n">
        <v>1</v>
      </c>
    </row>
    <row r="6" customFormat="false" ht="15" hidden="false" customHeight="false" outlineLevel="0" collapsed="false">
      <c r="A6" s="32" t="n">
        <v>560</v>
      </c>
      <c r="B6" s="7" t="s">
        <v>653</v>
      </c>
      <c r="C6" s="7" t="s">
        <v>654</v>
      </c>
      <c r="D6" s="33" t="n">
        <v>1</v>
      </c>
    </row>
    <row r="7" customFormat="false" ht="15" hidden="false" customHeight="false" outlineLevel="0" collapsed="false">
      <c r="A7" s="34" t="n">
        <v>754</v>
      </c>
      <c r="B7" s="10" t="s">
        <v>655</v>
      </c>
      <c r="C7" s="10" t="s">
        <v>656</v>
      </c>
      <c r="D7" s="35" t="n">
        <v>1</v>
      </c>
    </row>
    <row r="8" customFormat="false" ht="15" hidden="false" customHeight="false" outlineLevel="0" collapsed="false">
      <c r="A8" s="32" t="n">
        <v>769</v>
      </c>
      <c r="B8" s="7" t="s">
        <v>593</v>
      </c>
      <c r="C8" s="7" t="s">
        <v>657</v>
      </c>
      <c r="D8" s="33" t="n">
        <v>1</v>
      </c>
    </row>
    <row r="9" customFormat="false" ht="15" hidden="false" customHeight="false" outlineLevel="0" collapsed="false">
      <c r="A9" s="34" t="n">
        <v>773</v>
      </c>
      <c r="B9" s="10" t="s">
        <v>658</v>
      </c>
      <c r="C9" s="10" t="s">
        <v>659</v>
      </c>
      <c r="D9" s="35" t="n">
        <v>1</v>
      </c>
    </row>
    <row r="10" customFormat="false" ht="15" hidden="false" customHeight="false" outlineLevel="0" collapsed="false">
      <c r="A10" s="32" t="n">
        <v>909</v>
      </c>
      <c r="B10" s="7" t="s">
        <v>660</v>
      </c>
      <c r="C10" s="7" t="s">
        <v>661</v>
      </c>
      <c r="D10" s="33" t="n">
        <v>1</v>
      </c>
    </row>
    <row r="11" customFormat="false" ht="15" hidden="false" customHeight="false" outlineLevel="0" collapsed="false">
      <c r="A11" s="34" t="n">
        <v>941</v>
      </c>
      <c r="B11" s="10" t="s">
        <v>662</v>
      </c>
      <c r="C11" s="10" t="s">
        <v>663</v>
      </c>
      <c r="D11" s="35" t="n">
        <v>1</v>
      </c>
    </row>
    <row r="12" customFormat="false" ht="15" hidden="false" customHeight="false" outlineLevel="0" collapsed="false">
      <c r="A12" s="32" t="n">
        <v>1004</v>
      </c>
      <c r="B12" s="7" t="s">
        <v>664</v>
      </c>
      <c r="C12" s="7" t="s">
        <v>665</v>
      </c>
      <c r="D12" s="33" t="n">
        <v>1</v>
      </c>
    </row>
    <row r="13" customFormat="false" ht="15" hidden="false" customHeight="false" outlineLevel="0" collapsed="false">
      <c r="A13" s="34" t="n">
        <v>1023</v>
      </c>
      <c r="B13" s="10" t="s">
        <v>666</v>
      </c>
      <c r="C13" s="10" t="s">
        <v>667</v>
      </c>
      <c r="D13" s="35" t="n">
        <v>1</v>
      </c>
    </row>
    <row r="14" customFormat="false" ht="15" hidden="false" customHeight="false" outlineLevel="0" collapsed="false">
      <c r="A14" s="32" t="n">
        <v>1025</v>
      </c>
      <c r="B14" s="7" t="s">
        <v>668</v>
      </c>
      <c r="C14" s="7" t="s">
        <v>669</v>
      </c>
      <c r="D14" s="33" t="n">
        <v>1</v>
      </c>
    </row>
    <row r="15" customFormat="false" ht="15" hidden="false" customHeight="false" outlineLevel="0" collapsed="false">
      <c r="A15" s="34" t="n">
        <v>1065</v>
      </c>
      <c r="B15" s="10" t="s">
        <v>670</v>
      </c>
      <c r="C15" s="10" t="s">
        <v>671</v>
      </c>
      <c r="D15" s="35" t="n">
        <v>1</v>
      </c>
    </row>
    <row r="16" customFormat="false" ht="15" hidden="false" customHeight="false" outlineLevel="0" collapsed="false">
      <c r="A16" s="32" t="n">
        <v>1116</v>
      </c>
      <c r="B16" s="7" t="s">
        <v>672</v>
      </c>
      <c r="C16" s="7" t="s">
        <v>673</v>
      </c>
      <c r="D16" s="33" t="n">
        <v>1</v>
      </c>
    </row>
    <row r="17" customFormat="false" ht="15" hidden="false" customHeight="false" outlineLevel="0" collapsed="false">
      <c r="A17" s="34" t="n">
        <v>1143</v>
      </c>
      <c r="B17" s="10" t="s">
        <v>674</v>
      </c>
      <c r="C17" s="10" t="s">
        <v>675</v>
      </c>
      <c r="D17" s="35" t="n">
        <v>1</v>
      </c>
    </row>
    <row r="18" customFormat="false" ht="15" hidden="false" customHeight="false" outlineLevel="0" collapsed="false">
      <c r="A18" s="32" t="n">
        <v>1344</v>
      </c>
      <c r="B18" s="7" t="s">
        <v>676</v>
      </c>
      <c r="C18" s="7" t="s">
        <v>677</v>
      </c>
      <c r="D18" s="33" t="n">
        <v>1</v>
      </c>
    </row>
    <row r="19" customFormat="false" ht="15" hidden="false" customHeight="false" outlineLevel="0" collapsed="false">
      <c r="A19" s="34" t="n">
        <v>1365</v>
      </c>
      <c r="B19" s="10" t="s">
        <v>678</v>
      </c>
      <c r="C19" s="10" t="s">
        <v>679</v>
      </c>
      <c r="D19" s="35" t="n">
        <v>1</v>
      </c>
    </row>
    <row r="20" customFormat="false" ht="15" hidden="false" customHeight="false" outlineLevel="0" collapsed="false">
      <c r="A20" s="32" t="n">
        <v>1410</v>
      </c>
      <c r="B20" s="7" t="s">
        <v>680</v>
      </c>
      <c r="C20" s="7" t="s">
        <v>681</v>
      </c>
      <c r="D20" s="33" t="n">
        <v>1</v>
      </c>
    </row>
    <row r="21" customFormat="false" ht="15" hidden="false" customHeight="false" outlineLevel="0" collapsed="false">
      <c r="A21" s="34" t="n">
        <v>1449</v>
      </c>
      <c r="B21" s="10" t="s">
        <v>682</v>
      </c>
      <c r="C21" s="10" t="s">
        <v>683</v>
      </c>
      <c r="D21" s="35" t="n">
        <v>1</v>
      </c>
    </row>
    <row r="22" customFormat="false" ht="15" hidden="false" customHeight="false" outlineLevel="0" collapsed="false">
      <c r="A22" s="32" t="n">
        <v>1583</v>
      </c>
      <c r="B22" s="7" t="s">
        <v>684</v>
      </c>
      <c r="C22" s="7" t="s">
        <v>685</v>
      </c>
      <c r="D22" s="33" t="n">
        <v>1</v>
      </c>
    </row>
    <row r="23" customFormat="false" ht="15" hidden="false" customHeight="false" outlineLevel="0" collapsed="false">
      <c r="A23" s="34" t="n">
        <v>1636</v>
      </c>
      <c r="B23" s="10" t="s">
        <v>686</v>
      </c>
      <c r="C23" s="10" t="s">
        <v>687</v>
      </c>
      <c r="D23" s="35" t="n">
        <v>1</v>
      </c>
    </row>
    <row r="24" customFormat="false" ht="15" hidden="false" customHeight="false" outlineLevel="0" collapsed="false">
      <c r="A24" s="32" t="n">
        <v>1644</v>
      </c>
      <c r="B24" s="7" t="s">
        <v>688</v>
      </c>
      <c r="C24" s="7" t="s">
        <v>689</v>
      </c>
      <c r="D24" s="33" t="n">
        <v>1</v>
      </c>
    </row>
    <row r="25" customFormat="false" ht="15" hidden="false" customHeight="false" outlineLevel="0" collapsed="false">
      <c r="A25" s="34" t="n">
        <v>1645</v>
      </c>
      <c r="B25" s="10" t="s">
        <v>690</v>
      </c>
      <c r="C25" s="10" t="s">
        <v>691</v>
      </c>
      <c r="D25" s="35" t="n">
        <v>1</v>
      </c>
    </row>
    <row r="26" customFormat="false" ht="15" hidden="false" customHeight="false" outlineLevel="0" collapsed="false">
      <c r="A26" s="32" t="n">
        <v>1654</v>
      </c>
      <c r="B26" s="7" t="s">
        <v>692</v>
      </c>
      <c r="C26" s="7" t="s">
        <v>693</v>
      </c>
      <c r="D26" s="33" t="n">
        <v>1</v>
      </c>
    </row>
    <row r="27" customFormat="false" ht="15" hidden="false" customHeight="false" outlineLevel="0" collapsed="false">
      <c r="A27" s="34" t="n">
        <v>1674</v>
      </c>
      <c r="B27" s="10" t="s">
        <v>694</v>
      </c>
      <c r="C27" s="10" t="s">
        <v>695</v>
      </c>
      <c r="D27" s="35" t="n">
        <v>1</v>
      </c>
    </row>
    <row r="28" customFormat="false" ht="15" hidden="false" customHeight="false" outlineLevel="0" collapsed="false">
      <c r="A28" s="32" t="n">
        <v>1677</v>
      </c>
      <c r="B28" s="7" t="s">
        <v>696</v>
      </c>
      <c r="C28" s="7" t="s">
        <v>697</v>
      </c>
      <c r="D28" s="33" t="n">
        <v>1</v>
      </c>
    </row>
    <row r="29" customFormat="false" ht="15" hidden="false" customHeight="false" outlineLevel="0" collapsed="false">
      <c r="A29" s="34" t="n">
        <v>1746</v>
      </c>
      <c r="B29" s="10" t="s">
        <v>598</v>
      </c>
      <c r="C29" s="10" t="s">
        <v>698</v>
      </c>
      <c r="D29" s="35" t="n">
        <v>1</v>
      </c>
    </row>
    <row r="30" customFormat="false" ht="15" hidden="false" customHeight="false" outlineLevel="0" collapsed="false">
      <c r="A30" s="32" t="n">
        <v>1775</v>
      </c>
      <c r="B30" s="7" t="s">
        <v>699</v>
      </c>
      <c r="C30" s="7" t="s">
        <v>700</v>
      </c>
      <c r="D30" s="33" t="n">
        <v>1</v>
      </c>
    </row>
    <row r="31" customFormat="false" ht="15" hidden="false" customHeight="false" outlineLevel="0" collapsed="false">
      <c r="A31" s="34" t="n">
        <v>1784</v>
      </c>
      <c r="B31" s="10" t="s">
        <v>541</v>
      </c>
      <c r="C31" s="10" t="s">
        <v>672</v>
      </c>
      <c r="D31" s="35" t="n">
        <v>1</v>
      </c>
    </row>
    <row r="32" customFormat="false" ht="15" hidden="false" customHeight="false" outlineLevel="0" collapsed="false">
      <c r="A32" s="32" t="n">
        <v>1852</v>
      </c>
      <c r="B32" s="7" t="s">
        <v>701</v>
      </c>
      <c r="C32" s="7" t="s">
        <v>702</v>
      </c>
      <c r="D32" s="33" t="n">
        <v>1</v>
      </c>
    </row>
    <row r="33" customFormat="false" ht="15" hidden="false" customHeight="false" outlineLevel="0" collapsed="false">
      <c r="A33" s="34" t="n">
        <v>1873</v>
      </c>
      <c r="B33" s="10" t="s">
        <v>541</v>
      </c>
      <c r="C33" s="10" t="s">
        <v>703</v>
      </c>
      <c r="D33" s="35" t="n">
        <v>1</v>
      </c>
    </row>
    <row r="34" customFormat="false" ht="15" hidden="false" customHeight="false" outlineLevel="0" collapsed="false">
      <c r="A34" s="32" t="n">
        <v>1878</v>
      </c>
      <c r="B34" s="7" t="s">
        <v>704</v>
      </c>
      <c r="C34" s="7" t="s">
        <v>705</v>
      </c>
      <c r="D34" s="33" t="n">
        <v>1</v>
      </c>
    </row>
    <row r="35" customFormat="false" ht="15" hidden="false" customHeight="false" outlineLevel="0" collapsed="false">
      <c r="A35" s="34" t="n">
        <v>1923</v>
      </c>
      <c r="B35" s="10" t="s">
        <v>706</v>
      </c>
      <c r="C35" s="10" t="s">
        <v>707</v>
      </c>
      <c r="D35" s="35" t="n">
        <v>1</v>
      </c>
    </row>
    <row r="36" customFormat="false" ht="15" hidden="false" customHeight="false" outlineLevel="0" collapsed="false">
      <c r="A36" s="32" t="n">
        <v>1940</v>
      </c>
      <c r="B36" s="7" t="s">
        <v>708</v>
      </c>
      <c r="C36" s="7" t="s">
        <v>709</v>
      </c>
      <c r="D36" s="33" t="n">
        <v>1</v>
      </c>
    </row>
    <row r="37" customFormat="false" ht="15" hidden="false" customHeight="false" outlineLevel="0" collapsed="false">
      <c r="A37" s="34" t="n">
        <v>1942</v>
      </c>
      <c r="B37" s="10" t="s">
        <v>710</v>
      </c>
      <c r="C37" s="10" t="s">
        <v>711</v>
      </c>
      <c r="D37" s="35" t="n">
        <v>1</v>
      </c>
    </row>
    <row r="38" customFormat="false" ht="15" hidden="false" customHeight="false" outlineLevel="0" collapsed="false">
      <c r="A38" s="32" t="n">
        <v>1944</v>
      </c>
      <c r="B38" s="7" t="s">
        <v>712</v>
      </c>
      <c r="C38" s="7" t="s">
        <v>713</v>
      </c>
      <c r="D38" s="33" t="n">
        <v>1</v>
      </c>
    </row>
    <row r="39" customFormat="false" ht="15" hidden="false" customHeight="false" outlineLevel="0" collapsed="false">
      <c r="A39" s="34" t="n">
        <v>1951</v>
      </c>
      <c r="B39" s="10" t="s">
        <v>714</v>
      </c>
      <c r="C39" s="10" t="s">
        <v>715</v>
      </c>
      <c r="D39" s="35" t="n">
        <v>1</v>
      </c>
    </row>
    <row r="40" customFormat="false" ht="15" hidden="false" customHeight="false" outlineLevel="0" collapsed="false">
      <c r="A40" s="32" t="n">
        <v>1953</v>
      </c>
      <c r="B40" s="7" t="s">
        <v>716</v>
      </c>
      <c r="C40" s="7" t="s">
        <v>717</v>
      </c>
      <c r="D40" s="33" t="n">
        <v>1</v>
      </c>
    </row>
    <row r="41" customFormat="false" ht="15" hidden="false" customHeight="false" outlineLevel="0" collapsed="false">
      <c r="A41" s="34" t="n">
        <v>1955</v>
      </c>
      <c r="B41" s="10" t="s">
        <v>718</v>
      </c>
      <c r="C41" s="10" t="s">
        <v>713</v>
      </c>
      <c r="D41" s="35" t="n">
        <v>1</v>
      </c>
    </row>
    <row r="42" customFormat="false" ht="15" hidden="false" customHeight="false" outlineLevel="0" collapsed="false">
      <c r="A42" s="32" t="n">
        <v>1968</v>
      </c>
      <c r="B42" s="7" t="s">
        <v>719</v>
      </c>
      <c r="C42" s="7" t="s">
        <v>720</v>
      </c>
      <c r="D42" s="33" t="n">
        <v>1</v>
      </c>
    </row>
    <row r="43" customFormat="false" ht="15" hidden="false" customHeight="false" outlineLevel="0" collapsed="false">
      <c r="A43" s="34" t="n">
        <v>1969</v>
      </c>
      <c r="B43" s="10" t="s">
        <v>721</v>
      </c>
      <c r="C43" s="10" t="s">
        <v>722</v>
      </c>
      <c r="D43" s="35" t="n">
        <v>1</v>
      </c>
    </row>
    <row r="44" customFormat="false" ht="15" hidden="false" customHeight="false" outlineLevel="0" collapsed="false">
      <c r="A44" s="32" t="n">
        <v>1970</v>
      </c>
      <c r="B44" s="7" t="s">
        <v>723</v>
      </c>
      <c r="C44" s="7" t="s">
        <v>724</v>
      </c>
      <c r="D44" s="33" t="n">
        <v>1</v>
      </c>
    </row>
    <row r="45" customFormat="false" ht="15" hidden="false" customHeight="false" outlineLevel="0" collapsed="false">
      <c r="A45" s="34" t="n">
        <v>1971</v>
      </c>
      <c r="B45" s="10" t="s">
        <v>725</v>
      </c>
      <c r="C45" s="10" t="s">
        <v>726</v>
      </c>
      <c r="D45" s="35" t="n">
        <v>1</v>
      </c>
    </row>
    <row r="46" customFormat="false" ht="15" hidden="false" customHeight="false" outlineLevel="0" collapsed="false">
      <c r="A46" s="32" t="n">
        <v>1974</v>
      </c>
      <c r="B46" s="7" t="s">
        <v>727</v>
      </c>
      <c r="C46" s="7" t="s">
        <v>728</v>
      </c>
      <c r="D46" s="33" t="n">
        <v>1</v>
      </c>
    </row>
    <row r="47" customFormat="false" ht="15" hidden="false" customHeight="false" outlineLevel="0" collapsed="false">
      <c r="A47" s="34" t="n">
        <v>1975</v>
      </c>
      <c r="B47" s="10" t="s">
        <v>729</v>
      </c>
      <c r="C47" s="10" t="s">
        <v>648</v>
      </c>
      <c r="D47" s="35" t="n">
        <v>1</v>
      </c>
    </row>
    <row r="48" customFormat="false" ht="15" hidden="false" customHeight="false" outlineLevel="0" collapsed="false">
      <c r="A48" s="32" t="n">
        <v>1978</v>
      </c>
      <c r="B48" s="7" t="s">
        <v>730</v>
      </c>
      <c r="C48" s="7" t="s">
        <v>731</v>
      </c>
      <c r="D48" s="33" t="n">
        <v>1</v>
      </c>
    </row>
    <row r="49" customFormat="false" ht="15" hidden="false" customHeight="false" outlineLevel="0" collapsed="false">
      <c r="A49" s="34" t="n">
        <v>1979</v>
      </c>
      <c r="B49" s="10" t="s">
        <v>732</v>
      </c>
      <c r="C49" s="10" t="s">
        <v>709</v>
      </c>
      <c r="D49" s="35" t="n">
        <v>1</v>
      </c>
    </row>
    <row r="50" customFormat="false" ht="15" hidden="false" customHeight="false" outlineLevel="0" collapsed="false">
      <c r="A50" s="32" t="n">
        <v>1981</v>
      </c>
      <c r="B50" s="7" t="s">
        <v>733</v>
      </c>
      <c r="C50" s="7" t="s">
        <v>734</v>
      </c>
      <c r="D50" s="33" t="n">
        <v>1</v>
      </c>
    </row>
    <row r="51" customFormat="false" ht="15" hidden="false" customHeight="false" outlineLevel="0" collapsed="false">
      <c r="A51" s="34" t="n">
        <v>1984</v>
      </c>
      <c r="B51" s="10" t="s">
        <v>735</v>
      </c>
      <c r="C51" s="10" t="s">
        <v>736</v>
      </c>
      <c r="D51" s="35" t="n">
        <v>1</v>
      </c>
    </row>
    <row r="52" customFormat="false" ht="15" hidden="false" customHeight="false" outlineLevel="0" collapsed="false">
      <c r="A52" s="32" t="n">
        <v>1988</v>
      </c>
      <c r="B52" s="7" t="s">
        <v>737</v>
      </c>
      <c r="C52" s="7" t="s">
        <v>738</v>
      </c>
      <c r="D52" s="33" t="n">
        <v>1</v>
      </c>
    </row>
    <row r="53" customFormat="false" ht="15" hidden="false" customHeight="false" outlineLevel="0" collapsed="false">
      <c r="A53" s="34" t="n">
        <v>1989</v>
      </c>
      <c r="B53" s="10" t="s">
        <v>541</v>
      </c>
      <c r="C53" s="10" t="s">
        <v>739</v>
      </c>
      <c r="D53" s="35" t="n">
        <v>1</v>
      </c>
    </row>
    <row r="54" customFormat="false" ht="15" hidden="false" customHeight="false" outlineLevel="0" collapsed="false">
      <c r="A54" s="32" t="n">
        <v>1999</v>
      </c>
      <c r="B54" s="7" t="s">
        <v>740</v>
      </c>
      <c r="C54" s="7" t="s">
        <v>741</v>
      </c>
      <c r="D54" s="33" t="n">
        <v>1</v>
      </c>
    </row>
    <row r="55" customFormat="false" ht="15" hidden="false" customHeight="false" outlineLevel="0" collapsed="false">
      <c r="A55" s="34" t="n">
        <v>2001</v>
      </c>
      <c r="B55" s="10" t="s">
        <v>742</v>
      </c>
      <c r="C55" s="10" t="s">
        <v>743</v>
      </c>
      <c r="D55" s="35" t="n">
        <v>1</v>
      </c>
    </row>
    <row r="56" customFormat="false" ht="15" hidden="false" customHeight="false" outlineLevel="0" collapsed="false">
      <c r="A56" s="32" t="n">
        <v>2114</v>
      </c>
      <c r="B56" s="7" t="s">
        <v>744</v>
      </c>
      <c r="C56" s="7" t="s">
        <v>745</v>
      </c>
      <c r="D56" s="33" t="n">
        <v>1</v>
      </c>
    </row>
    <row r="57" customFormat="false" ht="15" hidden="false" customHeight="false" outlineLevel="0" collapsed="false">
      <c r="A57" s="34" t="n">
        <v>2131</v>
      </c>
      <c r="B57" s="10" t="s">
        <v>746</v>
      </c>
      <c r="C57" s="10" t="s">
        <v>747</v>
      </c>
      <c r="D57" s="35" t="n">
        <v>1</v>
      </c>
    </row>
    <row r="58" customFormat="false" ht="15" hidden="false" customHeight="false" outlineLevel="0" collapsed="false">
      <c r="A58" s="32" t="n">
        <v>2201</v>
      </c>
      <c r="B58" s="7" t="s">
        <v>748</v>
      </c>
      <c r="C58" s="7" t="s">
        <v>749</v>
      </c>
      <c r="D58" s="33" t="n">
        <v>1</v>
      </c>
    </row>
    <row r="59" customFormat="false" ht="15" hidden="false" customHeight="false" outlineLevel="0" collapsed="false">
      <c r="A59" s="34" t="n">
        <v>2209</v>
      </c>
      <c r="B59" s="10" t="s">
        <v>750</v>
      </c>
      <c r="C59" s="10" t="s">
        <v>689</v>
      </c>
      <c r="D59" s="35" t="n">
        <v>1</v>
      </c>
    </row>
    <row r="60" customFormat="false" ht="15" hidden="false" customHeight="false" outlineLevel="0" collapsed="false">
      <c r="A60" s="32" t="n">
        <v>2229</v>
      </c>
      <c r="B60" s="7" t="s">
        <v>751</v>
      </c>
      <c r="C60" s="7" t="s">
        <v>741</v>
      </c>
      <c r="D60" s="33" t="n">
        <v>1</v>
      </c>
    </row>
    <row r="61" customFormat="false" ht="15" hidden="false" customHeight="false" outlineLevel="0" collapsed="false">
      <c r="A61" s="34" t="n">
        <v>2245</v>
      </c>
      <c r="B61" s="10" t="s">
        <v>752</v>
      </c>
      <c r="C61" s="10" t="s">
        <v>753</v>
      </c>
      <c r="D61" s="35" t="n">
        <v>1</v>
      </c>
    </row>
    <row r="62" customFormat="false" ht="15" hidden="false" customHeight="false" outlineLevel="0" collapsed="false">
      <c r="A62" s="32" t="n">
        <v>2253</v>
      </c>
      <c r="B62" s="7" t="s">
        <v>754</v>
      </c>
      <c r="C62" s="7" t="s">
        <v>755</v>
      </c>
      <c r="D62" s="33" t="n">
        <v>1</v>
      </c>
    </row>
    <row r="63" customFormat="false" ht="15" hidden="false" customHeight="false" outlineLevel="0" collapsed="false">
      <c r="A63" s="34" t="n">
        <v>2266</v>
      </c>
      <c r="B63" s="10" t="s">
        <v>756</v>
      </c>
      <c r="C63" s="10" t="s">
        <v>757</v>
      </c>
      <c r="D63" s="35" t="n">
        <v>1</v>
      </c>
    </row>
    <row r="64" customFormat="false" ht="15" hidden="false" customHeight="false" outlineLevel="0" collapsed="false">
      <c r="A64" s="32" t="n">
        <v>2267</v>
      </c>
      <c r="B64" s="7" t="s">
        <v>758</v>
      </c>
      <c r="C64" s="7" t="s">
        <v>759</v>
      </c>
      <c r="D64" s="33" t="n">
        <v>1</v>
      </c>
    </row>
    <row r="65" customFormat="false" ht="15" hidden="false" customHeight="false" outlineLevel="0" collapsed="false">
      <c r="A65" s="34" t="n">
        <v>2289</v>
      </c>
      <c r="B65" s="10" t="s">
        <v>760</v>
      </c>
      <c r="C65" s="10" t="s">
        <v>761</v>
      </c>
      <c r="D65" s="35" t="n">
        <v>1</v>
      </c>
    </row>
    <row r="66" customFormat="false" ht="15" hidden="false" customHeight="false" outlineLevel="0" collapsed="false">
      <c r="A66" s="32" t="n">
        <v>2322</v>
      </c>
      <c r="B66" s="7" t="s">
        <v>762</v>
      </c>
      <c r="C66" s="7" t="s">
        <v>702</v>
      </c>
      <c r="D66" s="33" t="n">
        <v>1</v>
      </c>
    </row>
    <row r="67" customFormat="false" ht="15" hidden="false" customHeight="false" outlineLevel="0" collapsed="false">
      <c r="A67" s="34" t="n">
        <v>2324</v>
      </c>
      <c r="B67" s="10" t="s">
        <v>763</v>
      </c>
      <c r="C67" s="10" t="s">
        <v>764</v>
      </c>
      <c r="D67" s="35" t="n">
        <v>1</v>
      </c>
    </row>
    <row r="68" customFormat="false" ht="15" hidden="false" customHeight="false" outlineLevel="0" collapsed="false">
      <c r="A68" s="32" t="n">
        <v>2340</v>
      </c>
      <c r="B68" s="7" t="s">
        <v>678</v>
      </c>
      <c r="C68" s="7" t="s">
        <v>648</v>
      </c>
      <c r="D68" s="33" t="n">
        <v>1</v>
      </c>
    </row>
    <row r="69" customFormat="false" ht="15" hidden="false" customHeight="false" outlineLevel="0" collapsed="false">
      <c r="A69" s="34" t="n">
        <v>2351</v>
      </c>
      <c r="B69" s="10" t="s">
        <v>765</v>
      </c>
      <c r="C69" s="10" t="s">
        <v>766</v>
      </c>
      <c r="D69" s="35" t="n">
        <v>1</v>
      </c>
    </row>
    <row r="70" customFormat="false" ht="15" hidden="false" customHeight="false" outlineLevel="0" collapsed="false">
      <c r="A70" s="32" t="n">
        <v>2378</v>
      </c>
      <c r="B70" s="7" t="s">
        <v>767</v>
      </c>
      <c r="C70" s="7" t="s">
        <v>768</v>
      </c>
      <c r="D70" s="33" t="n">
        <v>1</v>
      </c>
    </row>
    <row r="71" customFormat="false" ht="15" hidden="false" customHeight="false" outlineLevel="0" collapsed="false">
      <c r="A71" s="34" t="n">
        <v>2379</v>
      </c>
      <c r="B71" s="10" t="s">
        <v>767</v>
      </c>
      <c r="C71" s="10" t="s">
        <v>769</v>
      </c>
      <c r="D71" s="35" t="n">
        <v>1</v>
      </c>
    </row>
    <row r="72" customFormat="false" ht="15" hidden="false" customHeight="false" outlineLevel="0" collapsed="false">
      <c r="A72" s="32" t="n">
        <v>2428</v>
      </c>
      <c r="B72" s="7" t="s">
        <v>770</v>
      </c>
      <c r="C72" s="7" t="s">
        <v>771</v>
      </c>
      <c r="D72" s="33" t="n">
        <v>1</v>
      </c>
    </row>
    <row r="73" customFormat="false" ht="15" hidden="false" customHeight="false" outlineLevel="0" collapsed="false">
      <c r="A73" s="34" t="n">
        <v>2473</v>
      </c>
      <c r="B73" s="10" t="s">
        <v>772</v>
      </c>
      <c r="C73" s="10" t="s">
        <v>773</v>
      </c>
      <c r="D73" s="35" t="n">
        <v>1</v>
      </c>
    </row>
    <row r="74" customFormat="false" ht="15" hidden="false" customHeight="false" outlineLevel="0" collapsed="false">
      <c r="A74" s="32" t="n">
        <v>2512</v>
      </c>
      <c r="B74" s="7" t="s">
        <v>774</v>
      </c>
      <c r="C74" s="7" t="s">
        <v>671</v>
      </c>
      <c r="D74" s="33" t="n">
        <v>1</v>
      </c>
    </row>
    <row r="75" customFormat="false" ht="15" hidden="false" customHeight="false" outlineLevel="0" collapsed="false">
      <c r="A75" s="34" t="n">
        <v>2518</v>
      </c>
      <c r="B75" s="10" t="s">
        <v>716</v>
      </c>
      <c r="C75" s="10" t="s">
        <v>713</v>
      </c>
      <c r="D75" s="35" t="n">
        <v>1</v>
      </c>
    </row>
    <row r="76" customFormat="false" ht="15" hidden="false" customHeight="false" outlineLevel="0" collapsed="false">
      <c r="A76" s="32" t="n">
        <v>2532</v>
      </c>
      <c r="B76" s="7" t="s">
        <v>775</v>
      </c>
      <c r="C76" s="7" t="s">
        <v>776</v>
      </c>
      <c r="D76" s="33" t="n">
        <v>1</v>
      </c>
    </row>
    <row r="77" customFormat="false" ht="15" hidden="false" customHeight="false" outlineLevel="0" collapsed="false">
      <c r="A77" s="34" t="n">
        <v>2537</v>
      </c>
      <c r="B77" s="10" t="s">
        <v>668</v>
      </c>
      <c r="C77" s="10" t="s">
        <v>777</v>
      </c>
      <c r="D77" s="35" t="n">
        <v>1</v>
      </c>
    </row>
    <row r="78" customFormat="false" ht="15" hidden="false" customHeight="false" outlineLevel="0" collapsed="false">
      <c r="A78" s="32" t="n">
        <v>2596</v>
      </c>
      <c r="B78" s="7" t="s">
        <v>778</v>
      </c>
      <c r="C78" s="7" t="s">
        <v>779</v>
      </c>
      <c r="D78" s="33" t="n">
        <v>1</v>
      </c>
    </row>
    <row r="79" customFormat="false" ht="15" hidden="false" customHeight="false" outlineLevel="0" collapsed="false">
      <c r="A79" s="34" t="n">
        <v>2680</v>
      </c>
      <c r="B79" s="10" t="s">
        <v>780</v>
      </c>
      <c r="C79" s="10" t="s">
        <v>781</v>
      </c>
      <c r="D79" s="35" t="n">
        <v>1</v>
      </c>
    </row>
    <row r="80" customFormat="false" ht="15" hidden="false" customHeight="false" outlineLevel="0" collapsed="false">
      <c r="A80" s="32" t="n">
        <v>2693</v>
      </c>
      <c r="B80" s="7" t="s">
        <v>782</v>
      </c>
      <c r="C80" s="7" t="s">
        <v>783</v>
      </c>
      <c r="D80" s="33" t="n">
        <v>1</v>
      </c>
    </row>
    <row r="81" customFormat="false" ht="15" hidden="false" customHeight="false" outlineLevel="0" collapsed="false">
      <c r="A81" s="34" t="n">
        <v>2788</v>
      </c>
      <c r="B81" s="10" t="s">
        <v>784</v>
      </c>
      <c r="C81" s="10" t="s">
        <v>785</v>
      </c>
      <c r="D81" s="35" t="n">
        <v>1</v>
      </c>
    </row>
    <row r="82" customFormat="false" ht="15" hidden="false" customHeight="false" outlineLevel="0" collapsed="false">
      <c r="A82" s="32" t="n">
        <v>2800</v>
      </c>
      <c r="B82" s="7" t="s">
        <v>786</v>
      </c>
      <c r="C82" s="7" t="s">
        <v>787</v>
      </c>
      <c r="D82" s="33" t="n">
        <v>1</v>
      </c>
    </row>
    <row r="83" customFormat="false" ht="15" hidden="false" customHeight="false" outlineLevel="0" collapsed="false">
      <c r="A83" s="34" t="n">
        <v>2812</v>
      </c>
      <c r="B83" s="10" t="s">
        <v>788</v>
      </c>
      <c r="C83" s="10" t="s">
        <v>789</v>
      </c>
      <c r="D83" s="35" t="n">
        <v>1</v>
      </c>
    </row>
    <row r="84" customFormat="false" ht="15" hidden="false" customHeight="false" outlineLevel="0" collapsed="false">
      <c r="A84" s="32" t="n">
        <v>2883</v>
      </c>
      <c r="B84" s="7" t="s">
        <v>790</v>
      </c>
      <c r="C84" s="7" t="s">
        <v>791</v>
      </c>
      <c r="D84" s="33" t="n">
        <v>1</v>
      </c>
    </row>
    <row r="85" customFormat="false" ht="15" hidden="false" customHeight="false" outlineLevel="0" collapsed="false">
      <c r="A85" s="34" t="n">
        <v>3037</v>
      </c>
      <c r="B85" s="10" t="s">
        <v>792</v>
      </c>
      <c r="C85" s="10" t="s">
        <v>689</v>
      </c>
      <c r="D85" s="35" t="n">
        <v>1</v>
      </c>
    </row>
    <row r="86" customFormat="false" ht="15" hidden="false" customHeight="false" outlineLevel="0" collapsed="false">
      <c r="A86" s="32" t="n">
        <v>3047</v>
      </c>
      <c r="B86" s="7" t="s">
        <v>793</v>
      </c>
      <c r="C86" s="7" t="s">
        <v>794</v>
      </c>
      <c r="D86" s="33" t="n">
        <v>1</v>
      </c>
    </row>
    <row r="87" customFormat="false" ht="15" hidden="false" customHeight="false" outlineLevel="0" collapsed="false">
      <c r="A87" s="34" t="n">
        <v>3077</v>
      </c>
      <c r="B87" s="10" t="s">
        <v>795</v>
      </c>
      <c r="C87" s="10" t="s">
        <v>796</v>
      </c>
      <c r="D87" s="35" t="n">
        <v>1</v>
      </c>
    </row>
    <row r="88" customFormat="false" ht="15" hidden="false" customHeight="false" outlineLevel="0" collapsed="false">
      <c r="A88" s="32" t="n">
        <v>3192</v>
      </c>
      <c r="B88" s="7" t="s">
        <v>730</v>
      </c>
      <c r="C88" s="7" t="s">
        <v>797</v>
      </c>
      <c r="D88" s="33" t="n">
        <v>1</v>
      </c>
    </row>
    <row r="89" customFormat="false" ht="15" hidden="false" customHeight="false" outlineLevel="0" collapsed="false">
      <c r="A89" s="34" t="n">
        <v>3203</v>
      </c>
      <c r="B89" s="10" t="s">
        <v>798</v>
      </c>
      <c r="C89" s="10" t="s">
        <v>671</v>
      </c>
      <c r="D89" s="35" t="n">
        <v>1</v>
      </c>
    </row>
    <row r="90" customFormat="false" ht="15" hidden="false" customHeight="false" outlineLevel="0" collapsed="false">
      <c r="A90" s="32" t="n">
        <v>2450</v>
      </c>
      <c r="B90" s="7" t="s">
        <v>799</v>
      </c>
      <c r="C90" s="7" t="s">
        <v>713</v>
      </c>
      <c r="D90" s="33" t="n">
        <v>1</v>
      </c>
    </row>
    <row r="91" customFormat="false" ht="15" hidden="false" customHeight="false" outlineLevel="0" collapsed="false">
      <c r="A91" s="34" t="n">
        <v>2177</v>
      </c>
      <c r="B91" s="10" t="s">
        <v>800</v>
      </c>
      <c r="C91" s="10" t="s">
        <v>771</v>
      </c>
      <c r="D91" s="35" t="n">
        <v>1</v>
      </c>
    </row>
    <row r="92" customFormat="false" ht="15" hidden="false" customHeight="false" outlineLevel="0" collapsed="false">
      <c r="A92" s="32" t="s">
        <v>801</v>
      </c>
      <c r="B92" s="7" t="s">
        <v>802</v>
      </c>
      <c r="C92" s="7" t="s">
        <v>803</v>
      </c>
      <c r="D92" s="33" t="n">
        <v>1</v>
      </c>
    </row>
    <row r="93" customFormat="false" ht="15" hidden="false" customHeight="false" outlineLevel="0" collapsed="false">
      <c r="A93" s="34" t="s">
        <v>801</v>
      </c>
      <c r="B93" s="10" t="s">
        <v>662</v>
      </c>
      <c r="C93" s="10" t="s">
        <v>804</v>
      </c>
      <c r="D93" s="35" t="n">
        <v>1</v>
      </c>
    </row>
    <row r="94" customFormat="false" ht="15" hidden="false" customHeight="false" outlineLevel="0" collapsed="false">
      <c r="A94" s="32" t="n">
        <v>1124</v>
      </c>
      <c r="B94" s="7" t="s">
        <v>805</v>
      </c>
      <c r="C94" s="7" t="s">
        <v>806</v>
      </c>
      <c r="D94" s="33" t="n">
        <v>1</v>
      </c>
    </row>
    <row r="95" customFormat="false" ht="15" hidden="false" customHeight="false" outlineLevel="0" collapsed="false">
      <c r="A95" s="34" t="s">
        <v>801</v>
      </c>
      <c r="B95" s="10" t="s">
        <v>807</v>
      </c>
      <c r="C95" s="10" t="s">
        <v>771</v>
      </c>
      <c r="D95" s="35" t="n">
        <v>1</v>
      </c>
    </row>
    <row r="96" customFormat="false" ht="15" hidden="false" customHeight="false" outlineLevel="0" collapsed="false">
      <c r="A96" s="36" t="s">
        <v>801</v>
      </c>
      <c r="B96" s="37" t="s">
        <v>808</v>
      </c>
      <c r="C96" s="37" t="s">
        <v>809</v>
      </c>
      <c r="D96" s="3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3.14"/>
    <col collapsed="false" customWidth="true" hidden="false" outlineLevel="0" max="3" min="3" style="1" width="26"/>
    <col collapsed="false" customWidth="true" hidden="false" outlineLevel="0" max="4" min="4" style="1" width="37"/>
    <col collapsed="false" customWidth="true" hidden="false" outlineLevel="0" max="5" min="5" style="1" width="37.57"/>
    <col collapsed="false" customWidth="true" hidden="false" outlineLevel="0" max="6" min="6" style="1" width="35.43"/>
    <col collapsed="false" customWidth="true" hidden="false" outlineLevel="0" max="7" min="7" style="1" width="17.86"/>
    <col collapsed="false" customWidth="true" hidden="false" outlineLevel="0" max="8" min="8" style="1" width="30.43"/>
    <col collapsed="false" customWidth="true" hidden="false" outlineLevel="0" max="9" min="9" style="1" width="35.43"/>
    <col collapsed="false" customWidth="true" hidden="false" outlineLevel="0" max="10" min="10" style="1" width="17.86"/>
    <col collapsed="false" customWidth="true" hidden="false" outlineLevel="0" max="11" min="11" style="1" width="30.43"/>
    <col collapsed="false" customWidth="true" hidden="false" outlineLevel="0" max="12" min="12" style="1" width="35.43"/>
    <col collapsed="false" customWidth="true" hidden="false" outlineLevel="0" max="13" min="13" style="1" width="17.86"/>
    <col collapsed="false" customWidth="true" hidden="false" outlineLevel="0" max="14" min="14" style="1" width="30.43"/>
    <col collapsed="false" customWidth="true" hidden="false" outlineLevel="0" max="15" min="15" style="1" width="35.43"/>
    <col collapsed="false" customWidth="true" hidden="false" outlineLevel="0" max="16" min="16" style="1" width="17.86"/>
    <col collapsed="false" customWidth="true" hidden="false" outlineLevel="0" max="17" min="17" style="1" width="30.43"/>
    <col collapsed="false" customWidth="true" hidden="false" outlineLevel="0" max="18" min="18" style="1" width="35.43"/>
    <col collapsed="false" customWidth="true" hidden="false" outlineLevel="0" max="19" min="19" style="1" width="17.86"/>
    <col collapsed="false" customWidth="true" hidden="false" outlineLevel="0" max="20" min="20" style="1" width="30.43"/>
    <col collapsed="false" customWidth="true" hidden="false" outlineLevel="0" max="21" min="21" style="1" width="35.43"/>
    <col collapsed="false" customWidth="true" hidden="false" outlineLevel="0" max="22" min="22" style="1" width="17.86"/>
    <col collapsed="false" customWidth="true" hidden="false" outlineLevel="0" max="23" min="23" style="1" width="30.43"/>
    <col collapsed="false" customWidth="true" hidden="false" outlineLevel="0" max="24" min="24" style="1" width="35.43"/>
    <col collapsed="false" customWidth="true" hidden="false" outlineLevel="0" max="25" min="25" style="1" width="17.86"/>
    <col collapsed="false" customWidth="true" hidden="false" outlineLevel="0" max="26" min="26" style="1" width="30.43"/>
  </cols>
  <sheetData>
    <row r="1" customFormat="false" ht="15" hidden="false" customHeight="false" outlineLevel="0" collapsed="false">
      <c r="A1" s="29" t="s">
        <v>810</v>
      </c>
      <c r="B1" s="30" t="s">
        <v>811</v>
      </c>
      <c r="C1" s="30" t="s">
        <v>812</v>
      </c>
      <c r="D1" s="30" t="s">
        <v>813</v>
      </c>
      <c r="E1" s="30" t="s">
        <v>814</v>
      </c>
      <c r="F1" s="30" t="s">
        <v>815</v>
      </c>
      <c r="G1" s="30" t="s">
        <v>816</v>
      </c>
      <c r="H1" s="30" t="s">
        <v>817</v>
      </c>
      <c r="I1" s="30" t="s">
        <v>818</v>
      </c>
      <c r="J1" s="30" t="s">
        <v>819</v>
      </c>
      <c r="K1" s="30" t="s">
        <v>820</v>
      </c>
      <c r="L1" s="30" t="s">
        <v>821</v>
      </c>
      <c r="M1" s="30" t="s">
        <v>822</v>
      </c>
      <c r="N1" s="30" t="s">
        <v>823</v>
      </c>
      <c r="O1" s="30" t="s">
        <v>824</v>
      </c>
      <c r="P1" s="30" t="s">
        <v>825</v>
      </c>
      <c r="Q1" s="30" t="s">
        <v>826</v>
      </c>
      <c r="R1" s="30" t="s">
        <v>827</v>
      </c>
      <c r="S1" s="30" t="s">
        <v>828</v>
      </c>
      <c r="T1" s="30" t="s">
        <v>829</v>
      </c>
      <c r="U1" s="30" t="s">
        <v>830</v>
      </c>
      <c r="V1" s="30" t="s">
        <v>831</v>
      </c>
      <c r="W1" s="30" t="s">
        <v>832</v>
      </c>
      <c r="X1" s="30" t="s">
        <v>833</v>
      </c>
      <c r="Y1" s="30" t="s">
        <v>834</v>
      </c>
      <c r="Z1" s="31" t="s">
        <v>835</v>
      </c>
    </row>
    <row r="2" customFormat="false" ht="15" hidden="false" customHeight="false" outlineLevel="0" collapsed="false">
      <c r="A2" s="32" t="s">
        <v>836</v>
      </c>
      <c r="B2" s="7" t="n">
        <v>180</v>
      </c>
      <c r="C2" s="7" t="n">
        <v>1160531098</v>
      </c>
      <c r="D2" s="8" t="n">
        <v>42655</v>
      </c>
      <c r="E2" s="7" t="s">
        <v>837</v>
      </c>
      <c r="F2" s="7" t="s">
        <v>838</v>
      </c>
      <c r="G2" s="7" t="n">
        <v>55389451</v>
      </c>
      <c r="H2" s="8" t="n">
        <v>42398</v>
      </c>
      <c r="I2" s="7" t="s">
        <v>839</v>
      </c>
      <c r="J2" s="7" t="s">
        <v>839</v>
      </c>
    </row>
    <row r="3" customFormat="false" ht="15" hidden="false" customHeight="false" outlineLevel="0" collapsed="false">
      <c r="A3" s="34" t="s">
        <v>840</v>
      </c>
      <c r="B3" s="10" t="n">
        <v>275</v>
      </c>
      <c r="C3" s="10" t="n">
        <v>1126921416</v>
      </c>
      <c r="D3" s="11" t="n">
        <v>42884</v>
      </c>
      <c r="E3" s="10" t="s">
        <v>841</v>
      </c>
      <c r="F3" s="10" t="s">
        <v>842</v>
      </c>
      <c r="G3" s="10" t="n">
        <v>53171566</v>
      </c>
      <c r="H3" s="11" t="n">
        <v>41358</v>
      </c>
    </row>
    <row r="4" customFormat="false" ht="15" hidden="false" customHeight="false" outlineLevel="0" collapsed="false">
      <c r="A4" s="32" t="s">
        <v>843</v>
      </c>
      <c r="B4" s="7" t="n">
        <v>413</v>
      </c>
      <c r="C4" s="7" t="n">
        <v>1124773534</v>
      </c>
      <c r="D4" s="8" t="n">
        <v>42884</v>
      </c>
      <c r="E4" s="7" t="n">
        <v>12</v>
      </c>
      <c r="F4" s="7" t="s">
        <v>844</v>
      </c>
      <c r="G4" s="7" t="n">
        <v>50289508</v>
      </c>
      <c r="H4" s="8" t="n">
        <v>40276</v>
      </c>
    </row>
    <row r="5" customFormat="false" ht="15" hidden="false" customHeight="false" outlineLevel="0" collapsed="false">
      <c r="A5" s="34" t="s">
        <v>845</v>
      </c>
      <c r="B5" s="10" t="n">
        <v>444</v>
      </c>
      <c r="C5" s="10" t="n">
        <v>1156294264</v>
      </c>
      <c r="D5" s="11" t="n">
        <v>42917</v>
      </c>
      <c r="E5" s="10" t="s">
        <v>846</v>
      </c>
      <c r="F5" s="10" t="s">
        <v>847</v>
      </c>
      <c r="G5" s="10" t="n">
        <v>49002653</v>
      </c>
      <c r="H5" s="11" t="n">
        <v>39879</v>
      </c>
      <c r="I5" s="10" t="s">
        <v>848</v>
      </c>
      <c r="J5" s="10" t="n">
        <v>54185111</v>
      </c>
      <c r="K5" s="11" t="n">
        <v>41872</v>
      </c>
    </row>
    <row r="6" customFormat="false" ht="15" hidden="false" customHeight="false" outlineLevel="0" collapsed="false">
      <c r="A6" s="32" t="s">
        <v>849</v>
      </c>
      <c r="B6" s="7" t="n">
        <v>526</v>
      </c>
      <c r="C6" s="7" t="n">
        <v>1136983612</v>
      </c>
      <c r="D6" s="8" t="n">
        <v>42921</v>
      </c>
      <c r="E6" s="7" t="n">
        <v>8</v>
      </c>
      <c r="F6" s="7" t="s">
        <v>850</v>
      </c>
      <c r="G6" s="7" t="n">
        <v>49701830</v>
      </c>
      <c r="H6" s="8" t="n">
        <v>40030</v>
      </c>
      <c r="I6" s="7" t="s">
        <v>851</v>
      </c>
      <c r="J6" s="7" t="n">
        <v>54100632</v>
      </c>
      <c r="K6" s="8" t="n">
        <v>41815</v>
      </c>
    </row>
    <row r="7" customFormat="false" ht="15" hidden="false" customHeight="false" outlineLevel="0" collapsed="false">
      <c r="A7" s="34" t="s">
        <v>852</v>
      </c>
      <c r="B7" s="10" t="n">
        <v>543</v>
      </c>
      <c r="C7" s="10" t="n">
        <v>1130404995</v>
      </c>
      <c r="D7" s="11" t="n">
        <v>42919</v>
      </c>
      <c r="E7" s="10" t="n">
        <v>5</v>
      </c>
      <c r="F7" s="10" t="s">
        <v>853</v>
      </c>
      <c r="G7" s="10" t="n">
        <v>50156592</v>
      </c>
      <c r="H7" s="11" t="n">
        <v>40234</v>
      </c>
    </row>
    <row r="8" customFormat="false" ht="15" hidden="false" customHeight="false" outlineLevel="0" collapsed="false">
      <c r="A8" s="32" t="s">
        <v>854</v>
      </c>
      <c r="B8" s="7" t="n">
        <v>740</v>
      </c>
      <c r="C8" s="7" t="n">
        <v>1124302371</v>
      </c>
      <c r="D8" s="8" t="n">
        <v>42950</v>
      </c>
      <c r="E8" s="7" t="n">
        <v>8</v>
      </c>
      <c r="F8" s="7" t="s">
        <v>855</v>
      </c>
      <c r="G8" s="7" t="n">
        <v>50501211</v>
      </c>
      <c r="H8" s="8" t="n">
        <v>40433</v>
      </c>
    </row>
    <row r="9" customFormat="false" ht="15" hidden="false" customHeight="false" outlineLevel="0" collapsed="false">
      <c r="A9" s="34" t="s">
        <v>856</v>
      </c>
      <c r="B9" s="10" t="n">
        <v>754</v>
      </c>
      <c r="C9" s="10" t="n">
        <v>1128666648</v>
      </c>
      <c r="D9" s="11" t="n">
        <v>42954</v>
      </c>
      <c r="E9" s="10" t="n">
        <v>14</v>
      </c>
      <c r="F9" s="10" t="s">
        <v>857</v>
      </c>
      <c r="G9" s="10" t="n">
        <v>49002705</v>
      </c>
      <c r="H9" s="11" t="n">
        <v>39910</v>
      </c>
      <c r="I9" s="10" t="s">
        <v>858</v>
      </c>
      <c r="J9" s="10" t="n">
        <v>50289552</v>
      </c>
      <c r="K9" s="11" t="n">
        <v>40537</v>
      </c>
      <c r="L9" s="10" t="s">
        <v>859</v>
      </c>
      <c r="M9" s="10" t="n">
        <v>56385774</v>
      </c>
      <c r="N9" s="11" t="n">
        <v>42893</v>
      </c>
    </row>
    <row r="10" customFormat="false" ht="15" hidden="false" customHeight="false" outlineLevel="0" collapsed="false">
      <c r="A10" s="32" t="s">
        <v>860</v>
      </c>
      <c r="B10" s="7" t="n">
        <v>769</v>
      </c>
      <c r="C10" s="7" t="n">
        <v>1141633096</v>
      </c>
      <c r="D10" s="8" t="n">
        <v>42948</v>
      </c>
      <c r="E10" s="7" t="n">
        <v>1</v>
      </c>
      <c r="F10" s="7" t="s">
        <v>861</v>
      </c>
      <c r="G10" s="7" t="n">
        <v>54792550</v>
      </c>
      <c r="H10" s="8" t="n">
        <v>42108</v>
      </c>
      <c r="I10" s="7" t="s">
        <v>862</v>
      </c>
      <c r="J10" s="7" t="n">
        <v>58026189</v>
      </c>
      <c r="K10" s="8" t="n">
        <v>43766</v>
      </c>
      <c r="L10" s="7" t="s">
        <v>863</v>
      </c>
      <c r="M10" s="7" t="n">
        <v>58873165</v>
      </c>
      <c r="N10" s="8" t="n">
        <v>44361</v>
      </c>
    </row>
    <row r="11" customFormat="false" ht="15" hidden="false" customHeight="false" outlineLevel="0" collapsed="false">
      <c r="A11" s="34" t="s">
        <v>864</v>
      </c>
      <c r="B11" s="10" t="n">
        <v>909</v>
      </c>
      <c r="C11" s="10" t="n">
        <v>1124936411</v>
      </c>
      <c r="D11" s="11" t="n">
        <v>42954</v>
      </c>
      <c r="E11" s="10" t="n">
        <v>7</v>
      </c>
      <c r="F11" s="10" t="s">
        <v>865</v>
      </c>
      <c r="G11" s="10" t="n">
        <v>95189739</v>
      </c>
      <c r="H11" s="11" t="n">
        <v>46148</v>
      </c>
      <c r="I11" s="10" t="s">
        <v>866</v>
      </c>
      <c r="J11" s="10" t="n">
        <v>95189738</v>
      </c>
      <c r="K11" s="11" t="n">
        <v>39336</v>
      </c>
      <c r="L11" s="10" t="s">
        <v>867</v>
      </c>
      <c r="M11" s="10" t="n">
        <v>95189737</v>
      </c>
      <c r="N11" s="11" t="n">
        <v>40095</v>
      </c>
      <c r="O11" s="10" t="s">
        <v>868</v>
      </c>
      <c r="P11" s="10" t="n">
        <v>53649865</v>
      </c>
      <c r="Q11" s="11" t="n">
        <v>41651</v>
      </c>
    </row>
    <row r="12" customFormat="false" ht="15" hidden="false" customHeight="false" outlineLevel="0" collapsed="false">
      <c r="A12" s="32" t="s">
        <v>869</v>
      </c>
      <c r="B12" s="7" t="n">
        <v>996</v>
      </c>
      <c r="C12" s="7" t="n">
        <v>1138863933</v>
      </c>
      <c r="D12" s="8" t="n">
        <v>42951</v>
      </c>
      <c r="E12" s="7" t="s">
        <v>870</v>
      </c>
      <c r="F12" s="7" t="s">
        <v>871</v>
      </c>
      <c r="G12" s="7" t="n">
        <v>48463113</v>
      </c>
      <c r="H12" s="8" t="n">
        <v>39475</v>
      </c>
      <c r="I12" s="7" t="s">
        <v>872</v>
      </c>
      <c r="J12" s="7" t="n">
        <v>50437489</v>
      </c>
      <c r="K12" s="8" t="n">
        <v>40381</v>
      </c>
    </row>
    <row r="13" customFormat="false" ht="15" hidden="false" customHeight="false" outlineLevel="0" collapsed="false">
      <c r="A13" s="34" t="s">
        <v>873</v>
      </c>
      <c r="B13" s="10" t="n">
        <v>1023</v>
      </c>
      <c r="C13" s="10" t="n">
        <v>1165037377</v>
      </c>
      <c r="D13" s="11" t="n">
        <v>42948</v>
      </c>
      <c r="E13" s="10" t="s">
        <v>874</v>
      </c>
      <c r="F13" s="10" t="s">
        <v>875</v>
      </c>
      <c r="G13" s="10" t="n">
        <v>49008586</v>
      </c>
      <c r="H13" s="11" t="n">
        <v>39710</v>
      </c>
      <c r="I13" s="10" t="s">
        <v>876</v>
      </c>
      <c r="K13" s="11" t="n">
        <v>45435</v>
      </c>
    </row>
    <row r="14" customFormat="false" ht="15" hidden="false" customHeight="false" outlineLevel="0" collapsed="false">
      <c r="A14" s="32" t="s">
        <v>877</v>
      </c>
      <c r="B14" s="7" t="n">
        <v>1065</v>
      </c>
      <c r="C14" s="7" t="n">
        <v>1156952628</v>
      </c>
      <c r="D14" s="8" t="n">
        <v>42948</v>
      </c>
      <c r="E14" s="7" t="n">
        <v>6</v>
      </c>
      <c r="F14" s="7" t="s">
        <v>878</v>
      </c>
      <c r="G14" s="7" t="n">
        <v>50288520</v>
      </c>
      <c r="H14" s="8" t="n">
        <v>40303</v>
      </c>
    </row>
    <row r="15" customFormat="false" ht="15" hidden="false" customHeight="false" outlineLevel="0" collapsed="false">
      <c r="A15" s="34" t="s">
        <v>879</v>
      </c>
      <c r="B15" s="10" t="n">
        <v>1142</v>
      </c>
      <c r="C15" s="10" t="n">
        <v>1130700402</v>
      </c>
      <c r="D15" s="11" t="n">
        <v>42954</v>
      </c>
      <c r="E15" s="10" t="s">
        <v>880</v>
      </c>
      <c r="F15" s="10" t="s">
        <v>881</v>
      </c>
      <c r="G15" s="10" t="n">
        <v>54699167</v>
      </c>
      <c r="H15" s="11" t="n">
        <v>42117</v>
      </c>
    </row>
    <row r="16" customFormat="false" ht="15" hidden="false" customHeight="false" outlineLevel="0" collapsed="false">
      <c r="A16" s="32" t="s">
        <v>882</v>
      </c>
      <c r="B16" s="7" t="n">
        <v>1234</v>
      </c>
      <c r="C16" s="7" t="n">
        <v>1161708518</v>
      </c>
      <c r="D16" s="8" t="n">
        <v>43164</v>
      </c>
      <c r="E16" s="7" t="n">
        <v>1</v>
      </c>
      <c r="F16" s="7" t="s">
        <v>883</v>
      </c>
      <c r="G16" s="7" t="n">
        <v>59738820</v>
      </c>
      <c r="H16" s="8" t="n">
        <v>45030</v>
      </c>
    </row>
    <row r="17" customFormat="false" ht="15" hidden="false" customHeight="false" outlineLevel="0" collapsed="false">
      <c r="A17" s="34" t="s">
        <v>884</v>
      </c>
      <c r="B17" s="10" t="n">
        <v>1536</v>
      </c>
      <c r="C17" s="10" t="n">
        <v>1166665806</v>
      </c>
      <c r="D17" s="11" t="n">
        <v>43405</v>
      </c>
      <c r="E17" s="10" t="s">
        <v>885</v>
      </c>
      <c r="F17" s="10" t="s">
        <v>886</v>
      </c>
      <c r="G17" s="10" t="n">
        <v>50678363</v>
      </c>
      <c r="H17" s="11" t="n">
        <v>40455</v>
      </c>
      <c r="I17" s="10" t="s">
        <v>887</v>
      </c>
      <c r="J17" s="10" t="n">
        <v>52656821</v>
      </c>
      <c r="K17" s="11" t="n">
        <v>41121</v>
      </c>
    </row>
    <row r="18" customFormat="false" ht="15" hidden="false" customHeight="false" outlineLevel="0" collapsed="false">
      <c r="A18" s="32" t="s">
        <v>888</v>
      </c>
      <c r="B18" s="7" t="n">
        <v>1597</v>
      </c>
      <c r="C18" s="7" t="n">
        <v>1168039045</v>
      </c>
      <c r="D18" s="8" t="n">
        <v>43497</v>
      </c>
      <c r="E18" s="7" t="n">
        <v>1</v>
      </c>
      <c r="F18" s="7" t="s">
        <v>889</v>
      </c>
      <c r="G18" s="7" t="s">
        <v>890</v>
      </c>
      <c r="H18" s="8" t="n">
        <v>45336</v>
      </c>
    </row>
    <row r="19" customFormat="false" ht="15" hidden="false" customHeight="false" outlineLevel="0" collapsed="false">
      <c r="A19" s="34" t="s">
        <v>891</v>
      </c>
      <c r="B19" s="10" t="n">
        <v>1644</v>
      </c>
      <c r="C19" s="10" t="n">
        <v>1139323687</v>
      </c>
      <c r="D19" s="11" t="n">
        <v>43525</v>
      </c>
      <c r="E19" s="10" t="n">
        <v>8</v>
      </c>
      <c r="F19" s="10" t="s">
        <v>892</v>
      </c>
      <c r="G19" s="10" t="n">
        <v>53653388</v>
      </c>
      <c r="H19" s="11" t="n">
        <v>41641</v>
      </c>
    </row>
    <row r="20" customFormat="false" ht="15" hidden="false" customHeight="false" outlineLevel="0" collapsed="false">
      <c r="A20" s="32" t="s">
        <v>893</v>
      </c>
      <c r="B20" s="7" t="n">
        <v>1645</v>
      </c>
      <c r="C20" s="7" t="n">
        <v>1125475896</v>
      </c>
      <c r="D20" s="8" t="n">
        <v>43537</v>
      </c>
      <c r="E20" s="7" t="n">
        <v>10</v>
      </c>
      <c r="F20" s="7" t="s">
        <v>894</v>
      </c>
      <c r="G20" s="7" t="n">
        <v>58295780</v>
      </c>
      <c r="H20" s="8" t="n">
        <v>43946</v>
      </c>
    </row>
    <row r="21" customFormat="false" ht="15" hidden="false" customHeight="false" outlineLevel="0" collapsed="false">
      <c r="A21" s="34" t="s">
        <v>895</v>
      </c>
      <c r="B21" s="10" t="n">
        <v>1657</v>
      </c>
      <c r="C21" s="10" t="n">
        <v>1124014213</v>
      </c>
      <c r="D21" s="11" t="n">
        <v>43525</v>
      </c>
      <c r="E21" s="10" t="n">
        <v>11</v>
      </c>
      <c r="F21" s="10" t="s">
        <v>896</v>
      </c>
      <c r="G21" s="10" t="n">
        <v>55761712</v>
      </c>
      <c r="H21" s="11" t="n">
        <v>42604</v>
      </c>
    </row>
    <row r="22" customFormat="false" ht="15" hidden="false" customHeight="false" outlineLevel="0" collapsed="false">
      <c r="A22" s="32" t="s">
        <v>897</v>
      </c>
      <c r="B22" s="7" t="n">
        <v>1665</v>
      </c>
      <c r="C22" s="7" t="n">
        <v>1168069316</v>
      </c>
      <c r="D22" s="8" t="n">
        <v>29196</v>
      </c>
      <c r="E22" s="7" t="s">
        <v>898</v>
      </c>
      <c r="F22" s="7" t="s">
        <v>899</v>
      </c>
      <c r="G22" s="7" t="s">
        <v>900</v>
      </c>
      <c r="I22" s="7" t="s">
        <v>901</v>
      </c>
      <c r="J22" s="7" t="s">
        <v>902</v>
      </c>
    </row>
    <row r="23" customFormat="false" ht="15" hidden="false" customHeight="false" outlineLevel="0" collapsed="false">
      <c r="A23" s="34" t="s">
        <v>903</v>
      </c>
      <c r="B23" s="10" t="n">
        <v>1683</v>
      </c>
      <c r="C23" s="10" t="n">
        <v>1121759987</v>
      </c>
      <c r="D23" s="11" t="n">
        <v>43586</v>
      </c>
      <c r="E23" s="10" t="n">
        <v>9</v>
      </c>
      <c r="F23" s="10" t="s">
        <v>904</v>
      </c>
      <c r="G23" s="10" t="n">
        <v>51267277</v>
      </c>
      <c r="H23" s="11" t="n">
        <v>40728</v>
      </c>
    </row>
    <row r="24" customFormat="false" ht="15" hidden="false" customHeight="false" outlineLevel="0" collapsed="false">
      <c r="A24" s="32" t="s">
        <v>905</v>
      </c>
      <c r="B24" s="7" t="n">
        <v>1736</v>
      </c>
      <c r="C24" s="7" t="n">
        <v>1162777192</v>
      </c>
      <c r="D24" s="8" t="n">
        <v>43678</v>
      </c>
      <c r="E24" s="7" t="s">
        <v>906</v>
      </c>
      <c r="F24" s="7" t="s">
        <v>907</v>
      </c>
      <c r="G24" s="7" t="n">
        <v>55167991</v>
      </c>
      <c r="H24" s="8" t="n">
        <v>42354</v>
      </c>
    </row>
    <row r="25" customFormat="false" ht="15" hidden="false" customHeight="false" outlineLevel="0" collapsed="false">
      <c r="A25" s="34" t="s">
        <v>908</v>
      </c>
      <c r="B25" s="10" t="n">
        <v>1753</v>
      </c>
      <c r="C25" s="10" t="n">
        <v>1169603036</v>
      </c>
      <c r="D25" s="11" t="n">
        <v>43754</v>
      </c>
      <c r="E25" s="10" t="n">
        <v>8</v>
      </c>
      <c r="F25" s="10" t="s">
        <v>909</v>
      </c>
      <c r="G25" s="10" t="n">
        <v>54299563</v>
      </c>
      <c r="H25" s="11" t="n">
        <v>41910</v>
      </c>
      <c r="I25" s="10" t="s">
        <v>910</v>
      </c>
      <c r="J25" s="10" t="n">
        <v>57477622</v>
      </c>
      <c r="K25" s="11" t="n">
        <v>43505</v>
      </c>
    </row>
    <row r="26" customFormat="false" ht="15" hidden="false" customHeight="false" outlineLevel="0" collapsed="false">
      <c r="A26" s="32" t="s">
        <v>911</v>
      </c>
      <c r="B26" s="7" t="n">
        <v>1768</v>
      </c>
      <c r="C26" s="7" t="n">
        <v>1122973101</v>
      </c>
      <c r="D26" s="8" t="n">
        <v>43727</v>
      </c>
      <c r="E26" s="7" t="n">
        <v>9</v>
      </c>
      <c r="F26" s="7" t="s">
        <v>912</v>
      </c>
      <c r="G26" s="7" t="n">
        <v>47867049</v>
      </c>
      <c r="H26" s="8" t="n">
        <v>39172</v>
      </c>
      <c r="I26" s="7" t="s">
        <v>913</v>
      </c>
      <c r="J26" s="7" t="n">
        <v>59553145</v>
      </c>
      <c r="K26" s="8" t="n">
        <v>45165</v>
      </c>
    </row>
    <row r="27" customFormat="false" ht="15" hidden="false" customHeight="false" outlineLevel="0" collapsed="false">
      <c r="A27" s="34" t="s">
        <v>914</v>
      </c>
      <c r="B27" s="10" t="n">
        <v>1777</v>
      </c>
      <c r="C27" s="10" t="n">
        <v>1137587184</v>
      </c>
      <c r="D27" s="11" t="n">
        <v>43748</v>
      </c>
      <c r="E27" s="10" t="n">
        <v>8</v>
      </c>
      <c r="F27" s="10" t="s">
        <v>915</v>
      </c>
      <c r="G27" s="10" t="n">
        <v>54631191</v>
      </c>
      <c r="H27" s="11" t="n">
        <v>42067</v>
      </c>
    </row>
    <row r="28" customFormat="false" ht="15" hidden="false" customHeight="false" outlineLevel="0" collapsed="false">
      <c r="A28" s="32" t="s">
        <v>916</v>
      </c>
      <c r="B28" s="7" t="n">
        <v>1873</v>
      </c>
      <c r="C28" s="7" t="n">
        <v>1156201540</v>
      </c>
      <c r="D28" s="8" t="n">
        <v>44319</v>
      </c>
      <c r="E28" s="7" t="n">
        <v>3</v>
      </c>
      <c r="F28" s="7" t="s">
        <v>917</v>
      </c>
      <c r="G28" s="7" t="n">
        <v>54055608</v>
      </c>
      <c r="H28" s="8" t="n">
        <v>41808</v>
      </c>
      <c r="I28" s="7" t="s">
        <v>918</v>
      </c>
      <c r="J28" s="7" t="n">
        <v>56052831</v>
      </c>
      <c r="K28" s="8" t="n">
        <v>42763</v>
      </c>
    </row>
    <row r="29" customFormat="false" ht="15" hidden="false" customHeight="false" outlineLevel="0" collapsed="false">
      <c r="A29" s="34" t="s">
        <v>919</v>
      </c>
      <c r="B29" s="10" t="n">
        <v>1919</v>
      </c>
      <c r="C29" s="10" t="n">
        <v>1138122802</v>
      </c>
      <c r="D29" s="11" t="n">
        <v>44666</v>
      </c>
      <c r="E29" s="10" t="n">
        <v>8</v>
      </c>
      <c r="F29" s="10" t="s">
        <v>920</v>
      </c>
      <c r="G29" s="10" t="n">
        <v>95765873</v>
      </c>
      <c r="H29" s="11" t="n">
        <v>38763</v>
      </c>
    </row>
    <row r="30" customFormat="false" ht="15" hidden="false" customHeight="false" outlineLevel="0" collapsed="false">
      <c r="A30" s="32" t="s">
        <v>921</v>
      </c>
      <c r="B30" s="7" t="n">
        <v>1931</v>
      </c>
      <c r="C30" s="7" t="n">
        <v>1141697938</v>
      </c>
      <c r="D30" s="8" t="n">
        <v>44683</v>
      </c>
      <c r="E30" s="7" t="n">
        <v>6</v>
      </c>
      <c r="F30" s="7" t="s">
        <v>922</v>
      </c>
      <c r="G30" s="7" t="n">
        <v>47170109</v>
      </c>
    </row>
    <row r="31" customFormat="false" ht="15" hidden="false" customHeight="false" outlineLevel="0" collapsed="false">
      <c r="A31" s="34" t="s">
        <v>923</v>
      </c>
      <c r="B31" s="10" t="n">
        <v>1953</v>
      </c>
      <c r="C31" s="10" t="n">
        <v>1126573366</v>
      </c>
      <c r="D31" s="11" t="n">
        <v>44703</v>
      </c>
      <c r="E31" s="10" t="s">
        <v>924</v>
      </c>
      <c r="F31" s="10" t="s">
        <v>925</v>
      </c>
      <c r="G31" s="10" t="n">
        <v>52768578</v>
      </c>
      <c r="H31" s="11" t="n">
        <v>41242</v>
      </c>
    </row>
    <row r="32" customFormat="false" ht="15" hidden="false" customHeight="false" outlineLevel="0" collapsed="false">
      <c r="A32" s="32" t="s">
        <v>926</v>
      </c>
      <c r="B32" s="7" t="n">
        <v>1970</v>
      </c>
      <c r="C32" s="7" t="n">
        <v>1138958145</v>
      </c>
      <c r="D32" s="8" t="n">
        <v>44490</v>
      </c>
      <c r="E32" s="7" t="s">
        <v>885</v>
      </c>
      <c r="F32" s="7" t="s">
        <v>927</v>
      </c>
      <c r="G32" s="7" t="n">
        <v>54352952</v>
      </c>
      <c r="H32" s="8" t="n">
        <v>41936</v>
      </c>
    </row>
    <row r="33" customFormat="false" ht="15" hidden="false" customHeight="false" outlineLevel="0" collapsed="false">
      <c r="A33" s="34" t="s">
        <v>928</v>
      </c>
      <c r="B33" s="10" t="n">
        <v>1978</v>
      </c>
      <c r="C33" s="10" t="n">
        <v>1557802702</v>
      </c>
      <c r="D33" s="11" t="n">
        <v>44809</v>
      </c>
      <c r="E33" s="10" t="s">
        <v>929</v>
      </c>
      <c r="F33" s="10" t="s">
        <v>930</v>
      </c>
      <c r="G33" s="10" t="n">
        <v>51576533</v>
      </c>
      <c r="H33" s="11" t="n">
        <v>40903</v>
      </c>
    </row>
    <row r="34" customFormat="false" ht="15" hidden="false" customHeight="false" outlineLevel="0" collapsed="false">
      <c r="A34" s="32" t="s">
        <v>931</v>
      </c>
      <c r="B34" s="7" t="n">
        <v>1989</v>
      </c>
      <c r="C34" s="7" t="n">
        <v>1151065312</v>
      </c>
      <c r="D34" s="8" t="n">
        <v>44743</v>
      </c>
      <c r="E34" s="7" t="n">
        <v>5</v>
      </c>
      <c r="F34" s="7" t="s">
        <v>932</v>
      </c>
      <c r="G34" s="7" t="n">
        <v>54519818</v>
      </c>
      <c r="H34" s="8" t="n">
        <v>42015</v>
      </c>
      <c r="I34" s="7" t="s">
        <v>933</v>
      </c>
      <c r="J34" s="7" t="n">
        <v>55885848</v>
      </c>
      <c r="K34" s="8" t="n">
        <v>42680</v>
      </c>
    </row>
    <row r="35" customFormat="false" ht="15" hidden="false" customHeight="false" outlineLevel="0" collapsed="false">
      <c r="A35" s="34" t="s">
        <v>934</v>
      </c>
      <c r="B35" s="10" t="n">
        <v>2005</v>
      </c>
      <c r="C35" s="10" t="n">
        <v>1156602116</v>
      </c>
      <c r="D35" s="11" t="n">
        <v>44900</v>
      </c>
      <c r="E35" s="10" t="s">
        <v>880</v>
      </c>
      <c r="F35" s="10" t="s">
        <v>935</v>
      </c>
      <c r="G35" s="10" t="n">
        <v>55990157</v>
      </c>
      <c r="H35" s="11" t="n">
        <v>42745</v>
      </c>
    </row>
    <row r="36" customFormat="false" ht="15" hidden="false" customHeight="false" outlineLevel="0" collapsed="false">
      <c r="A36" s="32" t="s">
        <v>936</v>
      </c>
      <c r="B36" s="7" t="n">
        <v>2043</v>
      </c>
      <c r="C36" s="7" t="n">
        <v>1127563862</v>
      </c>
      <c r="D36" s="8" t="n">
        <v>44872</v>
      </c>
      <c r="E36" s="7" t="s">
        <v>929</v>
      </c>
      <c r="F36" s="7" t="s">
        <v>937</v>
      </c>
      <c r="G36" s="7" t="n">
        <v>55696264</v>
      </c>
      <c r="H36" s="8" t="n">
        <v>42576</v>
      </c>
      <c r="I36" s="7" t="s">
        <v>938</v>
      </c>
      <c r="J36" s="7" t="n">
        <v>56992871</v>
      </c>
      <c r="K36" s="8" t="n">
        <v>43170</v>
      </c>
    </row>
    <row r="37" customFormat="false" ht="15" hidden="false" customHeight="false" outlineLevel="0" collapsed="false">
      <c r="A37" s="34" t="s">
        <v>939</v>
      </c>
      <c r="B37" s="10" t="n">
        <v>2096</v>
      </c>
      <c r="C37" s="10" t="n">
        <v>1153412891</v>
      </c>
      <c r="D37" s="11" t="n">
        <v>45020</v>
      </c>
      <c r="E37" s="10" t="n">
        <v>1</v>
      </c>
      <c r="F37" s="10" t="s">
        <v>940</v>
      </c>
      <c r="G37" s="10" t="n">
        <v>57515739</v>
      </c>
      <c r="H37" s="11" t="n">
        <v>43478</v>
      </c>
    </row>
    <row r="38" customFormat="false" ht="15" hidden="false" customHeight="false" outlineLevel="0" collapsed="false">
      <c r="A38" s="32" t="s">
        <v>941</v>
      </c>
      <c r="B38" s="7" t="n">
        <v>2124</v>
      </c>
      <c r="C38" s="7" t="n">
        <v>1126259891</v>
      </c>
      <c r="D38" s="8" t="n">
        <v>45028</v>
      </c>
      <c r="E38" s="7" t="s">
        <v>942</v>
      </c>
      <c r="F38" s="7" t="s">
        <v>943</v>
      </c>
      <c r="G38" s="7" t="n">
        <v>56197666</v>
      </c>
      <c r="H38" s="8" t="n">
        <v>43032</v>
      </c>
      <c r="I38" s="7" t="s">
        <v>944</v>
      </c>
      <c r="J38" s="7" t="n">
        <v>70487044</v>
      </c>
      <c r="K38" s="8" t="n">
        <v>45672</v>
      </c>
    </row>
    <row r="39" customFormat="false" ht="15" hidden="false" customHeight="false" outlineLevel="0" collapsed="false">
      <c r="A39" s="34" t="s">
        <v>945</v>
      </c>
      <c r="B39" s="10" t="n">
        <v>2136</v>
      </c>
      <c r="C39" s="10" t="n">
        <v>1151415767</v>
      </c>
      <c r="D39" s="11" t="n">
        <v>45021</v>
      </c>
      <c r="E39" s="10" t="n">
        <v>7</v>
      </c>
      <c r="F39" s="10" t="s">
        <v>946</v>
      </c>
      <c r="G39" s="10" t="n">
        <v>70360614</v>
      </c>
      <c r="H39" s="11" t="n">
        <v>45511</v>
      </c>
      <c r="I39" s="10" t="s">
        <v>947</v>
      </c>
      <c r="J39" s="10" t="n">
        <v>70360613</v>
      </c>
      <c r="K39" s="11" t="n">
        <v>45511</v>
      </c>
    </row>
    <row r="40" customFormat="false" ht="15" hidden="false" customHeight="false" outlineLevel="0" collapsed="false">
      <c r="A40" s="32" t="s">
        <v>948</v>
      </c>
      <c r="B40" s="7" t="n">
        <v>2137</v>
      </c>
      <c r="C40" s="7" t="n">
        <v>1165018528</v>
      </c>
      <c r="D40" s="8" t="n">
        <v>44991</v>
      </c>
      <c r="E40" s="7" t="s">
        <v>949</v>
      </c>
      <c r="F40" s="7" t="s">
        <v>950</v>
      </c>
      <c r="G40" s="7" t="s">
        <v>951</v>
      </c>
      <c r="H40" s="8" t="n">
        <v>43969</v>
      </c>
    </row>
    <row r="41" customFormat="false" ht="15" hidden="false" customHeight="false" outlineLevel="0" collapsed="false">
      <c r="A41" s="34" t="s">
        <v>952</v>
      </c>
      <c r="B41" s="10" t="n">
        <v>2166</v>
      </c>
      <c r="C41" s="10" t="n">
        <v>1128788904</v>
      </c>
      <c r="D41" s="11" t="n">
        <v>44991</v>
      </c>
      <c r="E41" s="10" t="s">
        <v>880</v>
      </c>
      <c r="F41" s="10" t="s">
        <v>953</v>
      </c>
      <c r="G41" s="10" t="n">
        <v>56664434</v>
      </c>
      <c r="H41" s="11" t="n">
        <v>43052</v>
      </c>
    </row>
    <row r="42" customFormat="false" ht="15" hidden="false" customHeight="false" outlineLevel="0" collapsed="false">
      <c r="A42" s="32" t="s">
        <v>954</v>
      </c>
      <c r="B42" s="7" t="n">
        <v>2177</v>
      </c>
      <c r="C42" s="7" t="n">
        <v>1139199525</v>
      </c>
      <c r="D42" s="8" t="n">
        <v>44990</v>
      </c>
      <c r="E42" s="7" t="s">
        <v>929</v>
      </c>
      <c r="F42" s="7" t="s">
        <v>955</v>
      </c>
      <c r="G42" s="7" t="n">
        <v>54215352</v>
      </c>
      <c r="H42" s="8" t="n">
        <v>41894</v>
      </c>
      <c r="I42" s="7" t="s">
        <v>956</v>
      </c>
      <c r="J42" s="7" t="n">
        <v>56784336</v>
      </c>
      <c r="K42" s="8" t="n">
        <v>43162</v>
      </c>
      <c r="L42" s="7" t="s">
        <v>957</v>
      </c>
      <c r="M42" s="7" t="n">
        <v>59558000</v>
      </c>
      <c r="N42" s="8" t="n">
        <v>44851</v>
      </c>
    </row>
    <row r="43" customFormat="false" ht="15" hidden="false" customHeight="false" outlineLevel="0" collapsed="false">
      <c r="A43" s="34" t="s">
        <v>958</v>
      </c>
      <c r="B43" s="10" t="n">
        <v>2201</v>
      </c>
      <c r="C43" s="10" t="n">
        <v>1167466625</v>
      </c>
      <c r="D43" s="11" t="n">
        <v>44670</v>
      </c>
      <c r="E43" s="10" t="n">
        <v>8</v>
      </c>
      <c r="F43" s="10" t="s">
        <v>959</v>
      </c>
      <c r="G43" s="10" t="n">
        <v>51344771</v>
      </c>
      <c r="H43" s="11" t="n">
        <v>40777</v>
      </c>
    </row>
    <row r="44" customFormat="false" ht="15" hidden="false" customHeight="false" outlineLevel="0" collapsed="false">
      <c r="A44" s="32" t="s">
        <v>960</v>
      </c>
      <c r="B44" s="7" t="n">
        <v>2275</v>
      </c>
      <c r="C44" s="7" t="n">
        <v>1122416811</v>
      </c>
      <c r="D44" s="8" t="n">
        <v>45005</v>
      </c>
      <c r="E44" s="7" t="s">
        <v>885</v>
      </c>
      <c r="F44" s="7" t="s">
        <v>961</v>
      </c>
      <c r="G44" s="7" t="n">
        <v>55869445</v>
      </c>
      <c r="H44" s="8" t="n">
        <v>42658</v>
      </c>
      <c r="I44" s="7" t="s">
        <v>962</v>
      </c>
      <c r="J44" s="7" t="n">
        <v>59693785</v>
      </c>
      <c r="K44" s="8" t="n">
        <v>44945</v>
      </c>
    </row>
    <row r="45" customFormat="false" ht="15" hidden="false" customHeight="false" outlineLevel="0" collapsed="false">
      <c r="A45" s="34" t="s">
        <v>963</v>
      </c>
      <c r="B45" s="10" t="n">
        <v>2323</v>
      </c>
      <c r="C45" s="10" t="n">
        <v>1140450018</v>
      </c>
      <c r="D45" s="11" t="n">
        <v>45000</v>
      </c>
      <c r="E45" s="10" t="n">
        <v>9</v>
      </c>
      <c r="F45" s="10" t="s">
        <v>964</v>
      </c>
      <c r="G45" s="10" t="n">
        <v>48677298</v>
      </c>
      <c r="H45" s="11" t="n">
        <v>39559</v>
      </c>
      <c r="I45" s="10" t="s">
        <v>965</v>
      </c>
      <c r="J45" s="10" t="n">
        <v>54190306</v>
      </c>
      <c r="K45" s="11" t="n">
        <v>41885</v>
      </c>
    </row>
    <row r="46" customFormat="false" ht="15" hidden="false" customHeight="false" outlineLevel="0" collapsed="false">
      <c r="A46" s="32" t="s">
        <v>966</v>
      </c>
      <c r="B46" s="7" t="n">
        <v>2333</v>
      </c>
      <c r="C46" s="7" t="n">
        <v>1131113453</v>
      </c>
      <c r="D46" s="8" t="n">
        <v>44635</v>
      </c>
      <c r="E46" s="7" t="n">
        <v>7</v>
      </c>
      <c r="F46" s="7" t="s">
        <v>967</v>
      </c>
      <c r="G46" s="7" t="n">
        <v>48239121</v>
      </c>
      <c r="H46" s="8" t="n">
        <v>39364</v>
      </c>
      <c r="I46" s="7" t="s">
        <v>968</v>
      </c>
      <c r="J46" s="7" t="n">
        <v>53085021</v>
      </c>
      <c r="K46" s="8" t="n">
        <v>41387</v>
      </c>
    </row>
    <row r="47" customFormat="false" ht="15" hidden="false" customHeight="false" outlineLevel="0" collapsed="false">
      <c r="A47" s="34" t="s">
        <v>969</v>
      </c>
      <c r="B47" s="10" t="n">
        <v>2340</v>
      </c>
      <c r="C47" s="10" t="n">
        <v>1161636711</v>
      </c>
      <c r="D47" s="11" t="n">
        <v>45005</v>
      </c>
      <c r="E47" s="10" t="s">
        <v>970</v>
      </c>
      <c r="F47" s="10" t="s">
        <v>971</v>
      </c>
      <c r="G47" s="10" t="n">
        <v>57094406</v>
      </c>
      <c r="H47" s="11" t="n">
        <v>43295</v>
      </c>
    </row>
    <row r="48" customFormat="false" ht="15" hidden="false" customHeight="false" outlineLevel="0" collapsed="false">
      <c r="A48" s="32" t="s">
        <v>972</v>
      </c>
      <c r="B48" s="7" t="n">
        <v>2355</v>
      </c>
      <c r="C48" s="7" t="n">
        <v>1122633161</v>
      </c>
      <c r="D48" s="8" t="n">
        <v>44998</v>
      </c>
      <c r="E48" s="7" t="s">
        <v>973</v>
      </c>
      <c r="F48" s="7" t="s">
        <v>974</v>
      </c>
      <c r="G48" s="7" t="n">
        <v>54456499</v>
      </c>
      <c r="H48" s="8" t="n">
        <v>41988</v>
      </c>
      <c r="I48" s="7" t="s">
        <v>975</v>
      </c>
      <c r="J48" s="7" t="n">
        <v>55864790</v>
      </c>
      <c r="K48" s="8" t="n">
        <v>42645</v>
      </c>
    </row>
    <row r="49" customFormat="false" ht="15" hidden="false" customHeight="false" outlineLevel="0" collapsed="false">
      <c r="A49" s="34" t="s">
        <v>976</v>
      </c>
      <c r="B49" s="10" t="n">
        <v>2379</v>
      </c>
      <c r="C49" s="10" t="n">
        <v>1131986676</v>
      </c>
      <c r="D49" s="11" t="n">
        <v>45005</v>
      </c>
      <c r="E49" s="10" t="n">
        <v>5</v>
      </c>
      <c r="F49" s="10" t="s">
        <v>977</v>
      </c>
      <c r="G49" s="10" t="n">
        <v>70334995</v>
      </c>
      <c r="H49" s="11" t="n">
        <v>45439</v>
      </c>
      <c r="I49" s="10" t="s">
        <v>978</v>
      </c>
      <c r="J49" s="10" t="n">
        <v>70334996</v>
      </c>
      <c r="K49" s="11" t="n">
        <v>45439</v>
      </c>
      <c r="L49" s="10" t="s">
        <v>979</v>
      </c>
      <c r="M49" s="10" t="n">
        <v>70334997</v>
      </c>
      <c r="N49" s="11" t="n">
        <v>45439</v>
      </c>
    </row>
    <row r="50" customFormat="false" ht="15" hidden="false" customHeight="false" outlineLevel="0" collapsed="false">
      <c r="A50" s="32" t="s">
        <v>980</v>
      </c>
      <c r="B50" s="7" t="n">
        <v>2457</v>
      </c>
      <c r="C50" s="7" t="n">
        <v>1134625079</v>
      </c>
      <c r="D50" s="8" t="n">
        <v>45024</v>
      </c>
      <c r="E50" s="7" t="n">
        <v>13</v>
      </c>
      <c r="F50" s="7" t="s">
        <v>981</v>
      </c>
      <c r="G50" s="7" t="n">
        <v>57172279</v>
      </c>
      <c r="H50" s="8" t="n">
        <v>43316</v>
      </c>
    </row>
    <row r="51" customFormat="false" ht="15" hidden="false" customHeight="false" outlineLevel="0" collapsed="false">
      <c r="A51" s="34" t="s">
        <v>982</v>
      </c>
      <c r="B51" s="10" t="n">
        <v>2457</v>
      </c>
      <c r="C51" s="10" t="n">
        <v>1134625079</v>
      </c>
      <c r="D51" s="11" t="n">
        <v>45024</v>
      </c>
      <c r="E51" s="10" t="n">
        <v>13</v>
      </c>
      <c r="F51" s="10" t="s">
        <v>983</v>
      </c>
      <c r="G51" s="10" t="n">
        <v>57172279</v>
      </c>
      <c r="H51" s="11" t="n">
        <v>43316</v>
      </c>
    </row>
    <row r="52" customFormat="false" ht="15" hidden="false" customHeight="false" outlineLevel="0" collapsed="false">
      <c r="A52" s="32" t="s">
        <v>984</v>
      </c>
      <c r="B52" s="7" t="n">
        <v>2479</v>
      </c>
      <c r="C52" s="7" t="n">
        <v>1161475869</v>
      </c>
      <c r="D52" s="8" t="n">
        <v>45020</v>
      </c>
      <c r="E52" s="7" t="s">
        <v>898</v>
      </c>
      <c r="F52" s="7" t="s">
        <v>985</v>
      </c>
      <c r="G52" s="7" t="n">
        <v>53815519</v>
      </c>
      <c r="H52" s="8" t="n">
        <v>41746</v>
      </c>
      <c r="I52" s="7" t="s">
        <v>986</v>
      </c>
      <c r="J52" s="7" t="n">
        <v>58950571</v>
      </c>
      <c r="K52" s="8" t="n">
        <v>44373</v>
      </c>
    </row>
    <row r="53" customFormat="false" ht="15" hidden="false" customHeight="false" outlineLevel="0" collapsed="false">
      <c r="A53" s="34" t="s">
        <v>987</v>
      </c>
      <c r="B53" s="10" t="n">
        <v>2487</v>
      </c>
      <c r="C53" s="10" t="n">
        <v>1158241004</v>
      </c>
      <c r="D53" s="11" t="n">
        <v>45007</v>
      </c>
      <c r="E53" s="10" t="n">
        <v>4</v>
      </c>
      <c r="F53" s="10" t="s">
        <v>988</v>
      </c>
      <c r="G53" s="10" t="n">
        <v>53301831</v>
      </c>
      <c r="H53" s="11" t="n">
        <v>41461</v>
      </c>
      <c r="I53" s="10" t="s">
        <v>989</v>
      </c>
      <c r="J53" s="10" t="n">
        <v>55161019</v>
      </c>
      <c r="K53" s="11" t="n">
        <v>42294</v>
      </c>
    </row>
    <row r="54" customFormat="false" ht="15" hidden="false" customHeight="false" outlineLevel="0" collapsed="false">
      <c r="A54" s="32" t="s">
        <v>990</v>
      </c>
      <c r="B54" s="7" t="n">
        <v>2488</v>
      </c>
      <c r="C54" s="7" t="n">
        <v>1131343703</v>
      </c>
      <c r="D54" s="8" t="n">
        <v>45019</v>
      </c>
      <c r="E54" s="7" t="s">
        <v>898</v>
      </c>
      <c r="F54" s="7" t="s">
        <v>991</v>
      </c>
      <c r="G54" s="7" t="n">
        <v>56029621</v>
      </c>
      <c r="H54" s="8" t="n">
        <v>42734</v>
      </c>
    </row>
    <row r="55" customFormat="false" ht="15" hidden="false" customHeight="false" outlineLevel="0" collapsed="false">
      <c r="A55" s="34" t="s">
        <v>992</v>
      </c>
      <c r="B55" s="10" t="n">
        <v>2500</v>
      </c>
      <c r="C55" s="10" t="n">
        <v>1137620804</v>
      </c>
      <c r="D55" s="11" t="n">
        <v>45026</v>
      </c>
      <c r="E55" s="10" t="s">
        <v>880</v>
      </c>
      <c r="F55" s="10" t="s">
        <v>993</v>
      </c>
      <c r="G55" s="10" t="n">
        <v>52721749</v>
      </c>
      <c r="H55" s="11" t="n">
        <v>45630</v>
      </c>
    </row>
    <row r="56" customFormat="false" ht="15" hidden="false" customHeight="false" outlineLevel="0" collapsed="false">
      <c r="A56" s="32" t="s">
        <v>994</v>
      </c>
      <c r="B56" s="7" t="n">
        <v>2611</v>
      </c>
      <c r="C56" s="7" t="n">
        <v>1133061251</v>
      </c>
      <c r="D56" s="8" t="n">
        <v>45047</v>
      </c>
      <c r="E56" s="7" t="n">
        <v>13</v>
      </c>
      <c r="F56" s="7" t="s">
        <v>995</v>
      </c>
      <c r="G56" s="7" t="n">
        <v>53948981</v>
      </c>
      <c r="H56" s="8" t="n">
        <v>41738</v>
      </c>
    </row>
    <row r="57" customFormat="false" ht="15" hidden="false" customHeight="false" outlineLevel="0" collapsed="false">
      <c r="A57" s="34" t="s">
        <v>996</v>
      </c>
      <c r="B57" s="10" t="n">
        <v>2660</v>
      </c>
      <c r="C57" s="10" t="n">
        <v>1138279435</v>
      </c>
      <c r="D57" s="11" t="n">
        <v>45076</v>
      </c>
      <c r="E57" s="10" t="n">
        <v>9</v>
      </c>
      <c r="F57" s="10" t="s">
        <v>997</v>
      </c>
      <c r="G57" s="10" t="n">
        <v>54302083</v>
      </c>
      <c r="H57" s="11" t="n">
        <v>41926</v>
      </c>
      <c r="I57" s="10" t="s">
        <v>998</v>
      </c>
      <c r="J57" s="10" t="n">
        <v>46209601</v>
      </c>
      <c r="K57" s="11" t="n">
        <v>38293</v>
      </c>
    </row>
    <row r="58" customFormat="false" ht="15" hidden="false" customHeight="false" outlineLevel="0" collapsed="false">
      <c r="A58" s="32" t="s">
        <v>999</v>
      </c>
      <c r="B58" s="7" t="n">
        <v>2698</v>
      </c>
      <c r="C58" s="7" t="n">
        <v>1150272511</v>
      </c>
      <c r="D58" s="8" t="n">
        <v>45079</v>
      </c>
      <c r="E58" s="7" t="n">
        <v>4</v>
      </c>
      <c r="F58" s="7" t="s">
        <v>1000</v>
      </c>
      <c r="G58" s="7" t="n">
        <v>58814107</v>
      </c>
      <c r="H58" s="8" t="n">
        <v>44310</v>
      </c>
    </row>
    <row r="59" customFormat="false" ht="15" hidden="false" customHeight="false" outlineLevel="0" collapsed="false">
      <c r="A59" s="34" t="s">
        <v>1001</v>
      </c>
      <c r="B59" s="10" t="n">
        <v>2737</v>
      </c>
      <c r="C59" s="10" t="n">
        <v>1153205634</v>
      </c>
      <c r="D59" s="11" t="n">
        <v>44743</v>
      </c>
      <c r="E59" s="10" t="s">
        <v>880</v>
      </c>
      <c r="F59" s="10" t="s">
        <v>1002</v>
      </c>
      <c r="G59" s="10" t="n">
        <v>54881018</v>
      </c>
      <c r="H59" s="11" t="n">
        <v>42177</v>
      </c>
    </row>
    <row r="60" customFormat="false" ht="15" hidden="false" customHeight="false" outlineLevel="0" collapsed="false">
      <c r="A60" s="32" t="s">
        <v>1003</v>
      </c>
      <c r="B60" s="7" t="n">
        <v>2738</v>
      </c>
      <c r="C60" s="7" t="n">
        <v>3856098267</v>
      </c>
      <c r="D60" s="8" t="n">
        <v>45110</v>
      </c>
      <c r="E60" s="7" t="n">
        <v>8</v>
      </c>
      <c r="F60" s="7" t="s">
        <v>1004</v>
      </c>
      <c r="G60" s="7" t="n">
        <v>1</v>
      </c>
      <c r="H60" s="8" t="n">
        <v>41886</v>
      </c>
    </row>
    <row r="61" customFormat="false" ht="15" hidden="false" customHeight="false" outlineLevel="0" collapsed="false">
      <c r="A61" s="34" t="s">
        <v>1005</v>
      </c>
      <c r="B61" s="10" t="n">
        <v>2741</v>
      </c>
      <c r="C61" s="10" t="n">
        <v>2255620898</v>
      </c>
      <c r="D61" s="11" t="n">
        <v>45078</v>
      </c>
      <c r="E61" s="10" t="s">
        <v>898</v>
      </c>
      <c r="F61" s="10" t="s">
        <v>1006</v>
      </c>
      <c r="G61" s="10" t="n">
        <v>49627459</v>
      </c>
      <c r="H61" s="11" t="n">
        <v>40035</v>
      </c>
      <c r="I61" s="10" t="s">
        <v>1007</v>
      </c>
      <c r="J61" s="10" t="n">
        <v>51358581</v>
      </c>
      <c r="K61" s="11" t="n">
        <v>40793</v>
      </c>
      <c r="L61" s="10" t="s">
        <v>1008</v>
      </c>
      <c r="M61" s="10" t="n">
        <v>54828909</v>
      </c>
      <c r="N61" s="11" t="n">
        <v>42192</v>
      </c>
    </row>
    <row r="62" customFormat="false" ht="15" hidden="false" customHeight="false" outlineLevel="0" collapsed="false">
      <c r="A62" s="32" t="s">
        <v>1009</v>
      </c>
      <c r="B62" s="7" t="n">
        <v>2746</v>
      </c>
      <c r="C62" s="7" t="n">
        <v>1127445232</v>
      </c>
      <c r="D62" s="8" t="n">
        <v>45111</v>
      </c>
      <c r="E62" s="7" t="s">
        <v>1010</v>
      </c>
      <c r="F62" s="7" t="s">
        <v>1011</v>
      </c>
      <c r="G62" s="7" t="s">
        <v>1012</v>
      </c>
      <c r="H62" s="8" t="n">
        <v>42057</v>
      </c>
    </row>
    <row r="63" customFormat="false" ht="15" hidden="false" customHeight="false" outlineLevel="0" collapsed="false">
      <c r="A63" s="34" t="s">
        <v>1013</v>
      </c>
      <c r="B63" s="10" t="n">
        <v>2776</v>
      </c>
      <c r="C63" s="10" t="n">
        <v>1164297376</v>
      </c>
      <c r="D63" s="11" t="n">
        <v>45111</v>
      </c>
      <c r="E63" s="10" t="s">
        <v>929</v>
      </c>
      <c r="F63" s="10" t="s">
        <v>1014</v>
      </c>
      <c r="G63" s="10" t="n">
        <v>57651273</v>
      </c>
      <c r="H63" s="11" t="n">
        <v>43572</v>
      </c>
    </row>
    <row r="64" customFormat="false" ht="15" hidden="false" customHeight="false" outlineLevel="0" collapsed="false">
      <c r="A64" s="32" t="s">
        <v>1015</v>
      </c>
      <c r="B64" s="7" t="n">
        <v>2785</v>
      </c>
      <c r="C64" s="7" t="n">
        <v>1150235407</v>
      </c>
      <c r="D64" s="8" t="n">
        <v>45082</v>
      </c>
      <c r="E64" s="7" t="n">
        <v>14</v>
      </c>
      <c r="F64" s="7" t="s">
        <v>1016</v>
      </c>
      <c r="G64" s="7" t="n">
        <v>52770230</v>
      </c>
      <c r="H64" s="8" t="n">
        <v>41184</v>
      </c>
      <c r="I64" s="7" t="s">
        <v>1017</v>
      </c>
      <c r="J64" s="7" t="n">
        <v>58454941</v>
      </c>
      <c r="K64" s="8" t="n">
        <v>44048</v>
      </c>
    </row>
    <row r="65" customFormat="false" ht="15" hidden="false" customHeight="false" outlineLevel="0" collapsed="false">
      <c r="A65" s="34" t="s">
        <v>1018</v>
      </c>
      <c r="B65" s="10" t="n">
        <v>2786</v>
      </c>
      <c r="C65" s="10" t="n">
        <v>1166446180</v>
      </c>
      <c r="D65" s="11" t="n">
        <v>45114</v>
      </c>
      <c r="E65" s="10" t="n">
        <v>7</v>
      </c>
      <c r="F65" s="10" t="s">
        <v>1019</v>
      </c>
      <c r="G65" s="10" t="n">
        <v>55818130</v>
      </c>
      <c r="H65" s="11" t="n">
        <v>42645</v>
      </c>
    </row>
    <row r="66" customFormat="false" ht="15" hidden="false" customHeight="false" outlineLevel="0" collapsed="false">
      <c r="A66" s="32" t="s">
        <v>1020</v>
      </c>
      <c r="B66" s="7" t="n">
        <v>2849</v>
      </c>
      <c r="C66" s="7" t="n">
        <v>1126744764</v>
      </c>
      <c r="D66" s="8" t="n">
        <v>45078</v>
      </c>
      <c r="E66" s="7" t="n">
        <v>7</v>
      </c>
      <c r="F66" s="7" t="s">
        <v>1021</v>
      </c>
      <c r="G66" s="7" t="n">
        <v>58050642</v>
      </c>
      <c r="H66" s="8" t="n">
        <v>43810</v>
      </c>
    </row>
    <row r="67" customFormat="false" ht="15" hidden="false" customHeight="false" outlineLevel="0" collapsed="false">
      <c r="A67" s="34" t="s">
        <v>1022</v>
      </c>
      <c r="B67" s="10" t="n">
        <v>2860</v>
      </c>
      <c r="C67" s="10" t="n">
        <v>1125290644</v>
      </c>
      <c r="D67" s="11" t="n">
        <v>45082</v>
      </c>
      <c r="E67" s="10" t="n">
        <v>3</v>
      </c>
      <c r="F67" s="10" t="s">
        <v>1023</v>
      </c>
      <c r="G67" s="10" t="n">
        <v>58499091</v>
      </c>
      <c r="H67" s="11" t="n">
        <v>44065</v>
      </c>
    </row>
    <row r="68" customFormat="false" ht="15" hidden="false" customHeight="false" outlineLevel="0" collapsed="false">
      <c r="A68" s="32" t="s">
        <v>1024</v>
      </c>
      <c r="B68" s="7" t="n">
        <v>2882</v>
      </c>
      <c r="C68" s="7" t="n">
        <v>1131183191</v>
      </c>
      <c r="D68" s="8" t="n">
        <v>45082</v>
      </c>
      <c r="E68" s="7" t="s">
        <v>1025</v>
      </c>
      <c r="F68" s="7" t="s">
        <v>1026</v>
      </c>
      <c r="G68" s="7" t="n">
        <v>48677489</v>
      </c>
      <c r="H68" s="8" t="n">
        <v>39568</v>
      </c>
    </row>
    <row r="69" customFormat="false" ht="15" hidden="false" customHeight="false" outlineLevel="0" collapsed="false">
      <c r="A69" s="34" t="s">
        <v>1027</v>
      </c>
      <c r="B69" s="10" t="n">
        <v>2883</v>
      </c>
      <c r="C69" s="10" t="n">
        <v>1123010362</v>
      </c>
      <c r="D69" s="11" t="n">
        <v>45082</v>
      </c>
      <c r="E69" s="10" t="s">
        <v>1028</v>
      </c>
      <c r="F69" s="10" t="s">
        <v>1029</v>
      </c>
      <c r="G69" s="10" t="n">
        <v>50274773</v>
      </c>
      <c r="H69" s="11" t="n">
        <v>40352</v>
      </c>
      <c r="I69" s="10" t="s">
        <v>1030</v>
      </c>
      <c r="J69" s="10" t="n">
        <v>53284625</v>
      </c>
      <c r="K69" s="11" t="n">
        <v>41459</v>
      </c>
      <c r="L69" s="10" t="s">
        <v>1031</v>
      </c>
      <c r="M69" s="10" t="n">
        <v>57110490</v>
      </c>
      <c r="N69" s="11" t="n">
        <v>43296</v>
      </c>
    </row>
    <row r="70" customFormat="false" ht="15" hidden="false" customHeight="false" outlineLevel="0" collapsed="false">
      <c r="A70" s="32" t="s">
        <v>1032</v>
      </c>
      <c r="B70" s="7" t="n">
        <v>2914</v>
      </c>
      <c r="C70" s="7" t="n">
        <v>1127191780</v>
      </c>
      <c r="D70" s="8" t="n">
        <v>45140</v>
      </c>
      <c r="E70" s="7" t="n">
        <v>8</v>
      </c>
      <c r="F70" s="7" t="s">
        <v>1033</v>
      </c>
      <c r="G70" s="7" t="n">
        <v>58254918</v>
      </c>
      <c r="H70" s="8" t="n">
        <v>43954</v>
      </c>
      <c r="I70" s="7" t="s">
        <v>1034</v>
      </c>
      <c r="J70" s="7" t="n">
        <v>59036365</v>
      </c>
      <c r="K70" s="8" t="n">
        <v>44469</v>
      </c>
    </row>
    <row r="71" customFormat="false" ht="15" hidden="false" customHeight="false" outlineLevel="0" collapsed="false">
      <c r="A71" s="34" t="s">
        <v>1035</v>
      </c>
      <c r="B71" s="10" t="n">
        <v>2924</v>
      </c>
      <c r="C71" s="10" t="n">
        <v>1141439746</v>
      </c>
      <c r="D71" s="11" t="n">
        <v>45141</v>
      </c>
      <c r="E71" s="10" t="s">
        <v>1036</v>
      </c>
      <c r="F71" s="10" t="s">
        <v>1037</v>
      </c>
      <c r="G71" s="10" t="n">
        <v>53814583</v>
      </c>
      <c r="H71" s="11" t="n">
        <v>41719</v>
      </c>
      <c r="I71" s="10" t="s">
        <v>1038</v>
      </c>
      <c r="J71" s="10" t="n">
        <v>55180992</v>
      </c>
      <c r="K71" s="11" t="n">
        <v>42350</v>
      </c>
    </row>
    <row r="72" customFormat="false" ht="15" hidden="false" customHeight="false" outlineLevel="0" collapsed="false">
      <c r="A72" s="32" t="s">
        <v>1039</v>
      </c>
      <c r="B72" s="7" t="n">
        <v>2977</v>
      </c>
      <c r="C72" s="7" t="n">
        <v>1130678130</v>
      </c>
      <c r="D72" s="8" t="n">
        <v>45114</v>
      </c>
      <c r="E72" s="7" t="n">
        <v>10</v>
      </c>
      <c r="F72" s="7" t="s">
        <v>1040</v>
      </c>
      <c r="G72" s="7" t="s">
        <v>1041</v>
      </c>
      <c r="H72" s="8" t="n">
        <v>44023</v>
      </c>
    </row>
    <row r="73" customFormat="false" ht="15" hidden="false" customHeight="false" outlineLevel="0" collapsed="false">
      <c r="A73" s="34" t="s">
        <v>1042</v>
      </c>
      <c r="B73" s="10" t="n">
        <v>3008</v>
      </c>
      <c r="C73" s="10" t="n">
        <v>1138986171</v>
      </c>
      <c r="D73" s="11" t="n">
        <v>45139</v>
      </c>
      <c r="E73" s="10" t="s">
        <v>1043</v>
      </c>
      <c r="F73" s="10" t="s">
        <v>1044</v>
      </c>
      <c r="G73" s="10" t="s">
        <v>1045</v>
      </c>
      <c r="H73" s="11" t="n">
        <v>43929</v>
      </c>
    </row>
    <row r="74" customFormat="false" ht="15" hidden="false" customHeight="false" outlineLevel="0" collapsed="false">
      <c r="A74" s="32" t="s">
        <v>1046</v>
      </c>
      <c r="B74" s="7" t="n">
        <v>3018</v>
      </c>
      <c r="C74" s="7" t="n">
        <v>1145289291</v>
      </c>
      <c r="D74" s="8" t="n">
        <v>45140</v>
      </c>
      <c r="E74" s="7" t="n">
        <v>4</v>
      </c>
      <c r="F74" s="7" t="s">
        <v>1047</v>
      </c>
      <c r="H74" s="8" t="n">
        <v>44245</v>
      </c>
    </row>
    <row r="75" customFormat="false" ht="15" hidden="false" customHeight="false" outlineLevel="0" collapsed="false">
      <c r="A75" s="34" t="s">
        <v>1048</v>
      </c>
      <c r="B75" s="10" t="n">
        <v>3037</v>
      </c>
      <c r="C75" s="10" t="n">
        <v>1150540579</v>
      </c>
      <c r="D75" s="11" t="n">
        <v>45139</v>
      </c>
      <c r="E75" s="10" t="n">
        <v>1</v>
      </c>
      <c r="F75" s="10" t="s">
        <v>1049</v>
      </c>
      <c r="G75" s="10" t="n">
        <v>70494044</v>
      </c>
      <c r="H75" s="11" t="n">
        <v>45620</v>
      </c>
    </row>
    <row r="76" customFormat="false" ht="15" hidden="false" customHeight="false" outlineLevel="0" collapsed="false">
      <c r="A76" s="32" t="s">
        <v>1050</v>
      </c>
      <c r="B76" s="7" t="n">
        <v>3095</v>
      </c>
      <c r="C76" s="7" t="n">
        <v>1134798486</v>
      </c>
      <c r="D76" s="8" t="n">
        <v>45168</v>
      </c>
      <c r="E76" s="7" t="s">
        <v>1051</v>
      </c>
      <c r="F76" s="7" t="s">
        <v>1052</v>
      </c>
      <c r="G76" s="7" t="n">
        <v>54999410</v>
      </c>
      <c r="H76" s="8" t="n">
        <v>42223</v>
      </c>
    </row>
    <row r="77" customFormat="false" ht="15" hidden="false" customHeight="false" outlineLevel="0" collapsed="false">
      <c r="A77" s="34" t="s">
        <v>1053</v>
      </c>
      <c r="B77" s="10" t="n">
        <v>3102</v>
      </c>
      <c r="C77" s="10" t="n">
        <v>1131419889</v>
      </c>
      <c r="D77" s="11" t="n">
        <v>45167</v>
      </c>
      <c r="E77" s="10" t="s">
        <v>885</v>
      </c>
      <c r="F77" s="10" t="s">
        <v>1054</v>
      </c>
      <c r="G77" s="10" t="n">
        <v>56885748</v>
      </c>
      <c r="H77" s="11" t="n">
        <v>43100</v>
      </c>
    </row>
    <row r="78" customFormat="false" ht="15" hidden="false" customHeight="false" outlineLevel="0" collapsed="false">
      <c r="A78" s="32" t="s">
        <v>1055</v>
      </c>
      <c r="B78" s="7" t="n">
        <v>3114</v>
      </c>
      <c r="C78" s="7" t="n">
        <v>1126872384</v>
      </c>
      <c r="D78" s="8" t="n">
        <v>45170</v>
      </c>
      <c r="E78" s="7" t="s">
        <v>1051</v>
      </c>
      <c r="F78" s="7" t="s">
        <v>1056</v>
      </c>
      <c r="G78" s="7" t="n">
        <v>55692658</v>
      </c>
      <c r="H78" s="8" t="n">
        <v>42573</v>
      </c>
    </row>
    <row r="79" customFormat="false" ht="15" hidden="false" customHeight="false" outlineLevel="0" collapsed="false">
      <c r="A79" s="34" t="s">
        <v>1057</v>
      </c>
      <c r="B79" s="10" t="n">
        <v>3131</v>
      </c>
      <c r="C79" s="10" t="n">
        <v>1164555605</v>
      </c>
      <c r="D79" s="11" t="n">
        <v>45170</v>
      </c>
      <c r="E79" s="10" t="n">
        <v>14</v>
      </c>
      <c r="F79" s="10" t="s">
        <v>1058</v>
      </c>
      <c r="G79" s="10" t="n">
        <v>48231795</v>
      </c>
      <c r="H79" s="11" t="n">
        <v>39373</v>
      </c>
      <c r="I79" s="10" t="s">
        <v>1059</v>
      </c>
      <c r="J79" s="10" t="n">
        <v>55270777</v>
      </c>
      <c r="K79" s="11" t="n">
        <v>42366</v>
      </c>
    </row>
    <row r="80" customFormat="false" ht="15" hidden="false" customHeight="false" outlineLevel="0" collapsed="false">
      <c r="A80" s="32" t="s">
        <v>1060</v>
      </c>
      <c r="B80" s="7" t="n">
        <v>3185</v>
      </c>
      <c r="C80" s="7" t="n">
        <v>1168243462</v>
      </c>
      <c r="D80" s="8" t="n">
        <v>45168</v>
      </c>
      <c r="E80" s="7" t="s">
        <v>942</v>
      </c>
      <c r="F80" s="7" t="s">
        <v>1061</v>
      </c>
      <c r="G80" s="7" t="n">
        <v>48715443</v>
      </c>
      <c r="H80" s="8" t="n">
        <v>39581</v>
      </c>
      <c r="I80" s="7" t="s">
        <v>1062</v>
      </c>
      <c r="J80" s="7" t="n">
        <v>51140548</v>
      </c>
      <c r="K80" s="8" t="n">
        <v>40817</v>
      </c>
      <c r="L80" s="7" t="s">
        <v>1063</v>
      </c>
      <c r="M80" s="7" t="n">
        <v>54386305</v>
      </c>
      <c r="N80" s="8" t="n">
        <v>41942</v>
      </c>
    </row>
    <row r="81" customFormat="false" ht="15" hidden="false" customHeight="false" outlineLevel="0" collapsed="false">
      <c r="A81" s="34" t="s">
        <v>1064</v>
      </c>
      <c r="B81" s="10" t="n">
        <v>3192</v>
      </c>
      <c r="C81" s="10" t="n">
        <v>1171223532</v>
      </c>
      <c r="D81" s="11" t="n">
        <v>45168</v>
      </c>
      <c r="E81" s="10" t="n">
        <v>7</v>
      </c>
      <c r="F81" s="10" t="s">
        <v>1065</v>
      </c>
      <c r="G81" s="10" t="n">
        <v>58060186</v>
      </c>
      <c r="H81" s="11" t="n">
        <v>43851</v>
      </c>
    </row>
    <row r="82" customFormat="false" ht="15" hidden="false" customHeight="false" outlineLevel="0" collapsed="false">
      <c r="A82" s="32" t="s">
        <v>1066</v>
      </c>
      <c r="B82" s="7" t="n">
        <v>3199</v>
      </c>
      <c r="C82" s="7" t="n">
        <v>1131269652</v>
      </c>
      <c r="D82" s="8" t="n">
        <v>45137</v>
      </c>
      <c r="E82" s="7" t="n">
        <v>4</v>
      </c>
      <c r="F82" s="7" t="s">
        <v>1067</v>
      </c>
      <c r="G82" s="7" t="n">
        <v>48446084</v>
      </c>
      <c r="H82" s="8" t="n">
        <v>39469</v>
      </c>
      <c r="I82" s="7" t="s">
        <v>1068</v>
      </c>
      <c r="J82" s="7" t="n">
        <v>57018907</v>
      </c>
      <c r="K82" s="8" t="n">
        <v>43220</v>
      </c>
    </row>
    <row r="83" customFormat="false" ht="15" hidden="false" customHeight="false" outlineLevel="0" collapsed="false">
      <c r="A83" s="34" t="s">
        <v>1069</v>
      </c>
      <c r="B83" s="10" t="n">
        <v>3213</v>
      </c>
      <c r="C83" s="10" t="n">
        <v>1150058065</v>
      </c>
      <c r="D83" s="11" t="n">
        <v>45167</v>
      </c>
      <c r="E83" s="10" t="n">
        <v>1</v>
      </c>
      <c r="F83" s="10" t="s">
        <v>1070</v>
      </c>
      <c r="G83" s="10" t="n">
        <v>56417772</v>
      </c>
      <c r="H83" s="11" t="n">
        <v>42959</v>
      </c>
    </row>
    <row r="84" customFormat="false" ht="15" hidden="false" customHeight="false" outlineLevel="0" collapsed="false">
      <c r="A84" s="32" t="s">
        <v>1071</v>
      </c>
      <c r="B84" s="7" t="n">
        <v>3240</v>
      </c>
      <c r="C84" s="7" t="n">
        <v>1136311327</v>
      </c>
      <c r="D84" s="8" t="n">
        <v>45138</v>
      </c>
      <c r="E84" s="7" t="s">
        <v>880</v>
      </c>
      <c r="F84" s="7" t="s">
        <v>1072</v>
      </c>
      <c r="G84" s="7" t="n">
        <v>51221884</v>
      </c>
      <c r="H84" s="8" t="n">
        <v>40757</v>
      </c>
    </row>
    <row r="85" customFormat="false" ht="15" hidden="false" customHeight="false" outlineLevel="0" collapsed="false">
      <c r="A85" s="34" t="s">
        <v>1073</v>
      </c>
      <c r="B85" s="10" t="n">
        <v>938</v>
      </c>
      <c r="C85" s="10" t="n">
        <v>1126538300</v>
      </c>
      <c r="D85" s="11" t="n">
        <v>42948</v>
      </c>
      <c r="E85" s="10" t="n">
        <v>9</v>
      </c>
      <c r="F85" s="10" t="s">
        <v>1074</v>
      </c>
      <c r="G85" s="10" t="n">
        <v>50322706</v>
      </c>
      <c r="H85" s="11" t="n">
        <v>40312</v>
      </c>
    </row>
    <row r="86" customFormat="false" ht="15" hidden="false" customHeight="false" outlineLevel="0" collapsed="false">
      <c r="A86" s="32" t="s">
        <v>1075</v>
      </c>
      <c r="B86" s="7" t="n">
        <v>941</v>
      </c>
      <c r="C86" s="7" t="n">
        <v>1123163394</v>
      </c>
      <c r="D86" s="8" t="n">
        <v>42948</v>
      </c>
      <c r="E86" s="7" t="n">
        <v>7</v>
      </c>
      <c r="F86" s="7" t="s">
        <v>1076</v>
      </c>
      <c r="G86" s="7" t="n">
        <v>57382227</v>
      </c>
      <c r="H86" s="8" t="n">
        <v>43410</v>
      </c>
    </row>
    <row r="87" customFormat="false" ht="15" hidden="false" customHeight="false" outlineLevel="0" collapsed="false">
      <c r="A87" s="34" t="s">
        <v>1077</v>
      </c>
      <c r="B87" s="10" t="n">
        <v>2753</v>
      </c>
      <c r="C87" s="10" t="n">
        <v>1144069970</v>
      </c>
      <c r="D87" s="11" t="n">
        <v>45078</v>
      </c>
      <c r="E87" s="10" t="n">
        <v>14</v>
      </c>
      <c r="F87" s="10" t="s">
        <v>1078</v>
      </c>
      <c r="G87" s="10" t="n">
        <v>55480259</v>
      </c>
      <c r="H87" s="11" t="n">
        <v>42444</v>
      </c>
    </row>
    <row r="88" customFormat="false" ht="15" hidden="false" customHeight="false" outlineLevel="0" collapsed="false">
      <c r="A88" s="32" t="s">
        <v>1079</v>
      </c>
      <c r="B88" s="7" t="n">
        <v>2177</v>
      </c>
      <c r="C88" s="7" t="n">
        <v>1139199525</v>
      </c>
      <c r="D88" s="8" t="n">
        <v>44624</v>
      </c>
      <c r="E88" s="7" t="s">
        <v>929</v>
      </c>
      <c r="F88" s="7" t="s">
        <v>1080</v>
      </c>
      <c r="G88" s="7" t="n">
        <v>54215352</v>
      </c>
      <c r="H88" s="8" t="n">
        <v>41894</v>
      </c>
      <c r="I88" s="7" t="s">
        <v>1081</v>
      </c>
      <c r="J88" s="7" t="n">
        <v>56784336</v>
      </c>
      <c r="K88" s="8" t="n">
        <v>43134</v>
      </c>
      <c r="L88" s="7" t="s">
        <v>1082</v>
      </c>
      <c r="M88" s="7" t="n">
        <v>59558000</v>
      </c>
      <c r="N88" s="8" t="n">
        <v>44851</v>
      </c>
    </row>
    <row r="89" customFormat="false" ht="15" hidden="false" customHeight="false" outlineLevel="0" collapsed="false">
      <c r="A89" s="34" t="s">
        <v>1083</v>
      </c>
      <c r="B89" s="10" t="n">
        <v>576</v>
      </c>
      <c r="C89" s="10" t="n">
        <v>1134211980</v>
      </c>
      <c r="D89" s="11" t="n">
        <v>42887</v>
      </c>
      <c r="E89" s="10" t="s">
        <v>1084</v>
      </c>
      <c r="F89" s="10" t="s">
        <v>1085</v>
      </c>
      <c r="G89" s="10" t="n">
        <v>49087221</v>
      </c>
      <c r="H89" s="11" t="n">
        <v>39773</v>
      </c>
    </row>
    <row r="90" customFormat="false" ht="15" hidden="false" customHeight="false" outlineLevel="0" collapsed="false">
      <c r="A90" s="32" t="s">
        <v>1013</v>
      </c>
      <c r="B90" s="7" t="n">
        <v>2776</v>
      </c>
      <c r="C90" s="7" t="n">
        <v>1164297376</v>
      </c>
      <c r="D90" s="8" t="n">
        <v>45111</v>
      </c>
      <c r="E90" s="7" t="s">
        <v>929</v>
      </c>
      <c r="F90" s="7" t="s">
        <v>1014</v>
      </c>
      <c r="G90" s="7" t="n">
        <v>57651273</v>
      </c>
      <c r="H90" s="8" t="n">
        <v>43572</v>
      </c>
    </row>
    <row r="91" customFormat="false" ht="15" hidden="false" customHeight="false" outlineLevel="0" collapsed="false">
      <c r="A91" s="34" t="s">
        <v>1086</v>
      </c>
      <c r="B91" s="10" t="n">
        <v>1990</v>
      </c>
      <c r="C91" s="10" t="n">
        <v>1125392309</v>
      </c>
      <c r="D91" s="11" t="n">
        <v>44805</v>
      </c>
      <c r="E91" s="10" t="n">
        <v>13</v>
      </c>
      <c r="F91" s="10" t="s">
        <v>1087</v>
      </c>
      <c r="G91" s="10" t="n">
        <v>49191598</v>
      </c>
      <c r="H91" s="11" t="n">
        <v>39806</v>
      </c>
      <c r="J91" s="10" t="s">
        <v>1088</v>
      </c>
      <c r="L91" s="10" t="s">
        <v>1088</v>
      </c>
      <c r="M91" s="10" t="s">
        <v>1088</v>
      </c>
    </row>
    <row r="92" customFormat="false" ht="15" hidden="false" customHeight="false" outlineLevel="0" collapsed="false">
      <c r="A92" s="32" t="s">
        <v>1089</v>
      </c>
      <c r="B92" s="7" t="n">
        <v>2263</v>
      </c>
      <c r="C92" s="7" t="n">
        <v>1165288370</v>
      </c>
      <c r="D92" s="8" t="n">
        <v>44986</v>
      </c>
      <c r="E92" s="7" t="n">
        <v>8</v>
      </c>
      <c r="F92" s="7" t="s">
        <v>1090</v>
      </c>
      <c r="G92" s="7" t="n">
        <v>55865617</v>
      </c>
      <c r="H92" s="8" t="n">
        <v>42629</v>
      </c>
    </row>
    <row r="93" customFormat="false" ht="15" hidden="false" customHeight="false" outlineLevel="0" collapsed="false">
      <c r="A93" s="34" t="s">
        <v>895</v>
      </c>
      <c r="B93" s="10" t="n">
        <v>1657</v>
      </c>
      <c r="C93" s="10" t="n">
        <v>1124014213</v>
      </c>
      <c r="D93" s="11" t="n">
        <v>43525</v>
      </c>
      <c r="E93" s="10" t="n">
        <v>11</v>
      </c>
      <c r="F93" s="10" t="s">
        <v>896</v>
      </c>
      <c r="G93" s="10" t="n">
        <v>55761712</v>
      </c>
      <c r="H93" s="11" t="n">
        <v>42604</v>
      </c>
    </row>
    <row r="94" customFormat="false" ht="15" hidden="false" customHeight="false" outlineLevel="0" collapsed="false">
      <c r="A94" s="32" t="s">
        <v>1091</v>
      </c>
      <c r="B94" s="7" t="n">
        <v>2963</v>
      </c>
      <c r="C94" s="7" t="n">
        <v>1131462409</v>
      </c>
      <c r="D94" s="8" t="n">
        <v>45139</v>
      </c>
      <c r="E94" s="7" t="s">
        <v>906</v>
      </c>
      <c r="F94" s="7" t="s">
        <v>1092</v>
      </c>
      <c r="G94" s="7" t="s">
        <v>1093</v>
      </c>
      <c r="H94" s="8" t="n">
        <v>41666</v>
      </c>
    </row>
    <row r="95" customFormat="false" ht="15" hidden="false" customHeight="false" outlineLevel="0" collapsed="false">
      <c r="A95" s="39" t="s">
        <v>923</v>
      </c>
      <c r="B95" s="40" t="n">
        <v>1953</v>
      </c>
      <c r="C95" s="40" t="n">
        <v>1126573366</v>
      </c>
      <c r="D95" s="41" t="n">
        <v>44700</v>
      </c>
      <c r="E95" s="40" t="s">
        <v>885</v>
      </c>
      <c r="F95" s="40" t="s">
        <v>925</v>
      </c>
      <c r="G95" s="40" t="n">
        <v>52768578</v>
      </c>
      <c r="H95" s="41" t="n">
        <v>41242</v>
      </c>
    </row>
  </sheetData>
  <dataValidations count="1">
    <dataValidation allowBlank="true" errorStyle="stop" operator="between" showDropDown="true" showErrorMessage="false" showInputMessage="false" sqref="D2:D95" type="custom">
      <formula1>OR(NOT(ISERROR(DATEVALUE(D2))), AND(ISNUMBER(D2), LEFT(CELL("format", D2))="D"))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9.71"/>
    <col collapsed="false" customWidth="true" hidden="false" outlineLevel="0" max="3" min="3" style="1" width="23.86"/>
    <col collapsed="false" customWidth="true" hidden="false" outlineLevel="0" max="4" min="4" style="1" width="16.43"/>
    <col collapsed="false" customWidth="true" hidden="false" outlineLevel="0" max="5" min="5" style="1" width="19.86"/>
    <col collapsed="false" customWidth="true" hidden="false" outlineLevel="0" max="6" min="6" style="1" width="18.57"/>
    <col collapsed="false" customWidth="true" hidden="false" outlineLevel="0" max="26" min="7" style="1" width="10.71"/>
  </cols>
  <sheetData>
    <row r="1" customFormat="false" ht="15" hidden="false" customHeight="false" outlineLevel="0" collapsed="false">
      <c r="A1" s="22" t="s">
        <v>1094</v>
      </c>
      <c r="B1" s="3" t="s">
        <v>1095</v>
      </c>
      <c r="C1" s="3" t="s">
        <v>1096</v>
      </c>
      <c r="D1" s="3" t="s">
        <v>1097</v>
      </c>
      <c r="E1" s="3" t="s">
        <v>1098</v>
      </c>
      <c r="F1" s="5" t="s">
        <v>1099</v>
      </c>
    </row>
    <row r="2" customFormat="false" ht="15" hidden="false" customHeight="false" outlineLevel="0" collapsed="false">
      <c r="A2" s="23" t="n">
        <v>1</v>
      </c>
      <c r="B2" s="7" t="n">
        <v>25379033</v>
      </c>
      <c r="C2" s="8" t="n">
        <v>45078</v>
      </c>
      <c r="D2" s="7" t="n">
        <v>1</v>
      </c>
      <c r="E2" s="7" t="n">
        <f aca="true">IF(D2 = 1,YEAR(NOW())-YEAR(C2),"fin mandato")</f>
        <v>2</v>
      </c>
      <c r="F2" s="9"/>
    </row>
    <row r="3" customFormat="false" ht="15" hidden="false" customHeight="false" outlineLevel="0" collapsed="false">
      <c r="A3" s="24" t="n">
        <v>2</v>
      </c>
      <c r="B3" s="10" t="n">
        <v>95102089</v>
      </c>
      <c r="C3" s="11" t="n">
        <v>45079</v>
      </c>
      <c r="D3" s="10" t="n">
        <v>1</v>
      </c>
      <c r="E3" s="10" t="n">
        <f aca="true">IF(D3 = 1,YEAR(NOW())-YEAR(C3),"fin mandato")</f>
        <v>2</v>
      </c>
      <c r="F3" s="12"/>
    </row>
    <row r="4" customFormat="false" ht="15" hidden="false" customHeight="false" outlineLevel="0" collapsed="false">
      <c r="A4" s="23" t="n">
        <v>3</v>
      </c>
      <c r="B4" s="7" t="n">
        <v>29064893</v>
      </c>
      <c r="C4" s="8" t="n">
        <v>45080</v>
      </c>
      <c r="D4" s="7" t="n">
        <v>1</v>
      </c>
      <c r="E4" s="7" t="n">
        <f aca="true">IF(D4 = 1,YEAR(NOW())-YEAR(C4),"fin mandato")</f>
        <v>2</v>
      </c>
      <c r="F4" s="9"/>
    </row>
    <row r="5" customFormat="false" ht="15" hidden="false" customHeight="false" outlineLevel="0" collapsed="false">
      <c r="A5" s="24" t="n">
        <v>4</v>
      </c>
      <c r="B5" s="10" t="n">
        <v>37388128</v>
      </c>
      <c r="C5" s="11" t="n">
        <v>45081</v>
      </c>
      <c r="D5" s="10" t="n">
        <v>1</v>
      </c>
      <c r="E5" s="10" t="n">
        <f aca="true">IF(D5 = 1,YEAR(NOW())-YEAR(C5),"fin mandato")</f>
        <v>2</v>
      </c>
      <c r="F5" s="12"/>
    </row>
    <row r="6" customFormat="false" ht="15" hidden="false" customHeight="false" outlineLevel="0" collapsed="false">
      <c r="A6" s="23" t="n">
        <v>5</v>
      </c>
      <c r="B6" s="7" t="n">
        <v>22826482</v>
      </c>
      <c r="C6" s="8" t="n">
        <v>45082</v>
      </c>
      <c r="D6" s="7" t="n">
        <v>1</v>
      </c>
      <c r="E6" s="7" t="n">
        <f aca="true">IF(D6 = 1,YEAR(NOW())-YEAR(C6),"fin mandato")</f>
        <v>2</v>
      </c>
      <c r="F6" s="9"/>
    </row>
    <row r="7" customFormat="false" ht="15" hidden="false" customHeight="false" outlineLevel="0" collapsed="false">
      <c r="A7" s="24" t="n">
        <v>6</v>
      </c>
      <c r="B7" s="10" t="n">
        <v>29319005</v>
      </c>
      <c r="C7" s="11" t="n">
        <v>45083</v>
      </c>
      <c r="D7" s="10" t="n">
        <v>1</v>
      </c>
      <c r="E7" s="10" t="n">
        <f aca="true">IF(D7 = 1,YEAR(NOW())-YEAR(C7),"fin mandato")</f>
        <v>2</v>
      </c>
      <c r="F7" s="12"/>
    </row>
    <row r="8" customFormat="false" ht="15" hidden="false" customHeight="false" outlineLevel="0" collapsed="false">
      <c r="A8" s="23" t="n">
        <v>7</v>
      </c>
      <c r="B8" s="7" t="n">
        <v>31703988</v>
      </c>
      <c r="C8" s="8" t="n">
        <v>45084</v>
      </c>
      <c r="D8" s="7" t="n">
        <v>1</v>
      </c>
      <c r="E8" s="7" t="n">
        <f aca="true">IF(D8 = 1,YEAR(NOW())-YEAR(C8),"fin mandato")</f>
        <v>2</v>
      </c>
      <c r="F8" s="9" t="s">
        <v>1100</v>
      </c>
    </row>
    <row r="9" customFormat="false" ht="15" hidden="false" customHeight="false" outlineLevel="0" collapsed="false">
      <c r="A9" s="24" t="n">
        <v>8</v>
      </c>
      <c r="B9" s="10" t="n">
        <v>30455729</v>
      </c>
      <c r="C9" s="11" t="n">
        <v>45085</v>
      </c>
      <c r="D9" s="10" t="n">
        <v>1</v>
      </c>
      <c r="E9" s="10" t="n">
        <f aca="true">IF(D9 = 1,YEAR(NOW())-YEAR(C9),"fin mandato")</f>
        <v>2</v>
      </c>
      <c r="F9" s="12"/>
    </row>
    <row r="10" customFormat="false" ht="15" hidden="false" customHeight="false" outlineLevel="0" collapsed="false">
      <c r="A10" s="23" t="n">
        <v>9</v>
      </c>
      <c r="B10" s="7" t="n">
        <v>34583817</v>
      </c>
      <c r="C10" s="8" t="n">
        <v>45086</v>
      </c>
      <c r="D10" s="7" t="n">
        <v>1</v>
      </c>
      <c r="E10" s="7" t="n">
        <f aca="true">IF(D10 = 1,YEAR(NOW())-YEAR(C10),"fin mandato")</f>
        <v>2</v>
      </c>
      <c r="F10" s="9"/>
    </row>
    <row r="11" customFormat="false" ht="15" hidden="false" customHeight="false" outlineLevel="0" collapsed="false">
      <c r="A11" s="24" t="n">
        <v>10</v>
      </c>
      <c r="B11" s="10" t="n">
        <v>40239878</v>
      </c>
      <c r="C11" s="11" t="n">
        <v>45087</v>
      </c>
      <c r="D11" s="10" t="n">
        <v>1</v>
      </c>
      <c r="E11" s="10" t="n">
        <f aca="true">IF(D11 = 1,YEAR(NOW())-YEAR(C11),"fin mandato")</f>
        <v>2</v>
      </c>
      <c r="F11" s="12"/>
    </row>
    <row r="12" customFormat="false" ht="15" hidden="false" customHeight="false" outlineLevel="0" collapsed="false">
      <c r="A12" s="23" t="n">
        <v>11</v>
      </c>
      <c r="B12" s="7" t="n">
        <v>30465419</v>
      </c>
      <c r="C12" s="8" t="n">
        <v>45088</v>
      </c>
      <c r="D12" s="7" t="n">
        <v>1</v>
      </c>
      <c r="E12" s="7" t="n">
        <f aca="true">IF(D12 = 1,YEAR(NOW())-YEAR(C12),"fin mandato")</f>
        <v>2</v>
      </c>
      <c r="F12" s="9"/>
    </row>
    <row r="13" customFormat="false" ht="15" hidden="false" customHeight="false" outlineLevel="0" collapsed="false">
      <c r="A13" s="24" t="n">
        <v>12</v>
      </c>
      <c r="B13" s="10" t="n">
        <v>37099313</v>
      </c>
      <c r="C13" s="11" t="n">
        <v>45089</v>
      </c>
      <c r="D13" s="10" t="n">
        <v>1</v>
      </c>
      <c r="E13" s="10" t="n">
        <f aca="true">IF(D13 = 1,YEAR(NOW())-YEAR(C13),"fin mandato")</f>
        <v>2</v>
      </c>
      <c r="F13" s="12"/>
    </row>
    <row r="14" customFormat="false" ht="15" hidden="false" customHeight="false" outlineLevel="0" collapsed="false">
      <c r="A14" s="23" t="n">
        <v>13</v>
      </c>
      <c r="B14" s="7" t="n">
        <v>21365112</v>
      </c>
      <c r="C14" s="8" t="n">
        <v>45090</v>
      </c>
      <c r="D14" s="7" t="n">
        <v>1</v>
      </c>
      <c r="E14" s="7" t="n">
        <f aca="true">IF(D14 = 1,YEAR(NOW())-YEAR(C14),"fin mandato")</f>
        <v>2</v>
      </c>
      <c r="F14" s="9"/>
    </row>
    <row r="15" customFormat="false" ht="15" hidden="false" customHeight="false" outlineLevel="0" collapsed="false">
      <c r="A15" s="24" t="n">
        <v>14</v>
      </c>
      <c r="B15" s="10" t="n">
        <v>31164406</v>
      </c>
      <c r="C15" s="11" t="n">
        <v>45091</v>
      </c>
      <c r="D15" s="10" t="n">
        <v>1</v>
      </c>
      <c r="E15" s="10" t="n">
        <f aca="true">IF(D15 = 1,YEAR(NOW())-YEAR(C15),"fin mandato")</f>
        <v>2</v>
      </c>
      <c r="F15" s="12"/>
    </row>
    <row r="16" customFormat="false" ht="15" hidden="false" customHeight="false" outlineLevel="0" collapsed="false">
      <c r="A16" s="23" t="n">
        <v>15</v>
      </c>
      <c r="B16" s="7" t="n">
        <v>33250656</v>
      </c>
      <c r="C16" s="8" t="n">
        <v>45092</v>
      </c>
      <c r="D16" s="7" t="n">
        <v>1</v>
      </c>
      <c r="E16" s="7" t="n">
        <f aca="true">IF(D16 = 1,YEAR(NOW())-YEAR(C16),"fin mandato")</f>
        <v>2</v>
      </c>
      <c r="F16" s="9"/>
    </row>
    <row r="17" customFormat="false" ht="15" hidden="false" customHeight="false" outlineLevel="0" collapsed="false">
      <c r="A17" s="25" t="n">
        <v>16</v>
      </c>
      <c r="B17" s="26" t="n">
        <v>24033237</v>
      </c>
      <c r="C17" s="27" t="n">
        <v>45093</v>
      </c>
      <c r="D17" s="26" t="n">
        <v>1</v>
      </c>
      <c r="E17" s="26" t="n">
        <f aca="true">IF(D17 = 1,YEAR(NOW())-YEAR(C17),"fin mandato")</f>
        <v>2</v>
      </c>
      <c r="F17" s="28"/>
    </row>
    <row r="19" customFormat="false" ht="15" hidden="false" customHeight="false" outlineLevel="0" collapsed="false">
      <c r="B19" s="42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dataValidations count="1">
    <dataValidation allowBlank="true" errorStyle="stop" operator="between" showDropDown="true" showErrorMessage="false" showInputMessage="false" sqref="C2:C17" type="custom">
      <formula1>OR(NOT(ISERROR(DATEVALUE(C2))), AND(ISNUMBER(C2), LEFT(CELL("format", C2))="D"))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3" min="1" style="1" width="24.43"/>
    <col collapsed="false" customWidth="true" hidden="false" outlineLevel="0" max="4" min="4" style="1" width="30.71"/>
    <col collapsed="false" customWidth="true" hidden="false" outlineLevel="0" max="5" min="5" style="1" width="28.57"/>
    <col collapsed="false" customWidth="true" hidden="false" outlineLevel="0" max="25" min="6" style="1" width="24.4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3" t="s">
        <v>1101</v>
      </c>
      <c r="B1" s="3" t="s">
        <v>1102</v>
      </c>
      <c r="C1" s="43" t="s">
        <v>1103</v>
      </c>
      <c r="D1" s="44" t="s">
        <v>1104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2"/>
    </row>
    <row r="2" customFormat="false" ht="13.8" hidden="false" customHeight="false" outlineLevel="0" collapsed="false">
      <c r="A2" s="7" t="n">
        <v>21726330</v>
      </c>
      <c r="B2" s="7"/>
      <c r="C2" s="45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3.8" hidden="false" customHeight="false" outlineLevel="0" collapsed="false">
      <c r="A3" s="10" t="n">
        <v>32436304</v>
      </c>
      <c r="B3" s="10"/>
      <c r="C3" s="47"/>
      <c r="D3" s="4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3.8" hidden="false" customHeight="false" outlineLevel="0" collapsed="false">
      <c r="A4" s="7" t="n">
        <v>31963497</v>
      </c>
      <c r="B4" s="7"/>
      <c r="C4" s="45"/>
      <c r="D4" s="4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3.8" hidden="false" customHeight="false" outlineLevel="0" collapsed="false">
      <c r="A5" s="10" t="n">
        <v>25379033</v>
      </c>
      <c r="B5" s="10" t="s">
        <v>1105</v>
      </c>
      <c r="C5" s="47" t="s">
        <v>1106</v>
      </c>
      <c r="D5" s="48" t="n">
        <v>21972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3.8" hidden="false" customHeight="false" outlineLevel="0" collapsed="false">
      <c r="A6" s="7" t="n">
        <v>38184089</v>
      </c>
      <c r="B6" s="7"/>
      <c r="C6" s="45"/>
      <c r="D6" s="4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3.8" hidden="false" customHeight="false" outlineLevel="0" collapsed="false">
      <c r="A7" s="10" t="n">
        <v>38894668</v>
      </c>
      <c r="B7" s="10"/>
      <c r="C7" s="47"/>
      <c r="D7" s="4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3.8" hidden="false" customHeight="false" outlineLevel="0" collapsed="false">
      <c r="A8" s="7" t="n">
        <v>39114453</v>
      </c>
      <c r="B8" s="7"/>
      <c r="C8" s="45"/>
      <c r="D8" s="4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3.8" hidden="false" customHeight="false" outlineLevel="0" collapsed="false">
      <c r="A9" s="10" t="n">
        <v>26678242</v>
      </c>
      <c r="B9" s="10"/>
      <c r="C9" s="47"/>
      <c r="D9" s="4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3.8" hidden="false" customHeight="false" outlineLevel="0" collapsed="false">
      <c r="A10" s="7" t="n">
        <v>42012262</v>
      </c>
      <c r="B10" s="7"/>
      <c r="C10" s="45"/>
      <c r="D10" s="4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3.8" hidden="false" customHeight="false" outlineLevel="0" collapsed="false">
      <c r="A11" s="10" t="n">
        <v>33155103</v>
      </c>
      <c r="B11" s="10"/>
      <c r="C11" s="47"/>
      <c r="D11" s="4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8" hidden="false" customHeight="false" outlineLevel="0" collapsed="false">
      <c r="A12" s="7" t="n">
        <v>35538835</v>
      </c>
      <c r="B12" s="7"/>
      <c r="C12" s="45"/>
      <c r="D12" s="4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3.8" hidden="false" customHeight="false" outlineLevel="0" collapsed="false">
      <c r="A13" s="10" t="n">
        <v>93996095</v>
      </c>
      <c r="B13" s="10"/>
      <c r="C13" s="47"/>
      <c r="D13" s="4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8" hidden="false" customHeight="false" outlineLevel="0" collapsed="false">
      <c r="A14" s="7" t="n">
        <v>94842492</v>
      </c>
      <c r="B14" s="7"/>
      <c r="C14" s="45"/>
      <c r="D14" s="4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3.8" hidden="false" customHeight="false" outlineLevel="0" collapsed="false">
      <c r="A15" s="10" t="n">
        <v>95102089</v>
      </c>
      <c r="B15" s="10" t="s">
        <v>1107</v>
      </c>
      <c r="C15" s="47" t="s">
        <v>1108</v>
      </c>
      <c r="D15" s="48" t="n">
        <v>24764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3.8" hidden="false" customHeight="false" outlineLevel="0" collapsed="false">
      <c r="A16" s="7" t="n">
        <v>95189729</v>
      </c>
      <c r="B16" s="7"/>
      <c r="C16" s="45"/>
      <c r="D16" s="4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3.8" hidden="false" customHeight="false" outlineLevel="0" collapsed="false">
      <c r="A17" s="10" t="n">
        <v>20009014</v>
      </c>
      <c r="B17" s="10"/>
      <c r="C17" s="47"/>
      <c r="D17" s="48" t="n">
        <v>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3.8" hidden="false" customHeight="false" outlineLevel="0" collapsed="false">
      <c r="A18" s="7" t="n">
        <v>29635937</v>
      </c>
      <c r="B18" s="7" t="s">
        <v>1109</v>
      </c>
      <c r="C18" s="45" t="s">
        <v>1110</v>
      </c>
      <c r="D18" s="46" t="n">
        <v>23620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3.8" hidden="false" customHeight="false" outlineLevel="0" collapsed="false">
      <c r="A19" s="10" t="n">
        <v>39471585</v>
      </c>
      <c r="B19" s="10" t="s">
        <v>1111</v>
      </c>
      <c r="C19" s="47" t="s">
        <v>1112</v>
      </c>
      <c r="D19" s="48" t="n">
        <v>21802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3.8" hidden="false" customHeight="false" outlineLevel="0" collapsed="false">
      <c r="A20" s="7" t="n">
        <v>43817038</v>
      </c>
      <c r="B20" s="7"/>
      <c r="C20" s="45"/>
      <c r="D20" s="4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5.75" hidden="false" customHeight="true" outlineLevel="0" collapsed="false">
      <c r="A21" s="10" t="n">
        <v>44486458</v>
      </c>
      <c r="B21" s="10"/>
      <c r="C21" s="47"/>
      <c r="D21" s="4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5.75" hidden="false" customHeight="true" outlineLevel="0" collapsed="false">
      <c r="A22" s="7" t="n">
        <v>36685920</v>
      </c>
      <c r="B22" s="7"/>
      <c r="C22" s="45"/>
      <c r="D22" s="4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5.75" hidden="false" customHeight="true" outlineLevel="0" collapsed="false">
      <c r="A23" s="10" t="n">
        <v>25060598</v>
      </c>
      <c r="B23" s="10"/>
      <c r="C23" s="47"/>
      <c r="D23" s="4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5.75" hidden="false" customHeight="true" outlineLevel="0" collapsed="false">
      <c r="A24" s="7" t="n">
        <v>31896263</v>
      </c>
      <c r="B24" s="7"/>
      <c r="C24" s="45"/>
      <c r="D24" s="4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5.75" hidden="false" customHeight="true" outlineLevel="0" collapsed="false">
      <c r="A25" s="10" t="n">
        <v>32554313</v>
      </c>
      <c r="B25" s="10"/>
      <c r="C25" s="47"/>
      <c r="D25" s="4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5.75" hidden="false" customHeight="true" outlineLevel="0" collapsed="false">
      <c r="A26" s="7" t="n">
        <v>40241420</v>
      </c>
      <c r="B26" s="7" t="s">
        <v>1113</v>
      </c>
      <c r="C26" s="45" t="s">
        <v>1114</v>
      </c>
      <c r="D26" s="46" t="n">
        <v>33414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5.75" hidden="false" customHeight="true" outlineLevel="0" collapsed="false">
      <c r="A27" s="10" t="n">
        <v>33905319</v>
      </c>
      <c r="B27" s="10"/>
      <c r="C27" s="47"/>
      <c r="D27" s="4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5.75" hidden="false" customHeight="true" outlineLevel="0" collapsed="false">
      <c r="A28" s="7" t="n">
        <v>31302984</v>
      </c>
      <c r="B28" s="7"/>
      <c r="C28" s="45"/>
      <c r="D28" s="4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5.75" hidden="false" customHeight="true" outlineLevel="0" collapsed="false">
      <c r="A29" s="10" t="n">
        <v>34423850</v>
      </c>
      <c r="B29" s="10"/>
      <c r="C29" s="47"/>
      <c r="D29" s="4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5.75" hidden="false" customHeight="true" outlineLevel="0" collapsed="false">
      <c r="A30" s="7" t="n">
        <v>32616368</v>
      </c>
      <c r="B30" s="7"/>
      <c r="C30" s="45"/>
      <c r="D30" s="4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5.75" hidden="false" customHeight="true" outlineLevel="0" collapsed="false">
      <c r="A31" s="10" t="n">
        <v>42498064</v>
      </c>
      <c r="B31" s="10"/>
      <c r="C31" s="47"/>
      <c r="D31" s="4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5.75" hidden="false" customHeight="true" outlineLevel="0" collapsed="false">
      <c r="A32" s="7" t="n">
        <v>43241630</v>
      </c>
      <c r="B32" s="7"/>
      <c r="C32" s="45"/>
      <c r="D32" s="4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5.75" hidden="false" customHeight="true" outlineLevel="0" collapsed="false">
      <c r="A33" s="10" t="n">
        <v>30440348</v>
      </c>
      <c r="B33" s="10"/>
      <c r="C33" s="47"/>
      <c r="D33" s="4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5.75" hidden="false" customHeight="true" outlineLevel="0" collapsed="false">
      <c r="A34" s="7" t="n">
        <v>30211914</v>
      </c>
      <c r="B34" s="7" t="s">
        <v>1115</v>
      </c>
      <c r="C34" s="45" t="s">
        <v>1116</v>
      </c>
      <c r="D34" s="46" t="n">
        <v>32262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5.75" hidden="false" customHeight="true" outlineLevel="0" collapsed="false">
      <c r="A35" s="10" t="n">
        <v>40873767</v>
      </c>
      <c r="B35" s="10" t="s">
        <v>1117</v>
      </c>
      <c r="C35" s="47" t="s">
        <v>1118</v>
      </c>
      <c r="D35" s="48" t="n">
        <v>30861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5.75" hidden="false" customHeight="true" outlineLevel="0" collapsed="false">
      <c r="A36" s="7" t="n">
        <v>94075255</v>
      </c>
      <c r="B36" s="7" t="s">
        <v>1119</v>
      </c>
      <c r="C36" s="45" t="s">
        <v>1120</v>
      </c>
      <c r="D36" s="46" t="n">
        <v>28789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5.75" hidden="false" customHeight="true" outlineLevel="0" collapsed="false">
      <c r="A37" s="10" t="n">
        <v>29064893</v>
      </c>
      <c r="B37" s="10" t="s">
        <v>1121</v>
      </c>
      <c r="C37" s="47" t="s">
        <v>1122</v>
      </c>
      <c r="D37" s="48" t="n">
        <v>30010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5.75" hidden="false" customHeight="true" outlineLevel="0" collapsed="false">
      <c r="A38" s="7" t="n">
        <v>39294750</v>
      </c>
      <c r="B38" s="7"/>
      <c r="C38" s="45"/>
      <c r="D38" s="4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5.75" hidden="false" customHeight="true" outlineLevel="0" collapsed="false">
      <c r="A39" s="10" t="n">
        <v>37388128</v>
      </c>
      <c r="B39" s="10"/>
      <c r="C39" s="47"/>
      <c r="D39" s="4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5.75" hidden="false" customHeight="true" outlineLevel="0" collapsed="false">
      <c r="A40" s="7" t="n">
        <v>36848082</v>
      </c>
      <c r="B40" s="7"/>
      <c r="C40" s="45"/>
      <c r="D40" s="4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5.75" hidden="false" customHeight="true" outlineLevel="0" collapsed="false">
      <c r="A41" s="10" t="n">
        <v>31403780</v>
      </c>
      <c r="B41" s="10"/>
      <c r="C41" s="47"/>
      <c r="D41" s="4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5.75" hidden="false" customHeight="true" outlineLevel="0" collapsed="false">
      <c r="A42" s="7" t="n">
        <v>41917769</v>
      </c>
      <c r="B42" s="7"/>
      <c r="C42" s="45"/>
      <c r="D42" s="4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5.75" hidden="false" customHeight="true" outlineLevel="0" collapsed="false">
      <c r="A43" s="10" t="n">
        <v>22826482</v>
      </c>
      <c r="B43" s="10"/>
      <c r="C43" s="47"/>
      <c r="D43" s="4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5.75" hidden="false" customHeight="true" outlineLevel="0" collapsed="false">
      <c r="A44" s="7" t="n">
        <v>37060301</v>
      </c>
      <c r="B44" s="7"/>
      <c r="C44" s="45"/>
      <c r="D44" s="4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5.75" hidden="false" customHeight="true" outlineLevel="0" collapsed="false">
      <c r="A45" s="10" t="n">
        <v>21130792</v>
      </c>
      <c r="B45" s="10"/>
      <c r="C45" s="47"/>
      <c r="D45" s="4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5.75" hidden="false" customHeight="true" outlineLevel="0" collapsed="false">
      <c r="A46" s="7" t="n">
        <v>24033237</v>
      </c>
      <c r="B46" s="7"/>
      <c r="C46" s="45"/>
      <c r="D46" s="4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5.75" hidden="false" customHeight="true" outlineLevel="0" collapsed="false">
      <c r="A47" s="10" t="n">
        <v>22656778</v>
      </c>
      <c r="B47" s="10"/>
      <c r="C47" s="47"/>
      <c r="D47" s="4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5.75" hidden="false" customHeight="true" outlineLevel="0" collapsed="false">
      <c r="A48" s="7" t="n">
        <v>35353668</v>
      </c>
      <c r="B48" s="7"/>
      <c r="C48" s="45"/>
      <c r="D48" s="4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5.75" hidden="false" customHeight="true" outlineLevel="0" collapsed="false">
      <c r="A49" s="10" t="n">
        <v>22982124</v>
      </c>
      <c r="B49" s="10"/>
      <c r="C49" s="47"/>
      <c r="D49" s="4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5.75" hidden="false" customHeight="true" outlineLevel="0" collapsed="false">
      <c r="A50" s="7" t="n">
        <v>40136087</v>
      </c>
      <c r="B50" s="7"/>
      <c r="C50" s="45"/>
      <c r="D50" s="4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5.75" hidden="false" customHeight="true" outlineLevel="0" collapsed="false">
      <c r="A51" s="10" t="n">
        <v>21981832</v>
      </c>
      <c r="B51" s="10"/>
      <c r="C51" s="47"/>
      <c r="D51" s="4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5.75" hidden="false" customHeight="true" outlineLevel="0" collapsed="false">
      <c r="A52" s="7" t="n">
        <v>41639943</v>
      </c>
      <c r="B52" s="7"/>
      <c r="C52" s="45"/>
      <c r="D52" s="4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5.75" hidden="false" customHeight="true" outlineLevel="0" collapsed="false">
      <c r="A53" s="10" t="n">
        <v>32404463</v>
      </c>
      <c r="B53" s="10"/>
      <c r="C53" s="47"/>
      <c r="D53" s="4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5.75" hidden="false" customHeight="true" outlineLevel="0" collapsed="false">
      <c r="A54" s="7" t="n">
        <v>36786519</v>
      </c>
      <c r="B54" s="7"/>
      <c r="C54" s="45"/>
      <c r="D54" s="4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5.75" hidden="false" customHeight="true" outlineLevel="0" collapsed="false">
      <c r="A55" s="10" t="n">
        <v>37036332</v>
      </c>
      <c r="B55" s="10"/>
      <c r="C55" s="47"/>
      <c r="D55" s="4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5.75" hidden="false" customHeight="true" outlineLevel="0" collapsed="false">
      <c r="A56" s="7" t="n">
        <v>44364634</v>
      </c>
      <c r="B56" s="7"/>
      <c r="C56" s="45"/>
      <c r="D56" s="4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5.75" hidden="false" customHeight="true" outlineLevel="0" collapsed="false">
      <c r="A57" s="10" t="n">
        <v>41263312</v>
      </c>
      <c r="B57" s="10"/>
      <c r="C57" s="47"/>
      <c r="D57" s="4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5.75" hidden="false" customHeight="true" outlineLevel="0" collapsed="false">
      <c r="A58" s="7" t="n">
        <v>42586370</v>
      </c>
      <c r="B58" s="7"/>
      <c r="C58" s="45"/>
      <c r="D58" s="4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5.75" hidden="false" customHeight="true" outlineLevel="0" collapsed="false">
      <c r="A59" s="10" t="n">
        <v>40748856</v>
      </c>
      <c r="B59" s="10"/>
      <c r="C59" s="47"/>
      <c r="D59" s="4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5.75" hidden="false" customHeight="true" outlineLevel="0" collapsed="false">
      <c r="A60" s="7" t="n">
        <v>18205196</v>
      </c>
      <c r="B60" s="7"/>
      <c r="C60" s="45"/>
      <c r="D60" s="4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5.75" hidden="false" customHeight="true" outlineLevel="0" collapsed="false">
      <c r="A61" s="10" t="n">
        <v>34871654</v>
      </c>
      <c r="B61" s="10"/>
      <c r="C61" s="47"/>
      <c r="D61" s="4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5.75" hidden="false" customHeight="true" outlineLevel="0" collapsed="false">
      <c r="A62" s="7" t="n">
        <v>39275500</v>
      </c>
      <c r="B62" s="7"/>
      <c r="C62" s="45"/>
      <c r="D62" s="4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5.75" hidden="false" customHeight="true" outlineLevel="0" collapsed="false">
      <c r="A63" s="10" t="n">
        <v>40133136</v>
      </c>
      <c r="B63" s="10"/>
      <c r="C63" s="47"/>
      <c r="D63" s="4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5.75" hidden="false" customHeight="true" outlineLevel="0" collapsed="false">
      <c r="A64" s="7" t="n">
        <v>38710314</v>
      </c>
      <c r="B64" s="7"/>
      <c r="C64" s="45"/>
      <c r="D64" s="4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5.75" hidden="false" customHeight="true" outlineLevel="0" collapsed="false">
      <c r="A65" s="10" t="n">
        <v>43916827</v>
      </c>
      <c r="B65" s="10"/>
      <c r="C65" s="47"/>
      <c r="D65" s="4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5.75" hidden="false" customHeight="true" outlineLevel="0" collapsed="false">
      <c r="A66" s="7" t="n">
        <v>36297487</v>
      </c>
      <c r="B66" s="7"/>
      <c r="C66" s="45"/>
      <c r="D66" s="4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5.75" hidden="false" customHeight="true" outlineLevel="0" collapsed="false">
      <c r="A67" s="10" t="n">
        <v>39665127</v>
      </c>
      <c r="B67" s="10"/>
      <c r="C67" s="47"/>
      <c r="D67" s="4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5.75" hidden="false" customHeight="true" outlineLevel="0" collapsed="false">
      <c r="A68" s="7" t="n">
        <v>39646253</v>
      </c>
      <c r="B68" s="7"/>
      <c r="C68" s="45"/>
      <c r="D68" s="4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5.75" hidden="false" customHeight="true" outlineLevel="0" collapsed="false">
      <c r="A69" s="10" t="n">
        <v>28054001</v>
      </c>
      <c r="B69" s="10"/>
      <c r="C69" s="47"/>
      <c r="D69" s="4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5.75" hidden="false" customHeight="true" outlineLevel="0" collapsed="false">
      <c r="A70" s="7" t="n">
        <v>36162205</v>
      </c>
      <c r="B70" s="7"/>
      <c r="C70" s="45"/>
      <c r="D70" s="4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5.75" hidden="false" customHeight="true" outlineLevel="0" collapsed="false">
      <c r="A71" s="10" t="n">
        <v>23842649</v>
      </c>
      <c r="B71" s="10"/>
      <c r="C71" s="47"/>
      <c r="D71" s="4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5.75" hidden="false" customHeight="true" outlineLevel="0" collapsed="false">
      <c r="A72" s="7" t="n">
        <v>44447916</v>
      </c>
      <c r="B72" s="7"/>
      <c r="C72" s="45"/>
      <c r="D72" s="4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5.75" hidden="false" customHeight="true" outlineLevel="0" collapsed="false">
      <c r="A73" s="10" t="n">
        <v>27930531</v>
      </c>
      <c r="B73" s="10"/>
      <c r="C73" s="47"/>
      <c r="D73" s="4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5.75" hidden="false" customHeight="true" outlineLevel="0" collapsed="false">
      <c r="A74" s="7" t="n">
        <v>22447579</v>
      </c>
      <c r="B74" s="7"/>
      <c r="C74" s="45"/>
      <c r="D74" s="4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5.75" hidden="false" customHeight="true" outlineLevel="0" collapsed="false">
      <c r="A75" s="10" t="n">
        <v>38356437</v>
      </c>
      <c r="B75" s="10"/>
      <c r="C75" s="47"/>
      <c r="D75" s="4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5.75" hidden="false" customHeight="true" outlineLevel="0" collapsed="false">
      <c r="A76" s="7" t="n">
        <v>28735010</v>
      </c>
      <c r="B76" s="7"/>
      <c r="C76" s="45"/>
      <c r="D76" s="4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5.75" hidden="false" customHeight="true" outlineLevel="0" collapsed="false">
      <c r="A77" s="10" t="n">
        <v>35973296</v>
      </c>
      <c r="B77" s="10"/>
      <c r="C77" s="47"/>
      <c r="D77" s="4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5.75" hidden="false" customHeight="true" outlineLevel="0" collapsed="false">
      <c r="A78" s="7" t="n">
        <v>94521109</v>
      </c>
      <c r="B78" s="7"/>
      <c r="C78" s="45"/>
      <c r="D78" s="4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5.75" hidden="false" customHeight="true" outlineLevel="0" collapsed="false">
      <c r="A79" s="10" t="n">
        <v>94290896</v>
      </c>
      <c r="B79" s="10"/>
      <c r="C79" s="47"/>
      <c r="D79" s="4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5.75" hidden="false" customHeight="true" outlineLevel="0" collapsed="false">
      <c r="A80" s="7" t="n">
        <v>29319005</v>
      </c>
      <c r="B80" s="7"/>
      <c r="C80" s="45"/>
      <c r="D80" s="4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5.75" hidden="false" customHeight="true" outlineLevel="0" collapsed="false">
      <c r="A81" s="10" t="n">
        <v>31703988</v>
      </c>
      <c r="B81" s="10"/>
      <c r="C81" s="47"/>
      <c r="D81" s="4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5.75" hidden="false" customHeight="true" outlineLevel="0" collapsed="false">
      <c r="A82" s="7" t="n">
        <v>30455729</v>
      </c>
      <c r="B82" s="7"/>
      <c r="C82" s="45"/>
      <c r="D82" s="4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5.75" hidden="false" customHeight="true" outlineLevel="0" collapsed="false">
      <c r="A83" s="10" t="n">
        <v>43406398</v>
      </c>
      <c r="B83" s="10"/>
      <c r="C83" s="47"/>
      <c r="D83" s="4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5.75" hidden="false" customHeight="true" outlineLevel="0" collapsed="false">
      <c r="A84" s="7" t="n">
        <v>34583817</v>
      </c>
      <c r="B84" s="7"/>
      <c r="C84" s="45"/>
      <c r="D84" s="4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5.75" hidden="false" customHeight="true" outlineLevel="0" collapsed="false">
      <c r="A85" s="10" t="n">
        <v>25422284</v>
      </c>
      <c r="B85" s="10"/>
      <c r="C85" s="47"/>
      <c r="D85" s="4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5.75" hidden="false" customHeight="true" outlineLevel="0" collapsed="false">
      <c r="A86" s="7" t="n">
        <v>27259537</v>
      </c>
      <c r="B86" s="7"/>
      <c r="C86" s="45"/>
      <c r="D86" s="4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5.75" hidden="false" customHeight="true" outlineLevel="0" collapsed="false">
      <c r="A87" s="10" t="n">
        <v>38128116</v>
      </c>
      <c r="B87" s="10"/>
      <c r="C87" s="47"/>
      <c r="D87" s="4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5.75" hidden="false" customHeight="true" outlineLevel="0" collapsed="false">
      <c r="A88" s="7" t="n">
        <v>29697288</v>
      </c>
      <c r="B88" s="7"/>
      <c r="C88" s="45"/>
      <c r="D88" s="4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5.75" hidden="false" customHeight="true" outlineLevel="0" collapsed="false">
      <c r="A89" s="10" t="n">
        <v>38165910</v>
      </c>
      <c r="B89" s="10"/>
      <c r="C89" s="47"/>
      <c r="D89" s="4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5.75" hidden="false" customHeight="true" outlineLevel="0" collapsed="false">
      <c r="A90" s="7" t="n">
        <v>37782026</v>
      </c>
      <c r="B90" s="7"/>
      <c r="C90" s="45"/>
      <c r="D90" s="4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5.75" hidden="false" customHeight="true" outlineLevel="0" collapsed="false">
      <c r="A91" s="10" t="n">
        <v>35979324</v>
      </c>
      <c r="B91" s="10"/>
      <c r="C91" s="47"/>
      <c r="D91" s="4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5.75" hidden="false" customHeight="true" outlineLevel="0" collapsed="false">
      <c r="A92" s="7" t="n">
        <v>39075526</v>
      </c>
      <c r="B92" s="7"/>
      <c r="C92" s="45"/>
      <c r="D92" s="4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5.75" hidden="false" customHeight="true" outlineLevel="0" collapsed="false">
      <c r="A93" s="10" t="n">
        <v>38672137</v>
      </c>
      <c r="B93" s="10"/>
      <c r="C93" s="47"/>
      <c r="D93" s="4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5.75" hidden="false" customHeight="true" outlineLevel="0" collapsed="false">
      <c r="A94" s="7" t="n">
        <v>43819770</v>
      </c>
      <c r="B94" s="7"/>
      <c r="C94" s="45"/>
      <c r="D94" s="4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5.75" hidden="false" customHeight="true" outlineLevel="0" collapsed="false">
      <c r="A95" s="10" t="n">
        <v>38026805</v>
      </c>
      <c r="B95" s="10"/>
      <c r="C95" s="47"/>
      <c r="D95" s="4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5.75" hidden="false" customHeight="true" outlineLevel="0" collapsed="false">
      <c r="A96" s="7" t="n">
        <v>22986617</v>
      </c>
      <c r="B96" s="7"/>
      <c r="C96" s="45"/>
      <c r="D96" s="4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5.75" hidden="false" customHeight="true" outlineLevel="0" collapsed="false">
      <c r="A97" s="10" t="n">
        <v>34849125</v>
      </c>
      <c r="B97" s="10"/>
      <c r="C97" s="47"/>
      <c r="D97" s="4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5.75" hidden="false" customHeight="true" outlineLevel="0" collapsed="false">
      <c r="A98" s="7" t="n">
        <v>36471269</v>
      </c>
      <c r="B98" s="7"/>
      <c r="C98" s="45"/>
      <c r="D98" s="4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5.75" hidden="false" customHeight="true" outlineLevel="0" collapsed="false">
      <c r="A99" s="10" t="n">
        <v>39962767</v>
      </c>
      <c r="B99" s="10"/>
      <c r="C99" s="47"/>
      <c r="D99" s="4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5.75" hidden="false" customHeight="true" outlineLevel="0" collapsed="false">
      <c r="A100" s="7" t="n">
        <v>29332369</v>
      </c>
      <c r="B100" s="7"/>
      <c r="C100" s="45"/>
      <c r="D100" s="4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5.75" hidden="false" customHeight="true" outlineLevel="0" collapsed="false">
      <c r="A101" s="10" t="n">
        <v>41556999</v>
      </c>
      <c r="B101" s="10"/>
      <c r="C101" s="47"/>
      <c r="D101" s="4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5.75" hidden="false" customHeight="true" outlineLevel="0" collapsed="false">
      <c r="A102" s="7" t="n">
        <v>22650822</v>
      </c>
      <c r="B102" s="7"/>
      <c r="C102" s="45"/>
      <c r="D102" s="4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5.75" hidden="false" customHeight="true" outlineLevel="0" collapsed="false">
      <c r="A103" s="10" t="n">
        <v>39375285</v>
      </c>
      <c r="B103" s="10"/>
      <c r="C103" s="47"/>
      <c r="D103" s="4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5.75" hidden="false" customHeight="true" outlineLevel="0" collapsed="false">
      <c r="A104" s="7" t="n">
        <v>35959231</v>
      </c>
      <c r="B104" s="7"/>
      <c r="C104" s="45"/>
      <c r="D104" s="4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5.75" hidden="false" customHeight="true" outlineLevel="0" collapsed="false">
      <c r="A105" s="10" t="n">
        <v>28418896</v>
      </c>
      <c r="B105" s="10"/>
      <c r="C105" s="47"/>
      <c r="D105" s="4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5.75" hidden="false" customHeight="true" outlineLevel="0" collapsed="false">
      <c r="A106" s="7" t="n">
        <v>40137655</v>
      </c>
      <c r="B106" s="7"/>
      <c r="C106" s="45"/>
      <c r="D106" s="4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5.75" hidden="false" customHeight="true" outlineLevel="0" collapsed="false">
      <c r="A107" s="10" t="n">
        <v>40390933</v>
      </c>
      <c r="B107" s="10"/>
      <c r="C107" s="47"/>
      <c r="D107" s="4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5.75" hidden="false" customHeight="true" outlineLevel="0" collapsed="false">
      <c r="A108" s="7" t="n">
        <v>40239878</v>
      </c>
      <c r="B108" s="7"/>
      <c r="C108" s="45"/>
      <c r="D108" s="4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5.75" hidden="false" customHeight="true" outlineLevel="0" collapsed="false">
      <c r="A109" s="10" t="n">
        <v>94997820</v>
      </c>
      <c r="B109" s="10"/>
      <c r="C109" s="47"/>
      <c r="D109" s="4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5.75" hidden="false" customHeight="true" outlineLevel="0" collapsed="false">
      <c r="A110" s="7" t="n">
        <v>25847688</v>
      </c>
      <c r="B110" s="7"/>
      <c r="C110" s="45"/>
      <c r="D110" s="4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5.75" hidden="false" customHeight="true" outlineLevel="0" collapsed="false">
      <c r="A111" s="10" t="n">
        <v>38152098</v>
      </c>
      <c r="B111" s="10"/>
      <c r="C111" s="47"/>
      <c r="D111" s="4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5.75" hidden="false" customHeight="true" outlineLevel="0" collapsed="false">
      <c r="A112" s="7" t="n">
        <v>40698496</v>
      </c>
      <c r="B112" s="7"/>
      <c r="C112" s="45"/>
      <c r="D112" s="4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5.75" hidden="false" customHeight="true" outlineLevel="0" collapsed="false">
      <c r="A113" s="10" t="n">
        <v>30465419</v>
      </c>
      <c r="B113" s="10"/>
      <c r="C113" s="47"/>
      <c r="D113" s="4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5.75" hidden="false" customHeight="true" outlineLevel="0" collapsed="false">
      <c r="A114" s="7" t="n">
        <v>45285264</v>
      </c>
      <c r="B114" s="7"/>
      <c r="C114" s="45"/>
      <c r="D114" s="4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5.75" hidden="false" customHeight="true" outlineLevel="0" collapsed="false">
      <c r="A115" s="10" t="n">
        <v>40850341</v>
      </c>
      <c r="B115" s="10"/>
      <c r="C115" s="47"/>
      <c r="D115" s="4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5.75" hidden="false" customHeight="true" outlineLevel="0" collapsed="false">
      <c r="A116" s="7" t="n">
        <v>25681364</v>
      </c>
      <c r="B116" s="7"/>
      <c r="C116" s="45"/>
      <c r="D116" s="4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5.75" hidden="false" customHeight="true" outlineLevel="0" collapsed="false">
      <c r="A117" s="10" t="n">
        <v>37099313</v>
      </c>
      <c r="B117" s="10"/>
      <c r="C117" s="47"/>
      <c r="D117" s="4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5.75" hidden="false" customHeight="true" outlineLevel="0" collapsed="false">
      <c r="A118" s="7" t="n">
        <v>33155662</v>
      </c>
      <c r="B118" s="7"/>
      <c r="C118" s="45"/>
      <c r="D118" s="4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5.75" hidden="false" customHeight="true" outlineLevel="0" collapsed="false">
      <c r="A119" s="10" t="n">
        <v>44963800</v>
      </c>
      <c r="B119" s="10"/>
      <c r="C119" s="47"/>
      <c r="D119" s="4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5.75" hidden="false" customHeight="true" outlineLevel="0" collapsed="false">
      <c r="A120" s="7" t="n">
        <v>19063150</v>
      </c>
      <c r="B120" s="7"/>
      <c r="C120" s="45"/>
      <c r="D120" s="4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5.75" hidden="false" customHeight="true" outlineLevel="0" collapsed="false">
      <c r="A121" s="10" t="n">
        <v>40390502</v>
      </c>
      <c r="B121" s="10"/>
      <c r="C121" s="47"/>
      <c r="D121" s="4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5.75" hidden="false" customHeight="true" outlineLevel="0" collapsed="false">
      <c r="A122" s="7" t="n">
        <v>38838668</v>
      </c>
      <c r="B122" s="7"/>
      <c r="C122" s="45"/>
      <c r="D122" s="4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5.75" hidden="false" customHeight="true" outlineLevel="0" collapsed="false">
      <c r="A123" s="10" t="n">
        <v>31624543</v>
      </c>
      <c r="B123" s="10"/>
      <c r="C123" s="47"/>
      <c r="D123" s="4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5.75" hidden="false" customHeight="true" outlineLevel="0" collapsed="false">
      <c r="A124" s="7" t="n">
        <v>29400848</v>
      </c>
      <c r="B124" s="7"/>
      <c r="C124" s="45"/>
      <c r="D124" s="4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5.75" hidden="false" customHeight="true" outlineLevel="0" collapsed="false">
      <c r="A125" s="10" t="n">
        <v>31575604</v>
      </c>
      <c r="B125" s="10"/>
      <c r="C125" s="47"/>
      <c r="D125" s="4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5.75" hidden="false" customHeight="true" outlineLevel="0" collapsed="false">
      <c r="A126" s="7" t="n">
        <v>95040589</v>
      </c>
      <c r="B126" s="7"/>
      <c r="C126" s="45"/>
      <c r="D126" s="4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5.75" hidden="false" customHeight="true" outlineLevel="0" collapsed="false">
      <c r="A127" s="10" t="n">
        <v>43624266</v>
      </c>
      <c r="B127" s="10"/>
      <c r="C127" s="47"/>
      <c r="D127" s="4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5.75" hidden="false" customHeight="true" outlineLevel="0" collapsed="false">
      <c r="A128" s="7" t="n">
        <v>41400116</v>
      </c>
      <c r="B128" s="7"/>
      <c r="C128" s="45"/>
      <c r="D128" s="4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5.75" hidden="false" customHeight="true" outlineLevel="0" collapsed="false">
      <c r="A129" s="10" t="n">
        <v>43318554</v>
      </c>
      <c r="B129" s="10"/>
      <c r="C129" s="47"/>
      <c r="D129" s="4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5.75" hidden="false" customHeight="true" outlineLevel="0" collapsed="false">
      <c r="A130" s="7" t="n">
        <v>30333866</v>
      </c>
      <c r="B130" s="7"/>
      <c r="C130" s="45"/>
      <c r="D130" s="4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5.75" hidden="false" customHeight="true" outlineLevel="0" collapsed="false">
      <c r="A131" s="10" t="n">
        <v>34436156</v>
      </c>
      <c r="B131" s="10"/>
      <c r="C131" s="47"/>
      <c r="D131" s="4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5.75" hidden="false" customHeight="true" outlineLevel="0" collapsed="false">
      <c r="A132" s="7" t="n">
        <v>39200084</v>
      </c>
      <c r="B132" s="7"/>
      <c r="C132" s="45"/>
      <c r="D132" s="4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5.75" hidden="false" customHeight="true" outlineLevel="0" collapsed="false">
      <c r="A133" s="10" t="n">
        <v>34554754</v>
      </c>
      <c r="B133" s="10"/>
      <c r="C133" s="47"/>
      <c r="D133" s="4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5.75" hidden="false" customHeight="true" outlineLevel="0" collapsed="false">
      <c r="A134" s="7" t="n">
        <v>31137587</v>
      </c>
      <c r="B134" s="7"/>
      <c r="C134" s="45"/>
      <c r="D134" s="4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5.75" hidden="false" customHeight="true" outlineLevel="0" collapsed="false">
      <c r="A135" s="10" t="n">
        <v>38070572</v>
      </c>
      <c r="B135" s="10"/>
      <c r="C135" s="47"/>
      <c r="D135" s="4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5.75" hidden="false" customHeight="true" outlineLevel="0" collapsed="false">
      <c r="A136" s="7" t="n">
        <v>23839922</v>
      </c>
      <c r="B136" s="7"/>
      <c r="C136" s="45"/>
      <c r="D136" s="4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5.75" hidden="false" customHeight="true" outlineLevel="0" collapsed="false">
      <c r="A137" s="10" t="n">
        <v>19006062</v>
      </c>
      <c r="B137" s="10"/>
      <c r="C137" s="47"/>
      <c r="D137" s="4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5.75" hidden="false" customHeight="true" outlineLevel="0" collapsed="false">
      <c r="A138" s="7" t="n">
        <v>21365112</v>
      </c>
      <c r="B138" s="7"/>
      <c r="C138" s="45"/>
      <c r="D138" s="4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5.75" hidden="false" customHeight="true" outlineLevel="0" collapsed="false">
      <c r="A139" s="10" t="n">
        <v>25530864</v>
      </c>
      <c r="B139" s="10"/>
      <c r="C139" s="47"/>
      <c r="D139" s="4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5.75" hidden="false" customHeight="true" outlineLevel="0" collapsed="false">
      <c r="A140" s="7" t="n">
        <v>28168835</v>
      </c>
      <c r="B140" s="7"/>
      <c r="C140" s="45"/>
      <c r="D140" s="4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5.75" hidden="false" customHeight="true" outlineLevel="0" collapsed="false">
      <c r="A141" s="10" t="n">
        <v>38625889</v>
      </c>
      <c r="B141" s="10"/>
      <c r="C141" s="47"/>
      <c r="D141" s="4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5.75" hidden="false" customHeight="true" outlineLevel="0" collapsed="false">
      <c r="A142" s="7" t="n">
        <v>39464452</v>
      </c>
      <c r="B142" s="7"/>
      <c r="C142" s="45"/>
      <c r="D142" s="4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5.75" hidden="false" customHeight="true" outlineLevel="0" collapsed="false">
      <c r="A143" s="10" t="n">
        <v>95159988</v>
      </c>
      <c r="B143" s="10"/>
      <c r="C143" s="47"/>
      <c r="D143" s="4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5.75" hidden="false" customHeight="true" outlineLevel="0" collapsed="false">
      <c r="A144" s="7" t="n">
        <v>33059642</v>
      </c>
      <c r="B144" s="7"/>
      <c r="C144" s="45"/>
      <c r="D144" s="4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5.75" hidden="false" customHeight="true" outlineLevel="0" collapsed="false">
      <c r="A145" s="10" t="n">
        <v>30161994</v>
      </c>
      <c r="B145" s="10"/>
      <c r="C145" s="47"/>
      <c r="D145" s="4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5.75" hidden="false" customHeight="true" outlineLevel="0" collapsed="false">
      <c r="A146" s="7" t="n">
        <v>29072931</v>
      </c>
      <c r="B146" s="7"/>
      <c r="C146" s="45"/>
      <c r="D146" s="4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5.75" hidden="false" customHeight="true" outlineLevel="0" collapsed="false">
      <c r="A147" s="10" t="n">
        <v>36375804</v>
      </c>
      <c r="B147" s="10"/>
      <c r="C147" s="47"/>
      <c r="D147" s="4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5.75" hidden="false" customHeight="true" outlineLevel="0" collapsed="false">
      <c r="A148" s="7" t="n">
        <v>23506497</v>
      </c>
      <c r="B148" s="7"/>
      <c r="C148" s="45"/>
      <c r="D148" s="4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5.75" hidden="false" customHeight="true" outlineLevel="0" collapsed="false">
      <c r="A149" s="10" t="n">
        <v>35959046</v>
      </c>
      <c r="B149" s="10"/>
      <c r="C149" s="47"/>
      <c r="D149" s="4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5.75" hidden="false" customHeight="true" outlineLevel="0" collapsed="false">
      <c r="A150" s="7" t="n">
        <v>27621398</v>
      </c>
      <c r="B150" s="7"/>
      <c r="C150" s="45"/>
      <c r="D150" s="4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5.75" hidden="false" customHeight="true" outlineLevel="0" collapsed="false">
      <c r="A151" s="10" t="n">
        <v>31164406</v>
      </c>
      <c r="B151" s="10"/>
      <c r="C151" s="47"/>
      <c r="D151" s="4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5.75" hidden="false" customHeight="true" outlineLevel="0" collapsed="false">
      <c r="A152" s="7" t="n">
        <v>27767903</v>
      </c>
      <c r="B152" s="7"/>
      <c r="C152" s="45"/>
      <c r="D152" s="4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5.75" hidden="false" customHeight="true" outlineLevel="0" collapsed="false">
      <c r="A153" s="10" t="n">
        <v>94087495</v>
      </c>
      <c r="B153" s="10"/>
      <c r="C153" s="47"/>
      <c r="D153" s="4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5.75" hidden="false" customHeight="true" outlineLevel="0" collapsed="false">
      <c r="A154" s="7" t="n">
        <v>24805785</v>
      </c>
      <c r="B154" s="7"/>
      <c r="C154" s="45"/>
      <c r="D154" s="4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5.75" hidden="false" customHeight="true" outlineLevel="0" collapsed="false">
      <c r="A155" s="10" t="n">
        <v>25641513</v>
      </c>
      <c r="B155" s="10"/>
      <c r="C155" s="47"/>
      <c r="D155" s="4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5.75" hidden="false" customHeight="true" outlineLevel="0" collapsed="false">
      <c r="A156" s="7" t="n">
        <v>33250656</v>
      </c>
      <c r="B156" s="7"/>
      <c r="C156" s="45"/>
      <c r="D156" s="4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5.75" hidden="false" customHeight="true" outlineLevel="0" collapsed="false">
      <c r="A157" s="10" t="n">
        <v>37350704</v>
      </c>
      <c r="B157" s="10"/>
      <c r="C157" s="47"/>
      <c r="D157" s="4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5.75" hidden="false" customHeight="true" outlineLevel="0" collapsed="false">
      <c r="A158" s="7" t="n">
        <v>38620090</v>
      </c>
      <c r="B158" s="7"/>
      <c r="C158" s="45"/>
      <c r="D158" s="4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5.75" hidden="false" customHeight="true" outlineLevel="0" collapsed="false">
      <c r="A159" s="10" t="n">
        <v>28683156</v>
      </c>
      <c r="B159" s="10"/>
      <c r="C159" s="47"/>
      <c r="D159" s="4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5.75" hidden="false" customHeight="true" outlineLevel="0" collapsed="false">
      <c r="A160" s="7" t="n">
        <v>40971880</v>
      </c>
      <c r="B160" s="7"/>
      <c r="C160" s="45"/>
      <c r="D160" s="4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5.75" hidden="false" customHeight="true" outlineLevel="0" collapsed="false">
      <c r="A161" s="10" t="n">
        <v>40127613</v>
      </c>
      <c r="B161" s="10"/>
      <c r="C161" s="47"/>
      <c r="D161" s="4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5.75" hidden="false" customHeight="true" outlineLevel="0" collapsed="false">
      <c r="A162" s="7" t="n">
        <v>23696368</v>
      </c>
      <c r="B162" s="7"/>
      <c r="C162" s="45"/>
      <c r="D162" s="4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5.75" hidden="false" customHeight="true" outlineLevel="0" collapsed="false">
      <c r="A163" s="10" t="n">
        <v>37217593</v>
      </c>
      <c r="B163" s="10"/>
      <c r="C163" s="47"/>
      <c r="D163" s="4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5.75" hidden="false" customHeight="true" outlineLevel="0" collapsed="false">
      <c r="A164" s="7" t="n">
        <v>93895929</v>
      </c>
      <c r="B164" s="7"/>
      <c r="C164" s="45"/>
      <c r="D164" s="4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5.75" hidden="false" customHeight="true" outlineLevel="0" collapsed="false">
      <c r="A165" s="10" t="n">
        <v>33789655</v>
      </c>
      <c r="B165" s="10"/>
      <c r="C165" s="47"/>
      <c r="D165" s="4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5.75" hidden="false" customHeight="true" outlineLevel="0" collapsed="false">
      <c r="A166" s="7" t="n">
        <v>1</v>
      </c>
      <c r="B166" s="7"/>
      <c r="C166" s="45"/>
      <c r="D166" s="4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5.75" hidden="false" customHeight="true" outlineLevel="0" collapsed="false">
      <c r="A167" s="10" t="n">
        <v>2</v>
      </c>
      <c r="B167" s="10"/>
      <c r="C167" s="47"/>
      <c r="D167" s="4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5.75" hidden="false" customHeight="true" outlineLevel="0" collapsed="false">
      <c r="A168" s="7" t="n">
        <v>3</v>
      </c>
      <c r="B168" s="7"/>
      <c r="C168" s="45"/>
      <c r="D168" s="4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5.75" hidden="false" customHeight="true" outlineLevel="0" collapsed="false">
      <c r="A169" s="10" t="n">
        <v>4</v>
      </c>
      <c r="B169" s="10"/>
      <c r="C169" s="47"/>
      <c r="D169" s="4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5.75" hidden="false" customHeight="true" outlineLevel="0" collapsed="false">
      <c r="A170" s="7" t="n">
        <v>5</v>
      </c>
      <c r="B170" s="7"/>
      <c r="C170" s="45"/>
      <c r="D170" s="4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5.75" hidden="false" customHeight="true" outlineLevel="0" collapsed="false">
      <c r="A171" s="10" t="n">
        <v>6</v>
      </c>
      <c r="B171" s="10"/>
      <c r="C171" s="47"/>
      <c r="D171" s="4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5.75" hidden="false" customHeight="true" outlineLevel="0" collapsed="false">
      <c r="A172" s="7" t="n">
        <v>7</v>
      </c>
      <c r="B172" s="7"/>
      <c r="C172" s="45"/>
      <c r="D172" s="4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5.75" hidden="false" customHeight="true" outlineLevel="0" collapsed="false">
      <c r="A173" s="10" t="n">
        <v>8</v>
      </c>
      <c r="B173" s="10"/>
      <c r="C173" s="47"/>
      <c r="D173" s="4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5.75" hidden="false" customHeight="true" outlineLevel="0" collapsed="false">
      <c r="A174" s="7" t="n">
        <v>9</v>
      </c>
      <c r="B174" s="7"/>
      <c r="C174" s="45"/>
      <c r="D174" s="4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5.75" hidden="false" customHeight="true" outlineLevel="0" collapsed="false">
      <c r="A175" s="10" t="n">
        <v>10</v>
      </c>
      <c r="B175" s="10"/>
      <c r="C175" s="47"/>
      <c r="D175" s="4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5.75" hidden="false" customHeight="true" outlineLevel="0" collapsed="false">
      <c r="A176" s="7" t="n">
        <v>11</v>
      </c>
      <c r="B176" s="7"/>
      <c r="C176" s="45"/>
      <c r="D176" s="4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5.75" hidden="false" customHeight="true" outlineLevel="0" collapsed="false">
      <c r="A177" s="10" t="n">
        <v>12</v>
      </c>
      <c r="B177" s="10"/>
      <c r="C177" s="47"/>
      <c r="D177" s="4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5.75" hidden="false" customHeight="true" outlineLevel="0" collapsed="false">
      <c r="A178" s="7" t="n">
        <v>13</v>
      </c>
      <c r="B178" s="7"/>
      <c r="C178" s="45"/>
      <c r="D178" s="4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5.75" hidden="false" customHeight="true" outlineLevel="0" collapsed="false">
      <c r="A179" s="10" t="n">
        <v>30157917</v>
      </c>
      <c r="B179" s="10"/>
      <c r="C179" s="47"/>
      <c r="D179" s="4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5.75" hidden="false" customHeight="true" outlineLevel="0" collapsed="false">
      <c r="A180" s="7" t="n">
        <v>34977306</v>
      </c>
      <c r="B180" s="7"/>
      <c r="C180" s="45"/>
      <c r="D180" s="4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5.75" hidden="false" customHeight="true" outlineLevel="0" collapsed="false">
      <c r="A181" s="10" t="n">
        <v>41062447</v>
      </c>
      <c r="B181" s="10"/>
      <c r="C181" s="47"/>
      <c r="D181" s="4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5.75" hidden="false" customHeight="true" outlineLevel="0" collapsed="false">
      <c r="A182" s="7" t="n">
        <v>28922058</v>
      </c>
      <c r="B182" s="7"/>
      <c r="C182" s="45"/>
      <c r="D182" s="4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5.75" hidden="false" customHeight="true" outlineLevel="0" collapsed="false">
      <c r="A183" s="10" t="n">
        <v>41047817</v>
      </c>
      <c r="B183" s="10"/>
      <c r="C183" s="47"/>
      <c r="D183" s="4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5.75" hidden="false" customHeight="true" outlineLevel="0" collapsed="false">
      <c r="A184" s="7" t="n">
        <v>39915064</v>
      </c>
      <c r="B184" s="7"/>
      <c r="C184" s="45"/>
      <c r="D184" s="4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5.75" hidden="false" customHeight="true" outlineLevel="0" collapsed="false">
      <c r="A185" s="10" t="n">
        <v>34703565</v>
      </c>
      <c r="B185" s="10"/>
      <c r="C185" s="47"/>
      <c r="D185" s="4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5.75" hidden="false" customHeight="true" outlineLevel="0" collapsed="false">
      <c r="A186" s="7" t="n">
        <v>39066896</v>
      </c>
      <c r="B186" s="7"/>
      <c r="C186" s="45"/>
      <c r="D186" s="4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5.75" hidden="false" customHeight="true" outlineLevel="0" collapsed="false">
      <c r="A187" s="10" t="n">
        <v>38070151</v>
      </c>
      <c r="B187" s="10"/>
      <c r="C187" s="47"/>
      <c r="D187" s="4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5.75" hidden="false" customHeight="true" outlineLevel="0" collapsed="false">
      <c r="A188" s="7" t="n">
        <v>36087484</v>
      </c>
      <c r="B188" s="7"/>
      <c r="C188" s="45"/>
      <c r="D188" s="4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5.75" hidden="false" customHeight="true" outlineLevel="0" collapsed="false">
      <c r="A189" s="10" t="n">
        <v>95009603</v>
      </c>
      <c r="B189" s="10"/>
      <c r="C189" s="47"/>
      <c r="D189" s="4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5.75" hidden="false" customHeight="true" outlineLevel="0" collapsed="false">
      <c r="A190" s="7" t="n">
        <v>36949250</v>
      </c>
      <c r="B190" s="7"/>
      <c r="C190" s="45"/>
      <c r="D190" s="4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5.75" hidden="false" customHeight="true" outlineLevel="0" collapsed="false">
      <c r="A191" s="10" t="n">
        <v>38027633</v>
      </c>
      <c r="B191" s="10"/>
      <c r="C191" s="47"/>
      <c r="D191" s="4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5.75" hidden="false" customHeight="true" outlineLevel="0" collapsed="false">
      <c r="A192" s="7" t="n">
        <v>36550977</v>
      </c>
      <c r="B192" s="7"/>
      <c r="C192" s="45"/>
      <c r="D192" s="4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5.75" hidden="false" customHeight="true" outlineLevel="0" collapsed="false">
      <c r="A193" s="10" t="n">
        <v>35914134</v>
      </c>
      <c r="B193" s="10"/>
      <c r="C193" s="47"/>
      <c r="D193" s="4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5.75" hidden="false" customHeight="true" outlineLevel="0" collapsed="false">
      <c r="A194" s="7" t="n">
        <v>95695047</v>
      </c>
      <c r="B194" s="7"/>
      <c r="C194" s="45"/>
      <c r="D194" s="4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5.75" hidden="false" customHeight="true" outlineLevel="0" collapsed="false">
      <c r="A195" s="10" t="n">
        <v>37699248</v>
      </c>
      <c r="B195" s="10"/>
      <c r="C195" s="47"/>
      <c r="D195" s="4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5.75" hidden="false" customHeight="true" outlineLevel="0" collapsed="false">
      <c r="A196" s="7" t="n">
        <v>25044383</v>
      </c>
      <c r="B196" s="7"/>
      <c r="C196" s="45"/>
      <c r="D196" s="4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5.75" hidden="false" customHeight="true" outlineLevel="0" collapsed="false">
      <c r="A197" s="10" t="n">
        <v>33914980</v>
      </c>
      <c r="B197" s="10"/>
      <c r="C197" s="47"/>
      <c r="D197" s="4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5.75" hidden="false" customHeight="true" outlineLevel="0" collapsed="false">
      <c r="A198" s="7" t="n">
        <v>33401865</v>
      </c>
      <c r="B198" s="7"/>
      <c r="C198" s="45"/>
      <c r="D198" s="4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5.75" hidden="false" customHeight="true" outlineLevel="0" collapsed="false">
      <c r="A199" s="10" t="n">
        <v>29428219</v>
      </c>
      <c r="B199" s="10"/>
      <c r="C199" s="47"/>
      <c r="D199" s="4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5.75" hidden="false" customHeight="true" outlineLevel="0" collapsed="false">
      <c r="A200" s="7" t="n">
        <v>27674630</v>
      </c>
      <c r="B200" s="7"/>
      <c r="C200" s="45"/>
      <c r="D200" s="4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5.75" hidden="false" customHeight="true" outlineLevel="0" collapsed="false">
      <c r="A201" s="10" t="n">
        <v>35728389</v>
      </c>
      <c r="B201" s="10"/>
      <c r="C201" s="47"/>
      <c r="D201" s="4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5.75" hidden="false" customHeight="true" outlineLevel="0" collapsed="false">
      <c r="A202" s="7" t="n">
        <v>10000016</v>
      </c>
      <c r="B202" s="7"/>
      <c r="C202" s="45"/>
      <c r="D202" s="4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5.75" hidden="false" customHeight="true" outlineLevel="0" collapsed="false">
      <c r="A203" s="10" t="n">
        <v>10000017</v>
      </c>
      <c r="B203" s="10"/>
      <c r="C203" s="47"/>
      <c r="D203" s="4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5.75" hidden="false" customHeight="true" outlineLevel="0" collapsed="false">
      <c r="A204" s="7" t="n">
        <v>10000018</v>
      </c>
      <c r="B204" s="7"/>
      <c r="C204" s="45"/>
      <c r="D204" s="4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5.75" hidden="false" customHeight="true" outlineLevel="0" collapsed="false">
      <c r="A205" s="10" t="n">
        <v>10000019</v>
      </c>
      <c r="B205" s="10"/>
      <c r="C205" s="47"/>
      <c r="D205" s="4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5.75" hidden="false" customHeight="true" outlineLevel="0" collapsed="false">
      <c r="A206" s="7" t="n">
        <v>36755934</v>
      </c>
      <c r="B206" s="7"/>
      <c r="C206" s="45"/>
      <c r="D206" s="4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5.75" hidden="false" customHeight="true" outlineLevel="0" collapsed="false">
      <c r="A207" s="10" t="n">
        <v>10000021</v>
      </c>
      <c r="B207" s="10"/>
      <c r="C207" s="47"/>
      <c r="D207" s="4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5.75" hidden="false" customHeight="true" outlineLevel="0" collapsed="false">
      <c r="A208" s="7" t="n">
        <v>10000001</v>
      </c>
      <c r="B208" s="7"/>
      <c r="C208" s="45"/>
      <c r="D208" s="4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5.75" hidden="false" customHeight="true" outlineLevel="0" collapsed="false">
      <c r="A209" s="10" t="n">
        <v>10000002</v>
      </c>
      <c r="B209" s="10"/>
      <c r="C209" s="47"/>
      <c r="D209" s="4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5.75" hidden="false" customHeight="true" outlineLevel="0" collapsed="false">
      <c r="A210" s="7" t="n">
        <v>10000003</v>
      </c>
      <c r="B210" s="7"/>
      <c r="C210" s="45"/>
      <c r="D210" s="4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5.75" hidden="false" customHeight="true" outlineLevel="0" collapsed="false">
      <c r="A211" s="10" t="n">
        <v>10000004</v>
      </c>
      <c r="B211" s="10"/>
      <c r="C211" s="47"/>
      <c r="D211" s="4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5.75" hidden="false" customHeight="true" outlineLevel="0" collapsed="false">
      <c r="A212" s="7" t="n">
        <v>10000005</v>
      </c>
      <c r="B212" s="7"/>
      <c r="C212" s="45"/>
      <c r="D212" s="4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5.75" hidden="false" customHeight="true" outlineLevel="0" collapsed="false">
      <c r="A213" s="10" t="n">
        <v>45192487</v>
      </c>
      <c r="B213" s="10"/>
      <c r="C213" s="47"/>
      <c r="D213" s="4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5.75" hidden="false" customHeight="true" outlineLevel="0" collapsed="false">
      <c r="A214" s="7" t="n">
        <v>10000007</v>
      </c>
      <c r="B214" s="7"/>
      <c r="C214" s="45"/>
      <c r="D214" s="4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5.75" hidden="false" customHeight="true" outlineLevel="0" collapsed="false">
      <c r="A215" s="10" t="n">
        <v>10000008</v>
      </c>
      <c r="B215" s="10"/>
      <c r="C215" s="47"/>
      <c r="D215" s="4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5.75" hidden="false" customHeight="true" outlineLevel="0" collapsed="false">
      <c r="A216" s="7" t="n">
        <v>10000009</v>
      </c>
      <c r="B216" s="7"/>
      <c r="C216" s="45"/>
      <c r="D216" s="4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5.75" hidden="false" customHeight="true" outlineLevel="0" collapsed="false">
      <c r="A217" s="10" t="n">
        <v>10000010</v>
      </c>
      <c r="B217" s="10"/>
      <c r="C217" s="47"/>
      <c r="D217" s="4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5.75" hidden="false" customHeight="true" outlineLevel="0" collapsed="false">
      <c r="A218" s="7" t="n">
        <v>10000011</v>
      </c>
      <c r="B218" s="7"/>
      <c r="C218" s="45"/>
      <c r="D218" s="4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5.75" hidden="false" customHeight="true" outlineLevel="0" collapsed="false">
      <c r="A219" s="10" t="n">
        <v>10000012</v>
      </c>
      <c r="B219" s="10"/>
      <c r="C219" s="47"/>
      <c r="D219" s="4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5.75" hidden="false" customHeight="true" outlineLevel="0" collapsed="false">
      <c r="A220" s="7" t="n">
        <v>38456881</v>
      </c>
      <c r="B220" s="7"/>
      <c r="C220" s="45"/>
      <c r="D220" s="4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5.75" hidden="false" customHeight="true" outlineLevel="0" collapsed="false">
      <c r="A221" s="10" t="n">
        <v>10000015</v>
      </c>
      <c r="B221" s="10"/>
      <c r="C221" s="47"/>
      <c r="D221" s="48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5.75" hidden="false" customHeight="true" outlineLevel="0" collapsed="false">
      <c r="A222" s="7" t="n">
        <v>42272694</v>
      </c>
      <c r="B222" s="7"/>
      <c r="C222" s="45"/>
      <c r="D222" s="4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5.75" hidden="false" customHeight="true" outlineLevel="0" collapsed="false">
      <c r="A223" s="10" t="n">
        <v>36407500</v>
      </c>
      <c r="B223" s="10"/>
      <c r="C223" s="47"/>
      <c r="D223" s="48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5.75" hidden="false" customHeight="true" outlineLevel="0" collapsed="false">
      <c r="A224" s="7" t="n">
        <v>35181182</v>
      </c>
      <c r="B224" s="7" t="s">
        <v>1123</v>
      </c>
      <c r="C224" s="45" t="s">
        <v>1124</v>
      </c>
      <c r="D224" s="46" t="n">
        <v>33908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5.75" hidden="false" customHeight="true" outlineLevel="0" collapsed="false">
      <c r="A225" s="26"/>
      <c r="B225" s="26"/>
      <c r="C225" s="49"/>
      <c r="D225" s="5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5.75" hidden="false" customHeight="true" outlineLevel="0" collapsed="false">
      <c r="C226" s="5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5.75" hidden="false" customHeight="true" outlineLevel="0" collapsed="false">
      <c r="C227" s="5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5.75" hidden="false" customHeight="true" outlineLevel="0" collapsed="false">
      <c r="C228" s="5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5.75" hidden="false" customHeight="true" outlineLevel="0" collapsed="false">
      <c r="C229" s="5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5.75" hidden="false" customHeight="true" outlineLevel="0" collapsed="false">
      <c r="C230" s="5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5.75" hidden="false" customHeight="true" outlineLevel="0" collapsed="false">
      <c r="C231" s="5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5.75" hidden="false" customHeight="true" outlineLevel="0" collapsed="false">
      <c r="C232" s="5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5.75" hidden="false" customHeight="true" outlineLevel="0" collapsed="false">
      <c r="C233" s="5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5.75" hidden="false" customHeight="true" outlineLevel="0" collapsed="false">
      <c r="C234" s="5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5.75" hidden="false" customHeight="true" outlineLevel="0" collapsed="false">
      <c r="C235" s="5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5.75" hidden="false" customHeight="true" outlineLevel="0" collapsed="false">
      <c r="C236" s="5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5.75" hidden="false" customHeight="true" outlineLevel="0" collapsed="false">
      <c r="C237" s="5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5.75" hidden="false" customHeight="true" outlineLevel="0" collapsed="false">
      <c r="C238" s="5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5.75" hidden="false" customHeight="true" outlineLevel="0" collapsed="false">
      <c r="C239" s="5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5.75" hidden="false" customHeight="true" outlineLevel="0" collapsed="false">
      <c r="C240" s="5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5.75" hidden="false" customHeight="true" outlineLevel="0" collapsed="false">
      <c r="C241" s="5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5.75" hidden="false" customHeight="true" outlineLevel="0" collapsed="false">
      <c r="C242" s="5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5.75" hidden="false" customHeight="true" outlineLevel="0" collapsed="false">
      <c r="C243" s="5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5.75" hidden="false" customHeight="true" outlineLevel="0" collapsed="false">
      <c r="C244" s="5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5.75" hidden="false" customHeight="true" outlineLevel="0" collapsed="false">
      <c r="C245" s="5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5.75" hidden="false" customHeight="true" outlineLevel="0" collapsed="false">
      <c r="C246" s="5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5.75" hidden="false" customHeight="true" outlineLevel="0" collapsed="false">
      <c r="C247" s="5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5.75" hidden="false" customHeight="true" outlineLevel="0" collapsed="false">
      <c r="C248" s="5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5.75" hidden="false" customHeight="true" outlineLevel="0" collapsed="false">
      <c r="C249" s="5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5.75" hidden="false" customHeight="true" outlineLevel="0" collapsed="false">
      <c r="C250" s="5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5.75" hidden="false" customHeight="true" outlineLevel="0" collapsed="false">
      <c r="C251" s="5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5.75" hidden="false" customHeight="true" outlineLevel="0" collapsed="false">
      <c r="C252" s="5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5.75" hidden="false" customHeight="true" outlineLevel="0" collapsed="false">
      <c r="C253" s="5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5.75" hidden="false" customHeight="true" outlineLevel="0" collapsed="false">
      <c r="C254" s="5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5.75" hidden="false" customHeight="true" outlineLevel="0" collapsed="false">
      <c r="C255" s="5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5.75" hidden="false" customHeight="true" outlineLevel="0" collapsed="false">
      <c r="C256" s="5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5.75" hidden="false" customHeight="true" outlineLevel="0" collapsed="false">
      <c r="C257" s="5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5.75" hidden="false" customHeight="true" outlineLevel="0" collapsed="false">
      <c r="C258" s="5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5.75" hidden="false" customHeight="true" outlineLevel="0" collapsed="false">
      <c r="C259" s="5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5.75" hidden="false" customHeight="true" outlineLevel="0" collapsed="false">
      <c r="C260" s="5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5.75" hidden="false" customHeight="true" outlineLevel="0" collapsed="false">
      <c r="C261" s="5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5.75" hidden="false" customHeight="true" outlineLevel="0" collapsed="false">
      <c r="C262" s="5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5.75" hidden="false" customHeight="true" outlineLevel="0" collapsed="false">
      <c r="C263" s="5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5.75" hidden="false" customHeight="true" outlineLevel="0" collapsed="false">
      <c r="C264" s="5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5.75" hidden="false" customHeight="true" outlineLevel="0" collapsed="false">
      <c r="C265" s="5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5.75" hidden="false" customHeight="true" outlineLevel="0" collapsed="false">
      <c r="C266" s="5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5.75" hidden="false" customHeight="true" outlineLevel="0" collapsed="false">
      <c r="C267" s="5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5.75" hidden="false" customHeight="true" outlineLevel="0" collapsed="false">
      <c r="C268" s="5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5.75" hidden="false" customHeight="true" outlineLevel="0" collapsed="false">
      <c r="C269" s="5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5.75" hidden="false" customHeight="true" outlineLevel="0" collapsed="false">
      <c r="C270" s="5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5.75" hidden="false" customHeight="true" outlineLevel="0" collapsed="false">
      <c r="C271" s="5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5.75" hidden="false" customHeight="true" outlineLevel="0" collapsed="false">
      <c r="C272" s="5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5.75" hidden="false" customHeight="true" outlineLevel="0" collapsed="false">
      <c r="C273" s="5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5.75" hidden="false" customHeight="true" outlineLevel="0" collapsed="false">
      <c r="C274" s="5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5.75" hidden="false" customHeight="true" outlineLevel="0" collapsed="false">
      <c r="C275" s="5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5.75" hidden="false" customHeight="true" outlineLevel="0" collapsed="false">
      <c r="C276" s="5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5.75" hidden="false" customHeight="true" outlineLevel="0" collapsed="false">
      <c r="C277" s="51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5.75" hidden="false" customHeight="true" outlineLevel="0" collapsed="false">
      <c r="C278" s="5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5.75" hidden="false" customHeight="true" outlineLevel="0" collapsed="false">
      <c r="C279" s="5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5.75" hidden="false" customHeight="true" outlineLevel="0" collapsed="false">
      <c r="C280" s="5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5.75" hidden="false" customHeight="true" outlineLevel="0" collapsed="false">
      <c r="C281" s="5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5.75" hidden="false" customHeight="true" outlineLevel="0" collapsed="false">
      <c r="C282" s="51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5.75" hidden="false" customHeight="true" outlineLevel="0" collapsed="false">
      <c r="C283" s="51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5.75" hidden="false" customHeight="true" outlineLevel="0" collapsed="false">
      <c r="C284" s="5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5.75" hidden="false" customHeight="true" outlineLevel="0" collapsed="false">
      <c r="C285" s="51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5.75" hidden="false" customHeight="true" outlineLevel="0" collapsed="false">
      <c r="C286" s="51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5.75" hidden="false" customHeight="true" outlineLevel="0" collapsed="false">
      <c r="C287" s="5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5.75" hidden="false" customHeight="true" outlineLevel="0" collapsed="false">
      <c r="C288" s="5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5.75" hidden="false" customHeight="true" outlineLevel="0" collapsed="false">
      <c r="C289" s="51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5.75" hidden="false" customHeight="true" outlineLevel="0" collapsed="false">
      <c r="C290" s="51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5.75" hidden="false" customHeight="true" outlineLevel="0" collapsed="false">
      <c r="C291" s="5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5.75" hidden="false" customHeight="true" outlineLevel="0" collapsed="false">
      <c r="C292" s="5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5.75" hidden="false" customHeight="true" outlineLevel="0" collapsed="false">
      <c r="C293" s="5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5.75" hidden="false" customHeight="true" outlineLevel="0" collapsed="false">
      <c r="C294" s="5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5.75" hidden="false" customHeight="true" outlineLevel="0" collapsed="false">
      <c r="C295" s="51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5.75" hidden="false" customHeight="true" outlineLevel="0" collapsed="false">
      <c r="C296" s="5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5.75" hidden="false" customHeight="true" outlineLevel="0" collapsed="false">
      <c r="C297" s="5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5.75" hidden="false" customHeight="true" outlineLevel="0" collapsed="false">
      <c r="C298" s="51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5.75" hidden="false" customHeight="true" outlineLevel="0" collapsed="false">
      <c r="C299" s="51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5.75" hidden="false" customHeight="true" outlineLevel="0" collapsed="false">
      <c r="C300" s="5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5.75" hidden="false" customHeight="true" outlineLevel="0" collapsed="false">
      <c r="C301" s="51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5.75" hidden="false" customHeight="true" outlineLevel="0" collapsed="false">
      <c r="C302" s="5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5.75" hidden="false" customHeight="true" outlineLevel="0" collapsed="false">
      <c r="C303" s="5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5.75" hidden="false" customHeight="true" outlineLevel="0" collapsed="false">
      <c r="C304" s="5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5.75" hidden="false" customHeight="true" outlineLevel="0" collapsed="false">
      <c r="C305" s="5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5.75" hidden="false" customHeight="true" outlineLevel="0" collapsed="false">
      <c r="C306" s="5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5.75" hidden="false" customHeight="true" outlineLevel="0" collapsed="false">
      <c r="C307" s="5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5.75" hidden="false" customHeight="true" outlineLevel="0" collapsed="false">
      <c r="C308" s="51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5.75" hidden="false" customHeight="true" outlineLevel="0" collapsed="false">
      <c r="C309" s="5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5.75" hidden="false" customHeight="true" outlineLevel="0" collapsed="false">
      <c r="C310" s="51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5.75" hidden="false" customHeight="true" outlineLevel="0" collapsed="false">
      <c r="C311" s="51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5.75" hidden="false" customHeight="true" outlineLevel="0" collapsed="false">
      <c r="C312" s="5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5.75" hidden="false" customHeight="true" outlineLevel="0" collapsed="false">
      <c r="C313" s="5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5.75" hidden="false" customHeight="true" outlineLevel="0" collapsed="false">
      <c r="C314" s="5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5.75" hidden="false" customHeight="true" outlineLevel="0" collapsed="false">
      <c r="C315" s="5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5.75" hidden="false" customHeight="true" outlineLevel="0" collapsed="false">
      <c r="C316" s="5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5.75" hidden="false" customHeight="true" outlineLevel="0" collapsed="false">
      <c r="C317" s="5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5.75" hidden="false" customHeight="true" outlineLevel="0" collapsed="false">
      <c r="C318" s="5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5.75" hidden="false" customHeight="true" outlineLevel="0" collapsed="false">
      <c r="C319" s="5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5.75" hidden="false" customHeight="true" outlineLevel="0" collapsed="false">
      <c r="C320" s="5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5.75" hidden="false" customHeight="true" outlineLevel="0" collapsed="false">
      <c r="C321" s="5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5.75" hidden="false" customHeight="true" outlineLevel="0" collapsed="false">
      <c r="C322" s="5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5.75" hidden="false" customHeight="true" outlineLevel="0" collapsed="false">
      <c r="C323" s="5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5.75" hidden="false" customHeight="true" outlineLevel="0" collapsed="false">
      <c r="C324" s="5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5.75" hidden="false" customHeight="true" outlineLevel="0" collapsed="false">
      <c r="C325" s="5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5.75" hidden="false" customHeight="true" outlineLevel="0" collapsed="false">
      <c r="C326" s="5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5.75" hidden="false" customHeight="true" outlineLevel="0" collapsed="false">
      <c r="C327" s="5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5.75" hidden="false" customHeight="true" outlineLevel="0" collapsed="false">
      <c r="C328" s="5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5.75" hidden="false" customHeight="true" outlineLevel="0" collapsed="false">
      <c r="C329" s="5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5.75" hidden="false" customHeight="true" outlineLevel="0" collapsed="false">
      <c r="C330" s="5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5.75" hidden="false" customHeight="true" outlineLevel="0" collapsed="false">
      <c r="C331" s="5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5.75" hidden="false" customHeight="true" outlineLevel="0" collapsed="false">
      <c r="C332" s="5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5.75" hidden="false" customHeight="true" outlineLevel="0" collapsed="false">
      <c r="C333" s="5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5.75" hidden="false" customHeight="true" outlineLevel="0" collapsed="false">
      <c r="C334" s="5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5.75" hidden="false" customHeight="true" outlineLevel="0" collapsed="false">
      <c r="C335" s="5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5.75" hidden="false" customHeight="true" outlineLevel="0" collapsed="false">
      <c r="C336" s="5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5.75" hidden="false" customHeight="true" outlineLevel="0" collapsed="false">
      <c r="C337" s="5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5.75" hidden="false" customHeight="true" outlineLevel="0" collapsed="false">
      <c r="C338" s="5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5.75" hidden="false" customHeight="true" outlineLevel="0" collapsed="false">
      <c r="C339" s="5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5.75" hidden="false" customHeight="true" outlineLevel="0" collapsed="false">
      <c r="C340" s="5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5.75" hidden="false" customHeight="true" outlineLevel="0" collapsed="false">
      <c r="C341" s="5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5.75" hidden="false" customHeight="true" outlineLevel="0" collapsed="false">
      <c r="C342" s="5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5.75" hidden="false" customHeight="true" outlineLevel="0" collapsed="false">
      <c r="C343" s="5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5.75" hidden="false" customHeight="true" outlineLevel="0" collapsed="false">
      <c r="C344" s="5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5.75" hidden="false" customHeight="true" outlineLevel="0" collapsed="false">
      <c r="C345" s="5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5.75" hidden="false" customHeight="true" outlineLevel="0" collapsed="false">
      <c r="C346" s="5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5.75" hidden="false" customHeight="true" outlineLevel="0" collapsed="false">
      <c r="C347" s="5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5.75" hidden="false" customHeight="true" outlineLevel="0" collapsed="false">
      <c r="C348" s="5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5.75" hidden="false" customHeight="true" outlineLevel="0" collapsed="false">
      <c r="C349" s="5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5.75" hidden="false" customHeight="true" outlineLevel="0" collapsed="false">
      <c r="C350" s="5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5.75" hidden="false" customHeight="true" outlineLevel="0" collapsed="false">
      <c r="C351" s="5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5.75" hidden="false" customHeight="true" outlineLevel="0" collapsed="false">
      <c r="C352" s="5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5.75" hidden="false" customHeight="true" outlineLevel="0" collapsed="false">
      <c r="C353" s="51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5.75" hidden="false" customHeight="true" outlineLevel="0" collapsed="false">
      <c r="C354" s="51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5.75" hidden="false" customHeight="true" outlineLevel="0" collapsed="false">
      <c r="C355" s="51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5.75" hidden="false" customHeight="true" outlineLevel="0" collapsed="false">
      <c r="C356" s="51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5.75" hidden="false" customHeight="true" outlineLevel="0" collapsed="false">
      <c r="C357" s="51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5.75" hidden="false" customHeight="true" outlineLevel="0" collapsed="false">
      <c r="C358" s="51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5.75" hidden="false" customHeight="true" outlineLevel="0" collapsed="false">
      <c r="C359" s="51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5.75" hidden="false" customHeight="true" outlineLevel="0" collapsed="false">
      <c r="C360" s="51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5.75" hidden="false" customHeight="true" outlineLevel="0" collapsed="false">
      <c r="C361" s="51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5.75" hidden="false" customHeight="true" outlineLevel="0" collapsed="false">
      <c r="C362" s="51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5.75" hidden="false" customHeight="true" outlineLevel="0" collapsed="false">
      <c r="C363" s="51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5.75" hidden="false" customHeight="true" outlineLevel="0" collapsed="false">
      <c r="C364" s="51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5.75" hidden="false" customHeight="true" outlineLevel="0" collapsed="false">
      <c r="C365" s="5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5.75" hidden="false" customHeight="true" outlineLevel="0" collapsed="false">
      <c r="C366" s="51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5.75" hidden="false" customHeight="true" outlineLevel="0" collapsed="false">
      <c r="C367" s="51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5.75" hidden="false" customHeight="true" outlineLevel="0" collapsed="false">
      <c r="A368" s="6"/>
      <c r="B368" s="6"/>
      <c r="C368" s="21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5.75" hidden="false" customHeight="true" outlineLevel="0" collapsed="false">
      <c r="A369" s="6"/>
      <c r="B369" s="6"/>
      <c r="C369" s="21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5.75" hidden="false" customHeight="true" outlineLevel="0" collapsed="false">
      <c r="A370" s="6"/>
      <c r="B370" s="6"/>
      <c r="C370" s="21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5.75" hidden="false" customHeight="true" outlineLevel="0" collapsed="false">
      <c r="A371" s="6"/>
      <c r="B371" s="6"/>
      <c r="C371" s="21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5.75" hidden="false" customHeight="true" outlineLevel="0" collapsed="false">
      <c r="A372" s="6"/>
      <c r="B372" s="6"/>
      <c r="C372" s="21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5.75" hidden="false" customHeight="true" outlineLevel="0" collapsed="false">
      <c r="A373" s="6"/>
      <c r="B373" s="6"/>
      <c r="C373" s="21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5.75" hidden="false" customHeight="true" outlineLevel="0" collapsed="false">
      <c r="A374" s="6"/>
      <c r="B374" s="6"/>
      <c r="C374" s="2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5.75" hidden="false" customHeight="true" outlineLevel="0" collapsed="false">
      <c r="A375" s="6"/>
      <c r="B375" s="6"/>
      <c r="C375" s="21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5.75" hidden="false" customHeight="true" outlineLevel="0" collapsed="false">
      <c r="A376" s="6"/>
      <c r="B376" s="6"/>
      <c r="C376" s="21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5.75" hidden="false" customHeight="true" outlineLevel="0" collapsed="false">
      <c r="A377" s="6"/>
      <c r="B377" s="6"/>
      <c r="C377" s="21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5.75" hidden="false" customHeight="true" outlineLevel="0" collapsed="false">
      <c r="A378" s="6"/>
      <c r="B378" s="6"/>
      <c r="C378" s="21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5.75" hidden="false" customHeight="true" outlineLevel="0" collapsed="false">
      <c r="A379" s="6"/>
      <c r="B379" s="6"/>
      <c r="C379" s="21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5.75" hidden="false" customHeight="true" outlineLevel="0" collapsed="false">
      <c r="A380" s="6"/>
      <c r="B380" s="6"/>
      <c r="C380" s="21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5.75" hidden="false" customHeight="true" outlineLevel="0" collapsed="false">
      <c r="A381" s="6"/>
      <c r="B381" s="6"/>
      <c r="C381" s="21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5.75" hidden="false" customHeight="true" outlineLevel="0" collapsed="false">
      <c r="A382" s="6"/>
      <c r="B382" s="6"/>
      <c r="C382" s="21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5.75" hidden="false" customHeight="true" outlineLevel="0" collapsed="false">
      <c r="A383" s="6"/>
      <c r="B383" s="6"/>
      <c r="C383" s="21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5.75" hidden="false" customHeight="true" outlineLevel="0" collapsed="false">
      <c r="A384" s="6"/>
      <c r="B384" s="6"/>
      <c r="C384" s="21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5.75" hidden="false" customHeight="true" outlineLevel="0" collapsed="false">
      <c r="A385" s="6"/>
      <c r="B385" s="6"/>
      <c r="C385" s="21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5.75" hidden="false" customHeight="true" outlineLevel="0" collapsed="false">
      <c r="A386" s="6"/>
      <c r="B386" s="6"/>
      <c r="C386" s="21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5.75" hidden="false" customHeight="true" outlineLevel="0" collapsed="false">
      <c r="A387" s="6"/>
      <c r="B387" s="6"/>
      <c r="C387" s="21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5.75" hidden="false" customHeight="true" outlineLevel="0" collapsed="false">
      <c r="A388" s="6"/>
      <c r="B388" s="6"/>
      <c r="C388" s="21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5.75" hidden="false" customHeight="true" outlineLevel="0" collapsed="false">
      <c r="A389" s="6"/>
      <c r="B389" s="6"/>
      <c r="C389" s="21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5.75" hidden="false" customHeight="true" outlineLevel="0" collapsed="false">
      <c r="A390" s="6"/>
      <c r="B390" s="6"/>
      <c r="C390" s="21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5.75" hidden="false" customHeight="true" outlineLevel="0" collapsed="false">
      <c r="A391" s="6"/>
      <c r="B391" s="6"/>
      <c r="C391" s="21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5.75" hidden="false" customHeight="true" outlineLevel="0" collapsed="false">
      <c r="A392" s="6"/>
      <c r="B392" s="6"/>
      <c r="C392" s="21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5.75" hidden="false" customHeight="true" outlineLevel="0" collapsed="false">
      <c r="A393" s="6"/>
      <c r="B393" s="6"/>
      <c r="C393" s="21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5.75" hidden="false" customHeight="true" outlineLevel="0" collapsed="false">
      <c r="A394" s="6"/>
      <c r="B394" s="6"/>
      <c r="C394" s="21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5.75" hidden="false" customHeight="true" outlineLevel="0" collapsed="false">
      <c r="A395" s="6"/>
      <c r="B395" s="6"/>
      <c r="C395" s="21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5.75" hidden="false" customHeight="true" outlineLevel="0" collapsed="false">
      <c r="A396" s="6"/>
      <c r="B396" s="6"/>
      <c r="C396" s="21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5.75" hidden="false" customHeight="true" outlineLevel="0" collapsed="false">
      <c r="A397" s="6"/>
      <c r="B397" s="6"/>
      <c r="C397" s="21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5.75" hidden="false" customHeight="true" outlineLevel="0" collapsed="false">
      <c r="A398" s="6"/>
      <c r="B398" s="6"/>
      <c r="C398" s="21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5.75" hidden="false" customHeight="true" outlineLevel="0" collapsed="false">
      <c r="A399" s="6"/>
      <c r="B399" s="6"/>
      <c r="C399" s="21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5.75" hidden="false" customHeight="true" outlineLevel="0" collapsed="false">
      <c r="A400" s="6"/>
      <c r="B400" s="6"/>
      <c r="C400" s="21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5.75" hidden="false" customHeight="true" outlineLevel="0" collapsed="false">
      <c r="A401" s="6"/>
      <c r="B401" s="6"/>
      <c r="C401" s="21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5.75" hidden="false" customHeight="true" outlineLevel="0" collapsed="false">
      <c r="A402" s="6"/>
      <c r="B402" s="6"/>
      <c r="C402" s="21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5.75" hidden="false" customHeight="true" outlineLevel="0" collapsed="false">
      <c r="A403" s="6"/>
      <c r="B403" s="6"/>
      <c r="C403" s="21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5.75" hidden="false" customHeight="true" outlineLevel="0" collapsed="false">
      <c r="A404" s="6"/>
      <c r="B404" s="6"/>
      <c r="C404" s="21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5.75" hidden="false" customHeight="true" outlineLevel="0" collapsed="false">
      <c r="A405" s="6"/>
      <c r="B405" s="6"/>
      <c r="C405" s="21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5.75" hidden="false" customHeight="true" outlineLevel="0" collapsed="false">
      <c r="A406" s="6"/>
      <c r="B406" s="6"/>
      <c r="C406" s="21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5.75" hidden="false" customHeight="true" outlineLevel="0" collapsed="false">
      <c r="A407" s="6"/>
      <c r="B407" s="6"/>
      <c r="C407" s="21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5.75" hidden="false" customHeight="true" outlineLevel="0" collapsed="false">
      <c r="A408" s="6"/>
      <c r="B408" s="6"/>
      <c r="C408" s="21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5.75" hidden="false" customHeight="true" outlineLevel="0" collapsed="false">
      <c r="A409" s="6"/>
      <c r="B409" s="6"/>
      <c r="C409" s="21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5.75" hidden="false" customHeight="true" outlineLevel="0" collapsed="false">
      <c r="A410" s="6"/>
      <c r="B410" s="6"/>
      <c r="C410" s="21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5.75" hidden="false" customHeight="true" outlineLevel="0" collapsed="false">
      <c r="A411" s="6"/>
      <c r="B411" s="6"/>
      <c r="C411" s="21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5.75" hidden="false" customHeight="true" outlineLevel="0" collapsed="false">
      <c r="A412" s="6"/>
      <c r="B412" s="6"/>
      <c r="C412" s="21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5.75" hidden="false" customHeight="true" outlineLevel="0" collapsed="false">
      <c r="A413" s="6"/>
      <c r="B413" s="6"/>
      <c r="C413" s="21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5.75" hidden="false" customHeight="true" outlineLevel="0" collapsed="false">
      <c r="A414" s="6"/>
      <c r="B414" s="6"/>
      <c r="C414" s="21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5.75" hidden="false" customHeight="true" outlineLevel="0" collapsed="false">
      <c r="A415" s="6"/>
      <c r="B415" s="6"/>
      <c r="C415" s="21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5.75" hidden="false" customHeight="true" outlineLevel="0" collapsed="false">
      <c r="A416" s="6"/>
      <c r="B416" s="6"/>
      <c r="C416" s="21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5.75" hidden="false" customHeight="true" outlineLevel="0" collapsed="false">
      <c r="A417" s="6"/>
      <c r="B417" s="6"/>
      <c r="C417" s="21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5.75" hidden="false" customHeight="true" outlineLevel="0" collapsed="false">
      <c r="A418" s="6"/>
      <c r="B418" s="6"/>
      <c r="C418" s="21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5.75" hidden="false" customHeight="true" outlineLevel="0" collapsed="false">
      <c r="A419" s="6"/>
      <c r="B419" s="6"/>
      <c r="C419" s="21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5.75" hidden="false" customHeight="true" outlineLevel="0" collapsed="false">
      <c r="A420" s="6"/>
      <c r="B420" s="6"/>
      <c r="C420" s="21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5.75" hidden="false" customHeight="true" outlineLevel="0" collapsed="false">
      <c r="A421" s="6"/>
      <c r="B421" s="6"/>
      <c r="C421" s="21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5.75" hidden="false" customHeight="true" outlineLevel="0" collapsed="false">
      <c r="A422" s="6"/>
      <c r="B422" s="6"/>
      <c r="C422" s="21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5.75" hidden="false" customHeight="true" outlineLevel="0" collapsed="false">
      <c r="A423" s="6"/>
      <c r="B423" s="6"/>
      <c r="C423" s="21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5.75" hidden="false" customHeight="true" outlineLevel="0" collapsed="false">
      <c r="A424" s="6"/>
      <c r="B424" s="6"/>
      <c r="C424" s="21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5.75" hidden="false" customHeight="true" outlineLevel="0" collapsed="false">
      <c r="A425" s="6"/>
      <c r="B425" s="6"/>
      <c r="C425" s="21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5.75" hidden="false" customHeight="true" outlineLevel="0" collapsed="false">
      <c r="A426" s="6"/>
      <c r="B426" s="6"/>
      <c r="C426" s="21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5.75" hidden="false" customHeight="true" outlineLevel="0" collapsed="false">
      <c r="A427" s="6"/>
      <c r="B427" s="6"/>
      <c r="C427" s="21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5.75" hidden="false" customHeight="true" outlineLevel="0" collapsed="false">
      <c r="A428" s="6"/>
      <c r="B428" s="6"/>
      <c r="C428" s="21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5.75" hidden="false" customHeight="true" outlineLevel="0" collapsed="false">
      <c r="A429" s="6"/>
      <c r="B429" s="6"/>
      <c r="C429" s="21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5.75" hidden="false" customHeight="true" outlineLevel="0" collapsed="false">
      <c r="A430" s="6"/>
      <c r="B430" s="6"/>
      <c r="C430" s="21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5.75" hidden="false" customHeight="true" outlineLevel="0" collapsed="false">
      <c r="A431" s="6"/>
      <c r="B431" s="6"/>
      <c r="C431" s="21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5.75" hidden="false" customHeight="true" outlineLevel="0" collapsed="false">
      <c r="A432" s="6"/>
      <c r="B432" s="6"/>
      <c r="C432" s="21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5.75" hidden="false" customHeight="true" outlineLevel="0" collapsed="false">
      <c r="A433" s="6"/>
      <c r="B433" s="6"/>
      <c r="C433" s="21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5.75" hidden="false" customHeight="true" outlineLevel="0" collapsed="false">
      <c r="A434" s="6"/>
      <c r="B434" s="6"/>
      <c r="C434" s="21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5.75" hidden="false" customHeight="true" outlineLevel="0" collapsed="false">
      <c r="A435" s="6"/>
      <c r="B435" s="6"/>
      <c r="C435" s="21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5.75" hidden="false" customHeight="true" outlineLevel="0" collapsed="false">
      <c r="A436" s="6"/>
      <c r="B436" s="6"/>
      <c r="C436" s="21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5.75" hidden="false" customHeight="true" outlineLevel="0" collapsed="false">
      <c r="A437" s="6"/>
      <c r="B437" s="6"/>
      <c r="C437" s="21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5.75" hidden="false" customHeight="true" outlineLevel="0" collapsed="false">
      <c r="A438" s="6"/>
      <c r="B438" s="6"/>
      <c r="C438" s="21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5.75" hidden="false" customHeight="true" outlineLevel="0" collapsed="false">
      <c r="A439" s="6"/>
      <c r="B439" s="6"/>
      <c r="C439" s="21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5.75" hidden="false" customHeight="true" outlineLevel="0" collapsed="false">
      <c r="A440" s="6"/>
      <c r="B440" s="6"/>
      <c r="C440" s="21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5.75" hidden="false" customHeight="true" outlineLevel="0" collapsed="false">
      <c r="A441" s="6"/>
      <c r="B441" s="6"/>
      <c r="C441" s="21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5.75" hidden="false" customHeight="true" outlineLevel="0" collapsed="false">
      <c r="A442" s="6"/>
      <c r="B442" s="6"/>
      <c r="C442" s="21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5.75" hidden="false" customHeight="true" outlineLevel="0" collapsed="false">
      <c r="A443" s="6"/>
      <c r="B443" s="6"/>
      <c r="C443" s="21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5.75" hidden="false" customHeight="true" outlineLevel="0" collapsed="false">
      <c r="A444" s="6"/>
      <c r="B444" s="6"/>
      <c r="C444" s="21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5.75" hidden="false" customHeight="true" outlineLevel="0" collapsed="false">
      <c r="A445" s="6"/>
      <c r="B445" s="6"/>
      <c r="C445" s="21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5.75" hidden="false" customHeight="true" outlineLevel="0" collapsed="false">
      <c r="A446" s="6"/>
      <c r="B446" s="6"/>
      <c r="C446" s="21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5.75" hidden="false" customHeight="true" outlineLevel="0" collapsed="false">
      <c r="A447" s="6"/>
      <c r="B447" s="6"/>
      <c r="C447" s="21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5.75" hidden="false" customHeight="true" outlineLevel="0" collapsed="false">
      <c r="A448" s="6"/>
      <c r="B448" s="6"/>
      <c r="C448" s="21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5.75" hidden="false" customHeight="true" outlineLevel="0" collapsed="false">
      <c r="A449" s="6"/>
      <c r="B449" s="6"/>
      <c r="C449" s="21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5.75" hidden="false" customHeight="true" outlineLevel="0" collapsed="false">
      <c r="A450" s="6"/>
      <c r="B450" s="6"/>
      <c r="C450" s="21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5.75" hidden="false" customHeight="true" outlineLevel="0" collapsed="false">
      <c r="A451" s="6"/>
      <c r="B451" s="6"/>
      <c r="C451" s="21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5.75" hidden="false" customHeight="true" outlineLevel="0" collapsed="false">
      <c r="A452" s="6"/>
      <c r="B452" s="6"/>
      <c r="C452" s="21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5.75" hidden="false" customHeight="true" outlineLevel="0" collapsed="false">
      <c r="A453" s="6"/>
      <c r="B453" s="6"/>
      <c r="C453" s="21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5.75" hidden="false" customHeight="true" outlineLevel="0" collapsed="false">
      <c r="A454" s="6"/>
      <c r="B454" s="6"/>
      <c r="C454" s="21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5.75" hidden="false" customHeight="true" outlineLevel="0" collapsed="false">
      <c r="A455" s="6"/>
      <c r="B455" s="6"/>
      <c r="C455" s="21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5.75" hidden="false" customHeight="true" outlineLevel="0" collapsed="false">
      <c r="A456" s="6"/>
      <c r="B456" s="6"/>
      <c r="C456" s="21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5.75" hidden="false" customHeight="true" outlineLevel="0" collapsed="false">
      <c r="A457" s="6"/>
      <c r="B457" s="6"/>
      <c r="C457" s="21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5.75" hidden="false" customHeight="true" outlineLevel="0" collapsed="false">
      <c r="A458" s="6"/>
      <c r="B458" s="6"/>
      <c r="C458" s="21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5.75" hidden="false" customHeight="true" outlineLevel="0" collapsed="false">
      <c r="A459" s="6"/>
      <c r="B459" s="6"/>
      <c r="C459" s="21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5.75" hidden="false" customHeight="true" outlineLevel="0" collapsed="false">
      <c r="A460" s="6"/>
      <c r="B460" s="6"/>
      <c r="C460" s="21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5.75" hidden="false" customHeight="true" outlineLevel="0" collapsed="false">
      <c r="A461" s="6"/>
      <c r="B461" s="6"/>
      <c r="C461" s="21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5.75" hidden="false" customHeight="true" outlineLevel="0" collapsed="false">
      <c r="A462" s="6"/>
      <c r="B462" s="6"/>
      <c r="C462" s="21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5.75" hidden="false" customHeight="true" outlineLevel="0" collapsed="false">
      <c r="A463" s="6"/>
      <c r="B463" s="6"/>
      <c r="C463" s="21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5.75" hidden="false" customHeight="true" outlineLevel="0" collapsed="false">
      <c r="A464" s="6"/>
      <c r="B464" s="6"/>
      <c r="C464" s="21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5.75" hidden="false" customHeight="true" outlineLevel="0" collapsed="false">
      <c r="A465" s="6"/>
      <c r="B465" s="6"/>
      <c r="C465" s="21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5.75" hidden="false" customHeight="true" outlineLevel="0" collapsed="false">
      <c r="A466" s="6"/>
      <c r="B466" s="6"/>
      <c r="C466" s="21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5.75" hidden="false" customHeight="true" outlineLevel="0" collapsed="false">
      <c r="A467" s="6"/>
      <c r="B467" s="6"/>
      <c r="C467" s="21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5.75" hidden="false" customHeight="true" outlineLevel="0" collapsed="false">
      <c r="A468" s="6"/>
      <c r="B468" s="6"/>
      <c r="C468" s="21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5.75" hidden="false" customHeight="true" outlineLevel="0" collapsed="false">
      <c r="A469" s="6"/>
      <c r="B469" s="6"/>
      <c r="C469" s="21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5.75" hidden="false" customHeight="true" outlineLevel="0" collapsed="false">
      <c r="A470" s="6"/>
      <c r="B470" s="6"/>
      <c r="C470" s="21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5.75" hidden="false" customHeight="true" outlineLevel="0" collapsed="false">
      <c r="A471" s="6"/>
      <c r="B471" s="6"/>
      <c r="C471" s="21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5.75" hidden="false" customHeight="true" outlineLevel="0" collapsed="false">
      <c r="A472" s="6"/>
      <c r="B472" s="6"/>
      <c r="C472" s="21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5.75" hidden="false" customHeight="true" outlineLevel="0" collapsed="false">
      <c r="A473" s="6"/>
      <c r="B473" s="6"/>
      <c r="C473" s="21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5.75" hidden="false" customHeight="true" outlineLevel="0" collapsed="false">
      <c r="A474" s="6"/>
      <c r="B474" s="6"/>
      <c r="C474" s="21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5.75" hidden="false" customHeight="true" outlineLevel="0" collapsed="false">
      <c r="A475" s="6"/>
      <c r="B475" s="6"/>
      <c r="C475" s="21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5.75" hidden="false" customHeight="true" outlineLevel="0" collapsed="false">
      <c r="A476" s="6"/>
      <c r="B476" s="6"/>
      <c r="C476" s="21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5.75" hidden="false" customHeight="true" outlineLevel="0" collapsed="false">
      <c r="A477" s="6"/>
      <c r="B477" s="6"/>
      <c r="C477" s="21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5.75" hidden="false" customHeight="true" outlineLevel="0" collapsed="false">
      <c r="A478" s="6"/>
      <c r="B478" s="6"/>
      <c r="C478" s="21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5.75" hidden="false" customHeight="true" outlineLevel="0" collapsed="false">
      <c r="A479" s="6"/>
      <c r="B479" s="6"/>
      <c r="C479" s="21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5.75" hidden="false" customHeight="true" outlineLevel="0" collapsed="false">
      <c r="A480" s="6"/>
      <c r="B480" s="6"/>
      <c r="C480" s="21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5.75" hidden="false" customHeight="true" outlineLevel="0" collapsed="false">
      <c r="A481" s="6"/>
      <c r="B481" s="6"/>
      <c r="C481" s="21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5.75" hidden="false" customHeight="true" outlineLevel="0" collapsed="false">
      <c r="A482" s="6"/>
      <c r="B482" s="6"/>
      <c r="C482" s="21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5.75" hidden="false" customHeight="true" outlineLevel="0" collapsed="false">
      <c r="A483" s="6"/>
      <c r="B483" s="6"/>
      <c r="C483" s="21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5.75" hidden="false" customHeight="true" outlineLevel="0" collapsed="false">
      <c r="A484" s="6"/>
      <c r="B484" s="6"/>
      <c r="C484" s="21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5.75" hidden="false" customHeight="true" outlineLevel="0" collapsed="false">
      <c r="A485" s="6"/>
      <c r="B485" s="6"/>
      <c r="C485" s="21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5.75" hidden="false" customHeight="true" outlineLevel="0" collapsed="false">
      <c r="A486" s="6"/>
      <c r="B486" s="6"/>
      <c r="C486" s="21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5.75" hidden="false" customHeight="true" outlineLevel="0" collapsed="false">
      <c r="A487" s="6"/>
      <c r="B487" s="6"/>
      <c r="C487" s="21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5.75" hidden="false" customHeight="true" outlineLevel="0" collapsed="false">
      <c r="A488" s="6"/>
      <c r="B488" s="6"/>
      <c r="C488" s="21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5.75" hidden="false" customHeight="true" outlineLevel="0" collapsed="false">
      <c r="A489" s="6"/>
      <c r="B489" s="6"/>
      <c r="C489" s="21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5.75" hidden="false" customHeight="true" outlineLevel="0" collapsed="false">
      <c r="A490" s="6"/>
      <c r="B490" s="6"/>
      <c r="C490" s="21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5.75" hidden="false" customHeight="true" outlineLevel="0" collapsed="false">
      <c r="A491" s="6"/>
      <c r="B491" s="6"/>
      <c r="C491" s="21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5.75" hidden="false" customHeight="true" outlineLevel="0" collapsed="false">
      <c r="A492" s="6"/>
      <c r="B492" s="6"/>
      <c r="C492" s="21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5.75" hidden="false" customHeight="true" outlineLevel="0" collapsed="false">
      <c r="A493" s="6"/>
      <c r="B493" s="6"/>
      <c r="C493" s="21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5.75" hidden="false" customHeight="true" outlineLevel="0" collapsed="false">
      <c r="A494" s="6"/>
      <c r="B494" s="6"/>
      <c r="C494" s="21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5.75" hidden="false" customHeight="true" outlineLevel="0" collapsed="false">
      <c r="A495" s="6"/>
      <c r="B495" s="6"/>
      <c r="C495" s="21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5.75" hidden="false" customHeight="true" outlineLevel="0" collapsed="false">
      <c r="A496" s="6"/>
      <c r="B496" s="6"/>
      <c r="C496" s="21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5.75" hidden="false" customHeight="true" outlineLevel="0" collapsed="false">
      <c r="A497" s="6"/>
      <c r="B497" s="6"/>
      <c r="C497" s="21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5.75" hidden="false" customHeight="true" outlineLevel="0" collapsed="false">
      <c r="A498" s="6"/>
      <c r="B498" s="6"/>
      <c r="C498" s="21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5.75" hidden="false" customHeight="true" outlineLevel="0" collapsed="false">
      <c r="A499" s="6"/>
      <c r="B499" s="6"/>
      <c r="C499" s="21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5.75" hidden="false" customHeight="true" outlineLevel="0" collapsed="false">
      <c r="A500" s="6"/>
      <c r="B500" s="6"/>
      <c r="C500" s="21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5.75" hidden="false" customHeight="true" outlineLevel="0" collapsed="false">
      <c r="A501" s="6"/>
      <c r="B501" s="6"/>
      <c r="C501" s="21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5.75" hidden="false" customHeight="true" outlineLevel="0" collapsed="false">
      <c r="A502" s="6"/>
      <c r="B502" s="6"/>
      <c r="C502" s="21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5.75" hidden="false" customHeight="true" outlineLevel="0" collapsed="false">
      <c r="A503" s="6"/>
      <c r="B503" s="6"/>
      <c r="C503" s="21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5.75" hidden="false" customHeight="true" outlineLevel="0" collapsed="false">
      <c r="A504" s="6"/>
      <c r="B504" s="6"/>
      <c r="C504" s="21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5.75" hidden="false" customHeight="true" outlineLevel="0" collapsed="false">
      <c r="A505" s="6"/>
      <c r="B505" s="6"/>
      <c r="C505" s="21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5.75" hidden="false" customHeight="true" outlineLevel="0" collapsed="false">
      <c r="A506" s="6"/>
      <c r="B506" s="6"/>
      <c r="C506" s="21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5.75" hidden="false" customHeight="true" outlineLevel="0" collapsed="false">
      <c r="A507" s="6"/>
      <c r="B507" s="6"/>
      <c r="C507" s="21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5.75" hidden="false" customHeight="true" outlineLevel="0" collapsed="false">
      <c r="A508" s="6"/>
      <c r="B508" s="6"/>
      <c r="C508" s="21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5.75" hidden="false" customHeight="true" outlineLevel="0" collapsed="false">
      <c r="A509" s="6"/>
      <c r="B509" s="6"/>
      <c r="C509" s="21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5.75" hidden="false" customHeight="true" outlineLevel="0" collapsed="false">
      <c r="A510" s="6"/>
      <c r="B510" s="6"/>
      <c r="C510" s="21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5.75" hidden="false" customHeight="true" outlineLevel="0" collapsed="false">
      <c r="A511" s="6"/>
      <c r="B511" s="6"/>
      <c r="C511" s="21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5.75" hidden="false" customHeight="true" outlineLevel="0" collapsed="false">
      <c r="A512" s="6"/>
      <c r="B512" s="6"/>
      <c r="C512" s="21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5.75" hidden="false" customHeight="true" outlineLevel="0" collapsed="false">
      <c r="A513" s="6"/>
      <c r="B513" s="6"/>
      <c r="C513" s="21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5.75" hidden="false" customHeight="true" outlineLevel="0" collapsed="false">
      <c r="A514" s="6"/>
      <c r="B514" s="6"/>
      <c r="C514" s="21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5.75" hidden="false" customHeight="true" outlineLevel="0" collapsed="false">
      <c r="A515" s="6"/>
      <c r="B515" s="6"/>
      <c r="C515" s="21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5.75" hidden="false" customHeight="true" outlineLevel="0" collapsed="false">
      <c r="A516" s="6"/>
      <c r="B516" s="6"/>
      <c r="C516" s="21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5.75" hidden="false" customHeight="true" outlineLevel="0" collapsed="false">
      <c r="A517" s="6"/>
      <c r="B517" s="6"/>
      <c r="C517" s="21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5.75" hidden="false" customHeight="true" outlineLevel="0" collapsed="false">
      <c r="A518" s="6"/>
      <c r="B518" s="6"/>
      <c r="C518" s="21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5.75" hidden="false" customHeight="true" outlineLevel="0" collapsed="false">
      <c r="A519" s="6"/>
      <c r="B519" s="6"/>
      <c r="C519" s="21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5.75" hidden="false" customHeight="true" outlineLevel="0" collapsed="false">
      <c r="A520" s="6"/>
      <c r="B520" s="6"/>
      <c r="C520" s="21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5.75" hidden="false" customHeight="true" outlineLevel="0" collapsed="false">
      <c r="A521" s="6"/>
      <c r="B521" s="6"/>
      <c r="C521" s="21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5.75" hidden="false" customHeight="true" outlineLevel="0" collapsed="false">
      <c r="A522" s="6"/>
      <c r="B522" s="6"/>
      <c r="C522" s="21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5.75" hidden="false" customHeight="true" outlineLevel="0" collapsed="false">
      <c r="A523" s="6"/>
      <c r="B523" s="6"/>
      <c r="C523" s="21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5.75" hidden="false" customHeight="true" outlineLevel="0" collapsed="false">
      <c r="A524" s="6"/>
      <c r="B524" s="6"/>
      <c r="C524" s="21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5.75" hidden="false" customHeight="true" outlineLevel="0" collapsed="false">
      <c r="A525" s="6"/>
      <c r="B525" s="6"/>
      <c r="C525" s="21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5.75" hidden="false" customHeight="true" outlineLevel="0" collapsed="false">
      <c r="A526" s="6"/>
      <c r="B526" s="6"/>
      <c r="C526" s="21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5.75" hidden="false" customHeight="true" outlineLevel="0" collapsed="false">
      <c r="A527" s="6"/>
      <c r="B527" s="6"/>
      <c r="C527" s="21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5.75" hidden="false" customHeight="true" outlineLevel="0" collapsed="false">
      <c r="A528" s="6"/>
      <c r="B528" s="6"/>
      <c r="C528" s="21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5.75" hidden="false" customHeight="true" outlineLevel="0" collapsed="false">
      <c r="A529" s="6"/>
      <c r="B529" s="6"/>
      <c r="C529" s="21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5.75" hidden="false" customHeight="true" outlineLevel="0" collapsed="false">
      <c r="A530" s="6"/>
      <c r="B530" s="6"/>
      <c r="C530" s="21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5.75" hidden="false" customHeight="true" outlineLevel="0" collapsed="false">
      <c r="A531" s="6"/>
      <c r="B531" s="6"/>
      <c r="C531" s="21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5.75" hidden="false" customHeight="true" outlineLevel="0" collapsed="false">
      <c r="A532" s="6"/>
      <c r="B532" s="6"/>
      <c r="C532" s="21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5.75" hidden="false" customHeight="true" outlineLevel="0" collapsed="false">
      <c r="A533" s="6"/>
      <c r="B533" s="6"/>
      <c r="C533" s="21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5.75" hidden="false" customHeight="true" outlineLevel="0" collapsed="false">
      <c r="A534" s="6"/>
      <c r="B534" s="6"/>
      <c r="C534" s="21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5.75" hidden="false" customHeight="true" outlineLevel="0" collapsed="false">
      <c r="A535" s="6"/>
      <c r="B535" s="6"/>
      <c r="C535" s="21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5.75" hidden="false" customHeight="true" outlineLevel="0" collapsed="false">
      <c r="A536" s="6"/>
      <c r="B536" s="6"/>
      <c r="C536" s="21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5.75" hidden="false" customHeight="true" outlineLevel="0" collapsed="false">
      <c r="A537" s="6"/>
      <c r="B537" s="6"/>
      <c r="C537" s="21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5.75" hidden="false" customHeight="true" outlineLevel="0" collapsed="false">
      <c r="A538" s="6"/>
      <c r="B538" s="6"/>
      <c r="C538" s="21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5.75" hidden="false" customHeight="true" outlineLevel="0" collapsed="false">
      <c r="A539" s="6"/>
      <c r="B539" s="6"/>
      <c r="C539" s="21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5.75" hidden="false" customHeight="true" outlineLevel="0" collapsed="false">
      <c r="A540" s="6"/>
      <c r="B540" s="6"/>
      <c r="C540" s="21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5.75" hidden="false" customHeight="true" outlineLevel="0" collapsed="false">
      <c r="A541" s="6"/>
      <c r="B541" s="6"/>
      <c r="C541" s="21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5.75" hidden="false" customHeight="true" outlineLevel="0" collapsed="false">
      <c r="A542" s="6"/>
      <c r="B542" s="6"/>
      <c r="C542" s="21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5.75" hidden="false" customHeight="true" outlineLevel="0" collapsed="false">
      <c r="A543" s="6"/>
      <c r="B543" s="6"/>
      <c r="C543" s="21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5.75" hidden="false" customHeight="true" outlineLevel="0" collapsed="false">
      <c r="A544" s="6"/>
      <c r="B544" s="6"/>
      <c r="C544" s="21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5.75" hidden="false" customHeight="true" outlineLevel="0" collapsed="false">
      <c r="A545" s="6"/>
      <c r="B545" s="6"/>
      <c r="C545" s="21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5.75" hidden="false" customHeight="true" outlineLevel="0" collapsed="false">
      <c r="A546" s="6"/>
      <c r="B546" s="6"/>
      <c r="C546" s="21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5.75" hidden="false" customHeight="true" outlineLevel="0" collapsed="false">
      <c r="A547" s="6"/>
      <c r="B547" s="6"/>
      <c r="C547" s="21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5.75" hidden="false" customHeight="true" outlineLevel="0" collapsed="false">
      <c r="A548" s="6"/>
      <c r="B548" s="6"/>
      <c r="C548" s="21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5.75" hidden="false" customHeight="true" outlineLevel="0" collapsed="false">
      <c r="A549" s="6"/>
      <c r="B549" s="6"/>
      <c r="C549" s="21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5.75" hidden="false" customHeight="true" outlineLevel="0" collapsed="false">
      <c r="A550" s="6"/>
      <c r="B550" s="6"/>
      <c r="C550" s="21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5.75" hidden="false" customHeight="true" outlineLevel="0" collapsed="false">
      <c r="A551" s="6"/>
      <c r="B551" s="6"/>
      <c r="C551" s="21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5.75" hidden="false" customHeight="true" outlineLevel="0" collapsed="false">
      <c r="A552" s="6"/>
      <c r="B552" s="6"/>
      <c r="C552" s="21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5.75" hidden="false" customHeight="true" outlineLevel="0" collapsed="false">
      <c r="A553" s="6"/>
      <c r="B553" s="6"/>
      <c r="C553" s="21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5.75" hidden="false" customHeight="true" outlineLevel="0" collapsed="false">
      <c r="A554" s="6"/>
      <c r="B554" s="6"/>
      <c r="C554" s="21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5.75" hidden="false" customHeight="true" outlineLevel="0" collapsed="false">
      <c r="A555" s="6"/>
      <c r="B555" s="6"/>
      <c r="C555" s="21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5.75" hidden="false" customHeight="true" outlineLevel="0" collapsed="false">
      <c r="A556" s="6"/>
      <c r="B556" s="6"/>
      <c r="C556" s="21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5.75" hidden="false" customHeight="true" outlineLevel="0" collapsed="false">
      <c r="A557" s="6"/>
      <c r="B557" s="6"/>
      <c r="C557" s="21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5.75" hidden="false" customHeight="true" outlineLevel="0" collapsed="false">
      <c r="A558" s="6"/>
      <c r="B558" s="6"/>
      <c r="C558" s="21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5.75" hidden="false" customHeight="true" outlineLevel="0" collapsed="false">
      <c r="A559" s="6"/>
      <c r="B559" s="6"/>
      <c r="C559" s="21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5.75" hidden="false" customHeight="true" outlineLevel="0" collapsed="false">
      <c r="A560" s="6"/>
      <c r="B560" s="6"/>
      <c r="C560" s="21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5.75" hidden="false" customHeight="true" outlineLevel="0" collapsed="false">
      <c r="A561" s="6"/>
      <c r="B561" s="6"/>
      <c r="C561" s="21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5.75" hidden="false" customHeight="true" outlineLevel="0" collapsed="false">
      <c r="A562" s="6"/>
      <c r="B562" s="6"/>
      <c r="C562" s="21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5.75" hidden="false" customHeight="true" outlineLevel="0" collapsed="false">
      <c r="A563" s="6"/>
      <c r="B563" s="6"/>
      <c r="C563" s="21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5.75" hidden="false" customHeight="true" outlineLevel="0" collapsed="false">
      <c r="A564" s="6"/>
      <c r="B564" s="6"/>
      <c r="C564" s="21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5.75" hidden="false" customHeight="true" outlineLevel="0" collapsed="false">
      <c r="A565" s="6"/>
      <c r="B565" s="6"/>
      <c r="C565" s="21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5.75" hidden="false" customHeight="true" outlineLevel="0" collapsed="false">
      <c r="A566" s="6"/>
      <c r="B566" s="6"/>
      <c r="C566" s="21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5.75" hidden="false" customHeight="true" outlineLevel="0" collapsed="false">
      <c r="A567" s="6"/>
      <c r="B567" s="6"/>
      <c r="C567" s="21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5.75" hidden="false" customHeight="true" outlineLevel="0" collapsed="false">
      <c r="A568" s="6"/>
      <c r="B568" s="6"/>
      <c r="C568" s="21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5.75" hidden="false" customHeight="true" outlineLevel="0" collapsed="false">
      <c r="A569" s="6"/>
      <c r="B569" s="6"/>
      <c r="C569" s="21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5.75" hidden="false" customHeight="true" outlineLevel="0" collapsed="false">
      <c r="A570" s="6"/>
      <c r="B570" s="6"/>
      <c r="C570" s="21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5.75" hidden="false" customHeight="true" outlineLevel="0" collapsed="false">
      <c r="A571" s="6"/>
      <c r="B571" s="6"/>
      <c r="C571" s="21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5.75" hidden="false" customHeight="true" outlineLevel="0" collapsed="false">
      <c r="A572" s="6"/>
      <c r="B572" s="6"/>
      <c r="C572" s="21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5.75" hidden="false" customHeight="true" outlineLevel="0" collapsed="false">
      <c r="A573" s="6"/>
      <c r="B573" s="6"/>
      <c r="C573" s="21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5.75" hidden="false" customHeight="true" outlineLevel="0" collapsed="false">
      <c r="A574" s="6"/>
      <c r="B574" s="6"/>
      <c r="C574" s="21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5.75" hidden="false" customHeight="true" outlineLevel="0" collapsed="false">
      <c r="A575" s="6"/>
      <c r="B575" s="6"/>
      <c r="C575" s="21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5.75" hidden="false" customHeight="true" outlineLevel="0" collapsed="false">
      <c r="A576" s="6"/>
      <c r="B576" s="6"/>
      <c r="C576" s="21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5.75" hidden="false" customHeight="true" outlineLevel="0" collapsed="false">
      <c r="A577" s="6"/>
      <c r="B577" s="6"/>
      <c r="C577" s="21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5.75" hidden="false" customHeight="true" outlineLevel="0" collapsed="false">
      <c r="A578" s="6"/>
      <c r="B578" s="6"/>
      <c r="C578" s="21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5.75" hidden="false" customHeight="true" outlineLevel="0" collapsed="false">
      <c r="A579" s="6"/>
      <c r="B579" s="6"/>
      <c r="C579" s="21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5.75" hidden="false" customHeight="true" outlineLevel="0" collapsed="false">
      <c r="A580" s="6"/>
      <c r="B580" s="6"/>
      <c r="C580" s="21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5.75" hidden="false" customHeight="true" outlineLevel="0" collapsed="false">
      <c r="A581" s="6"/>
      <c r="B581" s="6"/>
      <c r="C581" s="21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5.75" hidden="false" customHeight="true" outlineLevel="0" collapsed="false">
      <c r="A582" s="6"/>
      <c r="B582" s="6"/>
      <c r="C582" s="21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5.75" hidden="false" customHeight="true" outlineLevel="0" collapsed="false">
      <c r="A583" s="6"/>
      <c r="B583" s="6"/>
      <c r="C583" s="21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5.75" hidden="false" customHeight="true" outlineLevel="0" collapsed="false">
      <c r="A584" s="6"/>
      <c r="B584" s="6"/>
      <c r="C584" s="21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5.75" hidden="false" customHeight="true" outlineLevel="0" collapsed="false">
      <c r="A585" s="6"/>
      <c r="B585" s="6"/>
      <c r="C585" s="21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5.75" hidden="false" customHeight="true" outlineLevel="0" collapsed="false">
      <c r="A586" s="6"/>
      <c r="B586" s="6"/>
      <c r="C586" s="21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5.75" hidden="false" customHeight="true" outlineLevel="0" collapsed="false">
      <c r="A587" s="6"/>
      <c r="B587" s="6"/>
      <c r="C587" s="21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5.75" hidden="false" customHeight="true" outlineLevel="0" collapsed="false">
      <c r="A588" s="6"/>
      <c r="B588" s="6"/>
      <c r="C588" s="21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5.75" hidden="false" customHeight="true" outlineLevel="0" collapsed="false">
      <c r="A589" s="6"/>
      <c r="B589" s="6"/>
      <c r="C589" s="21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5.75" hidden="false" customHeight="true" outlineLevel="0" collapsed="false">
      <c r="A590" s="6"/>
      <c r="B590" s="6"/>
      <c r="C590" s="21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5.75" hidden="false" customHeight="true" outlineLevel="0" collapsed="false">
      <c r="A591" s="6"/>
      <c r="B591" s="6"/>
      <c r="C591" s="21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5.75" hidden="false" customHeight="true" outlineLevel="0" collapsed="false">
      <c r="A592" s="6"/>
      <c r="B592" s="6"/>
      <c r="C592" s="21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5.75" hidden="false" customHeight="true" outlineLevel="0" collapsed="false">
      <c r="A593" s="6"/>
      <c r="B593" s="6"/>
      <c r="C593" s="21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5.75" hidden="false" customHeight="true" outlineLevel="0" collapsed="false">
      <c r="A594" s="6"/>
      <c r="B594" s="6"/>
      <c r="C594" s="21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5.75" hidden="false" customHeight="true" outlineLevel="0" collapsed="false">
      <c r="A595" s="6"/>
      <c r="B595" s="6"/>
      <c r="C595" s="21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5.75" hidden="false" customHeight="true" outlineLevel="0" collapsed="false">
      <c r="A596" s="6"/>
      <c r="B596" s="6"/>
      <c r="C596" s="21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5.75" hidden="false" customHeight="true" outlineLevel="0" collapsed="false">
      <c r="A597" s="6"/>
      <c r="B597" s="6"/>
      <c r="C597" s="21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5.75" hidden="false" customHeight="true" outlineLevel="0" collapsed="false">
      <c r="A598" s="6"/>
      <c r="B598" s="6"/>
      <c r="C598" s="21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5.75" hidden="false" customHeight="true" outlineLevel="0" collapsed="false">
      <c r="A599" s="6"/>
      <c r="B599" s="6"/>
      <c r="C599" s="21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5.75" hidden="false" customHeight="true" outlineLevel="0" collapsed="false">
      <c r="A600" s="6"/>
      <c r="B600" s="6"/>
      <c r="C600" s="21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5.75" hidden="false" customHeight="true" outlineLevel="0" collapsed="false">
      <c r="A601" s="6"/>
      <c r="B601" s="6"/>
      <c r="C601" s="21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5.75" hidden="false" customHeight="true" outlineLevel="0" collapsed="false">
      <c r="A602" s="6"/>
      <c r="B602" s="6"/>
      <c r="C602" s="21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5.75" hidden="false" customHeight="true" outlineLevel="0" collapsed="false">
      <c r="A603" s="6"/>
      <c r="B603" s="6"/>
      <c r="C603" s="21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5.75" hidden="false" customHeight="true" outlineLevel="0" collapsed="false">
      <c r="A604" s="6"/>
      <c r="B604" s="6"/>
      <c r="C604" s="21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5.75" hidden="false" customHeight="true" outlineLevel="0" collapsed="false">
      <c r="A605" s="6"/>
      <c r="B605" s="6"/>
      <c r="C605" s="21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5.75" hidden="false" customHeight="true" outlineLevel="0" collapsed="false">
      <c r="A606" s="6"/>
      <c r="B606" s="6"/>
      <c r="C606" s="21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5.75" hidden="false" customHeight="true" outlineLevel="0" collapsed="false">
      <c r="A607" s="6"/>
      <c r="B607" s="6"/>
      <c r="C607" s="21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5.75" hidden="false" customHeight="true" outlineLevel="0" collapsed="false">
      <c r="A608" s="6"/>
      <c r="B608" s="6"/>
      <c r="C608" s="21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5.75" hidden="false" customHeight="true" outlineLevel="0" collapsed="false">
      <c r="A609" s="6"/>
      <c r="B609" s="6"/>
      <c r="C609" s="21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5.75" hidden="false" customHeight="true" outlineLevel="0" collapsed="false">
      <c r="A610" s="6"/>
      <c r="B610" s="6"/>
      <c r="C610" s="21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5.75" hidden="false" customHeight="true" outlineLevel="0" collapsed="false">
      <c r="A611" s="6"/>
      <c r="B611" s="6"/>
      <c r="C611" s="21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5.75" hidden="false" customHeight="true" outlineLevel="0" collapsed="false">
      <c r="A612" s="6"/>
      <c r="B612" s="6"/>
      <c r="C612" s="21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5.75" hidden="false" customHeight="true" outlineLevel="0" collapsed="false">
      <c r="A613" s="6"/>
      <c r="B613" s="6"/>
      <c r="C613" s="21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5.75" hidden="false" customHeight="true" outlineLevel="0" collapsed="false">
      <c r="A614" s="6"/>
      <c r="B614" s="6"/>
      <c r="C614" s="21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5.75" hidden="false" customHeight="true" outlineLevel="0" collapsed="false">
      <c r="A615" s="6"/>
      <c r="B615" s="6"/>
      <c r="C615" s="21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5.75" hidden="false" customHeight="true" outlineLevel="0" collapsed="false">
      <c r="A616" s="6"/>
      <c r="B616" s="6"/>
      <c r="C616" s="21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5.75" hidden="false" customHeight="true" outlineLevel="0" collapsed="false">
      <c r="A617" s="6"/>
      <c r="B617" s="6"/>
      <c r="C617" s="21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5.75" hidden="false" customHeight="true" outlineLevel="0" collapsed="false">
      <c r="A618" s="6"/>
      <c r="B618" s="6"/>
      <c r="C618" s="21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5.75" hidden="false" customHeight="true" outlineLevel="0" collapsed="false">
      <c r="A619" s="6"/>
      <c r="B619" s="6"/>
      <c r="C619" s="21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5.75" hidden="false" customHeight="true" outlineLevel="0" collapsed="false">
      <c r="A620" s="6"/>
      <c r="B620" s="6"/>
      <c r="C620" s="21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5.75" hidden="false" customHeight="true" outlineLevel="0" collapsed="false">
      <c r="A621" s="6"/>
      <c r="B621" s="6"/>
      <c r="C621" s="21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5.75" hidden="false" customHeight="true" outlineLevel="0" collapsed="false">
      <c r="A622" s="6"/>
      <c r="B622" s="6"/>
      <c r="C622" s="21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5.75" hidden="false" customHeight="true" outlineLevel="0" collapsed="false">
      <c r="A623" s="6"/>
      <c r="B623" s="6"/>
      <c r="C623" s="21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5.75" hidden="false" customHeight="true" outlineLevel="0" collapsed="false">
      <c r="A624" s="6"/>
      <c r="B624" s="6"/>
      <c r="C624" s="21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5.75" hidden="false" customHeight="true" outlineLevel="0" collapsed="false">
      <c r="A625" s="6"/>
      <c r="B625" s="6"/>
      <c r="C625" s="21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5.75" hidden="false" customHeight="true" outlineLevel="0" collapsed="false">
      <c r="A626" s="6"/>
      <c r="B626" s="6"/>
      <c r="C626" s="21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5.75" hidden="false" customHeight="true" outlineLevel="0" collapsed="false">
      <c r="A627" s="6"/>
      <c r="B627" s="6"/>
      <c r="C627" s="21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5.75" hidden="false" customHeight="true" outlineLevel="0" collapsed="false">
      <c r="A628" s="6"/>
      <c r="B628" s="6"/>
      <c r="C628" s="21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5.75" hidden="false" customHeight="true" outlineLevel="0" collapsed="false">
      <c r="A629" s="6"/>
      <c r="B629" s="6"/>
      <c r="C629" s="21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5.75" hidden="false" customHeight="true" outlineLevel="0" collapsed="false">
      <c r="A630" s="6"/>
      <c r="B630" s="6"/>
      <c r="C630" s="21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5.75" hidden="false" customHeight="true" outlineLevel="0" collapsed="false">
      <c r="A631" s="6"/>
      <c r="B631" s="6"/>
      <c r="C631" s="21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5.75" hidden="false" customHeight="true" outlineLevel="0" collapsed="false">
      <c r="A632" s="6"/>
      <c r="B632" s="6"/>
      <c r="C632" s="21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5.75" hidden="false" customHeight="true" outlineLevel="0" collapsed="false">
      <c r="A633" s="6"/>
      <c r="B633" s="6"/>
      <c r="C633" s="21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5.75" hidden="false" customHeight="true" outlineLevel="0" collapsed="false">
      <c r="A634" s="6"/>
      <c r="B634" s="6"/>
      <c r="C634" s="21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5.75" hidden="false" customHeight="true" outlineLevel="0" collapsed="false">
      <c r="A635" s="6"/>
      <c r="B635" s="6"/>
      <c r="C635" s="21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5.75" hidden="false" customHeight="true" outlineLevel="0" collapsed="false">
      <c r="A636" s="6"/>
      <c r="B636" s="6"/>
      <c r="C636" s="21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5.75" hidden="false" customHeight="true" outlineLevel="0" collapsed="false">
      <c r="A637" s="6"/>
      <c r="B637" s="6"/>
      <c r="C637" s="21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5.75" hidden="false" customHeight="true" outlineLevel="0" collapsed="false">
      <c r="A638" s="6"/>
      <c r="B638" s="6"/>
      <c r="C638" s="21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5.75" hidden="false" customHeight="true" outlineLevel="0" collapsed="false">
      <c r="A639" s="6"/>
      <c r="B639" s="6"/>
      <c r="C639" s="21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5.75" hidden="false" customHeight="true" outlineLevel="0" collapsed="false">
      <c r="A640" s="6"/>
      <c r="B640" s="6"/>
      <c r="C640" s="21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5.75" hidden="false" customHeight="true" outlineLevel="0" collapsed="false">
      <c r="A641" s="6"/>
      <c r="B641" s="6"/>
      <c r="C641" s="21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5.75" hidden="false" customHeight="true" outlineLevel="0" collapsed="false">
      <c r="A642" s="6"/>
      <c r="B642" s="6"/>
      <c r="C642" s="21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5.75" hidden="false" customHeight="true" outlineLevel="0" collapsed="false">
      <c r="A643" s="6"/>
      <c r="B643" s="6"/>
      <c r="C643" s="21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5.75" hidden="false" customHeight="true" outlineLevel="0" collapsed="false">
      <c r="A644" s="6"/>
      <c r="B644" s="6"/>
      <c r="C644" s="21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5.75" hidden="false" customHeight="true" outlineLevel="0" collapsed="false">
      <c r="A645" s="6"/>
      <c r="B645" s="6"/>
      <c r="C645" s="21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5.75" hidden="false" customHeight="true" outlineLevel="0" collapsed="false">
      <c r="A646" s="6"/>
      <c r="B646" s="6"/>
      <c r="C646" s="21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5.75" hidden="false" customHeight="true" outlineLevel="0" collapsed="false">
      <c r="A647" s="6"/>
      <c r="B647" s="6"/>
      <c r="C647" s="21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5.75" hidden="false" customHeight="true" outlineLevel="0" collapsed="false">
      <c r="A648" s="6"/>
      <c r="B648" s="6"/>
      <c r="C648" s="21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5.75" hidden="false" customHeight="true" outlineLevel="0" collapsed="false">
      <c r="A649" s="6"/>
      <c r="B649" s="6"/>
      <c r="C649" s="21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5.75" hidden="false" customHeight="true" outlineLevel="0" collapsed="false">
      <c r="A650" s="6"/>
      <c r="B650" s="6"/>
      <c r="C650" s="21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5.75" hidden="false" customHeight="true" outlineLevel="0" collapsed="false">
      <c r="A651" s="6"/>
      <c r="B651" s="6"/>
      <c r="C651" s="21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5.75" hidden="false" customHeight="true" outlineLevel="0" collapsed="false">
      <c r="A652" s="6"/>
      <c r="B652" s="6"/>
      <c r="C652" s="21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5.75" hidden="false" customHeight="true" outlineLevel="0" collapsed="false">
      <c r="A653" s="6"/>
      <c r="B653" s="6"/>
      <c r="C653" s="21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5.75" hidden="false" customHeight="true" outlineLevel="0" collapsed="false">
      <c r="A654" s="6"/>
      <c r="B654" s="6"/>
      <c r="C654" s="21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5.75" hidden="false" customHeight="true" outlineLevel="0" collapsed="false">
      <c r="A655" s="6"/>
      <c r="B655" s="6"/>
      <c r="C655" s="21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5.75" hidden="false" customHeight="true" outlineLevel="0" collapsed="false">
      <c r="A656" s="6"/>
      <c r="B656" s="6"/>
      <c r="C656" s="21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5.75" hidden="false" customHeight="true" outlineLevel="0" collapsed="false">
      <c r="A657" s="6"/>
      <c r="B657" s="6"/>
      <c r="C657" s="21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5.75" hidden="false" customHeight="true" outlineLevel="0" collapsed="false">
      <c r="A658" s="6"/>
      <c r="B658" s="6"/>
      <c r="C658" s="21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5.75" hidden="false" customHeight="true" outlineLevel="0" collapsed="false">
      <c r="A659" s="6"/>
      <c r="B659" s="6"/>
      <c r="C659" s="21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5.75" hidden="false" customHeight="true" outlineLevel="0" collapsed="false">
      <c r="A660" s="6"/>
      <c r="B660" s="6"/>
      <c r="C660" s="21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5.75" hidden="false" customHeight="true" outlineLevel="0" collapsed="false">
      <c r="A661" s="6"/>
      <c r="B661" s="6"/>
      <c r="C661" s="21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5.75" hidden="false" customHeight="true" outlineLevel="0" collapsed="false">
      <c r="A662" s="6"/>
      <c r="B662" s="6"/>
      <c r="C662" s="21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5.75" hidden="false" customHeight="true" outlineLevel="0" collapsed="false">
      <c r="A663" s="6"/>
      <c r="B663" s="6"/>
      <c r="C663" s="21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5.75" hidden="false" customHeight="true" outlineLevel="0" collapsed="false">
      <c r="A664" s="6"/>
      <c r="B664" s="6"/>
      <c r="C664" s="21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5.75" hidden="false" customHeight="true" outlineLevel="0" collapsed="false">
      <c r="A665" s="6"/>
      <c r="B665" s="6"/>
      <c r="C665" s="21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5.75" hidden="false" customHeight="true" outlineLevel="0" collapsed="false">
      <c r="A666" s="6"/>
      <c r="B666" s="6"/>
      <c r="C666" s="21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5.75" hidden="false" customHeight="true" outlineLevel="0" collapsed="false">
      <c r="A667" s="6"/>
      <c r="B667" s="6"/>
      <c r="C667" s="21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5.75" hidden="false" customHeight="true" outlineLevel="0" collapsed="false">
      <c r="A668" s="6"/>
      <c r="B668" s="6"/>
      <c r="C668" s="21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5.75" hidden="false" customHeight="true" outlineLevel="0" collapsed="false">
      <c r="A669" s="6"/>
      <c r="B669" s="6"/>
      <c r="C669" s="21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5.75" hidden="false" customHeight="true" outlineLevel="0" collapsed="false">
      <c r="A670" s="6"/>
      <c r="B670" s="6"/>
      <c r="C670" s="21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5.75" hidden="false" customHeight="true" outlineLevel="0" collapsed="false">
      <c r="A671" s="6"/>
      <c r="B671" s="6"/>
      <c r="C671" s="21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5.75" hidden="false" customHeight="true" outlineLevel="0" collapsed="false">
      <c r="A672" s="6"/>
      <c r="B672" s="6"/>
      <c r="C672" s="21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5.75" hidden="false" customHeight="true" outlineLevel="0" collapsed="false">
      <c r="A673" s="6"/>
      <c r="B673" s="6"/>
      <c r="C673" s="21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5.75" hidden="false" customHeight="true" outlineLevel="0" collapsed="false">
      <c r="A674" s="6"/>
      <c r="B674" s="6"/>
      <c r="C674" s="21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5.75" hidden="false" customHeight="true" outlineLevel="0" collapsed="false">
      <c r="A675" s="6"/>
      <c r="B675" s="6"/>
      <c r="C675" s="21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5.75" hidden="false" customHeight="true" outlineLevel="0" collapsed="false">
      <c r="A676" s="6"/>
      <c r="B676" s="6"/>
      <c r="C676" s="21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5.75" hidden="false" customHeight="true" outlineLevel="0" collapsed="false">
      <c r="A677" s="6"/>
      <c r="B677" s="6"/>
      <c r="C677" s="21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5.75" hidden="false" customHeight="true" outlineLevel="0" collapsed="false">
      <c r="A678" s="6"/>
      <c r="B678" s="6"/>
      <c r="C678" s="21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5.75" hidden="false" customHeight="true" outlineLevel="0" collapsed="false">
      <c r="A679" s="6"/>
      <c r="B679" s="6"/>
      <c r="C679" s="21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5.75" hidden="false" customHeight="true" outlineLevel="0" collapsed="false">
      <c r="A680" s="6"/>
      <c r="B680" s="6"/>
      <c r="C680" s="21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5.75" hidden="false" customHeight="true" outlineLevel="0" collapsed="false">
      <c r="A681" s="6"/>
      <c r="B681" s="6"/>
      <c r="C681" s="21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5.75" hidden="false" customHeight="true" outlineLevel="0" collapsed="false">
      <c r="A682" s="6"/>
      <c r="B682" s="6"/>
      <c r="C682" s="21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5.75" hidden="false" customHeight="true" outlineLevel="0" collapsed="false">
      <c r="A683" s="6"/>
      <c r="B683" s="6"/>
      <c r="C683" s="21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5.75" hidden="false" customHeight="true" outlineLevel="0" collapsed="false">
      <c r="A684" s="6"/>
      <c r="B684" s="6"/>
      <c r="C684" s="21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5.75" hidden="false" customHeight="true" outlineLevel="0" collapsed="false">
      <c r="A685" s="6"/>
      <c r="B685" s="6"/>
      <c r="C685" s="21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5.75" hidden="false" customHeight="true" outlineLevel="0" collapsed="false">
      <c r="A686" s="6"/>
      <c r="B686" s="6"/>
      <c r="C686" s="21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5.75" hidden="false" customHeight="true" outlineLevel="0" collapsed="false">
      <c r="A687" s="6"/>
      <c r="B687" s="6"/>
      <c r="C687" s="21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5.75" hidden="false" customHeight="true" outlineLevel="0" collapsed="false">
      <c r="A688" s="6"/>
      <c r="B688" s="6"/>
      <c r="C688" s="21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5.75" hidden="false" customHeight="true" outlineLevel="0" collapsed="false">
      <c r="A689" s="6"/>
      <c r="B689" s="6"/>
      <c r="C689" s="21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5.75" hidden="false" customHeight="true" outlineLevel="0" collapsed="false">
      <c r="A690" s="6"/>
      <c r="B690" s="6"/>
      <c r="C690" s="21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5.75" hidden="false" customHeight="true" outlineLevel="0" collapsed="false">
      <c r="A691" s="6"/>
      <c r="B691" s="6"/>
      <c r="C691" s="21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5.75" hidden="false" customHeight="true" outlineLevel="0" collapsed="false">
      <c r="A692" s="6"/>
      <c r="B692" s="6"/>
      <c r="C692" s="21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5.75" hidden="false" customHeight="true" outlineLevel="0" collapsed="false">
      <c r="A693" s="6"/>
      <c r="B693" s="6"/>
      <c r="C693" s="21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5.75" hidden="false" customHeight="true" outlineLevel="0" collapsed="false">
      <c r="A694" s="6"/>
      <c r="B694" s="6"/>
      <c r="C694" s="21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5.75" hidden="false" customHeight="true" outlineLevel="0" collapsed="false">
      <c r="A695" s="6"/>
      <c r="B695" s="6"/>
      <c r="C695" s="21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5.75" hidden="false" customHeight="true" outlineLevel="0" collapsed="false">
      <c r="A696" s="6"/>
      <c r="B696" s="6"/>
      <c r="C696" s="21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5.75" hidden="false" customHeight="true" outlineLevel="0" collapsed="false">
      <c r="A697" s="6"/>
      <c r="B697" s="6"/>
      <c r="C697" s="21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5.75" hidden="false" customHeight="true" outlineLevel="0" collapsed="false">
      <c r="A698" s="6"/>
      <c r="B698" s="6"/>
      <c r="C698" s="21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5.75" hidden="false" customHeight="true" outlineLevel="0" collapsed="false">
      <c r="A699" s="6"/>
      <c r="B699" s="6"/>
      <c r="C699" s="21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5.75" hidden="false" customHeight="true" outlineLevel="0" collapsed="false">
      <c r="A700" s="6"/>
      <c r="B700" s="6"/>
      <c r="C700" s="21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5.75" hidden="false" customHeight="true" outlineLevel="0" collapsed="false">
      <c r="A701" s="6"/>
      <c r="B701" s="6"/>
      <c r="C701" s="21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5.75" hidden="false" customHeight="true" outlineLevel="0" collapsed="false">
      <c r="A702" s="6"/>
      <c r="B702" s="6"/>
      <c r="C702" s="21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5.75" hidden="false" customHeight="true" outlineLevel="0" collapsed="false">
      <c r="A703" s="6"/>
      <c r="B703" s="6"/>
      <c r="C703" s="21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5.75" hidden="false" customHeight="true" outlineLevel="0" collapsed="false">
      <c r="A704" s="6"/>
      <c r="B704" s="6"/>
      <c r="C704" s="21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5.75" hidden="false" customHeight="true" outlineLevel="0" collapsed="false">
      <c r="A705" s="6"/>
      <c r="B705" s="6"/>
      <c r="C705" s="21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5.75" hidden="false" customHeight="true" outlineLevel="0" collapsed="false">
      <c r="A706" s="6"/>
      <c r="B706" s="6"/>
      <c r="C706" s="21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5.75" hidden="false" customHeight="true" outlineLevel="0" collapsed="false">
      <c r="A707" s="6"/>
      <c r="B707" s="6"/>
      <c r="C707" s="21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5.75" hidden="false" customHeight="true" outlineLevel="0" collapsed="false">
      <c r="A708" s="6"/>
      <c r="B708" s="6"/>
      <c r="C708" s="21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5.75" hidden="false" customHeight="true" outlineLevel="0" collapsed="false">
      <c r="A709" s="6"/>
      <c r="B709" s="6"/>
      <c r="C709" s="21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5.75" hidden="false" customHeight="true" outlineLevel="0" collapsed="false">
      <c r="A710" s="6"/>
      <c r="B710" s="6"/>
      <c r="C710" s="21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5.75" hidden="false" customHeight="true" outlineLevel="0" collapsed="false">
      <c r="A711" s="6"/>
      <c r="B711" s="6"/>
      <c r="C711" s="21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5.75" hidden="false" customHeight="true" outlineLevel="0" collapsed="false">
      <c r="A712" s="6"/>
      <c r="B712" s="6"/>
      <c r="C712" s="21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5.75" hidden="false" customHeight="true" outlineLevel="0" collapsed="false">
      <c r="A713" s="6"/>
      <c r="B713" s="6"/>
      <c r="C713" s="21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5.75" hidden="false" customHeight="true" outlineLevel="0" collapsed="false">
      <c r="A714" s="6"/>
      <c r="B714" s="6"/>
      <c r="C714" s="21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5.75" hidden="false" customHeight="true" outlineLevel="0" collapsed="false">
      <c r="A715" s="6"/>
      <c r="B715" s="6"/>
      <c r="C715" s="21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5.75" hidden="false" customHeight="true" outlineLevel="0" collapsed="false">
      <c r="A716" s="6"/>
      <c r="B716" s="6"/>
      <c r="C716" s="21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5.75" hidden="false" customHeight="true" outlineLevel="0" collapsed="false">
      <c r="A717" s="6"/>
      <c r="B717" s="6"/>
      <c r="C717" s="21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5.75" hidden="false" customHeight="true" outlineLevel="0" collapsed="false">
      <c r="A718" s="6"/>
      <c r="B718" s="6"/>
      <c r="C718" s="21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5.75" hidden="false" customHeight="true" outlineLevel="0" collapsed="false">
      <c r="A719" s="6"/>
      <c r="B719" s="6"/>
      <c r="C719" s="21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5.75" hidden="false" customHeight="true" outlineLevel="0" collapsed="false">
      <c r="A720" s="6"/>
      <c r="B720" s="6"/>
      <c r="C720" s="21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5.75" hidden="false" customHeight="true" outlineLevel="0" collapsed="false">
      <c r="A721" s="6"/>
      <c r="B721" s="6"/>
      <c r="C721" s="21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5.75" hidden="false" customHeight="true" outlineLevel="0" collapsed="false">
      <c r="A722" s="6"/>
      <c r="B722" s="6"/>
      <c r="C722" s="21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5.75" hidden="false" customHeight="true" outlineLevel="0" collapsed="false">
      <c r="A723" s="6"/>
      <c r="B723" s="6"/>
      <c r="C723" s="21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5.75" hidden="false" customHeight="true" outlineLevel="0" collapsed="false">
      <c r="A724" s="6"/>
      <c r="B724" s="6"/>
      <c r="C724" s="21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5.75" hidden="false" customHeight="true" outlineLevel="0" collapsed="false">
      <c r="A725" s="6"/>
      <c r="B725" s="6"/>
      <c r="C725" s="21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5.75" hidden="false" customHeight="true" outlineLevel="0" collapsed="false">
      <c r="A726" s="6"/>
      <c r="B726" s="6"/>
      <c r="C726" s="21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5.75" hidden="false" customHeight="true" outlineLevel="0" collapsed="false">
      <c r="A727" s="6"/>
      <c r="B727" s="6"/>
      <c r="C727" s="21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5.75" hidden="false" customHeight="true" outlineLevel="0" collapsed="false">
      <c r="A728" s="6"/>
      <c r="B728" s="6"/>
      <c r="C728" s="21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5.75" hidden="false" customHeight="true" outlineLevel="0" collapsed="false">
      <c r="A729" s="6"/>
      <c r="B729" s="6"/>
      <c r="C729" s="21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5.75" hidden="false" customHeight="true" outlineLevel="0" collapsed="false">
      <c r="A730" s="6"/>
      <c r="B730" s="6"/>
      <c r="C730" s="21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5.75" hidden="false" customHeight="true" outlineLevel="0" collapsed="false">
      <c r="A731" s="6"/>
      <c r="B731" s="6"/>
      <c r="C731" s="21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5.75" hidden="false" customHeight="true" outlineLevel="0" collapsed="false">
      <c r="A732" s="6"/>
      <c r="B732" s="6"/>
      <c r="C732" s="21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5.75" hidden="false" customHeight="true" outlineLevel="0" collapsed="false">
      <c r="A733" s="6"/>
      <c r="B733" s="6"/>
      <c r="C733" s="21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5.75" hidden="false" customHeight="true" outlineLevel="0" collapsed="false">
      <c r="A734" s="6"/>
      <c r="B734" s="6"/>
      <c r="C734" s="21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5.75" hidden="false" customHeight="true" outlineLevel="0" collapsed="false">
      <c r="A735" s="6"/>
      <c r="B735" s="6"/>
      <c r="C735" s="21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5.75" hidden="false" customHeight="true" outlineLevel="0" collapsed="false">
      <c r="A736" s="6"/>
      <c r="B736" s="6"/>
      <c r="C736" s="21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5.75" hidden="false" customHeight="true" outlineLevel="0" collapsed="false">
      <c r="A737" s="6"/>
      <c r="B737" s="6"/>
      <c r="C737" s="21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5.75" hidden="false" customHeight="true" outlineLevel="0" collapsed="false">
      <c r="A738" s="6"/>
      <c r="B738" s="6"/>
      <c r="C738" s="21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5.75" hidden="false" customHeight="true" outlineLevel="0" collapsed="false">
      <c r="A739" s="6"/>
      <c r="B739" s="6"/>
      <c r="C739" s="21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5.75" hidden="false" customHeight="true" outlineLevel="0" collapsed="false">
      <c r="A740" s="6"/>
      <c r="B740" s="6"/>
      <c r="C740" s="21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5.75" hidden="false" customHeight="true" outlineLevel="0" collapsed="false">
      <c r="A741" s="6"/>
      <c r="B741" s="6"/>
      <c r="C741" s="21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5.75" hidden="false" customHeight="true" outlineLevel="0" collapsed="false">
      <c r="A742" s="6"/>
      <c r="B742" s="6"/>
      <c r="C742" s="21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5.75" hidden="false" customHeight="true" outlineLevel="0" collapsed="false">
      <c r="A743" s="6"/>
      <c r="B743" s="6"/>
      <c r="C743" s="21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5.75" hidden="false" customHeight="true" outlineLevel="0" collapsed="false">
      <c r="A744" s="6"/>
      <c r="B744" s="6"/>
      <c r="C744" s="21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5.75" hidden="false" customHeight="true" outlineLevel="0" collapsed="false">
      <c r="A745" s="6"/>
      <c r="B745" s="6"/>
      <c r="C745" s="21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5.75" hidden="false" customHeight="true" outlineLevel="0" collapsed="false">
      <c r="A746" s="6"/>
      <c r="B746" s="6"/>
      <c r="C746" s="21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5.75" hidden="false" customHeight="true" outlineLevel="0" collapsed="false">
      <c r="A747" s="6"/>
      <c r="B747" s="6"/>
      <c r="C747" s="21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5.75" hidden="false" customHeight="true" outlineLevel="0" collapsed="false">
      <c r="A748" s="6"/>
      <c r="B748" s="6"/>
      <c r="C748" s="21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5.75" hidden="false" customHeight="true" outlineLevel="0" collapsed="false">
      <c r="A749" s="6"/>
      <c r="B749" s="6"/>
      <c r="C749" s="21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5.75" hidden="false" customHeight="true" outlineLevel="0" collapsed="false">
      <c r="A750" s="6"/>
      <c r="B750" s="6"/>
      <c r="C750" s="21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5.75" hidden="false" customHeight="true" outlineLevel="0" collapsed="false">
      <c r="A751" s="6"/>
      <c r="B751" s="6"/>
      <c r="C751" s="21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5.75" hidden="false" customHeight="true" outlineLevel="0" collapsed="false">
      <c r="A752" s="6"/>
      <c r="B752" s="6"/>
      <c r="C752" s="21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5.75" hidden="false" customHeight="true" outlineLevel="0" collapsed="false">
      <c r="A753" s="6"/>
      <c r="B753" s="6"/>
      <c r="C753" s="21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5.75" hidden="false" customHeight="true" outlineLevel="0" collapsed="false">
      <c r="A754" s="6"/>
      <c r="B754" s="6"/>
      <c r="C754" s="21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5.75" hidden="false" customHeight="true" outlineLevel="0" collapsed="false">
      <c r="A755" s="6"/>
      <c r="B755" s="6"/>
      <c r="C755" s="21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5.75" hidden="false" customHeight="true" outlineLevel="0" collapsed="false">
      <c r="A756" s="6"/>
      <c r="B756" s="6"/>
      <c r="C756" s="21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5.75" hidden="false" customHeight="true" outlineLevel="0" collapsed="false">
      <c r="A757" s="6"/>
      <c r="B757" s="6"/>
      <c r="C757" s="21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5.75" hidden="false" customHeight="true" outlineLevel="0" collapsed="false">
      <c r="A758" s="6"/>
      <c r="B758" s="6"/>
      <c r="C758" s="21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5.75" hidden="false" customHeight="true" outlineLevel="0" collapsed="false">
      <c r="A759" s="6"/>
      <c r="B759" s="6"/>
      <c r="C759" s="21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5.75" hidden="false" customHeight="true" outlineLevel="0" collapsed="false">
      <c r="A760" s="6"/>
      <c r="B760" s="6"/>
      <c r="C760" s="21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5.75" hidden="false" customHeight="true" outlineLevel="0" collapsed="false">
      <c r="A761" s="6"/>
      <c r="B761" s="6"/>
      <c r="C761" s="21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5.75" hidden="false" customHeight="true" outlineLevel="0" collapsed="false">
      <c r="A762" s="6"/>
      <c r="B762" s="6"/>
      <c r="C762" s="21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5.75" hidden="false" customHeight="true" outlineLevel="0" collapsed="false">
      <c r="A763" s="6"/>
      <c r="B763" s="6"/>
      <c r="C763" s="21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5.75" hidden="false" customHeight="true" outlineLevel="0" collapsed="false">
      <c r="A764" s="6"/>
      <c r="B764" s="6"/>
      <c r="C764" s="21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5.75" hidden="false" customHeight="true" outlineLevel="0" collapsed="false">
      <c r="A765" s="6"/>
      <c r="B765" s="6"/>
      <c r="C765" s="21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5.75" hidden="false" customHeight="true" outlineLevel="0" collapsed="false">
      <c r="A766" s="6"/>
      <c r="B766" s="6"/>
      <c r="C766" s="21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5.75" hidden="false" customHeight="true" outlineLevel="0" collapsed="false">
      <c r="A767" s="6"/>
      <c r="B767" s="6"/>
      <c r="C767" s="21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5.75" hidden="false" customHeight="true" outlineLevel="0" collapsed="false">
      <c r="A768" s="6"/>
      <c r="B768" s="6"/>
      <c r="C768" s="21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5.75" hidden="false" customHeight="true" outlineLevel="0" collapsed="false">
      <c r="A769" s="6"/>
      <c r="B769" s="6"/>
      <c r="C769" s="21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5.75" hidden="false" customHeight="true" outlineLevel="0" collapsed="false">
      <c r="A770" s="6"/>
      <c r="B770" s="6"/>
      <c r="C770" s="21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5.75" hidden="false" customHeight="true" outlineLevel="0" collapsed="false">
      <c r="A771" s="6"/>
      <c r="B771" s="6"/>
      <c r="C771" s="21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5.75" hidden="false" customHeight="true" outlineLevel="0" collapsed="false">
      <c r="A772" s="6"/>
      <c r="B772" s="6"/>
      <c r="C772" s="21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5.75" hidden="false" customHeight="true" outlineLevel="0" collapsed="false">
      <c r="A773" s="6"/>
      <c r="B773" s="6"/>
      <c r="C773" s="21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5.75" hidden="false" customHeight="true" outlineLevel="0" collapsed="false">
      <c r="A774" s="6"/>
      <c r="B774" s="6"/>
      <c r="C774" s="21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5.75" hidden="false" customHeight="true" outlineLevel="0" collapsed="false">
      <c r="A775" s="6"/>
      <c r="B775" s="6"/>
      <c r="C775" s="21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5.75" hidden="false" customHeight="true" outlineLevel="0" collapsed="false">
      <c r="A776" s="6"/>
      <c r="B776" s="6"/>
      <c r="C776" s="21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5.75" hidden="false" customHeight="true" outlineLevel="0" collapsed="false">
      <c r="A777" s="6"/>
      <c r="B777" s="6"/>
      <c r="C777" s="21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5.75" hidden="false" customHeight="true" outlineLevel="0" collapsed="false">
      <c r="A778" s="6"/>
      <c r="B778" s="6"/>
      <c r="C778" s="21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5.75" hidden="false" customHeight="true" outlineLevel="0" collapsed="false">
      <c r="A779" s="6"/>
      <c r="B779" s="6"/>
      <c r="C779" s="21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5.75" hidden="false" customHeight="true" outlineLevel="0" collapsed="false">
      <c r="A780" s="6"/>
      <c r="B780" s="6"/>
      <c r="C780" s="21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5.75" hidden="false" customHeight="true" outlineLevel="0" collapsed="false">
      <c r="A781" s="6"/>
      <c r="B781" s="6"/>
      <c r="C781" s="21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5.75" hidden="false" customHeight="true" outlineLevel="0" collapsed="false">
      <c r="A782" s="6"/>
      <c r="B782" s="6"/>
      <c r="C782" s="21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5.75" hidden="false" customHeight="true" outlineLevel="0" collapsed="false">
      <c r="A783" s="6"/>
      <c r="B783" s="6"/>
      <c r="C783" s="21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5.75" hidden="false" customHeight="true" outlineLevel="0" collapsed="false">
      <c r="A784" s="6"/>
      <c r="B784" s="6"/>
      <c r="C784" s="21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5.75" hidden="false" customHeight="true" outlineLevel="0" collapsed="false">
      <c r="A785" s="6"/>
      <c r="B785" s="6"/>
      <c r="C785" s="21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5.75" hidden="false" customHeight="true" outlineLevel="0" collapsed="false">
      <c r="A786" s="6"/>
      <c r="B786" s="6"/>
      <c r="C786" s="21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5.75" hidden="false" customHeight="true" outlineLevel="0" collapsed="false">
      <c r="A787" s="6"/>
      <c r="B787" s="6"/>
      <c r="C787" s="21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5.75" hidden="false" customHeight="true" outlineLevel="0" collapsed="false">
      <c r="A788" s="6"/>
      <c r="B788" s="6"/>
      <c r="C788" s="21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5.75" hidden="false" customHeight="true" outlineLevel="0" collapsed="false">
      <c r="A789" s="6"/>
      <c r="B789" s="6"/>
      <c r="C789" s="21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5.75" hidden="false" customHeight="true" outlineLevel="0" collapsed="false">
      <c r="A790" s="6"/>
      <c r="B790" s="6"/>
      <c r="C790" s="21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5.75" hidden="false" customHeight="true" outlineLevel="0" collapsed="false">
      <c r="A791" s="6"/>
      <c r="B791" s="6"/>
      <c r="C791" s="21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5.75" hidden="false" customHeight="true" outlineLevel="0" collapsed="false">
      <c r="A792" s="6"/>
      <c r="B792" s="6"/>
      <c r="C792" s="21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5.75" hidden="false" customHeight="true" outlineLevel="0" collapsed="false">
      <c r="A793" s="6"/>
      <c r="B793" s="6"/>
      <c r="C793" s="21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5.75" hidden="false" customHeight="true" outlineLevel="0" collapsed="false">
      <c r="A794" s="6"/>
      <c r="B794" s="6"/>
      <c r="C794" s="21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5.75" hidden="false" customHeight="true" outlineLevel="0" collapsed="false">
      <c r="A795" s="6"/>
      <c r="B795" s="6"/>
      <c r="C795" s="21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5.75" hidden="false" customHeight="true" outlineLevel="0" collapsed="false">
      <c r="A796" s="6"/>
      <c r="B796" s="6"/>
      <c r="C796" s="21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5.75" hidden="false" customHeight="true" outlineLevel="0" collapsed="false">
      <c r="A797" s="6"/>
      <c r="B797" s="6"/>
      <c r="C797" s="21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5.75" hidden="false" customHeight="true" outlineLevel="0" collapsed="false">
      <c r="A798" s="6"/>
      <c r="B798" s="6"/>
      <c r="C798" s="21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5.75" hidden="false" customHeight="true" outlineLevel="0" collapsed="false">
      <c r="A799" s="6"/>
      <c r="B799" s="6"/>
      <c r="C799" s="21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5.75" hidden="false" customHeight="true" outlineLevel="0" collapsed="false">
      <c r="A800" s="6"/>
      <c r="B800" s="6"/>
      <c r="C800" s="21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5.75" hidden="false" customHeight="true" outlineLevel="0" collapsed="false">
      <c r="A801" s="6"/>
      <c r="B801" s="6"/>
      <c r="C801" s="21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5.75" hidden="false" customHeight="true" outlineLevel="0" collapsed="false">
      <c r="A802" s="6"/>
      <c r="B802" s="6"/>
      <c r="C802" s="21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5.75" hidden="false" customHeight="true" outlineLevel="0" collapsed="false">
      <c r="A803" s="6"/>
      <c r="B803" s="6"/>
      <c r="C803" s="21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5.75" hidden="false" customHeight="true" outlineLevel="0" collapsed="false">
      <c r="A804" s="6"/>
      <c r="B804" s="6"/>
      <c r="C804" s="21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5.75" hidden="false" customHeight="true" outlineLevel="0" collapsed="false">
      <c r="A805" s="6"/>
      <c r="B805" s="6"/>
      <c r="C805" s="21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5.75" hidden="false" customHeight="true" outlineLevel="0" collapsed="false">
      <c r="A806" s="6"/>
      <c r="B806" s="6"/>
      <c r="C806" s="21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5.75" hidden="false" customHeight="true" outlineLevel="0" collapsed="false">
      <c r="A807" s="6"/>
      <c r="B807" s="6"/>
      <c r="C807" s="21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5.75" hidden="false" customHeight="true" outlineLevel="0" collapsed="false">
      <c r="A808" s="6"/>
      <c r="B808" s="6"/>
      <c r="C808" s="21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5.75" hidden="false" customHeight="true" outlineLevel="0" collapsed="false">
      <c r="A809" s="6"/>
      <c r="B809" s="6"/>
      <c r="C809" s="21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5.75" hidden="false" customHeight="true" outlineLevel="0" collapsed="false">
      <c r="A810" s="6"/>
      <c r="B810" s="6"/>
      <c r="C810" s="21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5.75" hidden="false" customHeight="true" outlineLevel="0" collapsed="false">
      <c r="A811" s="6"/>
      <c r="B811" s="6"/>
      <c r="C811" s="21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5.75" hidden="false" customHeight="true" outlineLevel="0" collapsed="false">
      <c r="A812" s="6"/>
      <c r="B812" s="6"/>
      <c r="C812" s="21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5.75" hidden="false" customHeight="true" outlineLevel="0" collapsed="false">
      <c r="A813" s="6"/>
      <c r="B813" s="6"/>
      <c r="C813" s="21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5.75" hidden="false" customHeight="true" outlineLevel="0" collapsed="false">
      <c r="A814" s="6"/>
      <c r="B814" s="6"/>
      <c r="C814" s="21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5.75" hidden="false" customHeight="true" outlineLevel="0" collapsed="false">
      <c r="A815" s="6"/>
      <c r="B815" s="6"/>
      <c r="C815" s="21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5.75" hidden="false" customHeight="true" outlineLevel="0" collapsed="false">
      <c r="A816" s="6"/>
      <c r="B816" s="6"/>
      <c r="C816" s="21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5.75" hidden="false" customHeight="true" outlineLevel="0" collapsed="false">
      <c r="A817" s="6"/>
      <c r="B817" s="6"/>
      <c r="C817" s="21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5.75" hidden="false" customHeight="true" outlineLevel="0" collapsed="false">
      <c r="A818" s="6"/>
      <c r="B818" s="6"/>
      <c r="C818" s="21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5.75" hidden="false" customHeight="true" outlineLevel="0" collapsed="false">
      <c r="A819" s="6"/>
      <c r="B819" s="6"/>
      <c r="C819" s="21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5.75" hidden="false" customHeight="true" outlineLevel="0" collapsed="false">
      <c r="A820" s="6"/>
      <c r="B820" s="6"/>
      <c r="C820" s="21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5.75" hidden="false" customHeight="true" outlineLevel="0" collapsed="false">
      <c r="A821" s="6"/>
      <c r="B821" s="6"/>
      <c r="C821" s="21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5.75" hidden="false" customHeight="true" outlineLevel="0" collapsed="false">
      <c r="A822" s="6"/>
      <c r="B822" s="6"/>
      <c r="C822" s="21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5.75" hidden="false" customHeight="true" outlineLevel="0" collapsed="false">
      <c r="A823" s="6"/>
      <c r="B823" s="6"/>
      <c r="C823" s="21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5.75" hidden="false" customHeight="true" outlineLevel="0" collapsed="false">
      <c r="A824" s="6"/>
      <c r="B824" s="6"/>
      <c r="C824" s="21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5.75" hidden="false" customHeight="true" outlineLevel="0" collapsed="false">
      <c r="A825" s="6"/>
      <c r="B825" s="6"/>
      <c r="C825" s="21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5.75" hidden="false" customHeight="true" outlineLevel="0" collapsed="false">
      <c r="A826" s="6"/>
      <c r="B826" s="6"/>
      <c r="C826" s="21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5.75" hidden="false" customHeight="true" outlineLevel="0" collapsed="false">
      <c r="A827" s="6"/>
      <c r="B827" s="6"/>
      <c r="C827" s="21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5.75" hidden="false" customHeight="true" outlineLevel="0" collapsed="false">
      <c r="A828" s="6"/>
      <c r="B828" s="6"/>
      <c r="C828" s="21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5.75" hidden="false" customHeight="true" outlineLevel="0" collapsed="false">
      <c r="A829" s="6"/>
      <c r="B829" s="6"/>
      <c r="C829" s="21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5.75" hidden="false" customHeight="true" outlineLevel="0" collapsed="false">
      <c r="A830" s="6"/>
      <c r="B830" s="6"/>
      <c r="C830" s="21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5.75" hidden="false" customHeight="true" outlineLevel="0" collapsed="false">
      <c r="A831" s="6"/>
      <c r="B831" s="6"/>
      <c r="C831" s="21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5.75" hidden="false" customHeight="true" outlineLevel="0" collapsed="false">
      <c r="A832" s="6"/>
      <c r="B832" s="6"/>
      <c r="C832" s="21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5.75" hidden="false" customHeight="true" outlineLevel="0" collapsed="false">
      <c r="A833" s="6"/>
      <c r="B833" s="6"/>
      <c r="C833" s="21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5.75" hidden="false" customHeight="true" outlineLevel="0" collapsed="false">
      <c r="A834" s="6"/>
      <c r="B834" s="6"/>
      <c r="C834" s="21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5.75" hidden="false" customHeight="true" outlineLevel="0" collapsed="false">
      <c r="A835" s="6"/>
      <c r="B835" s="6"/>
      <c r="C835" s="21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5.75" hidden="false" customHeight="true" outlineLevel="0" collapsed="false">
      <c r="A836" s="6"/>
      <c r="B836" s="6"/>
      <c r="C836" s="21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5.75" hidden="false" customHeight="true" outlineLevel="0" collapsed="false">
      <c r="A837" s="6"/>
      <c r="B837" s="6"/>
      <c r="C837" s="21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5.75" hidden="false" customHeight="true" outlineLevel="0" collapsed="false">
      <c r="A838" s="6"/>
      <c r="B838" s="6"/>
      <c r="C838" s="21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5.75" hidden="false" customHeight="true" outlineLevel="0" collapsed="false">
      <c r="A839" s="6"/>
      <c r="B839" s="6"/>
      <c r="C839" s="21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5.75" hidden="false" customHeight="true" outlineLevel="0" collapsed="false">
      <c r="A840" s="6"/>
      <c r="B840" s="6"/>
      <c r="C840" s="21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5.75" hidden="false" customHeight="true" outlineLevel="0" collapsed="false">
      <c r="A841" s="6"/>
      <c r="B841" s="6"/>
      <c r="C841" s="21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5.75" hidden="false" customHeight="true" outlineLevel="0" collapsed="false">
      <c r="A842" s="6"/>
      <c r="B842" s="6"/>
      <c r="C842" s="21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5.75" hidden="false" customHeight="true" outlineLevel="0" collapsed="false">
      <c r="A843" s="6"/>
      <c r="B843" s="6"/>
      <c r="C843" s="21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5.75" hidden="false" customHeight="true" outlineLevel="0" collapsed="false">
      <c r="A844" s="6"/>
      <c r="B844" s="6"/>
      <c r="C844" s="21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5.75" hidden="false" customHeight="true" outlineLevel="0" collapsed="false">
      <c r="A845" s="6"/>
      <c r="B845" s="6"/>
      <c r="C845" s="21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5.75" hidden="false" customHeight="true" outlineLevel="0" collapsed="false">
      <c r="A846" s="6"/>
      <c r="B846" s="6"/>
      <c r="C846" s="21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5.75" hidden="false" customHeight="true" outlineLevel="0" collapsed="false">
      <c r="A847" s="6"/>
      <c r="B847" s="6"/>
      <c r="C847" s="21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5.75" hidden="false" customHeight="true" outlineLevel="0" collapsed="false">
      <c r="A848" s="6"/>
      <c r="B848" s="6"/>
      <c r="C848" s="21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5.75" hidden="false" customHeight="true" outlineLevel="0" collapsed="false">
      <c r="A849" s="6"/>
      <c r="B849" s="6"/>
      <c r="C849" s="21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5.75" hidden="false" customHeight="true" outlineLevel="0" collapsed="false">
      <c r="A850" s="6"/>
      <c r="B850" s="6"/>
      <c r="C850" s="21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5.75" hidden="false" customHeight="true" outlineLevel="0" collapsed="false">
      <c r="A851" s="6"/>
      <c r="B851" s="6"/>
      <c r="C851" s="21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5.75" hidden="false" customHeight="true" outlineLevel="0" collapsed="false">
      <c r="A852" s="6"/>
      <c r="B852" s="6"/>
      <c r="C852" s="21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5.75" hidden="false" customHeight="true" outlineLevel="0" collapsed="false">
      <c r="A853" s="6"/>
      <c r="B853" s="6"/>
      <c r="C853" s="21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5.75" hidden="false" customHeight="true" outlineLevel="0" collapsed="false">
      <c r="A854" s="6"/>
      <c r="B854" s="6"/>
      <c r="C854" s="21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5.75" hidden="false" customHeight="true" outlineLevel="0" collapsed="false">
      <c r="A855" s="6"/>
      <c r="B855" s="6"/>
      <c r="C855" s="21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5.75" hidden="false" customHeight="true" outlineLevel="0" collapsed="false">
      <c r="A856" s="6"/>
      <c r="B856" s="6"/>
      <c r="C856" s="21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5.75" hidden="false" customHeight="true" outlineLevel="0" collapsed="false">
      <c r="A857" s="6"/>
      <c r="B857" s="6"/>
      <c r="C857" s="21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5.75" hidden="false" customHeight="true" outlineLevel="0" collapsed="false">
      <c r="A858" s="6"/>
      <c r="B858" s="6"/>
      <c r="C858" s="21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5.75" hidden="false" customHeight="true" outlineLevel="0" collapsed="false">
      <c r="A859" s="6"/>
      <c r="B859" s="6"/>
      <c r="C859" s="21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5.75" hidden="false" customHeight="true" outlineLevel="0" collapsed="false">
      <c r="A860" s="6"/>
      <c r="B860" s="6"/>
      <c r="C860" s="21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5.75" hidden="false" customHeight="true" outlineLevel="0" collapsed="false">
      <c r="A861" s="6"/>
      <c r="B861" s="6"/>
      <c r="C861" s="21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5.75" hidden="false" customHeight="true" outlineLevel="0" collapsed="false">
      <c r="A862" s="6"/>
      <c r="B862" s="6"/>
      <c r="C862" s="21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5.75" hidden="false" customHeight="true" outlineLevel="0" collapsed="false">
      <c r="A863" s="6"/>
      <c r="B863" s="6"/>
      <c r="C863" s="21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5.75" hidden="false" customHeight="true" outlineLevel="0" collapsed="false">
      <c r="A864" s="6"/>
      <c r="B864" s="6"/>
      <c r="C864" s="21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5.75" hidden="false" customHeight="true" outlineLevel="0" collapsed="false">
      <c r="A865" s="6"/>
      <c r="B865" s="6"/>
      <c r="C865" s="21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5.75" hidden="false" customHeight="true" outlineLevel="0" collapsed="false">
      <c r="A866" s="6"/>
      <c r="B866" s="6"/>
      <c r="C866" s="21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5.75" hidden="false" customHeight="true" outlineLevel="0" collapsed="false">
      <c r="A867" s="6"/>
      <c r="B867" s="6"/>
      <c r="C867" s="21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5.75" hidden="false" customHeight="true" outlineLevel="0" collapsed="false">
      <c r="A868" s="6"/>
      <c r="B868" s="6"/>
      <c r="C868" s="21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5.75" hidden="false" customHeight="true" outlineLevel="0" collapsed="false">
      <c r="A869" s="6"/>
      <c r="B869" s="6"/>
      <c r="C869" s="21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5.75" hidden="false" customHeight="true" outlineLevel="0" collapsed="false">
      <c r="A870" s="6"/>
      <c r="B870" s="6"/>
      <c r="C870" s="21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5.75" hidden="false" customHeight="true" outlineLevel="0" collapsed="false">
      <c r="A871" s="6"/>
      <c r="B871" s="6"/>
      <c r="C871" s="21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5.75" hidden="false" customHeight="true" outlineLevel="0" collapsed="false">
      <c r="A872" s="6"/>
      <c r="B872" s="6"/>
      <c r="C872" s="21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5.75" hidden="false" customHeight="true" outlineLevel="0" collapsed="false">
      <c r="A873" s="6"/>
      <c r="B873" s="6"/>
      <c r="C873" s="21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5.75" hidden="false" customHeight="true" outlineLevel="0" collapsed="false">
      <c r="A874" s="6"/>
      <c r="B874" s="6"/>
      <c r="C874" s="21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5.75" hidden="false" customHeight="true" outlineLevel="0" collapsed="false">
      <c r="A875" s="6"/>
      <c r="B875" s="6"/>
      <c r="C875" s="21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5.75" hidden="false" customHeight="true" outlineLevel="0" collapsed="false">
      <c r="A876" s="6"/>
      <c r="B876" s="6"/>
      <c r="C876" s="21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5.75" hidden="false" customHeight="true" outlineLevel="0" collapsed="false">
      <c r="A877" s="6"/>
      <c r="B877" s="6"/>
      <c r="C877" s="21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5.75" hidden="false" customHeight="true" outlineLevel="0" collapsed="false">
      <c r="A878" s="6"/>
      <c r="B878" s="6"/>
      <c r="C878" s="21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5.75" hidden="false" customHeight="true" outlineLevel="0" collapsed="false">
      <c r="A879" s="6"/>
      <c r="B879" s="6"/>
      <c r="C879" s="21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5.75" hidden="false" customHeight="true" outlineLevel="0" collapsed="false">
      <c r="A880" s="6"/>
      <c r="B880" s="6"/>
      <c r="C880" s="21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5.75" hidden="false" customHeight="true" outlineLevel="0" collapsed="false">
      <c r="A881" s="6"/>
      <c r="B881" s="6"/>
      <c r="C881" s="21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5.75" hidden="false" customHeight="true" outlineLevel="0" collapsed="false">
      <c r="A882" s="6"/>
      <c r="B882" s="6"/>
      <c r="C882" s="21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5.75" hidden="false" customHeight="true" outlineLevel="0" collapsed="false">
      <c r="A883" s="6"/>
      <c r="B883" s="6"/>
      <c r="C883" s="21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5.75" hidden="false" customHeight="true" outlineLevel="0" collapsed="false">
      <c r="A884" s="6"/>
      <c r="B884" s="6"/>
      <c r="C884" s="21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5.75" hidden="false" customHeight="true" outlineLevel="0" collapsed="false">
      <c r="A885" s="6"/>
      <c r="B885" s="6"/>
      <c r="C885" s="21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Format="false" ht="15.75" hidden="false" customHeight="true" outlineLevel="0" collapsed="false">
      <c r="A886" s="6"/>
      <c r="B886" s="6"/>
      <c r="C886" s="21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Format="false" ht="15.75" hidden="false" customHeight="true" outlineLevel="0" collapsed="false">
      <c r="A887" s="6"/>
      <c r="B887" s="6"/>
      <c r="C887" s="21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Format="false" ht="15.75" hidden="false" customHeight="true" outlineLevel="0" collapsed="false">
      <c r="A888" s="6"/>
      <c r="B888" s="6"/>
      <c r="C888" s="21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Format="false" ht="15.75" hidden="false" customHeight="true" outlineLevel="0" collapsed="false">
      <c r="A889" s="6"/>
      <c r="B889" s="6"/>
      <c r="C889" s="21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Format="false" ht="15.75" hidden="false" customHeight="true" outlineLevel="0" collapsed="false">
      <c r="A890" s="6"/>
      <c r="B890" s="6"/>
      <c r="C890" s="21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Format="false" ht="15.75" hidden="false" customHeight="true" outlineLevel="0" collapsed="false">
      <c r="A891" s="6"/>
      <c r="B891" s="6"/>
      <c r="C891" s="21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Format="false" ht="15.75" hidden="false" customHeight="true" outlineLevel="0" collapsed="false">
      <c r="A892" s="6"/>
      <c r="B892" s="6"/>
      <c r="C892" s="21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Format="false" ht="15.75" hidden="false" customHeight="true" outlineLevel="0" collapsed="false">
      <c r="A893" s="6"/>
      <c r="B893" s="6"/>
      <c r="C893" s="21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Format="false" ht="15.75" hidden="false" customHeight="true" outlineLevel="0" collapsed="false">
      <c r="A894" s="6"/>
      <c r="B894" s="6"/>
      <c r="C894" s="21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Format="false" ht="15.75" hidden="false" customHeight="true" outlineLevel="0" collapsed="false">
      <c r="A895" s="6"/>
      <c r="B895" s="6"/>
      <c r="C895" s="21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Format="false" ht="15.75" hidden="false" customHeight="true" outlineLevel="0" collapsed="false">
      <c r="A896" s="6"/>
      <c r="B896" s="6"/>
      <c r="C896" s="21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Format="false" ht="15.75" hidden="false" customHeight="true" outlineLevel="0" collapsed="false">
      <c r="A897" s="6"/>
      <c r="B897" s="6"/>
      <c r="C897" s="21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Format="false" ht="15.75" hidden="false" customHeight="true" outlineLevel="0" collapsed="false">
      <c r="A898" s="6"/>
      <c r="B898" s="6"/>
      <c r="C898" s="21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Format="false" ht="15.75" hidden="false" customHeight="true" outlineLevel="0" collapsed="false">
      <c r="A899" s="6"/>
      <c r="B899" s="6"/>
      <c r="C899" s="21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Format="false" ht="15.75" hidden="false" customHeight="true" outlineLevel="0" collapsed="false">
      <c r="A900" s="6"/>
      <c r="B900" s="6"/>
      <c r="C900" s="21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Format="false" ht="15.75" hidden="false" customHeight="true" outlineLevel="0" collapsed="false">
      <c r="A901" s="6"/>
      <c r="B901" s="6"/>
      <c r="C901" s="21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Format="false" ht="15.75" hidden="false" customHeight="true" outlineLevel="0" collapsed="false">
      <c r="A902" s="6"/>
      <c r="B902" s="6"/>
      <c r="C902" s="21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Format="false" ht="15.75" hidden="false" customHeight="true" outlineLevel="0" collapsed="false">
      <c r="A903" s="6"/>
      <c r="B903" s="6"/>
      <c r="C903" s="21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Format="false" ht="15.75" hidden="false" customHeight="true" outlineLevel="0" collapsed="false">
      <c r="A904" s="6"/>
      <c r="B904" s="6"/>
      <c r="C904" s="21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Format="false" ht="15.75" hidden="false" customHeight="true" outlineLevel="0" collapsed="false">
      <c r="A905" s="6"/>
      <c r="B905" s="6"/>
      <c r="C905" s="21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Format="false" ht="15.75" hidden="false" customHeight="true" outlineLevel="0" collapsed="false">
      <c r="A906" s="6"/>
      <c r="B906" s="6"/>
      <c r="C906" s="21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Format="false" ht="15.75" hidden="false" customHeight="true" outlineLevel="0" collapsed="false">
      <c r="A907" s="6"/>
      <c r="B907" s="6"/>
      <c r="C907" s="21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Format="false" ht="15.75" hidden="false" customHeight="true" outlineLevel="0" collapsed="false">
      <c r="A908" s="6"/>
      <c r="B908" s="6"/>
      <c r="C908" s="21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Format="false" ht="15.75" hidden="false" customHeight="true" outlineLevel="0" collapsed="false">
      <c r="A909" s="6"/>
      <c r="B909" s="6"/>
      <c r="C909" s="21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Format="false" ht="15.75" hidden="false" customHeight="true" outlineLevel="0" collapsed="false">
      <c r="A910" s="6"/>
      <c r="B910" s="6"/>
      <c r="C910" s="21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Format="false" ht="15.75" hidden="false" customHeight="true" outlineLevel="0" collapsed="false">
      <c r="A911" s="6"/>
      <c r="B911" s="6"/>
      <c r="C911" s="21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Format="false" ht="15.75" hidden="false" customHeight="true" outlineLevel="0" collapsed="false">
      <c r="A912" s="6"/>
      <c r="B912" s="6"/>
      <c r="C912" s="21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Format="false" ht="15.75" hidden="false" customHeight="true" outlineLevel="0" collapsed="false">
      <c r="A913" s="6"/>
      <c r="B913" s="6"/>
      <c r="C913" s="21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Format="false" ht="15.75" hidden="false" customHeight="true" outlineLevel="0" collapsed="false">
      <c r="A914" s="6"/>
      <c r="B914" s="6"/>
      <c r="C914" s="21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Format="false" ht="15.75" hidden="false" customHeight="true" outlineLevel="0" collapsed="false">
      <c r="A915" s="6"/>
      <c r="B915" s="6"/>
      <c r="C915" s="21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Format="false" ht="15.75" hidden="false" customHeight="true" outlineLevel="0" collapsed="false">
      <c r="A916" s="6"/>
      <c r="B916" s="6"/>
      <c r="C916" s="21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Format="false" ht="15.75" hidden="false" customHeight="true" outlineLevel="0" collapsed="false">
      <c r="A917" s="6"/>
      <c r="B917" s="6"/>
      <c r="C917" s="21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Format="false" ht="15.75" hidden="false" customHeight="true" outlineLevel="0" collapsed="false">
      <c r="A918" s="6"/>
      <c r="B918" s="6"/>
      <c r="C918" s="21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Format="false" ht="15.75" hidden="false" customHeight="true" outlineLevel="0" collapsed="false">
      <c r="A919" s="6"/>
      <c r="B919" s="6"/>
      <c r="C919" s="21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Format="false" ht="15.75" hidden="false" customHeight="true" outlineLevel="0" collapsed="false">
      <c r="A920" s="6"/>
      <c r="B920" s="6"/>
      <c r="C920" s="21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Format="false" ht="15.75" hidden="false" customHeight="true" outlineLevel="0" collapsed="false">
      <c r="A921" s="6"/>
      <c r="B921" s="6"/>
      <c r="C921" s="21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Format="false" ht="15.75" hidden="false" customHeight="true" outlineLevel="0" collapsed="false">
      <c r="A922" s="6"/>
      <c r="B922" s="6"/>
      <c r="C922" s="21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Format="false" ht="15.75" hidden="false" customHeight="true" outlineLevel="0" collapsed="false">
      <c r="A923" s="6"/>
      <c r="B923" s="6"/>
      <c r="C923" s="21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Format="false" ht="15.75" hidden="false" customHeight="true" outlineLevel="0" collapsed="false">
      <c r="A924" s="6"/>
      <c r="B924" s="6"/>
      <c r="C924" s="21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Format="false" ht="15.75" hidden="false" customHeight="true" outlineLevel="0" collapsed="false">
      <c r="A925" s="6"/>
      <c r="B925" s="6"/>
      <c r="C925" s="21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Format="false" ht="15.75" hidden="false" customHeight="true" outlineLevel="0" collapsed="false">
      <c r="A926" s="6"/>
      <c r="B926" s="6"/>
      <c r="C926" s="21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Format="false" ht="15.75" hidden="false" customHeight="true" outlineLevel="0" collapsed="false">
      <c r="A927" s="6"/>
      <c r="B927" s="6"/>
      <c r="C927" s="21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Format="false" ht="15.75" hidden="false" customHeight="true" outlineLevel="0" collapsed="false">
      <c r="A928" s="6"/>
      <c r="B928" s="6"/>
      <c r="C928" s="21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Format="false" ht="15.75" hidden="false" customHeight="true" outlineLevel="0" collapsed="false">
      <c r="A929" s="6"/>
      <c r="B929" s="6"/>
      <c r="C929" s="21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Format="false" ht="15.75" hidden="false" customHeight="true" outlineLevel="0" collapsed="false">
      <c r="A930" s="6"/>
      <c r="B930" s="6"/>
      <c r="C930" s="21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Format="false" ht="15.75" hidden="false" customHeight="true" outlineLevel="0" collapsed="false">
      <c r="A931" s="6"/>
      <c r="B931" s="6"/>
      <c r="C931" s="21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Format="false" ht="15.75" hidden="false" customHeight="true" outlineLevel="0" collapsed="false">
      <c r="A932" s="6"/>
      <c r="B932" s="6"/>
      <c r="C932" s="21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Format="false" ht="15.75" hidden="false" customHeight="true" outlineLevel="0" collapsed="false">
      <c r="A933" s="6"/>
      <c r="B933" s="6"/>
      <c r="C933" s="21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Format="false" ht="15.75" hidden="false" customHeight="true" outlineLevel="0" collapsed="false">
      <c r="A934" s="6"/>
      <c r="B934" s="6"/>
      <c r="C934" s="21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Format="false" ht="15.75" hidden="false" customHeight="true" outlineLevel="0" collapsed="false">
      <c r="A935" s="6"/>
      <c r="B935" s="6"/>
      <c r="C935" s="21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Format="false" ht="15.75" hidden="false" customHeight="true" outlineLevel="0" collapsed="false">
      <c r="A936" s="6"/>
      <c r="B936" s="6"/>
      <c r="C936" s="21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Format="false" ht="15.75" hidden="false" customHeight="true" outlineLevel="0" collapsed="false">
      <c r="A937" s="6"/>
      <c r="B937" s="6"/>
      <c r="C937" s="21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Format="false" ht="15.75" hidden="false" customHeight="true" outlineLevel="0" collapsed="false">
      <c r="A938" s="6"/>
      <c r="B938" s="6"/>
      <c r="C938" s="21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Format="false" ht="15.75" hidden="false" customHeight="true" outlineLevel="0" collapsed="false">
      <c r="A939" s="6"/>
      <c r="B939" s="6"/>
      <c r="C939" s="21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Format="false" ht="15.75" hidden="false" customHeight="true" outlineLevel="0" collapsed="false">
      <c r="A940" s="6"/>
      <c r="B940" s="6"/>
      <c r="C940" s="21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Format="false" ht="15.75" hidden="false" customHeight="true" outlineLevel="0" collapsed="false">
      <c r="A941" s="6"/>
      <c r="B941" s="6"/>
      <c r="C941" s="21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Format="false" ht="15.75" hidden="false" customHeight="true" outlineLevel="0" collapsed="false">
      <c r="A942" s="6"/>
      <c r="B942" s="6"/>
      <c r="C942" s="21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Format="false" ht="15.75" hidden="false" customHeight="true" outlineLevel="0" collapsed="false">
      <c r="A943" s="6"/>
      <c r="B943" s="6"/>
      <c r="C943" s="21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Format="false" ht="15.75" hidden="false" customHeight="true" outlineLevel="0" collapsed="false">
      <c r="A944" s="6"/>
      <c r="B944" s="6"/>
      <c r="C944" s="21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Format="false" ht="15.75" hidden="false" customHeight="true" outlineLevel="0" collapsed="false">
      <c r="A945" s="6"/>
      <c r="B945" s="6"/>
      <c r="C945" s="21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Format="false" ht="15.75" hidden="false" customHeight="true" outlineLevel="0" collapsed="false">
      <c r="A946" s="6"/>
      <c r="B946" s="6"/>
      <c r="C946" s="21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Format="false" ht="15.75" hidden="false" customHeight="true" outlineLevel="0" collapsed="false">
      <c r="A947" s="6"/>
      <c r="B947" s="6"/>
      <c r="C947" s="21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Format="false" ht="15.75" hidden="false" customHeight="true" outlineLevel="0" collapsed="false">
      <c r="A948" s="6"/>
      <c r="B948" s="6"/>
      <c r="C948" s="21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Format="false" ht="15.75" hidden="false" customHeight="true" outlineLevel="0" collapsed="false">
      <c r="A949" s="6"/>
      <c r="B949" s="6"/>
      <c r="C949" s="21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Format="false" ht="15.75" hidden="false" customHeight="true" outlineLevel="0" collapsed="false">
      <c r="A950" s="6"/>
      <c r="B950" s="6"/>
      <c r="C950" s="21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Format="false" ht="15.75" hidden="false" customHeight="true" outlineLevel="0" collapsed="false">
      <c r="A951" s="6"/>
      <c r="B951" s="6"/>
      <c r="C951" s="21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Format="false" ht="15.75" hidden="false" customHeight="true" outlineLevel="0" collapsed="false">
      <c r="A952" s="6"/>
      <c r="B952" s="6"/>
      <c r="C952" s="21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Format="false" ht="15.75" hidden="false" customHeight="true" outlineLevel="0" collapsed="false">
      <c r="A953" s="6"/>
      <c r="B953" s="6"/>
      <c r="C953" s="21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Format="false" ht="15.75" hidden="false" customHeight="true" outlineLevel="0" collapsed="false">
      <c r="A954" s="6"/>
      <c r="B954" s="6"/>
      <c r="C954" s="21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Format="false" ht="15.75" hidden="false" customHeight="true" outlineLevel="0" collapsed="false">
      <c r="A955" s="6"/>
      <c r="B955" s="6"/>
      <c r="C955" s="21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Format="false" ht="15.75" hidden="false" customHeight="true" outlineLevel="0" collapsed="false">
      <c r="A956" s="6"/>
      <c r="B956" s="6"/>
      <c r="C956" s="21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Format="false" ht="15.75" hidden="false" customHeight="true" outlineLevel="0" collapsed="false">
      <c r="A957" s="6"/>
      <c r="B957" s="6"/>
      <c r="C957" s="21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Format="false" ht="15.75" hidden="false" customHeight="true" outlineLevel="0" collapsed="false">
      <c r="A958" s="6"/>
      <c r="B958" s="6"/>
      <c r="C958" s="21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Format="false" ht="15.75" hidden="false" customHeight="true" outlineLevel="0" collapsed="false">
      <c r="A959" s="6"/>
      <c r="B959" s="6"/>
      <c r="C959" s="21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Format="false" ht="15.75" hidden="false" customHeight="true" outlineLevel="0" collapsed="false">
      <c r="A960" s="6"/>
      <c r="B960" s="6"/>
      <c r="C960" s="21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Format="false" ht="15.75" hidden="false" customHeight="true" outlineLevel="0" collapsed="false">
      <c r="A961" s="6"/>
      <c r="B961" s="6"/>
      <c r="C961" s="21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Format="false" ht="15.75" hidden="false" customHeight="true" outlineLevel="0" collapsed="false">
      <c r="A962" s="6"/>
      <c r="B962" s="6"/>
      <c r="C962" s="21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Format="false" ht="15.75" hidden="false" customHeight="true" outlineLevel="0" collapsed="false">
      <c r="A963" s="6"/>
      <c r="B963" s="6"/>
      <c r="C963" s="21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Format="false" ht="15.75" hidden="false" customHeight="true" outlineLevel="0" collapsed="false">
      <c r="A964" s="6"/>
      <c r="B964" s="6"/>
      <c r="C964" s="21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Format="false" ht="15.75" hidden="false" customHeight="true" outlineLevel="0" collapsed="false">
      <c r="A965" s="6"/>
      <c r="B965" s="6"/>
      <c r="C965" s="21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Format="false" ht="15.75" hidden="false" customHeight="true" outlineLevel="0" collapsed="false">
      <c r="A966" s="6"/>
      <c r="B966" s="6"/>
      <c r="C966" s="21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Format="false" ht="15.75" hidden="false" customHeight="true" outlineLevel="0" collapsed="false">
      <c r="A967" s="6"/>
      <c r="B967" s="6"/>
      <c r="C967" s="21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Format="false" ht="15.75" hidden="false" customHeight="true" outlineLevel="0" collapsed="false">
      <c r="A968" s="6"/>
      <c r="B968" s="6"/>
      <c r="C968" s="21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Format="false" ht="15.75" hidden="false" customHeight="true" outlineLevel="0" collapsed="false">
      <c r="A969" s="6"/>
      <c r="B969" s="6"/>
      <c r="C969" s="21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Format="false" ht="15.75" hidden="false" customHeight="true" outlineLevel="0" collapsed="false">
      <c r="A970" s="6"/>
      <c r="B970" s="6"/>
      <c r="C970" s="21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Format="false" ht="15.75" hidden="false" customHeight="true" outlineLevel="0" collapsed="false">
      <c r="A971" s="6"/>
      <c r="B971" s="6"/>
      <c r="C971" s="21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Format="false" ht="15.75" hidden="false" customHeight="true" outlineLevel="0" collapsed="false">
      <c r="A972" s="6"/>
      <c r="B972" s="6"/>
      <c r="C972" s="21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Format="false" ht="15.75" hidden="false" customHeight="true" outlineLevel="0" collapsed="false">
      <c r="A973" s="6"/>
      <c r="B973" s="6"/>
      <c r="C973" s="21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Format="false" ht="15.75" hidden="false" customHeight="true" outlineLevel="0" collapsed="false">
      <c r="A974" s="6"/>
      <c r="B974" s="6"/>
      <c r="C974" s="21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Format="false" ht="15.75" hidden="false" customHeight="true" outlineLevel="0" collapsed="false">
      <c r="A975" s="6"/>
      <c r="B975" s="6"/>
      <c r="C975" s="21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Format="false" ht="15.75" hidden="false" customHeight="true" outlineLevel="0" collapsed="false">
      <c r="A976" s="6"/>
      <c r="B976" s="6"/>
      <c r="C976" s="21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Format="false" ht="15.75" hidden="false" customHeight="true" outlineLevel="0" collapsed="false">
      <c r="A977" s="6"/>
      <c r="B977" s="6"/>
      <c r="C977" s="21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Format="false" ht="15.75" hidden="false" customHeight="true" outlineLevel="0" collapsed="false">
      <c r="A978" s="6"/>
      <c r="B978" s="6"/>
      <c r="C978" s="21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Format="false" ht="15.75" hidden="false" customHeight="true" outlineLevel="0" collapsed="false">
      <c r="A979" s="6"/>
      <c r="B979" s="6"/>
      <c r="C979" s="21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Format="false" ht="15.75" hidden="false" customHeight="true" outlineLevel="0" collapsed="false">
      <c r="A980" s="6"/>
      <c r="B980" s="6"/>
      <c r="C980" s="21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Format="false" ht="15.75" hidden="false" customHeight="true" outlineLevel="0" collapsed="false">
      <c r="A981" s="6"/>
      <c r="B981" s="6"/>
      <c r="C981" s="21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Format="false" ht="15.75" hidden="false" customHeight="true" outlineLevel="0" collapsed="false">
      <c r="A982" s="6"/>
      <c r="B982" s="6"/>
      <c r="C982" s="21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customFormat="false" ht="15.75" hidden="false" customHeight="true" outlineLevel="0" collapsed="false">
      <c r="A983" s="6"/>
      <c r="B983" s="6"/>
      <c r="C983" s="21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customFormat="false" ht="15.75" hidden="false" customHeight="true" outlineLevel="0" collapsed="false">
      <c r="A984" s="6"/>
      <c r="B984" s="6"/>
      <c r="C984" s="21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customFormat="false" ht="15.75" hidden="false" customHeight="true" outlineLevel="0" collapsed="false">
      <c r="A985" s="6"/>
      <c r="B985" s="6"/>
      <c r="C985" s="21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customFormat="false" ht="15.75" hidden="false" customHeight="true" outlineLevel="0" collapsed="false">
      <c r="A986" s="6"/>
      <c r="B986" s="6"/>
      <c r="C986" s="21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customFormat="false" ht="15.75" hidden="false" customHeight="true" outlineLevel="0" collapsed="false">
      <c r="A987" s="6"/>
      <c r="B987" s="6"/>
      <c r="C987" s="21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customFormat="false" ht="15.75" hidden="false" customHeight="true" outlineLevel="0" collapsed="false">
      <c r="A988" s="6"/>
      <c r="B988" s="6"/>
      <c r="C988" s="21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customFormat="false" ht="15.75" hidden="false" customHeight="true" outlineLevel="0" collapsed="false">
      <c r="A989" s="6"/>
      <c r="B989" s="6"/>
      <c r="C989" s="21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customFormat="false" ht="15.75" hidden="false" customHeight="true" outlineLevel="0" collapsed="false">
      <c r="A990" s="6"/>
      <c r="B990" s="6"/>
      <c r="C990" s="21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customFormat="false" ht="15.75" hidden="false" customHeight="true" outlineLevel="0" collapsed="false">
      <c r="A991" s="6"/>
      <c r="B991" s="6"/>
      <c r="C991" s="21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customFormat="false" ht="15.75" hidden="false" customHeight="true" outlineLevel="0" collapsed="false">
      <c r="A992" s="6"/>
      <c r="B992" s="6"/>
      <c r="C992" s="21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customFormat="false" ht="15.75" hidden="false" customHeight="true" outlineLevel="0" collapsed="false">
      <c r="A993" s="6"/>
      <c r="B993" s="6"/>
      <c r="C993" s="21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customFormat="false" ht="15.75" hidden="false" customHeight="true" outlineLevel="0" collapsed="false">
      <c r="A994" s="6"/>
      <c r="B994" s="6"/>
      <c r="C994" s="21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customFormat="false" ht="15.75" hidden="false" customHeight="true" outlineLevel="0" collapsed="false">
      <c r="A995" s="6"/>
      <c r="B995" s="6"/>
      <c r="C995" s="21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customFormat="false" ht="15.75" hidden="false" customHeight="true" outlineLevel="0" collapsed="false">
      <c r="A996" s="6"/>
      <c r="B996" s="6"/>
      <c r="C996" s="21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customFormat="false" ht="15.75" hidden="false" customHeight="true" outlineLevel="0" collapsed="false">
      <c r="A997" s="6"/>
      <c r="B997" s="6"/>
      <c r="C997" s="21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customFormat="false" ht="15.75" hidden="false" customHeight="true" outlineLevel="0" collapsed="false">
      <c r="A998" s="6"/>
      <c r="B998" s="6"/>
      <c r="C998" s="21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customFormat="false" ht="15.75" hidden="false" customHeight="true" outlineLevel="0" collapsed="false">
      <c r="A999" s="6"/>
      <c r="B999" s="6"/>
      <c r="C999" s="21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dataValidations count="2">
    <dataValidation allowBlank="true" errorStyle="stop" operator="between" showDropDown="true" showErrorMessage="false" showInputMessage="false" sqref="D2:D225" type="custom">
      <formula1>OR(NOT(ISERROR(DATEVALUE(E2))), AND(ISNUMBER(E2), LEFT(CELL("format", E2))="D"))</formula1>
      <formula2>0</formula2>
    </dataValidation>
    <dataValidation allowBlank="true" errorStyle="stop" operator="between" showDropDown="true" showErrorMessage="false" showInputMessage="false" sqref="C2:C22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23.71"/>
    <col collapsed="false" customWidth="true" hidden="false" outlineLevel="0" max="3" min="3" style="1" width="12"/>
    <col collapsed="false" customWidth="true" hidden="false" outlineLevel="0" max="4" min="4" style="1" width="29.71"/>
    <col collapsed="false" customWidth="true" hidden="false" outlineLevel="0" max="5" min="5" style="1" width="16.14"/>
    <col collapsed="false" customWidth="true" hidden="false" outlineLevel="0" max="6" min="6" style="1" width="33.86"/>
    <col collapsed="false" customWidth="true" hidden="false" outlineLevel="0" max="7" min="7" style="1" width="7.29"/>
    <col collapsed="false" customWidth="true" hidden="false" outlineLevel="0" max="8" min="8" style="1" width="29.43"/>
    <col collapsed="false" customWidth="true" hidden="false" outlineLevel="0" max="9" min="9" style="1" width="23.43"/>
    <col collapsed="false" customWidth="true" hidden="false" outlineLevel="0" max="10" min="10" style="1" width="12"/>
    <col collapsed="false" customWidth="true" hidden="false" outlineLevel="0" max="11" min="11" style="1" width="29.71"/>
    <col collapsed="false" customWidth="true" hidden="false" outlineLevel="0" max="12" min="12" style="1" width="22.15"/>
    <col collapsed="false" customWidth="true" hidden="false" outlineLevel="0" max="16" min="13" style="1" width="14"/>
    <col collapsed="false" customWidth="true" hidden="false" outlineLevel="0" max="17" min="17" style="1" width="24.71"/>
    <col collapsed="false" customWidth="true" hidden="false" outlineLevel="0" max="18" min="18" style="1" width="22.29"/>
    <col collapsed="false" customWidth="true" hidden="false" outlineLevel="0" max="19" min="19" style="1" width="35.29"/>
    <col collapsed="false" customWidth="true" hidden="false" outlineLevel="0" max="20" min="20" style="1" width="22.29"/>
    <col collapsed="false" customWidth="true" hidden="false" outlineLevel="0" max="21" min="21" style="1" width="17.86"/>
    <col collapsed="false" customWidth="true" hidden="false" outlineLevel="0" max="22" min="22" style="1" width="20.57"/>
    <col collapsed="false" customWidth="true" hidden="false" outlineLevel="0" max="23" min="23" style="1" width="10.71"/>
  </cols>
  <sheetData>
    <row r="1" customFormat="false" ht="15" hidden="false" customHeight="false" outlineLevel="0" collapsed="false">
      <c r="A1" s="52" t="s">
        <v>1125</v>
      </c>
      <c r="B1" s="43" t="s">
        <v>1126</v>
      </c>
      <c r="C1" s="43" t="s">
        <v>1127</v>
      </c>
      <c r="D1" s="43" t="s">
        <v>1128</v>
      </c>
      <c r="E1" s="43" t="s">
        <v>1129</v>
      </c>
      <c r="F1" s="43" t="s">
        <v>1130</v>
      </c>
      <c r="G1" s="43" t="s">
        <v>811</v>
      </c>
      <c r="H1" s="43" t="s">
        <v>1131</v>
      </c>
      <c r="I1" s="43" t="s">
        <v>1132</v>
      </c>
      <c r="J1" s="43" t="s">
        <v>1133</v>
      </c>
      <c r="K1" s="43" t="s">
        <v>1134</v>
      </c>
      <c r="L1" s="43" t="s">
        <v>1135</v>
      </c>
      <c r="M1" s="53" t="s">
        <v>1136</v>
      </c>
      <c r="N1" s="53" t="s">
        <v>1137</v>
      </c>
      <c r="O1" s="53" t="s">
        <v>1138</v>
      </c>
      <c r="P1" s="53" t="s">
        <v>1139</v>
      </c>
      <c r="Q1" s="43" t="s">
        <v>1140</v>
      </c>
      <c r="R1" s="43" t="s">
        <v>1141</v>
      </c>
      <c r="S1" s="43" t="s">
        <v>1142</v>
      </c>
      <c r="T1" s="43" t="s">
        <v>1143</v>
      </c>
      <c r="U1" s="43" t="s">
        <v>1144</v>
      </c>
      <c r="V1" s="54" t="s">
        <v>1145</v>
      </c>
      <c r="W1" s="42"/>
    </row>
    <row r="2" customFormat="false" ht="15" hidden="true" customHeight="false" outlineLevel="0" collapsed="false">
      <c r="A2" s="55"/>
      <c r="B2" s="56"/>
      <c r="C2" s="57" t="str">
        <f aca="false">datos_personales[Apellido/s:]</f>
        <v>battafarano</v>
      </c>
      <c r="D2" s="57" t="e">
        <f aca="false" t="array" ref="D2:D2">xlookup(C2,datos_laborales[D.N.I:],datos_laborales[Relación de Dependencia],"dato no encontrado",0,1)</f>
        <v>#NAME?</v>
      </c>
      <c r="E2" s="56" t="e">
        <f aca="false" t="array" ref="E2:E2">xlookup(C2,datos_delegados[clave_foranea:],datos_delegados[En Actividad]," ",0,1)</f>
        <v>#NAME?</v>
      </c>
      <c r="F2" s="57" t="e">
        <f aca="false" t="array" ref="F2:F2">CONCATENATE(xlookup(C2,datos_personales[Apellido/s:],datos_personales[Apellido/s:],"no dato",0,1),", ",xlookup(C2,datos_personales[Apellido/s:],datos_personales[Nombre/s:],"no dato",0,1))</f>
        <v>#NAME?</v>
      </c>
      <c r="G2" s="57" t="e">
        <f aca="false" t="array" ref="G2:G2">xlookup(C2,datos_laborales[D.N.I:],datos_laborales[N° De Legajo:],"no dato",0,1)</f>
        <v>#NAME?</v>
      </c>
      <c r="H2" s="58" t="e">
        <f aca="false" t="array" ref="H2:H2">xlookup(C2,datos_laborales[D.N.I:], datos_laborales[Inicio Actividad en Prevención:],"no dato",0,1)</f>
        <v>#NAME?</v>
      </c>
      <c r="I2" s="57" t="e">
        <f aca="false" t="array" ref="I2:I2">xlookup(C2,datos_laborales[D.N.I:],#REF!,"no dato",0,1)</f>
        <v>#REF!</v>
      </c>
      <c r="J2" s="57" t="e">
        <f aca="false" t="array" ref="J2:J2">xlookup(C2,datos_personales[Apellido/s:],datos_personales[D.N.I:],"no dato",0,1)</f>
        <v>#NAME?</v>
      </c>
      <c r="K2" s="58" t="e">
        <f aca="false" t="array" ref="K2:K2">xlookup(C2,datos_personales[Apellido/s:],datos_personales[Fecha Nac:],"no dato",0,1)</f>
        <v>#NAME?</v>
      </c>
      <c r="L2" s="57" t="n">
        <f aca="false">COUNTIF(hijos!B:B,C2)</f>
        <v>0</v>
      </c>
      <c r="M2" s="59" t="e">
        <f aca="false">COUNTIFS(hijos!B:B,C2,#REF!,1)</f>
        <v>#VALUE!</v>
      </c>
      <c r="N2" s="59" t="e">
        <f aca="false">COUNTIFS(hijos!B:B,C2,#REF!,1)</f>
        <v>#VALUE!</v>
      </c>
      <c r="O2" s="59" t="e">
        <f aca="false">COUNTIFS(hijos!B:B,C2,#REF!,1)</f>
        <v>#VALUE!</v>
      </c>
      <c r="P2" s="59" t="e">
        <f aca="false">COUNTIFS(hijos!B:B,C2,#REF!,1)</f>
        <v>#VALUE!</v>
      </c>
      <c r="Q2" s="59" t="e">
        <f aca="false">SUM(M2:P2)</f>
        <v>#VALUE!</v>
      </c>
      <c r="R2" s="57" t="e">
        <f aca="false" t="array" ref="R2:R2">xlookup(C2,datos_personales[Apellido/s:],datos_personales[Tel Contacto:],"no dato",0,1)</f>
        <v>#NAME?</v>
      </c>
      <c r="S2" s="57" t="e">
        <f aca="false" t="array" ref="S2:S2">xlookup(C2,datos_personales[Apellido/s:],datos_personales[Email:],"no dato",0,1)</f>
        <v>#NAME?</v>
      </c>
      <c r="T2" s="57" t="e">
        <f aca="false" t="array" ref="T2:T2">xlookup(R2,telefonos_afiliados[numeros_loys],telefonos_afiliados[esta],"no esta",0,1)</f>
        <v>#NAME?</v>
      </c>
      <c r="U2" s="60" t="e">
        <f aca="false" t="array" ref="U2:U2">xlookup(C2,datos_personales[Apellido/s:],#REF!,"no dato",0,1)</f>
        <v>#REF!</v>
      </c>
      <c r="V2" s="61" t="e">
        <f aca="false" t="array" ref="V2:V2">xlookup(C2,datos_laborales[D.N.I:],#REF!,"no tiene ficha pdf",0,1)</f>
        <v>#REF!</v>
      </c>
      <c r="W2" s="42"/>
    </row>
    <row r="3" customFormat="false" ht="15" hidden="true" customHeight="false" outlineLevel="0" collapsed="false">
      <c r="A3" s="55"/>
      <c r="B3" s="56"/>
      <c r="C3" s="62" t="str">
        <f aca="false">datos_personales[Apellido/s:]</f>
        <v>arroyo</v>
      </c>
      <c r="D3" s="62" t="e">
        <f aca="false" t="array" ref="D3:D3">xlookup(C3,datos_laborales[D.N.I:],datos_laborales[Relación de Dependencia],"dato no encontrado",0,1)</f>
        <v>#NAME?</v>
      </c>
      <c r="E3" s="56" t="e">
        <f aca="false" t="array" ref="E3:E3">xlookup(C3,datos_delegados[clave_foranea:],datos_delegados[En Actividad]," ",0,1)</f>
        <v>#NAME?</v>
      </c>
      <c r="F3" s="62" t="e">
        <f aca="false" t="array" ref="F3:F3">CONCATENATE(xlookup(C3,datos_personales[Apellido/s:],datos_personales[Apellido/s:],"no dato",0,1),", ",xlookup(C3,datos_personales[Apellido/s:],datos_personales[Nombre/s:],"no dato",0,1))</f>
        <v>#NAME?</v>
      </c>
      <c r="G3" s="62" t="e">
        <f aca="false" t="array" ref="G3:G3">xlookup(C3,datos_laborales[D.N.I:],datos_laborales[N° De Legajo:],"no dato",0,1)</f>
        <v>#NAME?</v>
      </c>
      <c r="H3" s="63" t="e">
        <f aca="false" t="array" ref="H3:H3">xlookup(C3,datos_laborales[D.N.I:], datos_laborales[Inicio Actividad en Prevención:],"no dato",0,1)</f>
        <v>#NAME?</v>
      </c>
      <c r="I3" s="62" t="e">
        <f aca="false" t="array" ref="I3:I3">xlookup(C3,datos_laborales[D.N.I:],#REF!,"no dato",0,1)</f>
        <v>#REF!</v>
      </c>
      <c r="J3" s="62" t="e">
        <f aca="false" t="array" ref="J3:J3">xlookup(C3,datos_personales[Apellido/s:],datos_personales[D.N.I:],"no dato",0,1)</f>
        <v>#NAME?</v>
      </c>
      <c r="K3" s="63" t="e">
        <f aca="false" t="array" ref="K3:K3">xlookup(C3,datos_personales[Apellido/s:],datos_personales[Fecha Nac:],"no dato",0,1)</f>
        <v>#NAME?</v>
      </c>
      <c r="L3" s="62" t="n">
        <f aca="false">COUNTIF(hijos!B:B,C3)</f>
        <v>0</v>
      </c>
      <c r="M3" s="64" t="e">
        <f aca="false">COUNTIFS(hijos!B:B,C3,#REF!,1)</f>
        <v>#VALUE!</v>
      </c>
      <c r="N3" s="64" t="e">
        <f aca="false">COUNTIFS(hijos!B:B,C3,#REF!,1)</f>
        <v>#VALUE!</v>
      </c>
      <c r="O3" s="64" t="e">
        <f aca="false">COUNTIFS(hijos!B:B,C3,#REF!,1)</f>
        <v>#VALUE!</v>
      </c>
      <c r="P3" s="64" t="e">
        <f aca="false">COUNTIFS(hijos!B:B,C3,#REF!,1)</f>
        <v>#VALUE!</v>
      </c>
      <c r="Q3" s="64" t="e">
        <f aca="false">SUM(M3:P3)</f>
        <v>#VALUE!</v>
      </c>
      <c r="R3" s="56" t="e">
        <f aca="false" t="array" ref="R3:R3">xlookup(C3,datos_personales[Apellido/s:],datos_personales[Tel Contacto:],"no dato",0,1)</f>
        <v>#NAME?</v>
      </c>
      <c r="S3" s="62" t="e">
        <f aca="false" t="array" ref="S3:S3">xlookup(C3,datos_personales[Apellido/s:],datos_personales[Email:],"no dato",0,1)</f>
        <v>#NAME?</v>
      </c>
      <c r="T3" s="62" t="e">
        <f aca="false" t="array" ref="T3:T3">xlookup(R3,telefonos_afiliados[numeros_loys],telefonos_afiliados[esta],"no esta",0,1)</f>
        <v>#NAME?</v>
      </c>
      <c r="U3" s="62" t="e">
        <f aca="false" t="array" ref="U3:U3">xlookup(C3,datos_personales[Apellido/s:],#REF!,"no dato",0,1)</f>
        <v>#REF!</v>
      </c>
      <c r="V3" s="65" t="e">
        <f aca="false" t="array" ref="V3:V3">xlookup(C3,datos_laborales[D.N.I:],#REF!,"no tiene ficha pdf",0,1)</f>
        <v>#REF!</v>
      </c>
      <c r="W3" s="42"/>
    </row>
    <row r="4" customFormat="false" ht="15" hidden="false" customHeight="false" outlineLevel="0" collapsed="false">
      <c r="A4" s="55"/>
      <c r="B4" s="56"/>
      <c r="C4" s="57" t="str">
        <f aca="false">datos_personales[Apellido/s:]</f>
        <v>aranda</v>
      </c>
      <c r="D4" s="57" t="e">
        <f aca="false" t="array" ref="D4:D4">xlookup(C4,datos_laborales[D.N.I:],datos_laborales[Relación de Dependencia],"dato no encontrado",0,1)</f>
        <v>#NAME?</v>
      </c>
      <c r="E4" s="56" t="e">
        <f aca="false" t="array" ref="E4:E4">xlookup(C4,datos_delegados[clave_foranea:],datos_delegados[En Actividad]," ",0,1)</f>
        <v>#NAME?</v>
      </c>
      <c r="F4" s="57" t="e">
        <f aca="false" t="array" ref="F4:F4">CONCATENATE(xlookup(C4,datos_personales[Apellido/s:],datos_personales[Apellido/s:],"no dato",0,1),", ",xlookup(C4,datos_personales[Apellido/s:],datos_personales[Nombre/s:],"no dato",0,1))</f>
        <v>#NAME?</v>
      </c>
      <c r="G4" s="57" t="e">
        <f aca="false" t="array" ref="G4:G4">xlookup(C4,datos_laborales[D.N.I:],datos_laborales[N° De Legajo:],"no dato",0,1)</f>
        <v>#NAME?</v>
      </c>
      <c r="H4" s="58" t="e">
        <f aca="false" t="array" ref="H4:H4">xlookup(C4,datos_laborales[D.N.I:], datos_laborales[Inicio Actividad en Prevención:],"no dato",0,1)</f>
        <v>#NAME?</v>
      </c>
      <c r="I4" s="57" t="e">
        <f aca="false" t="array" ref="I4:I4">xlookup(C4,datos_laborales[D.N.I:],#REF!,"no dato",0,1)</f>
        <v>#REF!</v>
      </c>
      <c r="J4" s="57" t="e">
        <f aca="false" t="array" ref="J4:J4">xlookup(C4,datos_personales[Apellido/s:],datos_personales[D.N.I:],"no dato",0,1)</f>
        <v>#NAME?</v>
      </c>
      <c r="K4" s="58" t="e">
        <f aca="false" t="array" ref="K4:K4">xlookup(C4,datos_personales[Apellido/s:],datos_personales[Fecha Nac:],"no dato",0,1)</f>
        <v>#NAME?</v>
      </c>
      <c r="L4" s="57" t="n">
        <f aca="false">COUNTIF(hijos!B:B,C4)</f>
        <v>0</v>
      </c>
      <c r="M4" s="59" t="e">
        <f aca="false">COUNTIFS(hijos!B:B,C4,#REF!,1)</f>
        <v>#VALUE!</v>
      </c>
      <c r="N4" s="59" t="e">
        <f aca="false">COUNTIFS(hijos!B:B,C4,#REF!,1)</f>
        <v>#VALUE!</v>
      </c>
      <c r="O4" s="59" t="e">
        <f aca="false">COUNTIFS(hijos!B:B,C4,#REF!,1)</f>
        <v>#VALUE!</v>
      </c>
      <c r="P4" s="59" t="e">
        <f aca="false">COUNTIFS(hijos!B:B,C4,#REF!,1)</f>
        <v>#VALUE!</v>
      </c>
      <c r="Q4" s="59" t="e">
        <f aca="false">SUM(M4:P4)</f>
        <v>#VALUE!</v>
      </c>
      <c r="R4" s="57" t="e">
        <f aca="false" t="array" ref="R4:R4">xlookup(C4,datos_personales[Apellido/s:],datos_personales[Tel Contacto:],"no dato",0,1)</f>
        <v>#NAME?</v>
      </c>
      <c r="S4" s="57" t="e">
        <f aca="false" t="array" ref="S4:S4">xlookup(C4,datos_personales[Apellido/s:],datos_personales[Email:],"no dato",0,1)</f>
        <v>#NAME?</v>
      </c>
      <c r="T4" s="57" t="e">
        <f aca="false" t="array" ref="T4:T4">xlookup(R4,telefonos_afiliados[numeros_loys],telefonos_afiliados[esta],"no esta",0,1)</f>
        <v>#NAME?</v>
      </c>
      <c r="U4" s="57" t="e">
        <f aca="false" t="array" ref="U4:U4">xlookup(C4,#REF!,#REF!,"no dato",0,1)</f>
        <v>#REF!</v>
      </c>
      <c r="V4" s="61" t="e">
        <f aca="false" t="array" ref="V4:V4">xlookup(C4,datos_laborales[D.N.I:],#REF!,"no tiene ficha pdf",0,1)</f>
        <v>#REF!</v>
      </c>
      <c r="W4" s="42"/>
    </row>
    <row r="5" customFormat="false" ht="15" hidden="true" customHeight="false" outlineLevel="0" collapsed="false">
      <c r="A5" s="55"/>
      <c r="B5" s="56"/>
      <c r="C5" s="66" t="str">
        <f aca="false">datos_personales[Apellido/s:]</f>
        <v>amaya</v>
      </c>
      <c r="D5" s="66" t="e">
        <f aca="false" t="array" ref="D5:D5">xlookup(C5,datos_laborales[D.N.I:],datos_laborales[Relación de Dependencia],"dato no encontrado",0,1)</f>
        <v>#NAME?</v>
      </c>
      <c r="E5" s="66" t="e">
        <f aca="false" t="array" ref="E5:E5">xlookup(C5,datos_delegados[clave_foranea:],datos_delegados[En Actividad]," ",0,1)</f>
        <v>#NAME?</v>
      </c>
      <c r="F5" s="66" t="e">
        <f aca="false" t="array" ref="F5:F5">CONCATENATE(xlookup(C5,datos_personales[Apellido/s:],datos_personales[Apellido/s:],"no dato",0,1),", ",xlookup(C5,datos_personales[Apellido/s:],datos_personales[Nombre/s:],"no dato",0,1))</f>
        <v>#NAME?</v>
      </c>
      <c r="G5" s="66" t="e">
        <f aca="false" t="array" ref="G5:G5">xlookup(C5,datos_laborales[D.N.I:],datos_laborales[N° De Legajo:],"no dato",0,1)</f>
        <v>#NAME?</v>
      </c>
      <c r="H5" s="67" t="e">
        <f aca="false" t="array" ref="H5:H5">xlookup(C5,datos_laborales[D.N.I:], datos_laborales[Inicio Actividad en Prevención:],"no dato",0,1)</f>
        <v>#NAME?</v>
      </c>
      <c r="I5" s="66" t="e">
        <f aca="false" t="array" ref="I5:I5">xlookup(C5,datos_laborales[D.N.I:],#REF!,"no dato",0,1)</f>
        <v>#REF!</v>
      </c>
      <c r="J5" s="66" t="e">
        <f aca="false" t="array" ref="J5:J5">xlookup(C5,datos_personales[Apellido/s:],datos_personales[D.N.I:],"no dato",0,1)</f>
        <v>#NAME?</v>
      </c>
      <c r="K5" s="67" t="e">
        <f aca="false" t="array" ref="K5:K5">xlookup(C5,datos_personales[Apellido/s:],datos_personales[Fecha Nac:],"no dato",0,1)</f>
        <v>#NAME?</v>
      </c>
      <c r="L5" s="66" t="n">
        <f aca="false">COUNTIF(hijos!B:B,C5)</f>
        <v>0</v>
      </c>
      <c r="M5" s="68" t="e">
        <f aca="false">COUNTIFS(hijos!B:B,C5,#REF!,1)</f>
        <v>#VALUE!</v>
      </c>
      <c r="N5" s="68" t="e">
        <f aca="false">COUNTIFS(hijos!B:B,C5,#REF!,1)</f>
        <v>#VALUE!</v>
      </c>
      <c r="O5" s="68" t="e">
        <f aca="false">COUNTIFS(hijos!B:B,C5,#REF!,1)</f>
        <v>#VALUE!</v>
      </c>
      <c r="P5" s="68" t="e">
        <f aca="false">COUNTIFS(hijos!B:B,C5,#REF!,1)</f>
        <v>#VALUE!</v>
      </c>
      <c r="Q5" s="68" t="e">
        <f aca="false">SUM(M5:P5)</f>
        <v>#VALUE!</v>
      </c>
      <c r="R5" s="66" t="e">
        <f aca="false" t="array" ref="R5:R5">xlookup(C5,datos_personales[Apellido/s:],datos_personales[Tel Contacto:],"no dato",0,1)</f>
        <v>#NAME?</v>
      </c>
      <c r="S5" s="66" t="e">
        <f aca="false" t="array" ref="S5:S5">xlookup(C5,datos_personales[Apellido/s:],datos_personales[Email:],"no dato",0,1)</f>
        <v>#NAME?</v>
      </c>
      <c r="T5" s="66" t="e">
        <f aca="false" t="array" ref="T5:T5">xlookup(R5,telefonos_afiliados[numeros_loys],telefonos_afiliados[esta],"no esta",0,1)</f>
        <v>#NAME?</v>
      </c>
      <c r="U5" s="66" t="e">
        <f aca="false" t="array" ref="U5:U5">xlookup(C5,datos_personales[Apellido/s:],#REF!,"no dato",0,1)</f>
        <v>#REF!</v>
      </c>
      <c r="V5" s="69" t="e">
        <f aca="false" t="array" ref="V5:V5">xlookup(C5,datos_laborales[D.N.I:],#REF!,"no tiene ficha pdf",0,1)</f>
        <v>#REF!</v>
      </c>
      <c r="W5" s="42"/>
    </row>
    <row r="6" customFormat="false" ht="15" hidden="true" customHeight="false" outlineLevel="0" collapsed="false">
      <c r="A6" s="55"/>
      <c r="B6" s="56"/>
      <c r="C6" s="57" t="str">
        <f aca="false">datos_personales[Apellido/s:]</f>
        <v>amaya</v>
      </c>
      <c r="D6" s="57" t="e">
        <f aca="false" t="array" ref="D6:D6">xlookup(C6,datos_laborales[D.N.I:],datos_laborales[Relación de Dependencia],"dato no encontrado",0,1)</f>
        <v>#NAME?</v>
      </c>
      <c r="E6" s="56" t="e">
        <f aca="false" t="array" ref="E6:E6">xlookup(C6,datos_delegados[clave_foranea:],datos_delegados[En Actividad]," ",0,1)</f>
        <v>#NAME?</v>
      </c>
      <c r="F6" s="57" t="e">
        <f aca="false" t="array" ref="F6:F6">CONCATENATE(xlookup(C6,datos_personales[Apellido/s:],datos_personales[Apellido/s:],"no dato",0,1),", ",xlookup(C6,datos_personales[Apellido/s:],datos_personales[Nombre/s:],"no dato",0,1))</f>
        <v>#NAME?</v>
      </c>
      <c r="G6" s="57" t="e">
        <f aca="false" t="array" ref="G6:G6">xlookup(C6,datos_laborales[D.N.I:],datos_laborales[N° De Legajo:],"no dato",0,1)</f>
        <v>#NAME?</v>
      </c>
      <c r="H6" s="58" t="e">
        <f aca="false" t="array" ref="H6:H6">xlookup(C6,datos_laborales[D.N.I:], datos_laborales[Inicio Actividad en Prevención:],"no dato",0,1)</f>
        <v>#NAME?</v>
      </c>
      <c r="I6" s="57" t="e">
        <f aca="false" t="array" ref="I6:I6">xlookup(C6,datos_laborales[D.N.I:],#REF!,"no dato",0,1)</f>
        <v>#REF!</v>
      </c>
      <c r="J6" s="57" t="e">
        <f aca="false" t="array" ref="J6:J6">xlookup(C6,datos_personales[Apellido/s:],datos_personales[D.N.I:],"no dato",0,1)</f>
        <v>#NAME?</v>
      </c>
      <c r="K6" s="58" t="e">
        <f aca="false" t="array" ref="K6:K6">xlookup(C6,datos_personales[Apellido/s:],datos_personales[Fecha Nac:],"no dato",0,1)</f>
        <v>#NAME?</v>
      </c>
      <c r="L6" s="57" t="n">
        <f aca="false">COUNTIF(hijos!B:B,C6)</f>
        <v>0</v>
      </c>
      <c r="M6" s="59" t="e">
        <f aca="false">COUNTIFS(hijos!B:B,C6,#REF!,1)</f>
        <v>#VALUE!</v>
      </c>
      <c r="N6" s="59" t="e">
        <f aca="false">COUNTIFS(hijos!B:B,C6,#REF!,1)</f>
        <v>#VALUE!</v>
      </c>
      <c r="O6" s="59" t="e">
        <f aca="false">COUNTIFS(hijos!B:B,C6,#REF!,1)</f>
        <v>#VALUE!</v>
      </c>
      <c r="P6" s="59" t="e">
        <f aca="false">COUNTIFS(hijos!B:B,C6,#REF!,1)</f>
        <v>#VALUE!</v>
      </c>
      <c r="Q6" s="59" t="e">
        <f aca="false">SUM(M6:P6)</f>
        <v>#VALUE!</v>
      </c>
      <c r="R6" s="57" t="e">
        <f aca="false" t="array" ref="R6:R6">xlookup(C6,datos_personales[Apellido/s:],datos_personales[Tel Contacto:],"no dato",0,1)</f>
        <v>#NAME?</v>
      </c>
      <c r="S6" s="56" t="e">
        <f aca="false" t="array" ref="S6:S6">xlookup(C6,datos_personales[Apellido/s:],datos_personales[Email:],"no dato",0,1)</f>
        <v>#NAME?</v>
      </c>
      <c r="T6" s="57" t="e">
        <f aca="false" t="array" ref="T6:T6">xlookup(R6,telefonos_afiliados[numeros_loys],telefonos_afiliados[esta],"no esta",0,1)</f>
        <v>#NAME?</v>
      </c>
      <c r="U6" s="56"/>
      <c r="V6" s="70" t="s">
        <v>1146</v>
      </c>
      <c r="W6" s="42"/>
    </row>
    <row r="7" customFormat="false" ht="15" hidden="true" customHeight="false" outlineLevel="0" collapsed="false">
      <c r="A7" s="55"/>
      <c r="B7" s="56"/>
      <c r="C7" s="62" t="str">
        <f aca="false">datos_personales[Apellido/s:]</f>
        <v>alegre</v>
      </c>
      <c r="D7" s="62" t="e">
        <f aca="false" t="array" ref="D7:D7">xlookup(C7,datos_laborales[D.N.I:],datos_laborales[Relación de Dependencia],"dato no encontrado",0,1)</f>
        <v>#NAME?</v>
      </c>
      <c r="E7" s="56" t="e">
        <f aca="false" t="array" ref="E7:E7">xlookup(C7,datos_delegados[clave_foranea:],datos_delegados[En Actividad]," ",0,1)</f>
        <v>#NAME?</v>
      </c>
      <c r="F7" s="62" t="e">
        <f aca="false" t="array" ref="F7:F7">CONCATENATE(xlookup(C7,datos_personales[Apellido/s:],datos_personales[Apellido/s:],"no dato",0,1),", ",xlookup(C7,datos_personales[Apellido/s:],datos_personales[Nombre/s:],"no dato",0,1))</f>
        <v>#NAME?</v>
      </c>
      <c r="G7" s="62" t="e">
        <f aca="false" t="array" ref="G7:G7">xlookup(C7,datos_laborales[D.N.I:],datos_laborales[N° De Legajo:],"no dato",0,1)</f>
        <v>#NAME?</v>
      </c>
      <c r="H7" s="63" t="e">
        <f aca="false" t="array" ref="H7:H7">xlookup(C7,datos_laborales[D.N.I:], datos_laborales[Inicio Actividad en Prevención:],"no dato",0,1)</f>
        <v>#NAME?</v>
      </c>
      <c r="I7" s="62" t="e">
        <f aca="false" t="array" ref="I7:I7">xlookup(C7,datos_laborales[D.N.I:],#REF!,"no dato",0,1)</f>
        <v>#REF!</v>
      </c>
      <c r="J7" s="62" t="e">
        <f aca="false" t="array" ref="J7:J7">xlookup(C7,datos_personales[Apellido/s:],datos_personales[D.N.I:],"no dato",0,1)</f>
        <v>#NAME?</v>
      </c>
      <c r="K7" s="63" t="e">
        <f aca="false" t="array" ref="K7:K7">xlookup(C7,datos_personales[Apellido/s:],datos_personales[Fecha Nac:],"no dato",0,1)</f>
        <v>#NAME?</v>
      </c>
      <c r="L7" s="62" t="n">
        <f aca="false">COUNTIF(hijos!B:B,C7)</f>
        <v>0</v>
      </c>
      <c r="M7" s="64" t="e">
        <f aca="false">COUNTIFS(hijos!B:B,C7,#REF!,1)</f>
        <v>#VALUE!</v>
      </c>
      <c r="N7" s="64" t="e">
        <f aca="false">COUNTIFS(hijos!B:B,C7,#REF!,1)</f>
        <v>#VALUE!</v>
      </c>
      <c r="O7" s="64" t="e">
        <f aca="false">COUNTIFS(hijos!B:B,C7,#REF!,1)</f>
        <v>#VALUE!</v>
      </c>
      <c r="P7" s="64" t="e">
        <f aca="false">COUNTIFS(hijos!B:B,C7,#REF!,1)</f>
        <v>#VALUE!</v>
      </c>
      <c r="Q7" s="64" t="e">
        <f aca="false">SUM(M7:P7)</f>
        <v>#VALUE!</v>
      </c>
      <c r="R7" s="62" t="e">
        <f aca="false" t="array" ref="R7:R7">xlookup(C7,datos_personales[Apellido/s:],datos_personales[Tel Contacto:],"no dato",0,1)</f>
        <v>#NAME?</v>
      </c>
      <c r="S7" s="62" t="e">
        <f aca="false" t="array" ref="S7:S7">xlookup(C7,datos_personales[Apellido/s:],datos_personales[Email:],"no dato",0,1)</f>
        <v>#NAME?</v>
      </c>
      <c r="T7" s="62" t="e">
        <f aca="false" t="array" ref="T7:T7">xlookup(R7,telefonos_afiliados[numeros_loys],telefonos_afiliados[esta],"no esta",0,1)</f>
        <v>#NAME?</v>
      </c>
      <c r="U7" s="62" t="e">
        <f aca="false">xlookup(C7,#REF!,#REF!,"no dato",0,1)</f>
        <v>#REF!</v>
      </c>
      <c r="V7" s="71" t="s">
        <v>1146</v>
      </c>
      <c r="W7" s="42"/>
    </row>
    <row r="8" customFormat="false" ht="15" hidden="true" customHeight="false" outlineLevel="0" collapsed="false">
      <c r="A8" s="55"/>
      <c r="B8" s="56"/>
      <c r="C8" s="57" t="str">
        <f aca="false">datos_personales[Apellido/s:]</f>
        <v>ale</v>
      </c>
      <c r="D8" s="57" t="e">
        <f aca="false" t="array" ref="D8:D8">xlookup(C8,datos_laborales[D.N.I:],datos_laborales[Relación de Dependencia],"dato no encontrado",0,1)</f>
        <v>#NAME?</v>
      </c>
      <c r="E8" s="56" t="e">
        <f aca="false" t="array" ref="E8:E8">xlookup(C8,datos_delegados[clave_foranea:],datos_delegados[En Actividad]," ",0,1)</f>
        <v>#NAME?</v>
      </c>
      <c r="F8" s="57" t="e">
        <f aca="false" t="array" ref="F8:F8">CONCATENATE(xlookup(C8,datos_personales[Apellido/s:],datos_personales[Apellido/s:],"no dato",0,1),", ",xlookup(C8,datos_personales[Apellido/s:],datos_personales[Nombre/s:],"no dato",0,1))</f>
        <v>#NAME?</v>
      </c>
      <c r="G8" s="57" t="e">
        <f aca="false" t="array" ref="G8:G8">xlookup(C8,datos_laborales[D.N.I:],datos_laborales[N° De Legajo:],"no dato",0,1)</f>
        <v>#NAME?</v>
      </c>
      <c r="H8" s="58" t="e">
        <f aca="false" t="array" ref="H8:H8">xlookup(C8,datos_laborales[D.N.I:], datos_laborales[Inicio Actividad en Prevención:],"no dato",0,1)</f>
        <v>#NAME?</v>
      </c>
      <c r="I8" s="57" t="e">
        <f aca="false" t="array" ref="I8:I8">xlookup(C8,datos_laborales[D.N.I:],#REF!,"no dato",0,1)</f>
        <v>#REF!</v>
      </c>
      <c r="J8" s="57" t="e">
        <f aca="false" t="array" ref="J8:J8">xlookup(C8,datos_personales[Apellido/s:],datos_personales[D.N.I:],"no dato",0,1)</f>
        <v>#NAME?</v>
      </c>
      <c r="K8" s="58" t="e">
        <f aca="false" t="array" ref="K8:K8">xlookup(C8,datos_personales[Apellido/s:],datos_personales[Fecha Nac:],"no dato",0,1)</f>
        <v>#NAME?</v>
      </c>
      <c r="L8" s="57" t="n">
        <f aca="false">COUNTIF(hijos!B:B,C8)</f>
        <v>0</v>
      </c>
      <c r="M8" s="59" t="e">
        <f aca="false">COUNTIFS(hijos!B:B,C8,#REF!,1)</f>
        <v>#VALUE!</v>
      </c>
      <c r="N8" s="59" t="e">
        <f aca="false">COUNTIFS(hijos!B:B,C8,#REF!,1)</f>
        <v>#VALUE!</v>
      </c>
      <c r="O8" s="59" t="e">
        <f aca="false">COUNTIFS(hijos!B:B,C8,#REF!,1)</f>
        <v>#VALUE!</v>
      </c>
      <c r="P8" s="59" t="e">
        <f aca="false">COUNTIFS(hijos!B:B,C8,#REF!,1)</f>
        <v>#VALUE!</v>
      </c>
      <c r="Q8" s="59" t="e">
        <f aca="false">SUM(M8:P8)</f>
        <v>#VALUE!</v>
      </c>
      <c r="R8" s="57" t="e">
        <f aca="false" t="array" ref="R8:R8">xlookup(C8,datos_personales[Apellido/s:],datos_personales[Tel Contacto:],"no dato",0,1)</f>
        <v>#NAME?</v>
      </c>
      <c r="S8" s="57" t="e">
        <f aca="false" t="array" ref="S8:S8">xlookup(C8,datos_personales[Apellido/s:],datos_personales[Email:],"no dato",0,1)</f>
        <v>#NAME?</v>
      </c>
      <c r="T8" s="57" t="e">
        <f aca="false" t="array" ref="T8:T8">xlookup(R8,telefonos_afiliados[numeros_loys],telefonos_afiliados[esta],"no esta",0,1)</f>
        <v>#NAME?</v>
      </c>
      <c r="U8" s="57" t="e">
        <f aca="false">xlookup(C8,#REF!,#REF!,"no dato",0,1)</f>
        <v>#REF!</v>
      </c>
      <c r="V8" s="70" t="e">
        <f aca="false" t="array" ref="V8:V8">xlookup(C8,datos_laborales[D.N.I:],#REF!,"no tiene ficha pdf",0,1)</f>
        <v>#REF!</v>
      </c>
      <c r="W8" s="42"/>
    </row>
    <row r="9" customFormat="false" ht="15" hidden="true" customHeight="false" outlineLevel="0" collapsed="false">
      <c r="A9" s="55"/>
      <c r="B9" s="56"/>
      <c r="C9" s="62" t="str">
        <f aca="false">datos_personales[Apellido/s:]</f>
        <v>albornoz</v>
      </c>
      <c r="D9" s="62" t="e">
        <f aca="false" t="array" ref="D9:D9">xlookup(C9,datos_laborales[D.N.I:],datos_laborales[Relación de Dependencia],"dato no encontrado",0,1)</f>
        <v>#NAME?</v>
      </c>
      <c r="E9" s="56" t="e">
        <f aca="false" t="array" ref="E9:E9">xlookup(C9,datos_delegados[clave_foranea:],datos_delegados[En Actividad]," ",0,1)</f>
        <v>#NAME?</v>
      </c>
      <c r="F9" s="62" t="e">
        <f aca="false" t="array" ref="F9:F9">CONCATENATE(xlookup(C9,datos_personales[Apellido/s:],datos_personales[Apellido/s:],"no dato",0,1),", ",xlookup(C9,datos_personales[Apellido/s:],datos_personales[Nombre/s:],"no dato",0,1))</f>
        <v>#NAME?</v>
      </c>
      <c r="G9" s="62" t="e">
        <f aca="false" t="array" ref="G9:G9">xlookup(C9,datos_laborales[D.N.I:],datos_laborales[N° De Legajo:],"no dato",0,1)</f>
        <v>#NAME?</v>
      </c>
      <c r="H9" s="63" t="e">
        <f aca="false" t="array" ref="H9:H9">xlookup(C9,datos_laborales[D.N.I:], datos_laborales[Inicio Actividad en Prevención:],"no dato",0,1)</f>
        <v>#NAME?</v>
      </c>
      <c r="I9" s="62" t="e">
        <f aca="false" t="array" ref="I9:I9">xlookup(C9,datos_laborales[D.N.I:],#REF!,"no dato",0,1)</f>
        <v>#REF!</v>
      </c>
      <c r="J9" s="62" t="e">
        <f aca="false" t="array" ref="J9:J9">xlookup(C9,datos_personales[Apellido/s:],datos_personales[D.N.I:],"no dato",0,1)</f>
        <v>#NAME?</v>
      </c>
      <c r="K9" s="63" t="e">
        <f aca="false" t="array" ref="K9:K9">xlookup(C9,datos_personales[Apellido/s:],datos_personales[Fecha Nac:],"no dato",0,1)</f>
        <v>#NAME?</v>
      </c>
      <c r="L9" s="62" t="n">
        <f aca="false">COUNTIF(hijos!B:B,C9)</f>
        <v>0</v>
      </c>
      <c r="M9" s="64" t="e">
        <f aca="false">COUNTIFS(hijos!B:B,C9,#REF!,1)</f>
        <v>#VALUE!</v>
      </c>
      <c r="N9" s="64" t="e">
        <f aca="false">COUNTIFS(hijos!B:B,C9,#REF!,1)</f>
        <v>#VALUE!</v>
      </c>
      <c r="O9" s="64" t="e">
        <f aca="false">COUNTIFS(hijos!B:B,C9,#REF!,1)</f>
        <v>#VALUE!</v>
      </c>
      <c r="P9" s="64" t="e">
        <f aca="false">COUNTIFS(hijos!B:B,C9,#REF!,1)</f>
        <v>#VALUE!</v>
      </c>
      <c r="Q9" s="64" t="e">
        <f aca="false">SUM(M9:P9)</f>
        <v>#VALUE!</v>
      </c>
      <c r="R9" s="62" t="e">
        <f aca="false" t="array" ref="R9:R9">xlookup(C9,datos_personales[Apellido/s:],datos_personales[Tel Contacto:],"no dato",0,1)</f>
        <v>#NAME?</v>
      </c>
      <c r="S9" s="62" t="e">
        <f aca="false" t="array" ref="S9:S9">xlookup(C9,datos_personales[Apellido/s:],datos_personales[Email:],"no dato",0,1)</f>
        <v>#NAME?</v>
      </c>
      <c r="T9" s="62" t="e">
        <f aca="false" t="array" ref="T9:T9">xlookup(R9,telefonos_afiliados[numeros_loys],telefonos_afiliados[esta],"no esta",0,1)</f>
        <v>#NAME?</v>
      </c>
      <c r="U9" s="62" t="e">
        <f aca="false" t="array" ref="U9:U9">xlookup(C9,datos_personales[Apellido/s:],#REF!,"no dato",0,1)</f>
        <v>#REF!</v>
      </c>
      <c r="V9" s="65" t="e">
        <f aca="false" t="array" ref="V9:V9">xlookup(C9,datos_laborales[D.N.I:],#REF!,"no tiene ficha pdf",0,1)</f>
        <v>#REF!</v>
      </c>
      <c r="W9" s="42"/>
    </row>
    <row r="10" customFormat="false" ht="15" hidden="true" customHeight="false" outlineLevel="0" collapsed="false">
      <c r="A10" s="55"/>
      <c r="B10" s="56"/>
      <c r="C10" s="57" t="str">
        <f aca="false">datos_personales[Apellido/s:]</f>
        <v>acosta</v>
      </c>
      <c r="D10" s="57" t="e">
        <f aca="false" t="array" ref="D10:D10">xlookup(C10,datos_laborales[D.N.I:],datos_laborales[Relación de Dependencia],"dato no encontrado",0,1)</f>
        <v>#NAME?</v>
      </c>
      <c r="E10" s="56" t="e">
        <f aca="false" t="array" ref="E10:E10">xlookup(C10,datos_delegados[clave_foranea:],datos_delegados[En Actividad]," ",0,1)</f>
        <v>#NAME?</v>
      </c>
      <c r="F10" s="57" t="e">
        <f aca="false" t="array" ref="F10:F10">CONCATENATE(xlookup(C10,datos_personales[Apellido/s:],datos_personales[Apellido/s:],"no dato",0,1),", ",xlookup(C10,datos_personales[Apellido/s:],datos_personales[Nombre/s:],"no dato",0,1))</f>
        <v>#NAME?</v>
      </c>
      <c r="G10" s="57" t="e">
        <f aca="false" t="array" ref="G10:G10">xlookup(C10,datos_laborales[D.N.I:],datos_laborales[N° De Legajo:],"no dato",0,1)</f>
        <v>#NAME?</v>
      </c>
      <c r="H10" s="58" t="e">
        <f aca="false" t="array" ref="H10:H10">xlookup(C10,datos_laborales[D.N.I:], datos_laborales[Inicio Actividad en Prevención:],"no dato",0,1)</f>
        <v>#NAME?</v>
      </c>
      <c r="I10" s="57" t="e">
        <f aca="false" t="array" ref="I10:I10">xlookup(C10,datos_laborales[D.N.I:],#REF!,"no dato",0,1)</f>
        <v>#REF!</v>
      </c>
      <c r="J10" s="57" t="e">
        <f aca="false" t="array" ref="J10:J10">xlookup(C10,datos_personales[Apellido/s:],datos_personales[D.N.I:],"no dato",0,1)</f>
        <v>#NAME?</v>
      </c>
      <c r="K10" s="58" t="e">
        <f aca="false" t="array" ref="K10:K10">xlookup(C10,datos_personales[Apellido/s:],datos_personales[Fecha Nac:],"no dato",0,1)</f>
        <v>#NAME?</v>
      </c>
      <c r="L10" s="57" t="n">
        <f aca="false">COUNTIF(hijos!B:B,C10)</f>
        <v>0</v>
      </c>
      <c r="M10" s="59" t="e">
        <f aca="false">COUNTIFS(hijos!B:B,C10,#REF!,1)</f>
        <v>#VALUE!</v>
      </c>
      <c r="N10" s="59" t="e">
        <f aca="false">COUNTIFS(hijos!B:B,C10,#REF!,1)</f>
        <v>#VALUE!</v>
      </c>
      <c r="O10" s="59" t="e">
        <f aca="false">COUNTIFS(hijos!B:B,C10,#REF!,1)</f>
        <v>#VALUE!</v>
      </c>
      <c r="P10" s="59" t="e">
        <f aca="false">COUNTIFS(hijos!B:B,C10,#REF!,1)</f>
        <v>#VALUE!</v>
      </c>
      <c r="Q10" s="59" t="e">
        <f aca="false">SUM(M10:P10)</f>
        <v>#VALUE!</v>
      </c>
      <c r="R10" s="57" t="e">
        <f aca="false" t="array" ref="R10:R10">xlookup(C10,datos_personales[Apellido/s:],datos_personales[Tel Contacto:],"no dato",0,1)</f>
        <v>#NAME?</v>
      </c>
      <c r="S10" s="57" t="e">
        <f aca="false" t="array" ref="S10:S10">xlookup(C10,datos_personales[Apellido/s:],datos_personales[Email:],"no dato",0,1)</f>
        <v>#NAME?</v>
      </c>
      <c r="T10" s="57" t="e">
        <f aca="false" t="array" ref="T10:T10">xlookup(R10,telefonos_afiliados[numeros_loys],telefonos_afiliados[esta],"no esta",0,1)</f>
        <v>#NAME?</v>
      </c>
      <c r="U10" s="57" t="e">
        <f aca="false">xlookup(C10,#REF!,#REF!,"no dato",0,1)</f>
        <v>#REF!</v>
      </c>
      <c r="V10" s="72"/>
      <c r="W10" s="42"/>
    </row>
    <row r="11" customFormat="false" ht="15" hidden="false" customHeight="false" outlineLevel="0" collapsed="false">
      <c r="A11" s="55"/>
      <c r="B11" s="56"/>
      <c r="C11" s="62" t="str">
        <f aca="false">datos_personales[Apellido/s:]</f>
        <v>romero</v>
      </c>
      <c r="D11" s="62" t="e">
        <f aca="false" t="array" ref="D11:D11">xlookup(C11,datos_laborales[D.N.I:],datos_laborales[Relación de Dependencia],"dato no encontrado",0,1)</f>
        <v>#NAME?</v>
      </c>
      <c r="E11" s="56" t="e">
        <f aca="false" t="array" ref="E11:E11">xlookup(C11,datos_delegados[clave_foranea:],datos_delegados[En Actividad]," ",0,1)</f>
        <v>#NAME?</v>
      </c>
      <c r="F11" s="62" t="e">
        <f aca="false" t="array" ref="F11:F11">CONCATENATE(xlookup(C11,datos_personales[Apellido/s:],datos_personales[Apellido/s:],"no dato",0,1),", ",xlookup(C11,datos_personales[Apellido/s:],datos_personales[Nombre/s:],"no dato",0,1))</f>
        <v>#NAME?</v>
      </c>
      <c r="G11" s="62" t="e">
        <f aca="false" t="array" ref="G11:G11">xlookup(C11,datos_laborales[D.N.I:],datos_laborales[N° De Legajo:],"no dato",0,1)</f>
        <v>#NAME?</v>
      </c>
      <c r="H11" s="63" t="e">
        <f aca="false" t="array" ref="H11:H11">xlookup(C11,datos_laborales[D.N.I:], datos_laborales[Inicio Actividad en Prevención:],"no dato",0,1)</f>
        <v>#NAME?</v>
      </c>
      <c r="I11" s="62" t="e">
        <f aca="false" t="array" ref="I11:I11">xlookup(C11,datos_laborales[D.N.I:],#REF!,"no dato",0,1)</f>
        <v>#REF!</v>
      </c>
      <c r="J11" s="62" t="e">
        <f aca="false" t="array" ref="J11:J11">xlookup(C11,datos_personales[Apellido/s:],datos_personales[D.N.I:],"no dato",0,1)</f>
        <v>#NAME?</v>
      </c>
      <c r="K11" s="63" t="e">
        <f aca="false" t="array" ref="K11:K11">xlookup(C11,datos_personales[Apellido/s:],datos_personales[Fecha Nac:],"no dato",0,1)</f>
        <v>#NAME?</v>
      </c>
      <c r="L11" s="62" t="n">
        <f aca="false">COUNTIF(hijos!B:B,C11)</f>
        <v>0</v>
      </c>
      <c r="M11" s="64" t="e">
        <f aca="false">COUNTIFS(hijos!B:B,C11,#REF!,1)</f>
        <v>#VALUE!</v>
      </c>
      <c r="N11" s="64" t="e">
        <f aca="false">COUNTIFS(hijos!B:B,C11,#REF!,1)</f>
        <v>#VALUE!</v>
      </c>
      <c r="O11" s="64" t="e">
        <f aca="false">COUNTIFS(hijos!B:B,C11,#REF!,1)</f>
        <v>#VALUE!</v>
      </c>
      <c r="P11" s="64" t="e">
        <f aca="false">COUNTIFS(hijos!B:B,C11,#REF!,1)</f>
        <v>#VALUE!</v>
      </c>
      <c r="Q11" s="64" t="e">
        <f aca="false">SUM(M11:P11)</f>
        <v>#VALUE!</v>
      </c>
      <c r="R11" s="62" t="e">
        <f aca="false" t="array" ref="R11:R11">xlookup(C11,datos_personales[Apellido/s:],datos_personales[Tel Contacto:],"no dato",0,1)</f>
        <v>#NAME?</v>
      </c>
      <c r="S11" s="62" t="e">
        <f aca="false" t="array" ref="S11:S11">xlookup(C11,datos_personales[Apellido/s:],datos_personales[Email:],"no dato",0,1)</f>
        <v>#NAME?</v>
      </c>
      <c r="T11" s="62" t="e">
        <f aca="false" t="array" ref="T11:T11">xlookup(R11,telefonos_afiliados[numeros_loys],telefonos_afiliados[esta],"no esta",0,1)</f>
        <v>#NAME?</v>
      </c>
      <c r="U11" s="62" t="e">
        <f aca="false">xlookup(C11,#REF!,#REF!,"no dato",0,1)</f>
        <v>#REF!</v>
      </c>
      <c r="V11" s="65" t="e">
        <f aca="false" t="array" ref="V11:V11">xlookup(C11,datos_laborales[D.N.I:],#REF!,"no tiene ficha pdf",0,1)</f>
        <v>#REF!</v>
      </c>
      <c r="W11" s="42"/>
    </row>
    <row r="12" customFormat="false" ht="15" hidden="true" customHeight="false" outlineLevel="0" collapsed="false">
      <c r="A12" s="55"/>
      <c r="B12" s="56"/>
      <c r="C12" s="57" t="str">
        <f aca="false">datos_personales[Apellido/s:]</f>
        <v>ruiz</v>
      </c>
      <c r="D12" s="57" t="e">
        <f aca="false" t="array" ref="D12:D12">xlookup(C12,datos_laborales[D.N.I:],datos_laborales[Relación de Dependencia],"dato no encontrado",0,1)</f>
        <v>#NAME?</v>
      </c>
      <c r="E12" s="56" t="e">
        <f aca="false" t="array" ref="E12:E12">xlookup(C12,datos_delegados[clave_foranea:],datos_delegados[En Actividad]," ",0,1)</f>
        <v>#NAME?</v>
      </c>
      <c r="F12" s="57" t="e">
        <f aca="false" t="array" ref="F12:F12">CONCATENATE(xlookup(C12,datos_personales[Apellido/s:],datos_personales[Apellido/s:],"no dato",0,1),", ",xlookup(C12,datos_personales[Apellido/s:],datos_personales[Nombre/s:],"no dato",0,1))</f>
        <v>#NAME?</v>
      </c>
      <c r="G12" s="57" t="e">
        <f aca="false" t="array" ref="G12:G12">xlookup(C12,datos_laborales[D.N.I:],datos_laborales[N° De Legajo:],"no dato",0,1)</f>
        <v>#NAME?</v>
      </c>
      <c r="H12" s="58" t="e">
        <f aca="false" t="array" ref="H12:H12">xlookup(C12,datos_laborales[D.N.I:], datos_laborales[Inicio Actividad en Prevención:],"no dato",0,1)</f>
        <v>#NAME?</v>
      </c>
      <c r="I12" s="57" t="e">
        <f aca="false" t="array" ref="I12:I12">xlookup(C12,datos_laborales[D.N.I:],#REF!,"no dato",0,1)</f>
        <v>#REF!</v>
      </c>
      <c r="J12" s="57" t="e">
        <f aca="false" t="array" ref="J12:J12">xlookup(C12,datos_personales[Apellido/s:],datos_personales[D.N.I:],"no dato",0,1)</f>
        <v>#NAME?</v>
      </c>
      <c r="K12" s="58" t="e">
        <f aca="false" t="array" ref="K12:K12">xlookup(C12,datos_personales[Apellido/s:],datos_personales[Fecha Nac:],"no dato",0,1)</f>
        <v>#NAME?</v>
      </c>
      <c r="L12" s="57" t="n">
        <f aca="false">COUNTIF(hijos!B:B,C12)</f>
        <v>0</v>
      </c>
      <c r="M12" s="59" t="e">
        <f aca="false">COUNTIFS(hijos!B:B,C12,#REF!,1)</f>
        <v>#VALUE!</v>
      </c>
      <c r="N12" s="59" t="e">
        <f aca="false">COUNTIFS(hijos!B:B,C12,#REF!,1)</f>
        <v>#VALUE!</v>
      </c>
      <c r="O12" s="59" t="e">
        <f aca="false">COUNTIFS(hijos!B:B,C12,#REF!,1)</f>
        <v>#VALUE!</v>
      </c>
      <c r="P12" s="59" t="e">
        <f aca="false">COUNTIFS(hijos!B:B,C12,#REF!,1)</f>
        <v>#VALUE!</v>
      </c>
      <c r="Q12" s="59" t="e">
        <f aca="false">SUM(M12:P12)</f>
        <v>#VALUE!</v>
      </c>
      <c r="R12" s="57" t="e">
        <f aca="false" t="array" ref="R12:R12">xlookup(C12,datos_personales[Apellido/s:],datos_personales[Tel Contacto:],"no dato",0,1)</f>
        <v>#NAME?</v>
      </c>
      <c r="S12" s="57" t="e">
        <f aca="false" t="array" ref="S12:S12">xlookup(C12,datos_personales[Apellido/s:],datos_personales[Email:],"no dato",0,1)</f>
        <v>#NAME?</v>
      </c>
      <c r="T12" s="57" t="e">
        <f aca="false" t="array" ref="T12:T12">xlookup(R12,telefonos_afiliados[numeros_loys],telefonos_afiliados[esta],"no esta",0,1)</f>
        <v>#NAME?</v>
      </c>
      <c r="U12" s="57" t="e">
        <f aca="false">xlookup(C12,#REF!,#REF!,"no dato",0,1)</f>
        <v>#REF!</v>
      </c>
      <c r="V12" s="72"/>
      <c r="W12" s="42"/>
    </row>
    <row r="13" customFormat="false" ht="15" hidden="false" customHeight="false" outlineLevel="0" collapsed="false">
      <c r="A13" s="55"/>
      <c r="B13" s="56"/>
      <c r="C13" s="62" t="str">
        <f aca="false">datos_personales[Apellido/s:]</f>
        <v>felipe lima</v>
      </c>
      <c r="D13" s="62" t="e">
        <f aca="false" t="array" ref="D13:D13">xlookup(C13,datos_laborales[D.N.I:],datos_laborales[Relación de Dependencia],"dato no encontrado",0,1)</f>
        <v>#NAME?</v>
      </c>
      <c r="E13" s="56" t="e">
        <f aca="false" t="array" ref="E13:E13">xlookup(C13,datos_delegados[clave_foranea:],datos_delegados[En Actividad]," ",0,1)</f>
        <v>#NAME?</v>
      </c>
      <c r="F13" s="62" t="e">
        <f aca="false" t="array" ref="F13:F13">CONCATENATE(xlookup(C13,datos_personales[Apellido/s:],datos_personales[Apellido/s:],"no dato",0,1),", ",xlookup(C13,datos_personales[Apellido/s:],datos_personales[Nombre/s:],"no dato",0,1))</f>
        <v>#NAME?</v>
      </c>
      <c r="G13" s="62" t="e">
        <f aca="false" t="array" ref="G13:G13">xlookup(C13,datos_laborales[D.N.I:],datos_laborales[N° De Legajo:],"no dato",0,1)</f>
        <v>#NAME?</v>
      </c>
      <c r="H13" s="63" t="e">
        <f aca="false" t="array" ref="H13:H13">xlookup(C13,datos_laborales[D.N.I:], datos_laborales[Inicio Actividad en Prevención:],"no dato",0,1)</f>
        <v>#NAME?</v>
      </c>
      <c r="I13" s="62" t="e">
        <f aca="false" t="array" ref="I13:I13">xlookup(C13,datos_laborales[D.N.I:],#REF!,"no dato",0,1)</f>
        <v>#REF!</v>
      </c>
      <c r="J13" s="62" t="e">
        <f aca="false" t="array" ref="J13:J13">xlookup(C13,datos_personales[Apellido/s:],datos_personales[D.N.I:],"no dato",0,1)</f>
        <v>#NAME?</v>
      </c>
      <c r="K13" s="63" t="e">
        <f aca="false" t="array" ref="K13:K13">xlookup(C13,datos_personales[Apellido/s:],datos_personales[Fecha Nac:],"no dato",0,1)</f>
        <v>#NAME?</v>
      </c>
      <c r="L13" s="62" t="n">
        <f aca="false">COUNTIF(hijos!B:B,C13)</f>
        <v>0</v>
      </c>
      <c r="M13" s="64" t="e">
        <f aca="false">COUNTIFS(hijos!B:B,C13,#REF!,1)</f>
        <v>#VALUE!</v>
      </c>
      <c r="N13" s="64" t="e">
        <f aca="false">COUNTIFS(hijos!B:B,C13,#REF!,1)</f>
        <v>#VALUE!</v>
      </c>
      <c r="O13" s="64" t="e">
        <f aca="false">COUNTIFS(hijos!B:B,C13,#REF!,1)</f>
        <v>#VALUE!</v>
      </c>
      <c r="P13" s="64" t="e">
        <f aca="false">COUNTIFS(hijos!B:B,C13,#REF!,1)</f>
        <v>#VALUE!</v>
      </c>
      <c r="Q13" s="64" t="e">
        <f aca="false">SUM(M13:P13)</f>
        <v>#VALUE!</v>
      </c>
      <c r="R13" s="62" t="e">
        <f aca="false" t="array" ref="R13:R13">xlookup(C13,datos_personales[Apellido/s:],datos_personales[Tel Contacto:],"no dato",0,1)</f>
        <v>#NAME?</v>
      </c>
      <c r="S13" s="62" t="e">
        <f aca="false" t="array" ref="S13:S13">xlookup(C13,datos_personales[Apellido/s:],datos_personales[Email:],"no dato",0,1)</f>
        <v>#NAME?</v>
      </c>
      <c r="T13" s="62" t="e">
        <f aca="false" t="array" ref="T13:T13">xlookup(R13,telefonos_afiliados[numeros_loys],telefonos_afiliados[esta],"no esta",0,1)</f>
        <v>#NAME?</v>
      </c>
      <c r="U13" s="62" t="e">
        <f aca="false">xlookup(C13,#REF!,#REF!,"no dato",0,1)</f>
        <v>#REF!</v>
      </c>
      <c r="V13" s="65" t="e">
        <f aca="false" t="array" ref="V13:V13">xlookup(C13,datos_laborales[D.N.I:],#REF!,"no tiene ficha pdf",0,1)</f>
        <v>#REF!</v>
      </c>
      <c r="W13" s="42"/>
    </row>
    <row r="14" customFormat="false" ht="15" hidden="true" customHeight="false" outlineLevel="0" collapsed="false">
      <c r="A14" s="55"/>
      <c r="B14" s="56"/>
      <c r="C14" s="57" t="str">
        <f aca="false">datos_personales[Apellido/s:]</f>
        <v>olaya piña</v>
      </c>
      <c r="D14" s="57" t="e">
        <f aca="false" t="array" ref="D14:D14">xlookup(C14,datos_laborales[D.N.I:],datos_laborales[Relación de Dependencia],"dato no encontrado",0,1)</f>
        <v>#NAME?</v>
      </c>
      <c r="E14" s="56" t="e">
        <f aca="false" t="array" ref="E14:E14">xlookup(C14,datos_delegados[clave_foranea:],datos_delegados[En Actividad]," ",0,1)</f>
        <v>#NAME?</v>
      </c>
      <c r="F14" s="57" t="e">
        <f aca="false" t="array" ref="F14:F14">CONCATENATE(xlookup(C14,datos_personales[Apellido/s:],datos_personales[Apellido/s:],"no dato",0,1),", ",xlookup(C14,datos_personales[Apellido/s:],datos_personales[Nombre/s:],"no dato",0,1))</f>
        <v>#NAME?</v>
      </c>
      <c r="G14" s="57" t="e">
        <f aca="false" t="array" ref="G14:G14">xlookup(C14,datos_laborales[D.N.I:],datos_laborales[N° De Legajo:],"no dato",0,1)</f>
        <v>#NAME?</v>
      </c>
      <c r="H14" s="58" t="e">
        <f aca="false" t="array" ref="H14:H14">xlookup(C14,datos_laborales[D.N.I:], datos_laborales[Inicio Actividad en Prevención:],"no dato",0,1)</f>
        <v>#NAME?</v>
      </c>
      <c r="I14" s="57" t="e">
        <f aca="false" t="array" ref="I14:I14">xlookup(C14,datos_laborales[D.N.I:],#REF!,"no dato",0,1)</f>
        <v>#REF!</v>
      </c>
      <c r="J14" s="57" t="e">
        <f aca="false" t="array" ref="J14:J14">xlookup(C14,datos_personales[Apellido/s:],datos_personales[D.N.I:],"no dato",0,1)</f>
        <v>#NAME?</v>
      </c>
      <c r="K14" s="58" t="e">
        <f aca="false" t="array" ref="K14:K14">xlookup(C14,datos_personales[Apellido/s:],datos_personales[Fecha Nac:],"no dato",0,1)</f>
        <v>#NAME?</v>
      </c>
      <c r="L14" s="57" t="n">
        <f aca="false">COUNTIF(hijos!B:B,C14)</f>
        <v>0</v>
      </c>
      <c r="M14" s="59" t="e">
        <f aca="false">COUNTIFS(hijos!B:B,C14,#REF!,1)</f>
        <v>#VALUE!</v>
      </c>
      <c r="N14" s="59" t="e">
        <f aca="false">COUNTIFS(hijos!B:B,C14,#REF!,1)</f>
        <v>#VALUE!</v>
      </c>
      <c r="O14" s="59" t="e">
        <f aca="false">COUNTIFS(hijos!B:B,C14,#REF!,1)</f>
        <v>#VALUE!</v>
      </c>
      <c r="P14" s="59" t="e">
        <f aca="false">COUNTIFS(hijos!B:B,C14,#REF!,1)</f>
        <v>#VALUE!</v>
      </c>
      <c r="Q14" s="59" t="e">
        <f aca="false">SUM(M14:P14)</f>
        <v>#VALUE!</v>
      </c>
      <c r="R14" s="57" t="e">
        <f aca="false" t="array" ref="R14:R14">xlookup(C14,datos_personales[Apellido/s:],datos_personales[Tel Contacto:],"no dato",0,1)</f>
        <v>#NAME?</v>
      </c>
      <c r="S14" s="57" t="e">
        <f aca="false" t="array" ref="S14:S14">xlookup(C14,datos_personales[Apellido/s:],datos_personales[Email:],"no dato",0,1)</f>
        <v>#NAME?</v>
      </c>
      <c r="T14" s="57" t="e">
        <f aca="false" t="array" ref="T14:T14">xlookup(R14,telefonos_afiliados[numeros_loys],telefonos_afiliados[esta],"no esta",0,1)</f>
        <v>#NAME?</v>
      </c>
      <c r="U14" s="57" t="e">
        <f aca="false" t="array" ref="U14:U14">xlookup(C14,datos_personales[Apellido/s:],#REF!,"no dato",0,1)</f>
        <v>#REF!</v>
      </c>
      <c r="V14" s="61" t="e">
        <f aca="false" t="array" ref="V14:V14">xlookup(C14,datos_laborales[D.N.I:],#REF!,"no tiene ficha pdf",0,1)</f>
        <v>#REF!</v>
      </c>
      <c r="W14" s="42"/>
    </row>
    <row r="15" customFormat="false" ht="15" hidden="true" customHeight="false" outlineLevel="0" collapsed="false">
      <c r="A15" s="55"/>
      <c r="B15" s="56"/>
      <c r="C15" s="66" t="str">
        <f aca="false">datos_personales[Apellido/s:]</f>
        <v>ferro rodriguez</v>
      </c>
      <c r="D15" s="66" t="e">
        <f aca="false" t="array" ref="D15:D15">xlookup(C15,datos_laborales[D.N.I:],datos_laborales[Relación de Dependencia],"dato no encontrado",0,1)</f>
        <v>#NAME?</v>
      </c>
      <c r="E15" s="66" t="e">
        <f aca="false" t="array" ref="E15:E15">xlookup(C15,datos_delegados[clave_foranea:],datos_delegados[En Actividad]," ",0,1)</f>
        <v>#NAME?</v>
      </c>
      <c r="F15" s="66" t="e">
        <f aca="false" t="array" ref="F15:F15">CONCATENATE(xlookup(C15,datos_personales[Apellido/s:],datos_personales[Apellido/s:],"no dato",0,1),", ",xlookup(C15,datos_personales[Apellido/s:],datos_personales[Nombre/s:],"no dato",0,1))</f>
        <v>#NAME?</v>
      </c>
      <c r="G15" s="66" t="e">
        <f aca="false" t="array" ref="G15:G15">xlookup(C15,datos_laborales[D.N.I:],datos_laborales[N° De Legajo:],"no dato",0,1)</f>
        <v>#NAME?</v>
      </c>
      <c r="H15" s="67" t="e">
        <f aca="false" t="array" ref="H15:H15">xlookup(C15,datos_laborales[D.N.I:], datos_laborales[Inicio Actividad en Prevención:],"no dato",0,1)</f>
        <v>#NAME?</v>
      </c>
      <c r="I15" s="66" t="e">
        <f aca="false" t="array" ref="I15:I15">xlookup(C15,datos_laborales[D.N.I:],#REF!,"no dato",0,1)</f>
        <v>#REF!</v>
      </c>
      <c r="J15" s="66" t="e">
        <f aca="false" t="array" ref="J15:J15">xlookup(C15,datos_personales[Apellido/s:],datos_personales[D.N.I:],"no dato",0,1)</f>
        <v>#NAME?</v>
      </c>
      <c r="K15" s="67" t="e">
        <f aca="false" t="array" ref="K15:K15">xlookup(C15,datos_personales[Apellido/s:],datos_personales[Fecha Nac:],"no dato",0,1)</f>
        <v>#NAME?</v>
      </c>
      <c r="L15" s="66" t="n">
        <f aca="false">COUNTIF(hijos!B:B,C15)</f>
        <v>0</v>
      </c>
      <c r="M15" s="68" t="e">
        <f aca="false">COUNTIFS(hijos!B:B,C15,#REF!,1)</f>
        <v>#VALUE!</v>
      </c>
      <c r="N15" s="68" t="e">
        <f aca="false">COUNTIFS(hijos!B:B,C15,#REF!,1)</f>
        <v>#VALUE!</v>
      </c>
      <c r="O15" s="68" t="e">
        <f aca="false">COUNTIFS(hijos!B:B,C15,#REF!,1)</f>
        <v>#VALUE!</v>
      </c>
      <c r="P15" s="68" t="e">
        <f aca="false">COUNTIFS(hijos!B:B,C15,#REF!,1)</f>
        <v>#VALUE!</v>
      </c>
      <c r="Q15" s="68" t="e">
        <f aca="false">SUM(M15:P15)</f>
        <v>#VALUE!</v>
      </c>
      <c r="R15" s="66" t="e">
        <f aca="false" t="array" ref="R15:R15">xlookup(C15,datos_personales[Apellido/s:],datos_personales[Tel Contacto:],"no dato",0,1)</f>
        <v>#NAME?</v>
      </c>
      <c r="S15" s="66" t="e">
        <f aca="false" t="array" ref="S15:S15">xlookup(C15,datos_personales[Apellido/s:],datos_personales[Email:],"no dato",0,1)</f>
        <v>#NAME?</v>
      </c>
      <c r="T15" s="66" t="e">
        <f aca="false" t="array" ref="T15:T15">xlookup(R15,telefonos_afiliados[numeros_loys],telefonos_afiliados[esta],"no esta",0,1)</f>
        <v>#NAME?</v>
      </c>
      <c r="U15" s="66" t="e">
        <f aca="false">xlookup(C15,#REF!,#REF!,"no dato",0,1)</f>
        <v>#REF!</v>
      </c>
      <c r="V15" s="69" t="e">
        <f aca="false" t="array" ref="V15:V15">xlookup(C15,datos_laborales[D.N.I:],#REF!,"no tiene ficha pdf",0,1)</f>
        <v>#REF!</v>
      </c>
      <c r="W15" s="42"/>
    </row>
    <row r="16" customFormat="false" ht="15" hidden="false" customHeight="false" outlineLevel="0" collapsed="false">
      <c r="A16" s="55"/>
      <c r="B16" s="56"/>
      <c r="C16" s="57" t="str">
        <f aca="false">datos_personales[Apellido/s:]</f>
        <v>gutierrez quispe</v>
      </c>
      <c r="D16" s="57" t="e">
        <f aca="false" t="array" ref="D16:D16">xlookup(C16,datos_laborales[D.N.I:],datos_laborales[Relación de Dependencia],"dato no encontrado",0,1)</f>
        <v>#NAME?</v>
      </c>
      <c r="E16" s="56" t="e">
        <f aca="false" t="array" ref="E16:E16">xlookup(C16,datos_delegados[clave_foranea:],datos_delegados[En Actividad]," ",0,1)</f>
        <v>#NAME?</v>
      </c>
      <c r="F16" s="57" t="e">
        <f aca="false" t="array" ref="F16:F16">CONCATENATE(xlookup(C16,datos_personales[Apellido/s:],datos_personales[Apellido/s:],"no dato",0,1),", ",xlookup(C16,datos_personales[Apellido/s:],datos_personales[Nombre/s:],"no dato",0,1))</f>
        <v>#NAME?</v>
      </c>
      <c r="G16" s="57" t="e">
        <f aca="false" t="array" ref="G16:G16">xlookup(C16,datos_laborales[D.N.I:],datos_laborales[N° De Legajo:],"no dato",0,1)</f>
        <v>#NAME?</v>
      </c>
      <c r="H16" s="58" t="e">
        <f aca="false" t="array" ref="H16:H16">xlookup(C16,datos_laborales[D.N.I:], datos_laborales[Inicio Actividad en Prevención:],"no dato",0,1)</f>
        <v>#NAME?</v>
      </c>
      <c r="I16" s="57" t="e">
        <f aca="false" t="array" ref="I16:I16">xlookup(C16,datos_laborales[D.N.I:],#REF!,"no dato",0,1)</f>
        <v>#REF!</v>
      </c>
      <c r="J16" s="57" t="e">
        <f aca="false" t="array" ref="J16:J16">xlookup(C16,datos_personales[Apellido/s:],datos_personales[D.N.I:],"no dato",0,1)</f>
        <v>#NAME?</v>
      </c>
      <c r="K16" s="58" t="e">
        <f aca="false" t="array" ref="K16:K16">xlookup(C16,datos_personales[Apellido/s:],datos_personales[Fecha Nac:],"no dato",0,1)</f>
        <v>#NAME?</v>
      </c>
      <c r="L16" s="57" t="n">
        <f aca="false">COUNTIF(hijos!B:B,C16)</f>
        <v>0</v>
      </c>
      <c r="M16" s="59" t="e">
        <f aca="false">COUNTIFS(hijos!B:B,C16,#REF!,1)</f>
        <v>#VALUE!</v>
      </c>
      <c r="N16" s="59" t="e">
        <f aca="false">COUNTIFS(hijos!B:B,C16,#REF!,1)</f>
        <v>#VALUE!</v>
      </c>
      <c r="O16" s="59" t="e">
        <f aca="false">COUNTIFS(hijos!B:B,C16,#REF!,1)</f>
        <v>#VALUE!</v>
      </c>
      <c r="P16" s="59" t="e">
        <f aca="false">COUNTIFS(hijos!B:B,C16,#REF!,1)</f>
        <v>#VALUE!</v>
      </c>
      <c r="Q16" s="59" t="e">
        <f aca="false">SUM(M16:P16)</f>
        <v>#VALUE!</v>
      </c>
      <c r="R16" s="57" t="e">
        <f aca="false" t="array" ref="R16:R16">xlookup(C16,datos_personales[Apellido/s:],datos_personales[Tel Contacto:],"no dato",0,1)</f>
        <v>#NAME?</v>
      </c>
      <c r="S16" s="57" t="e">
        <f aca="false" t="array" ref="S16:S16">xlookup(C16,datos_personales[Apellido/s:],datos_personales[Email:],"no dato",0,1)</f>
        <v>#NAME?</v>
      </c>
      <c r="T16" s="57" t="e">
        <f aca="false" t="array" ref="T16:T16">xlookup(R16,telefonos_afiliados[numeros_loys],telefonos_afiliados[esta],"no esta",0,1)</f>
        <v>#NAME?</v>
      </c>
      <c r="U16" s="57" t="e">
        <f aca="false">xlookup(C16,#REF!,#REF!,"no dato",0,1)</f>
        <v>#REF!</v>
      </c>
      <c r="V16" s="61" t="e">
        <f aca="false" t="array" ref="V16:V16">xlookup(C16,datos_laborales[D.N.I:],#REF!,"no tiene ficha pdf",0,1)</f>
        <v>#REF!</v>
      </c>
      <c r="W16" s="42"/>
    </row>
    <row r="17" customFormat="false" ht="15" hidden="true" customHeight="false" outlineLevel="0" collapsed="false">
      <c r="A17" s="55"/>
      <c r="B17" s="56"/>
      <c r="C17" s="62" t="str">
        <f aca="false">datos_personales[Apellido/s:]</f>
        <v>fernandez</v>
      </c>
      <c r="D17" s="62" t="e">
        <f aca="false" t="array" ref="D17:D17">xlookup(C17,datos_laborales[D.N.I:],datos_laborales[Relación de Dependencia],"dato no encontrado",0,1)</f>
        <v>#NAME?</v>
      </c>
      <c r="E17" s="56" t="e">
        <f aca="false" t="array" ref="E17:E17">xlookup(C17,datos_delegados[clave_foranea:],datos_delegados[En Actividad]," ",0,1)</f>
        <v>#NAME?</v>
      </c>
      <c r="F17" s="62" t="e">
        <f aca="false" t="array" ref="F17:F17">CONCATENATE(xlookup(C17,datos_personales[Apellido/s:],datos_personales[Apellido/s:],"no dato",0,1),", ",xlookup(C17,datos_personales[Apellido/s:],datos_personales[Nombre/s:],"no dato",0,1))</f>
        <v>#NAME?</v>
      </c>
      <c r="G17" s="62" t="e">
        <f aca="false" t="array" ref="G17:G17">xlookup(C17,datos_laborales[D.N.I:],datos_laborales[N° De Legajo:],"no dato",0,1)</f>
        <v>#NAME?</v>
      </c>
      <c r="H17" s="63" t="e">
        <f aca="false" t="array" ref="H17:H17">xlookup(C17,datos_laborales[D.N.I:], datos_laborales[Inicio Actividad en Prevención:],"no dato",0,1)</f>
        <v>#NAME?</v>
      </c>
      <c r="I17" s="62" t="e">
        <f aca="false" t="array" ref="I17:I17">xlookup(C17,datos_laborales[D.N.I:],#REF!,"no dato",0,1)</f>
        <v>#REF!</v>
      </c>
      <c r="J17" s="62" t="e">
        <f aca="false" t="array" ref="J17:J17">xlookup(C17,datos_personales[Apellido/s:],datos_personales[D.N.I:],"no dato",0,1)</f>
        <v>#NAME?</v>
      </c>
      <c r="K17" s="63" t="e">
        <f aca="false" t="array" ref="K17:K17">xlookup(C17,datos_personales[Apellido/s:],datos_personales[Fecha Nac:],"no dato",0,1)</f>
        <v>#NAME?</v>
      </c>
      <c r="L17" s="62" t="n">
        <f aca="false">COUNTIF(hijos!B:B,C17)</f>
        <v>0</v>
      </c>
      <c r="M17" s="64" t="e">
        <f aca="false">COUNTIFS(hijos!B:B,C17,#REF!,1)</f>
        <v>#VALUE!</v>
      </c>
      <c r="N17" s="64" t="e">
        <f aca="false">COUNTIFS(hijos!B:B,C17,#REF!,1)</f>
        <v>#VALUE!</v>
      </c>
      <c r="O17" s="64" t="e">
        <f aca="false">COUNTIFS(hijos!B:B,C17,#REF!,1)</f>
        <v>#VALUE!</v>
      </c>
      <c r="P17" s="64" t="e">
        <f aca="false">COUNTIFS(hijos!B:B,C17,#REF!,1)</f>
        <v>#VALUE!</v>
      </c>
      <c r="Q17" s="64" t="e">
        <f aca="false">SUM(M17:P17)</f>
        <v>#VALUE!</v>
      </c>
      <c r="R17" s="62" t="e">
        <f aca="false" t="array" ref="R17:R17">xlookup(C17,datos_personales[Apellido/s:],datos_personales[Tel Contacto:],"no dato",0,1)</f>
        <v>#NAME?</v>
      </c>
      <c r="S17" s="56" t="e">
        <f aca="false" t="array" ref="S17:S17">xlookup(C17,datos_personales[Apellido/s:],datos_personales[Email:],"no dato",0,1)</f>
        <v>#NAME?</v>
      </c>
      <c r="T17" s="62" t="e">
        <f aca="false" t="array" ref="T17:T17">xlookup(R17,telefonos_afiliados[numeros_loys],telefonos_afiliados[esta],"no esta",0,1)</f>
        <v>#NAME?</v>
      </c>
      <c r="U17" s="62" t="e">
        <f aca="false">xlookup(C17,#REF!,#REF!,"no dato",0,1)</f>
        <v>#REF!</v>
      </c>
      <c r="V17" s="72"/>
      <c r="W17" s="42"/>
    </row>
    <row r="18" customFormat="false" ht="15" hidden="true" customHeight="false" outlineLevel="0" collapsed="false">
      <c r="A18" s="55"/>
      <c r="B18" s="56"/>
      <c r="C18" s="57" t="str">
        <f aca="false">datos_personales[Apellido/s:]</f>
        <v>dugour</v>
      </c>
      <c r="D18" s="57" t="e">
        <f aca="false" t="array" ref="D18:D18">xlookup(C18,datos_laborales[D.N.I:],datos_laborales[Relación de Dependencia],"dato no encontrado",0,1)</f>
        <v>#NAME?</v>
      </c>
      <c r="E18" s="56" t="e">
        <f aca="false" t="array" ref="E18:E18">xlookup(C18,datos_delegados[clave_foranea:],datos_delegados[En Actividad]," ",0,1)</f>
        <v>#NAME?</v>
      </c>
      <c r="F18" s="57" t="e">
        <f aca="false" t="array" ref="F18:F18">CONCATENATE(xlookup(C18,datos_personales[Apellido/s:],datos_personales[Apellido/s:],"no dato",0,1),", ",xlookup(C18,datos_personales[Apellido/s:],datos_personales[Nombre/s:],"no dato",0,1))</f>
        <v>#NAME?</v>
      </c>
      <c r="G18" s="57" t="e">
        <f aca="false" t="array" ref="G18:G18">xlookup(C18,datos_laborales[D.N.I:],datos_laborales[N° De Legajo:],"no dato",0,1)</f>
        <v>#NAME?</v>
      </c>
      <c r="H18" s="58" t="e">
        <f aca="false" t="array" ref="H18:H18">xlookup(C18,datos_laborales[D.N.I:], datos_laborales[Inicio Actividad en Prevención:],"no dato",0,1)</f>
        <v>#NAME?</v>
      </c>
      <c r="I18" s="57" t="e">
        <f aca="false" t="array" ref="I18:I18">xlookup(C18,datos_laborales[D.N.I:],#REF!,"no dato",0,1)</f>
        <v>#REF!</v>
      </c>
      <c r="J18" s="57" t="e">
        <f aca="false" t="array" ref="J18:J18">xlookup(C18,datos_personales[Apellido/s:],datos_personales[D.N.I:],"no dato",0,1)</f>
        <v>#NAME?</v>
      </c>
      <c r="K18" s="58" t="e">
        <f aca="false" t="array" ref="K18:K18">xlookup(C18,datos_personales[Apellido/s:],datos_personales[Fecha Nac:],"no dato",0,1)</f>
        <v>#NAME?</v>
      </c>
      <c r="L18" s="57" t="n">
        <f aca="false">COUNTIF(hijos!B:B,C18)</f>
        <v>0</v>
      </c>
      <c r="M18" s="59" t="e">
        <f aca="false">COUNTIFS(hijos!B:B,C18,#REF!,1)</f>
        <v>#VALUE!</v>
      </c>
      <c r="N18" s="59" t="e">
        <f aca="false">COUNTIFS(hijos!B:B,C18,#REF!,1)</f>
        <v>#VALUE!</v>
      </c>
      <c r="O18" s="59" t="e">
        <f aca="false">COUNTIFS(hijos!B:B,C18,#REF!,1)</f>
        <v>#VALUE!</v>
      </c>
      <c r="P18" s="59" t="e">
        <f aca="false">COUNTIFS(hijos!B:B,C18,#REF!,1)</f>
        <v>#VALUE!</v>
      </c>
      <c r="Q18" s="59" t="e">
        <f aca="false">SUM(M18:P18)</f>
        <v>#VALUE!</v>
      </c>
      <c r="R18" s="57" t="e">
        <f aca="false" t="array" ref="R18:R18">xlookup(C18,datos_personales[Apellido/s:],datos_personales[Tel Contacto:],"no dato",0,1)</f>
        <v>#NAME?</v>
      </c>
      <c r="S18" s="57" t="e">
        <f aca="false" t="array" ref="S18:S18">xlookup(C18,datos_personales[Apellido/s:],datos_personales[Email:],"no dato",0,1)</f>
        <v>#NAME?</v>
      </c>
      <c r="T18" s="57" t="e">
        <f aca="false" t="array" ref="T18:T18">xlookup(R18,telefonos_afiliados[numeros_loys],telefonos_afiliados[esta],"no esta",0,1)</f>
        <v>#NAME?</v>
      </c>
      <c r="U18" s="57" t="e">
        <f aca="false">xlookup(C18,#REF!,#REF!,"no dato",0,1)</f>
        <v>#REF!</v>
      </c>
      <c r="V18" s="72"/>
      <c r="W18" s="42"/>
    </row>
    <row r="19" customFormat="false" ht="15" hidden="true" customHeight="false" outlineLevel="0" collapsed="false">
      <c r="A19" s="55"/>
      <c r="B19" s="56"/>
      <c r="C19" s="62" t="str">
        <f aca="false">datos_personales[Apellido/s:]</f>
        <v>divito</v>
      </c>
      <c r="D19" s="62" t="e">
        <f aca="false" t="array" ref="D19:D19">xlookup(C19,datos_laborales[D.N.I:],datos_laborales[Relación de Dependencia],"dato no encontrado",0,1)</f>
        <v>#NAME?</v>
      </c>
      <c r="E19" s="56" t="e">
        <f aca="false" t="array" ref="E19:E19">xlookup(C19,datos_delegados[clave_foranea:],datos_delegados[En Actividad]," ",0,1)</f>
        <v>#NAME?</v>
      </c>
      <c r="F19" s="62" t="e">
        <f aca="false" t="array" ref="F19:F19">CONCATENATE(xlookup(C19,datos_personales[Apellido/s:],datos_personales[Apellido/s:],"no dato",0,1),", ",xlookup(C19,datos_personales[Apellido/s:],datos_personales[Nombre/s:],"no dato",0,1))</f>
        <v>#NAME?</v>
      </c>
      <c r="G19" s="62" t="e">
        <f aca="false" t="array" ref="G19:G19">xlookup(C19,datos_laborales[D.N.I:],datos_laborales[N° De Legajo:],"no dato",0,1)</f>
        <v>#NAME?</v>
      </c>
      <c r="H19" s="63" t="e">
        <f aca="false" t="array" ref="H19:H19">xlookup(C19,datos_laborales[D.N.I:], datos_laborales[Inicio Actividad en Prevención:],"no dato",0,1)</f>
        <v>#NAME?</v>
      </c>
      <c r="I19" s="62" t="e">
        <f aca="false" t="array" ref="I19:I19">xlookup(C19,datos_laborales[D.N.I:],#REF!,"no dato",0,1)</f>
        <v>#REF!</v>
      </c>
      <c r="J19" s="62" t="e">
        <f aca="false" t="array" ref="J19:J19">xlookup(C19,datos_personales[Apellido/s:],datos_personales[D.N.I:],"no dato",0,1)</f>
        <v>#NAME?</v>
      </c>
      <c r="K19" s="63" t="e">
        <f aca="false" t="array" ref="K19:K19">xlookup(C19,datos_personales[Apellido/s:],datos_personales[Fecha Nac:],"no dato",0,1)</f>
        <v>#NAME?</v>
      </c>
      <c r="L19" s="62" t="n">
        <f aca="false">COUNTIF(hijos!B:B,C19)</f>
        <v>0</v>
      </c>
      <c r="M19" s="64" t="e">
        <f aca="false">COUNTIFS(hijos!B:B,C19,#REF!,1)</f>
        <v>#VALUE!</v>
      </c>
      <c r="N19" s="64" t="e">
        <f aca="false">COUNTIFS(hijos!B:B,C19,#REF!,1)</f>
        <v>#VALUE!</v>
      </c>
      <c r="O19" s="64" t="e">
        <f aca="false">COUNTIFS(hijos!B:B,C19,#REF!,1)</f>
        <v>#VALUE!</v>
      </c>
      <c r="P19" s="64" t="e">
        <f aca="false">COUNTIFS(hijos!B:B,C19,#REF!,1)</f>
        <v>#VALUE!</v>
      </c>
      <c r="Q19" s="64" t="e">
        <f aca="false">SUM(M19:P19)</f>
        <v>#VALUE!</v>
      </c>
      <c r="R19" s="62" t="e">
        <f aca="false" t="array" ref="R19:R19">xlookup(C19,datos_personales[Apellido/s:],datos_personales[Tel Contacto:],"no dato",0,1)</f>
        <v>#NAME?</v>
      </c>
      <c r="S19" s="62" t="e">
        <f aca="false" t="array" ref="S19:S19">xlookup(C19,datos_personales[Apellido/s:],datos_personales[Email:],"no dato",0,1)</f>
        <v>#NAME?</v>
      </c>
      <c r="T19" s="62" t="e">
        <f aca="false" t="array" ref="T19:T19">xlookup(R19,telefonos_afiliados[numeros_loys],telefonos_afiliados[esta],"no esta",0,1)</f>
        <v>#NAME?</v>
      </c>
      <c r="U19" s="62" t="e">
        <f aca="false">xlookup(C19,#REF!,#REF!,"no dato",0,1)</f>
        <v>#REF!</v>
      </c>
      <c r="V19" s="72"/>
      <c r="W19" s="42"/>
    </row>
    <row r="20" customFormat="false" ht="15" hidden="true" customHeight="false" outlineLevel="0" collapsed="false">
      <c r="A20" s="55"/>
      <c r="B20" s="56"/>
      <c r="C20" s="57" t="str">
        <f aca="false">datos_personales[Apellido/s:]</f>
        <v>guitierrez</v>
      </c>
      <c r="D20" s="57" t="e">
        <f aca="false" t="array" ref="D20:D20">xlookup(C20,datos_laborales[D.N.I:],datos_laborales[Relación de Dependencia],"dato no encontrado",0,1)</f>
        <v>#NAME?</v>
      </c>
      <c r="E20" s="56" t="e">
        <f aca="false" t="array" ref="E20:E20">xlookup(C20,datos_delegados[clave_foranea:],datos_delegados[En Actividad]," ",0,1)</f>
        <v>#NAME?</v>
      </c>
      <c r="F20" s="57" t="e">
        <f aca="false" t="array" ref="F20:F20">CONCATENATE(xlookup(C20,datos_personales[Apellido/s:],datos_personales[Apellido/s:],"no dato",0,1),", ",xlookup(C20,datos_personales[Apellido/s:],datos_personales[Nombre/s:],"no dato",0,1))</f>
        <v>#NAME?</v>
      </c>
      <c r="G20" s="57" t="e">
        <f aca="false" t="array" ref="G20:G20">xlookup(C20,datos_laborales[D.N.I:],datos_laborales[N° De Legajo:],"no dato",0,1)</f>
        <v>#NAME?</v>
      </c>
      <c r="H20" s="58" t="e">
        <f aca="false" t="array" ref="H20:H20">xlookup(C20,datos_laborales[D.N.I:], datos_laborales[Inicio Actividad en Prevención:],"no dato",0,1)</f>
        <v>#NAME?</v>
      </c>
      <c r="I20" s="57" t="e">
        <f aca="false" t="array" ref="I20:I20">xlookup(C20,datos_laborales[D.N.I:],#REF!,"no dato",0,1)</f>
        <v>#REF!</v>
      </c>
      <c r="J20" s="57" t="e">
        <f aca="false" t="array" ref="J20:J20">xlookup(C20,datos_personales[Apellido/s:],datos_personales[D.N.I:],"no dato",0,1)</f>
        <v>#NAME?</v>
      </c>
      <c r="K20" s="58" t="e">
        <f aca="false" t="array" ref="K20:K20">xlookup(C20,datos_personales[Apellido/s:],datos_personales[Fecha Nac:],"no dato",0,1)</f>
        <v>#NAME?</v>
      </c>
      <c r="L20" s="57" t="n">
        <f aca="false">COUNTIF(hijos!B:B,C20)</f>
        <v>0</v>
      </c>
      <c r="M20" s="59" t="e">
        <f aca="false">COUNTIFS(hijos!B:B,C20,#REF!,1)</f>
        <v>#VALUE!</v>
      </c>
      <c r="N20" s="59" t="e">
        <f aca="false">COUNTIFS(hijos!B:B,C20,#REF!,1)</f>
        <v>#VALUE!</v>
      </c>
      <c r="O20" s="59" t="e">
        <f aca="false">COUNTIFS(hijos!B:B,C20,#REF!,1)</f>
        <v>#VALUE!</v>
      </c>
      <c r="P20" s="59" t="e">
        <f aca="false">COUNTIFS(hijos!B:B,C20,#REF!,1)</f>
        <v>#VALUE!</v>
      </c>
      <c r="Q20" s="59" t="e">
        <f aca="false">SUM(M20:P20)</f>
        <v>#VALUE!</v>
      </c>
      <c r="R20" s="57" t="e">
        <f aca="false" t="array" ref="R20:R20">xlookup(C20,datos_personales[Apellido/s:],datos_personales[Tel Contacto:],"no dato",0,1)</f>
        <v>#NAME?</v>
      </c>
      <c r="S20" s="57" t="e">
        <f aca="false" t="array" ref="S20:S20">xlookup(C20,datos_personales[Apellido/s:],datos_personales[Email:],"no dato",0,1)</f>
        <v>#NAME?</v>
      </c>
      <c r="T20" s="57" t="e">
        <f aca="false" t="array" ref="T20:T20">xlookup(R20,telefonos_afiliados[numeros_loys],telefonos_afiliados[esta],"no esta",0,1)</f>
        <v>#NAME?</v>
      </c>
      <c r="U20" s="57" t="e">
        <f aca="false">xlookup(C20,#REF!,#REF!,"no dato",0,1)</f>
        <v>#REF!</v>
      </c>
      <c r="V20" s="61" t="e">
        <f aca="false" t="array" ref="V20:V20">xlookup(C20,datos_laborales[D.N.I:],#REF!,"no tiene ficha pdf",0,1)</f>
        <v>#REF!</v>
      </c>
      <c r="W20" s="42"/>
    </row>
    <row r="21" customFormat="false" ht="15.75" hidden="true" customHeight="true" outlineLevel="0" collapsed="false">
      <c r="A21" s="55"/>
      <c r="B21" s="56"/>
      <c r="C21" s="62" t="str">
        <f aca="false">datos_personales[Apellido/s:]</f>
        <v>alvarez </v>
      </c>
      <c r="D21" s="62" t="e">
        <f aca="false" t="array" ref="D21:D21">xlookup(C21,datos_laborales[D.N.I:],datos_laborales[Relación de Dependencia],"dato no encontrado",0,1)</f>
        <v>#NAME?</v>
      </c>
      <c r="E21" s="56" t="e">
        <f aca="false" t="array" ref="E21:E21">xlookup(C21,datos_delegados[clave_foranea:],datos_delegados[En Actividad]," ",0,1)</f>
        <v>#NAME?</v>
      </c>
      <c r="F21" s="62" t="e">
        <f aca="false" t="array" ref="F21:F21">CONCATENATE(xlookup(C21,datos_personales[Apellido/s:],datos_personales[Apellido/s:],"no dato",0,1),", ",xlookup(C21,datos_personales[Apellido/s:],datos_personales[Nombre/s:],"no dato",0,1))</f>
        <v>#NAME?</v>
      </c>
      <c r="G21" s="62" t="e">
        <f aca="false" t="array" ref="G21:G21">xlookup(C21,datos_laborales[D.N.I:],datos_laborales[N° De Legajo:],"no dato",0,1)</f>
        <v>#NAME?</v>
      </c>
      <c r="H21" s="63" t="e">
        <f aca="false" t="array" ref="H21:H21">xlookup(C21,datos_laborales[D.N.I:], datos_laborales[Inicio Actividad en Prevención:],"no dato",0,1)</f>
        <v>#NAME?</v>
      </c>
      <c r="I21" s="62" t="e">
        <f aca="false" t="array" ref="I21:I21">xlookup(C21,datos_laborales[D.N.I:],#REF!,"no dato",0,1)</f>
        <v>#REF!</v>
      </c>
      <c r="J21" s="62" t="e">
        <f aca="false" t="array" ref="J21:J21">xlookup(C21,datos_personales[Apellido/s:],datos_personales[D.N.I:],"no dato",0,1)</f>
        <v>#NAME?</v>
      </c>
      <c r="K21" s="63" t="e">
        <f aca="false" t="array" ref="K21:K21">xlookup(C21,datos_personales[Apellido/s:],datos_personales[Fecha Nac:],"no dato",0,1)</f>
        <v>#NAME?</v>
      </c>
      <c r="L21" s="62" t="n">
        <f aca="false">COUNTIF(hijos!B:B,C21)</f>
        <v>0</v>
      </c>
      <c r="M21" s="64" t="e">
        <f aca="false">COUNTIFS(hijos!B:B,C21,#REF!,1)</f>
        <v>#VALUE!</v>
      </c>
      <c r="N21" s="64" t="e">
        <f aca="false">COUNTIFS(hijos!B:B,C21,#REF!,1)</f>
        <v>#VALUE!</v>
      </c>
      <c r="O21" s="64" t="e">
        <f aca="false">COUNTIFS(hijos!B:B,C21,#REF!,1)</f>
        <v>#VALUE!</v>
      </c>
      <c r="P21" s="64" t="e">
        <f aca="false">COUNTIFS(hijos!B:B,C21,#REF!,1)</f>
        <v>#VALUE!</v>
      </c>
      <c r="Q21" s="64" t="e">
        <f aca="false">SUM(M21:P21)</f>
        <v>#VALUE!</v>
      </c>
      <c r="R21" s="62" t="e">
        <f aca="false" t="array" ref="R21:R21">xlookup(C21,datos_personales[Apellido/s:],datos_personales[Tel Contacto:],"no dato",0,1)</f>
        <v>#NAME?</v>
      </c>
      <c r="S21" s="62" t="e">
        <f aca="false" t="array" ref="S21:S21">xlookup(C21,datos_personales[Apellido/s:],datos_personales[Email:],"no dato",0,1)</f>
        <v>#NAME?</v>
      </c>
      <c r="T21" s="62" t="e">
        <f aca="false" t="array" ref="T21:T21">xlookup(R21,telefonos_afiliados[numeros_loys],telefonos_afiliados[esta],"no esta",0,1)</f>
        <v>#NAME?</v>
      </c>
      <c r="U21" s="56"/>
      <c r="V21" s="72"/>
      <c r="W21" s="42"/>
    </row>
    <row r="22" customFormat="false" ht="15.75" hidden="true" customHeight="true" outlineLevel="0" collapsed="false">
      <c r="A22" s="55"/>
      <c r="B22" s="56"/>
      <c r="C22" s="57" t="str">
        <f aca="false">datos_personales[Apellido/s:]</f>
        <v>davico castañeira</v>
      </c>
      <c r="D22" s="57" t="e">
        <f aca="false" t="array" ref="D22:D22">xlookup(C22,datos_laborales[D.N.I:],datos_laborales[Relación de Dependencia],"dato no encontrado",0,1)</f>
        <v>#NAME?</v>
      </c>
      <c r="E22" s="56" t="e">
        <f aca="false" t="array" ref="E22:E22">xlookup(C22,datos_delegados[clave_foranea:],datos_delegados[En Actividad]," ",0,1)</f>
        <v>#NAME?</v>
      </c>
      <c r="F22" s="57" t="e">
        <f aca="false" t="array" ref="F22:F22">CONCATENATE(xlookup(C22,datos_personales[Apellido/s:],datos_personales[Apellido/s:],"no dato",0,1),", ",xlookup(C22,datos_personales[Apellido/s:],datos_personales[Nombre/s:],"no dato",0,1))</f>
        <v>#NAME?</v>
      </c>
      <c r="G22" s="57" t="e">
        <f aca="false" t="array" ref="G22:G22">xlookup(C22,datos_laborales[D.N.I:],datos_laborales[N° De Legajo:],"no dato",0,1)</f>
        <v>#NAME?</v>
      </c>
      <c r="H22" s="58" t="e">
        <f aca="false" t="array" ref="H22:H22">xlookup(C22,datos_laborales[D.N.I:], datos_laborales[Inicio Actividad en Prevención:],"no dato",0,1)</f>
        <v>#NAME?</v>
      </c>
      <c r="I22" s="57" t="e">
        <f aca="false" t="array" ref="I22:I22">xlookup(C22,datos_laborales[D.N.I:],#REF!,"no dato",0,1)</f>
        <v>#REF!</v>
      </c>
      <c r="J22" s="57" t="e">
        <f aca="false" t="array" ref="J22:J22">xlookup(C22,datos_personales[Apellido/s:],datos_personales[D.N.I:],"no dato",0,1)</f>
        <v>#NAME?</v>
      </c>
      <c r="K22" s="58" t="e">
        <f aca="false" t="array" ref="K22:K22">xlookup(C22,datos_personales[Apellido/s:],datos_personales[Fecha Nac:],"no dato",0,1)</f>
        <v>#NAME?</v>
      </c>
      <c r="L22" s="57" t="n">
        <f aca="false">COUNTIF(hijos!B:B,C22)</f>
        <v>0</v>
      </c>
      <c r="M22" s="59" t="e">
        <f aca="false">COUNTIFS(hijos!B:B,C22,#REF!,1)</f>
        <v>#VALUE!</v>
      </c>
      <c r="N22" s="59" t="e">
        <f aca="false">COUNTIFS(hijos!B:B,C22,#REF!,1)</f>
        <v>#VALUE!</v>
      </c>
      <c r="O22" s="59" t="e">
        <f aca="false">COUNTIFS(hijos!B:B,C22,#REF!,1)</f>
        <v>#VALUE!</v>
      </c>
      <c r="P22" s="59" t="e">
        <f aca="false">COUNTIFS(hijos!B:B,C22,#REF!,1)</f>
        <v>#VALUE!</v>
      </c>
      <c r="Q22" s="59" t="e">
        <f aca="false">SUM(M22:P22)</f>
        <v>#VALUE!</v>
      </c>
      <c r="R22" s="57" t="e">
        <f aca="false" t="array" ref="R22:R22">xlookup(C22,datos_personales[Apellido/s:],datos_personales[Tel Contacto:],"no dato",0,1)</f>
        <v>#NAME?</v>
      </c>
      <c r="S22" s="57" t="e">
        <f aca="false" t="array" ref="S22:S22">xlookup(C22,datos_personales[Apellido/s:],datos_personales[Email:],"no dato",0,1)</f>
        <v>#NAME?</v>
      </c>
      <c r="T22" s="57" t="e">
        <f aca="false" t="array" ref="T22:T22">xlookup(R22,telefonos_afiliados[numeros_loys],telefonos_afiliados[esta],"no esta",0,1)</f>
        <v>#NAME?</v>
      </c>
      <c r="U22" s="57" t="e">
        <f aca="false" t="array" ref="U22:U22">xlookup(C22,#REF!,#REF!,"no dato",0,1)</f>
        <v>#REF!</v>
      </c>
      <c r="V22" s="72"/>
      <c r="W22" s="42"/>
    </row>
    <row r="23" customFormat="false" ht="15.75" hidden="true" customHeight="true" outlineLevel="0" collapsed="false">
      <c r="A23" s="55"/>
      <c r="B23" s="56"/>
      <c r="C23" s="62" t="str">
        <f aca="false">datos_personales[Apellido/s:]</f>
        <v>melgarejo </v>
      </c>
      <c r="D23" s="62" t="e">
        <f aca="false" t="array" ref="D23:D23">xlookup(C23,datos_laborales[D.N.I:],datos_laborales[Relación de Dependencia],"dato no encontrado",0,1)</f>
        <v>#NAME?</v>
      </c>
      <c r="E23" s="56" t="e">
        <f aca="false" t="array" ref="E23:E23">xlookup(C23,datos_delegados[clave_foranea:],datos_delegados[En Actividad]," ",0,1)</f>
        <v>#NAME?</v>
      </c>
      <c r="F23" s="62" t="e">
        <f aca="false" t="array" ref="F23:F23">CONCATENATE(xlookup(C23,datos_personales[Apellido/s:],datos_personales[Apellido/s:],"no dato",0,1),", ",xlookup(C23,datos_personales[Apellido/s:],datos_personales[Nombre/s:],"no dato",0,1))</f>
        <v>#NAME?</v>
      </c>
      <c r="G23" s="62" t="e">
        <f aca="false" t="array" ref="G23:G23">xlookup(C23,datos_laborales[D.N.I:],datos_laborales[N° De Legajo:],"no dato",0,1)</f>
        <v>#NAME?</v>
      </c>
      <c r="H23" s="63" t="e">
        <f aca="false" t="array" ref="H23:H23">xlookup(C23,datos_laborales[D.N.I:], datos_laborales[Inicio Actividad en Prevención:],"no dato",0,1)</f>
        <v>#NAME?</v>
      </c>
      <c r="I23" s="62" t="e">
        <f aca="false" t="array" ref="I23:I23">xlookup(C23,datos_laborales[D.N.I:],#REF!,"no dato",0,1)</f>
        <v>#REF!</v>
      </c>
      <c r="J23" s="62" t="e">
        <f aca="false" t="array" ref="J23:J23">xlookup(C23,datos_personales[Apellido/s:],datos_personales[D.N.I:],"no dato",0,1)</f>
        <v>#NAME?</v>
      </c>
      <c r="K23" s="63" t="e">
        <f aca="false" t="array" ref="K23:K23">xlookup(C23,datos_personales[Apellido/s:],datos_personales[Fecha Nac:],"no dato",0,1)</f>
        <v>#NAME?</v>
      </c>
      <c r="L23" s="62" t="n">
        <f aca="false">COUNTIF(hijos!B:B,C23)</f>
        <v>0</v>
      </c>
      <c r="M23" s="64" t="e">
        <f aca="false">COUNTIFS(hijos!B:B,C23,#REF!,1)</f>
        <v>#VALUE!</v>
      </c>
      <c r="N23" s="64" t="e">
        <f aca="false">COUNTIFS(hijos!B:B,C23,#REF!,1)</f>
        <v>#VALUE!</v>
      </c>
      <c r="O23" s="64" t="e">
        <f aca="false">COUNTIFS(hijos!B:B,C23,#REF!,1)</f>
        <v>#VALUE!</v>
      </c>
      <c r="P23" s="64" t="e">
        <f aca="false">COUNTIFS(hijos!B:B,C23,#REF!,1)</f>
        <v>#VALUE!</v>
      </c>
      <c r="Q23" s="64" t="e">
        <f aca="false">SUM(M23:P23)</f>
        <v>#VALUE!</v>
      </c>
      <c r="R23" s="62" t="e">
        <f aca="false" t="array" ref="R23:R23">xlookup(C23,datos_personales[Apellido/s:],datos_personales[Tel Contacto:],"no dato",0,1)</f>
        <v>#NAME?</v>
      </c>
      <c r="S23" s="62" t="e">
        <f aca="false" t="array" ref="S23:S23">xlookup(C23,datos_personales[Apellido/s:],datos_personales[Email:],"no dato",0,1)</f>
        <v>#NAME?</v>
      </c>
      <c r="T23" s="62" t="e">
        <f aca="false" t="array" ref="T23:T23">xlookup(R23,telefonos_afiliados[numeros_loys],telefonos_afiliados[esta],"no esta",0,1)</f>
        <v>#NAME?</v>
      </c>
      <c r="U23" s="56"/>
      <c r="V23" s="72"/>
      <c r="W23" s="42"/>
    </row>
    <row r="24" customFormat="false" ht="15.75" hidden="true" customHeight="true" outlineLevel="0" collapsed="false">
      <c r="A24" s="55"/>
      <c r="B24" s="56"/>
      <c r="C24" s="57" t="str">
        <f aca="false">datos_personales[Apellido/s:]</f>
        <v>nogueira</v>
      </c>
      <c r="D24" s="57" t="e">
        <f aca="false" t="array" ref="D24:D24">xlookup(C24,datos_laborales[D.N.I:],datos_laborales[Relación de Dependencia],"dato no encontrado",0,1)</f>
        <v>#NAME?</v>
      </c>
      <c r="E24" s="56" t="e">
        <f aca="false" t="array" ref="E24:E24">xlookup(C24,datos_delegados[clave_foranea:],datos_delegados[En Actividad]," ",0,1)</f>
        <v>#NAME?</v>
      </c>
      <c r="F24" s="57" t="e">
        <f aca="false" t="array" ref="F24:F24">CONCATENATE(xlookup(C24,datos_personales[Apellido/s:],datos_personales[Apellido/s:],"no dato",0,1),", ",xlookup(C24,datos_personales[Apellido/s:],datos_personales[Nombre/s:],"no dato",0,1))</f>
        <v>#NAME?</v>
      </c>
      <c r="G24" s="57" t="e">
        <f aca="false" t="array" ref="G24:G24">xlookup(C24,datos_laborales[D.N.I:],datos_laborales[N° De Legajo:],"no dato",0,1)</f>
        <v>#NAME?</v>
      </c>
      <c r="H24" s="58" t="e">
        <f aca="false" t="array" ref="H24:H24">xlookup(C24,datos_laborales[D.N.I:], datos_laborales[Inicio Actividad en Prevención:],"no dato",0,1)</f>
        <v>#NAME?</v>
      </c>
      <c r="I24" s="57" t="e">
        <f aca="false" t="array" ref="I24:I24">xlookup(C24,datos_laborales[D.N.I:],#REF!,"no dato",0,1)</f>
        <v>#REF!</v>
      </c>
      <c r="J24" s="57" t="e">
        <f aca="false" t="array" ref="J24:J24">xlookup(C24,datos_personales[Apellido/s:],datos_personales[D.N.I:],"no dato",0,1)</f>
        <v>#NAME?</v>
      </c>
      <c r="K24" s="58" t="e">
        <f aca="false" t="array" ref="K24:K24">xlookup(C24,datos_personales[Apellido/s:],datos_personales[Fecha Nac:],"no dato",0,1)</f>
        <v>#NAME?</v>
      </c>
      <c r="L24" s="57" t="n">
        <f aca="false">COUNTIF(hijos!B:B,C24)</f>
        <v>0</v>
      </c>
      <c r="M24" s="59" t="e">
        <f aca="false">COUNTIFS(hijos!B:B,C24,#REF!,1)</f>
        <v>#VALUE!</v>
      </c>
      <c r="N24" s="59" t="e">
        <f aca="false">COUNTIFS(hijos!B:B,C24,#REF!,1)</f>
        <v>#VALUE!</v>
      </c>
      <c r="O24" s="59" t="e">
        <f aca="false">COUNTIFS(hijos!B:B,C24,#REF!,1)</f>
        <v>#VALUE!</v>
      </c>
      <c r="P24" s="59" t="e">
        <f aca="false">COUNTIFS(hijos!B:B,C24,#REF!,1)</f>
        <v>#VALUE!</v>
      </c>
      <c r="Q24" s="59" t="e">
        <f aca="false">SUM(M24:P24)</f>
        <v>#VALUE!</v>
      </c>
      <c r="R24" s="57" t="e">
        <f aca="false" t="array" ref="R24:R24">xlookup(C24,datos_personales[Apellido/s:],datos_personales[Tel Contacto:],"no dato",0,1)</f>
        <v>#NAME?</v>
      </c>
      <c r="S24" s="57" t="e">
        <f aca="false" t="array" ref="S24:S24">xlookup(C24,datos_personales[Apellido/s:],datos_personales[Email:],"no dato",0,1)</f>
        <v>#NAME?</v>
      </c>
      <c r="T24" s="57" t="e">
        <f aca="false" t="array" ref="T24:T24">xlookup(R24,telefonos_afiliados[numeros_loys],telefonos_afiliados[esta],"no esta",0,1)</f>
        <v>#NAME?</v>
      </c>
      <c r="U24" s="57" t="e">
        <f aca="false">xlookup(C24,#REF!,#REF!,"no dato",0,1)</f>
        <v>#REF!</v>
      </c>
      <c r="V24" s="72"/>
      <c r="W24" s="42"/>
    </row>
    <row r="25" customFormat="false" ht="15.75" hidden="true" customHeight="true" outlineLevel="0" collapsed="false">
      <c r="A25" s="55"/>
      <c r="B25" s="56"/>
      <c r="C25" s="62" t="str">
        <f aca="false">datos_personales[Apellido/s:]</f>
        <v>bonomo</v>
      </c>
      <c r="D25" s="62" t="e">
        <f aca="false" t="array" ref="D25:D25">xlookup(C25,datos_laborales[D.N.I:],datos_laborales[Relación de Dependencia],"dato no encontrado",0,1)</f>
        <v>#NAME?</v>
      </c>
      <c r="E25" s="56" t="e">
        <f aca="false" t="array" ref="E25:E25">xlookup(C25,datos_delegados[clave_foranea:],datos_delegados[En Actividad]," ",0,1)</f>
        <v>#NAME?</v>
      </c>
      <c r="F25" s="62" t="e">
        <f aca="false" t="array" ref="F25:F25">CONCATENATE(xlookup(C25,datos_personales[Apellido/s:],datos_personales[Apellido/s:],"no dato",0,1),", ",xlookup(C25,datos_personales[Apellido/s:],datos_personales[Nombre/s:],"no dato",0,1))</f>
        <v>#NAME?</v>
      </c>
      <c r="G25" s="62" t="e">
        <f aca="false" t="array" ref="G25:G25">xlookup(C25,datos_laborales[D.N.I:],datos_laborales[N° De Legajo:],"no dato",0,1)</f>
        <v>#NAME?</v>
      </c>
      <c r="H25" s="63" t="e">
        <f aca="false" t="array" ref="H25:H25">xlookup(C25,datos_laborales[D.N.I:], datos_laborales[Inicio Actividad en Prevención:],"no dato",0,1)</f>
        <v>#NAME?</v>
      </c>
      <c r="I25" s="62" t="e">
        <f aca="false" t="array" ref="I25:I25">xlookup(C25,datos_laborales[D.N.I:],#REF!,"no dato",0,1)</f>
        <v>#REF!</v>
      </c>
      <c r="J25" s="62" t="e">
        <f aca="false" t="array" ref="J25:J25">xlookup(C25,datos_personales[Apellido/s:],datos_personales[D.N.I:],"no dato",0,1)</f>
        <v>#NAME?</v>
      </c>
      <c r="K25" s="63" t="e">
        <f aca="false" t="array" ref="K25:K25">xlookup(C25,datos_personales[Apellido/s:],datos_personales[Fecha Nac:],"no dato",0,1)</f>
        <v>#NAME?</v>
      </c>
      <c r="L25" s="62" t="n">
        <f aca="false">COUNTIF(hijos!B:B,C25)</f>
        <v>0</v>
      </c>
      <c r="M25" s="64" t="e">
        <f aca="false">COUNTIFS(hijos!B:B,C25,#REF!,1)</f>
        <v>#VALUE!</v>
      </c>
      <c r="N25" s="64" t="e">
        <f aca="false">COUNTIFS(hijos!B:B,C25,#REF!,1)</f>
        <v>#VALUE!</v>
      </c>
      <c r="O25" s="64" t="e">
        <f aca="false">COUNTIFS(hijos!B:B,C25,#REF!,1)</f>
        <v>#VALUE!</v>
      </c>
      <c r="P25" s="64" t="e">
        <f aca="false">COUNTIFS(hijos!B:B,C25,#REF!,1)</f>
        <v>#VALUE!</v>
      </c>
      <c r="Q25" s="64" t="e">
        <f aca="false">SUM(M25:P25)</f>
        <v>#VALUE!</v>
      </c>
      <c r="R25" s="62" t="e">
        <f aca="false" t="array" ref="R25:R25">xlookup(C25,datos_personales[Apellido/s:],datos_personales[Tel Contacto:],"no dato",0,1)</f>
        <v>#NAME?</v>
      </c>
      <c r="S25" s="62" t="e">
        <f aca="false" t="array" ref="S25:S25">xlookup(C25,datos_personales[Apellido/s:],datos_personales[Email:],"no dato",0,1)</f>
        <v>#NAME?</v>
      </c>
      <c r="T25" s="62" t="e">
        <f aca="false" t="array" ref="T25:T25">xlookup(R25,telefonos_afiliados[numeros_loys],telefonos_afiliados[esta],"no esta",0,1)</f>
        <v>#NAME?</v>
      </c>
      <c r="U25" s="62" t="e">
        <f aca="false">xlookup(C25,#REF!,#REF!,"no dato",0,1)</f>
        <v>#REF!</v>
      </c>
      <c r="V25" s="65" t="e">
        <f aca="false" t="array" ref="V25:V25">xlookup(C25,datos_laborales[D.N.I:],#REF!,"no tiene ficha pdf",0,1)</f>
        <v>#REF!</v>
      </c>
      <c r="W25" s="42"/>
    </row>
    <row r="26" customFormat="false" ht="15.75" hidden="true" customHeight="true" outlineLevel="0" collapsed="false">
      <c r="A26" s="55"/>
      <c r="B26" s="56"/>
      <c r="C26" s="57" t="str">
        <f aca="false">datos_personales[Apellido/s:]</f>
        <v>herrera</v>
      </c>
      <c r="D26" s="57" t="e">
        <f aca="false" t="array" ref="D26:D26">xlookup(C26,datos_laborales[D.N.I:],datos_laborales[Relación de Dependencia],"dato no encontrado",0,1)</f>
        <v>#NAME?</v>
      </c>
      <c r="E26" s="56" t="e">
        <f aca="false" t="array" ref="E26:E26">xlookup(C26,datos_delegados[clave_foranea:],datos_delegados[En Actividad]," ",0,1)</f>
        <v>#NAME?</v>
      </c>
      <c r="F26" s="57" t="e">
        <f aca="false" t="array" ref="F26:F26">CONCATENATE(xlookup(C26,datos_personales[Apellido/s:],datos_personales[Apellido/s:],"no dato",0,1),", ",xlookup(C26,datos_personales[Apellido/s:],datos_personales[Nombre/s:],"no dato",0,1))</f>
        <v>#NAME?</v>
      </c>
      <c r="G26" s="57" t="e">
        <f aca="false" t="array" ref="G26:G26">xlookup(C26,datos_laborales[D.N.I:],datos_laborales[N° De Legajo:],"no dato",0,1)</f>
        <v>#NAME?</v>
      </c>
      <c r="H26" s="58" t="e">
        <f aca="false" t="array" ref="H26:H26">xlookup(C26,datos_laborales[D.N.I:], datos_laborales[Inicio Actividad en Prevención:],"no dato",0,1)</f>
        <v>#NAME?</v>
      </c>
      <c r="I26" s="57" t="e">
        <f aca="false" t="array" ref="I26:I26">xlookup(C26,datos_laborales[D.N.I:],#REF!,"no dato",0,1)</f>
        <v>#REF!</v>
      </c>
      <c r="J26" s="57" t="e">
        <f aca="false" t="array" ref="J26:J26">xlookup(C26,datos_personales[Apellido/s:],datos_personales[D.N.I:],"no dato",0,1)</f>
        <v>#NAME?</v>
      </c>
      <c r="K26" s="58" t="e">
        <f aca="false" t="array" ref="K26:K26">xlookup(C26,datos_personales[Apellido/s:],datos_personales[Fecha Nac:],"no dato",0,1)</f>
        <v>#NAME?</v>
      </c>
      <c r="L26" s="57" t="n">
        <f aca="false">COUNTIF(hijos!B:B,C26)</f>
        <v>0</v>
      </c>
      <c r="M26" s="59" t="e">
        <f aca="false">COUNTIFS(hijos!B:B,C26,#REF!,1)</f>
        <v>#VALUE!</v>
      </c>
      <c r="N26" s="59" t="e">
        <f aca="false">COUNTIFS(hijos!B:B,C26,#REF!,1)</f>
        <v>#VALUE!</v>
      </c>
      <c r="O26" s="59" t="e">
        <f aca="false">COUNTIFS(hijos!B:B,C26,#REF!,1)</f>
        <v>#VALUE!</v>
      </c>
      <c r="P26" s="59" t="e">
        <f aca="false">COUNTIFS(hijos!B:B,C26,#REF!,1)</f>
        <v>#VALUE!</v>
      </c>
      <c r="Q26" s="59" t="e">
        <f aca="false">SUM(M26:P26)</f>
        <v>#VALUE!</v>
      </c>
      <c r="R26" s="56" t="e">
        <f aca="false" t="array" ref="R26:R26">xlookup(C26,datos_personales[Apellido/s:],datos_personales[Tel Contacto:],"no dato",0,1)</f>
        <v>#NAME?</v>
      </c>
      <c r="S26" s="57" t="e">
        <f aca="false" t="array" ref="S26:S26">xlookup(C26,datos_personales[Apellido/s:],datos_personales[Email:],"no dato",0,1)</f>
        <v>#NAME?</v>
      </c>
      <c r="T26" s="57" t="e">
        <f aca="false" t="array" ref="T26:T26">xlookup(R26,telefonos_afiliados[numeros_loys],telefonos_afiliados[esta],"no esta",0,1)</f>
        <v>#NAME?</v>
      </c>
      <c r="U26" s="57" t="e">
        <f aca="false" t="array" ref="U26:U26">xlookup(C26,datos_personales[Apellido/s:],#REF!,"no dato",0,1)</f>
        <v>#REF!</v>
      </c>
      <c r="V26" s="61" t="e">
        <f aca="false" t="array" ref="V26:V26">xlookup(C26,datos_laborales[D.N.I:],#REF!,"no tiene ficha pdf",0,1)</f>
        <v>#REF!</v>
      </c>
      <c r="W26" s="42"/>
    </row>
    <row r="27" customFormat="false" ht="15.75" hidden="false" customHeight="true" outlineLevel="0" collapsed="false">
      <c r="A27" s="55"/>
      <c r="B27" s="56"/>
      <c r="C27" s="62" t="str">
        <f aca="false">datos_personales[Apellido/s:]</f>
        <v>sinchicay</v>
      </c>
      <c r="D27" s="62" t="e">
        <f aca="false" t="array" ref="D27:D27">xlookup(C27,datos_laborales[D.N.I:],datos_laborales[Relación de Dependencia],"dato no encontrado",0,1)</f>
        <v>#NAME?</v>
      </c>
      <c r="E27" s="56" t="e">
        <f aca="false" t="array" ref="E27:E27">xlookup(C27,datos_delegados[clave_foranea:],datos_delegados[En Actividad]," ",0,1)</f>
        <v>#NAME?</v>
      </c>
      <c r="F27" s="62" t="e">
        <f aca="false" t="array" ref="F27:F27">CONCATENATE(xlookup(C27,datos_personales[Apellido/s:],datos_personales[Apellido/s:],"no dato",0,1),", ",xlookup(C27,datos_personales[Apellido/s:],datos_personales[Nombre/s:],"no dato",0,1))</f>
        <v>#NAME?</v>
      </c>
      <c r="G27" s="62" t="e">
        <f aca="false" t="array" ref="G27:G27">xlookup(C27,datos_laborales[D.N.I:],datos_laborales[N° De Legajo:],"no dato",0,1)</f>
        <v>#NAME?</v>
      </c>
      <c r="H27" s="63" t="e">
        <f aca="false" t="array" ref="H27:H27">xlookup(C27,datos_laborales[D.N.I:], datos_laborales[Inicio Actividad en Prevención:],"no dato",0,1)</f>
        <v>#NAME?</v>
      </c>
      <c r="I27" s="62" t="e">
        <f aca="false" t="array" ref="I27:I27">xlookup(C27,datos_laborales[D.N.I:],#REF!,"no dato",0,1)</f>
        <v>#REF!</v>
      </c>
      <c r="J27" s="62" t="e">
        <f aca="false" t="array" ref="J27:J27">xlookup(C27,datos_personales[Apellido/s:],datos_personales[D.N.I:],"no dato",0,1)</f>
        <v>#NAME?</v>
      </c>
      <c r="K27" s="63" t="e">
        <f aca="false" t="array" ref="K27:K27">xlookup(C27,datos_personales[Apellido/s:],datos_personales[Fecha Nac:],"no dato",0,1)</f>
        <v>#NAME?</v>
      </c>
      <c r="L27" s="62" t="n">
        <f aca="false">COUNTIF(hijos!B:B,C27)</f>
        <v>0</v>
      </c>
      <c r="M27" s="64" t="e">
        <f aca="false">COUNTIFS(hijos!B:B,C27,#REF!,1)</f>
        <v>#VALUE!</v>
      </c>
      <c r="N27" s="64" t="e">
        <f aca="false">COUNTIFS(hijos!B:B,C27,#REF!,1)</f>
        <v>#VALUE!</v>
      </c>
      <c r="O27" s="64" t="e">
        <f aca="false">COUNTIFS(hijos!B:B,C27,#REF!,1)</f>
        <v>#VALUE!</v>
      </c>
      <c r="P27" s="64" t="e">
        <f aca="false">COUNTIFS(hijos!B:B,C27,#REF!,1)</f>
        <v>#VALUE!</v>
      </c>
      <c r="Q27" s="64" t="e">
        <f aca="false">SUM(M27:P27)</f>
        <v>#VALUE!</v>
      </c>
      <c r="R27" s="62" t="e">
        <f aca="false" t="array" ref="R27:R27">xlookup(C27,datos_personales[Apellido/s:],datos_personales[Tel Contacto:],"no dato",0,1)</f>
        <v>#NAME?</v>
      </c>
      <c r="S27" s="62" t="e">
        <f aca="false" t="array" ref="S27:S27">xlookup(C27,datos_personales[Apellido/s:],datos_personales[Email:],"no dato",0,1)</f>
        <v>#NAME?</v>
      </c>
      <c r="T27" s="62" t="e">
        <f aca="false" t="array" ref="T27:T27">xlookup(R27,telefonos_afiliados[numeros_loys],telefonos_afiliados[esta],"no esta",0,1)</f>
        <v>#NAME?</v>
      </c>
      <c r="U27" s="56"/>
      <c r="V27" s="72"/>
      <c r="W27" s="42"/>
    </row>
    <row r="28" customFormat="false" ht="15.75" hidden="true" customHeight="true" outlineLevel="0" collapsed="false">
      <c r="A28" s="55"/>
      <c r="B28" s="56"/>
      <c r="C28" s="57" t="str">
        <f aca="false">datos_personales[Apellido/s:]</f>
        <v>mariani</v>
      </c>
      <c r="D28" s="57" t="e">
        <f aca="false" t="array" ref="D28:D28">xlookup(C28,datos_laborales[D.N.I:],datos_laborales[Relación de Dependencia],"dato no encontrado",0,1)</f>
        <v>#NAME?</v>
      </c>
      <c r="E28" s="56" t="e">
        <f aca="false" t="array" ref="E28:E28">xlookup(C28,datos_delegados[clave_foranea:],datos_delegados[En Actividad]," ",0,1)</f>
        <v>#NAME?</v>
      </c>
      <c r="F28" s="57" t="e">
        <f aca="false" t="array" ref="F28:F28">CONCATENATE(xlookup(C28,datos_personales[Apellido/s:],datos_personales[Apellido/s:],"no dato",0,1),", ",xlookup(C28,datos_personales[Apellido/s:],datos_personales[Nombre/s:],"no dato",0,1))</f>
        <v>#NAME?</v>
      </c>
      <c r="G28" s="57" t="e">
        <f aca="false" t="array" ref="G28:G28">xlookup(C28,datos_laborales[D.N.I:],datos_laborales[N° De Legajo:],"no dato",0,1)</f>
        <v>#NAME?</v>
      </c>
      <c r="H28" s="58" t="e">
        <f aca="false" t="array" ref="H28:H28">xlookup(C28,datos_laborales[D.N.I:], datos_laborales[Inicio Actividad en Prevención:],"no dato",0,1)</f>
        <v>#NAME?</v>
      </c>
      <c r="I28" s="57" t="e">
        <f aca="false" t="array" ref="I28:I28">xlookup(C28,datos_laborales[D.N.I:],#REF!,"no dato",0,1)</f>
        <v>#REF!</v>
      </c>
      <c r="J28" s="57" t="e">
        <f aca="false" t="array" ref="J28:J28">xlookup(C28,datos_personales[Apellido/s:],datos_personales[D.N.I:],"no dato",0,1)</f>
        <v>#NAME?</v>
      </c>
      <c r="K28" s="58" t="e">
        <f aca="false" t="array" ref="K28:K28">xlookup(C28,datos_personales[Apellido/s:],datos_personales[Fecha Nac:],"no dato",0,1)</f>
        <v>#NAME?</v>
      </c>
      <c r="L28" s="57" t="n">
        <f aca="false">COUNTIF(hijos!B:B,C28)</f>
        <v>0</v>
      </c>
      <c r="M28" s="59" t="e">
        <f aca="false">COUNTIFS(hijos!B:B,C28,#REF!,1)</f>
        <v>#VALUE!</v>
      </c>
      <c r="N28" s="59" t="e">
        <f aca="false">COUNTIFS(hijos!B:B,C28,#REF!,1)</f>
        <v>#VALUE!</v>
      </c>
      <c r="O28" s="59" t="e">
        <f aca="false">COUNTIFS(hijos!B:B,C28,#REF!,1)</f>
        <v>#VALUE!</v>
      </c>
      <c r="P28" s="59" t="e">
        <f aca="false">COUNTIFS(hijos!B:B,C28,#REF!,1)</f>
        <v>#VALUE!</v>
      </c>
      <c r="Q28" s="59" t="e">
        <f aca="false">SUM(M28:P28)</f>
        <v>#VALUE!</v>
      </c>
      <c r="R28" s="57" t="e">
        <f aca="false" t="array" ref="R28:R28">xlookup(C28,datos_personales[Apellido/s:],datos_personales[Tel Contacto:],"no dato",0,1)</f>
        <v>#NAME?</v>
      </c>
      <c r="S28" s="57" t="e">
        <f aca="false" t="array" ref="S28:S28">xlookup(C28,datos_personales[Apellido/s:],datos_personales[Email:],"no dato",0,1)</f>
        <v>#NAME?</v>
      </c>
      <c r="T28" s="57" t="e">
        <f aca="false" t="array" ref="T28:T28">xlookup(R28,telefonos_afiliados[numeros_loys],telefonos_afiliados[esta],"no esta",0,1)</f>
        <v>#NAME?</v>
      </c>
      <c r="U28" s="57" t="e">
        <f aca="false">xlookup(C28,#REF!,#REF!,"no dato",0,1)</f>
        <v>#REF!</v>
      </c>
      <c r="V28" s="61" t="e">
        <f aca="false" t="array" ref="V28:V28">xlookup(C28,datos_laborales[D.N.I:],#REF!,"no tiene ficha pdf",0,1)</f>
        <v>#REF!</v>
      </c>
      <c r="W28" s="42"/>
    </row>
    <row r="29" customFormat="false" ht="15.75" hidden="true" customHeight="true" outlineLevel="0" collapsed="false">
      <c r="A29" s="55"/>
      <c r="B29" s="56"/>
      <c r="C29" s="62" t="str">
        <f aca="false">datos_personales[Apellido/s:]</f>
        <v>melgarejo</v>
      </c>
      <c r="D29" s="62" t="e">
        <f aca="false" t="array" ref="D29:D29">xlookup(C29,datos_laborales[D.N.I:],datos_laborales[Relación de Dependencia],"dato no encontrado",0,1)</f>
        <v>#NAME?</v>
      </c>
      <c r="E29" s="56" t="e">
        <f aca="false" t="array" ref="E29:E29">xlookup(C29,datos_delegados[clave_foranea:],datos_delegados[En Actividad]," ",0,1)</f>
        <v>#NAME?</v>
      </c>
      <c r="F29" s="62" t="e">
        <f aca="false" t="array" ref="F29:F29">CONCATENATE(xlookup(C29,datos_personales[Apellido/s:],datos_personales[Apellido/s:],"no dato",0,1),", ",xlookup(C29,datos_personales[Apellido/s:],datos_personales[Nombre/s:],"no dato",0,1))</f>
        <v>#NAME?</v>
      </c>
      <c r="G29" s="62" t="e">
        <f aca="false" t="array" ref="G29:G29">xlookup(C29,datos_laborales[D.N.I:],datos_laborales[N° De Legajo:],"no dato",0,1)</f>
        <v>#NAME?</v>
      </c>
      <c r="H29" s="63" t="e">
        <f aca="false" t="array" ref="H29:H29">xlookup(C29,datos_laborales[D.N.I:], datos_laborales[Inicio Actividad en Prevención:],"no dato",0,1)</f>
        <v>#NAME?</v>
      </c>
      <c r="I29" s="62" t="e">
        <f aca="false" t="array" ref="I29:I29">xlookup(C29,datos_laborales[D.N.I:],#REF!,"no dato",0,1)</f>
        <v>#REF!</v>
      </c>
      <c r="J29" s="62" t="e">
        <f aca="false" t="array" ref="J29:J29">xlookup(C29,datos_personales[Apellido/s:],datos_personales[D.N.I:],"no dato",0,1)</f>
        <v>#NAME?</v>
      </c>
      <c r="K29" s="63" t="e">
        <f aca="false" t="array" ref="K29:K29">xlookup(C29,datos_personales[Apellido/s:],datos_personales[Fecha Nac:],"no dato",0,1)</f>
        <v>#NAME?</v>
      </c>
      <c r="L29" s="62" t="n">
        <f aca="false">COUNTIF(hijos!B:B,C29)</f>
        <v>0</v>
      </c>
      <c r="M29" s="64" t="e">
        <f aca="false">COUNTIFS(hijos!B:B,C29,#REF!,1)</f>
        <v>#VALUE!</v>
      </c>
      <c r="N29" s="64" t="e">
        <f aca="false">COUNTIFS(hijos!B:B,C29,#REF!,1)</f>
        <v>#VALUE!</v>
      </c>
      <c r="O29" s="64" t="e">
        <f aca="false">COUNTIFS(hijos!B:B,C29,#REF!,1)</f>
        <v>#VALUE!</v>
      </c>
      <c r="P29" s="64" t="e">
        <f aca="false">COUNTIFS(hijos!B:B,C29,#REF!,1)</f>
        <v>#VALUE!</v>
      </c>
      <c r="Q29" s="64" t="e">
        <f aca="false">SUM(M29:P29)</f>
        <v>#VALUE!</v>
      </c>
      <c r="R29" s="56" t="e">
        <f aca="false" t="array" ref="R29:R29">xlookup(C29,datos_personales[Apellido/s:],datos_personales[Tel Contacto:],"no dato",0,1)</f>
        <v>#NAME?</v>
      </c>
      <c r="S29" s="62" t="e">
        <f aca="false" t="array" ref="S29:S29">xlookup(C29,datos_personales[Apellido/s:],datos_personales[Email:],"no dato",0,1)</f>
        <v>#NAME?</v>
      </c>
      <c r="T29" s="62" t="e">
        <f aca="false" t="array" ref="T29:T29">xlookup(R29,telefonos_afiliados[numeros_loys],telefonos_afiliados[esta],"no esta",0,1)</f>
        <v>#NAME?</v>
      </c>
      <c r="U29" s="62" t="e">
        <f aca="false">xlookup(C29,#REF!,#REF!,"no dato",0,1)</f>
        <v>#REF!</v>
      </c>
      <c r="V29" s="65" t="e">
        <f aca="false" t="array" ref="V29:V29">xlookup(C29,datos_laborales[D.N.I:],#REF!,"no tiene ficha pdf",0,1)</f>
        <v>#REF!</v>
      </c>
      <c r="W29" s="42"/>
    </row>
    <row r="30" customFormat="false" ht="15.75" hidden="true" customHeight="true" outlineLevel="0" collapsed="false">
      <c r="A30" s="55"/>
      <c r="B30" s="56"/>
      <c r="C30" s="57" t="str">
        <f aca="false">datos_personales[Apellido/s:]</f>
        <v>silva borda</v>
      </c>
      <c r="D30" s="57" t="e">
        <f aca="false" t="array" ref="D30:D30">xlookup(C30,datos_laborales[D.N.I:],datos_laborales[Relación de Dependencia],"dato no encontrado",0,1)</f>
        <v>#NAME?</v>
      </c>
      <c r="E30" s="56" t="e">
        <f aca="false" t="array" ref="E30:E30">xlookup(C30,datos_delegados[clave_foranea:],datos_delegados[En Actividad]," ",0,1)</f>
        <v>#NAME?</v>
      </c>
      <c r="F30" s="57" t="e">
        <f aca="false" t="array" ref="F30:F30">CONCATENATE(xlookup(C30,datos_personales[Apellido/s:],datos_personales[Apellido/s:],"no dato",0,1),", ",xlookup(C30,datos_personales[Apellido/s:],datos_personales[Nombre/s:],"no dato",0,1))</f>
        <v>#NAME?</v>
      </c>
      <c r="G30" s="57" t="e">
        <f aca="false" t="array" ref="G30:G30">xlookup(C30,datos_laborales[D.N.I:],datos_laborales[N° De Legajo:],"no dato",0,1)</f>
        <v>#NAME?</v>
      </c>
      <c r="H30" s="58" t="e">
        <f aca="false" t="array" ref="H30:H30">xlookup(C30,datos_laborales[D.N.I:], datos_laborales[Inicio Actividad en Prevención:],"no dato",0,1)</f>
        <v>#NAME?</v>
      </c>
      <c r="I30" s="57" t="e">
        <f aca="false" t="array" ref="I30:I30">xlookup(C30,datos_laborales[D.N.I:],#REF!,"no dato",0,1)</f>
        <v>#REF!</v>
      </c>
      <c r="J30" s="57" t="e">
        <f aca="false" t="array" ref="J30:J30">xlookup(C30,datos_personales[Apellido/s:],datos_personales[D.N.I:],"no dato",0,1)</f>
        <v>#NAME?</v>
      </c>
      <c r="K30" s="58" t="e">
        <f aca="false" t="array" ref="K30:K30">xlookup(C30,datos_personales[Apellido/s:],datos_personales[Fecha Nac:],"no dato",0,1)</f>
        <v>#NAME?</v>
      </c>
      <c r="L30" s="57" t="n">
        <f aca="false">COUNTIF(hijos!B:B,C30)</f>
        <v>0</v>
      </c>
      <c r="M30" s="59" t="e">
        <f aca="false">COUNTIFS(hijos!B:B,C30,#REF!,1)</f>
        <v>#VALUE!</v>
      </c>
      <c r="N30" s="59" t="e">
        <f aca="false">COUNTIFS(hijos!B:B,C30,#REF!,1)</f>
        <v>#VALUE!</v>
      </c>
      <c r="O30" s="59" t="e">
        <f aca="false">COUNTIFS(hijos!B:B,C30,#REF!,1)</f>
        <v>#VALUE!</v>
      </c>
      <c r="P30" s="59" t="e">
        <f aca="false">COUNTIFS(hijos!B:B,C30,#REF!,1)</f>
        <v>#VALUE!</v>
      </c>
      <c r="Q30" s="59" t="e">
        <f aca="false">SUM(M30:P30)</f>
        <v>#VALUE!</v>
      </c>
      <c r="R30" s="57" t="e">
        <f aca="false" t="array" ref="R30:R30">xlookup(C30,datos_personales[Apellido/s:],datos_personales[Tel Contacto:],"no dato",0,1)</f>
        <v>#NAME?</v>
      </c>
      <c r="S30" s="57" t="e">
        <f aca="false" t="array" ref="S30:S30">xlookup(C30,datos_personales[Apellido/s:],datos_personales[Email:],"no dato",0,1)</f>
        <v>#NAME?</v>
      </c>
      <c r="T30" s="57" t="e">
        <f aca="false" t="array" ref="T30:T30">xlookup(R30,telefonos_afiliados[numeros_loys],telefonos_afiliados[esta],"no esta",0,1)</f>
        <v>#NAME?</v>
      </c>
      <c r="U30" s="56"/>
      <c r="V30" s="72"/>
      <c r="W30" s="42"/>
    </row>
    <row r="31" customFormat="false" ht="15.75" hidden="true" customHeight="true" outlineLevel="0" collapsed="false">
      <c r="A31" s="55"/>
      <c r="B31" s="56"/>
      <c r="C31" s="62" t="str">
        <f aca="false">datos_personales[Apellido/s:]</f>
        <v>gimenez</v>
      </c>
      <c r="D31" s="62" t="e">
        <f aca="false" t="array" ref="D31:D31">xlookup(C31,datos_laborales[D.N.I:],datos_laborales[Relación de Dependencia],"dato no encontrado",0,1)</f>
        <v>#NAME?</v>
      </c>
      <c r="E31" s="56" t="e">
        <f aca="false" t="array" ref="E31:E31">xlookup(C31,datos_delegados[clave_foranea:],datos_delegados[En Actividad]," ",0,1)</f>
        <v>#NAME?</v>
      </c>
      <c r="F31" s="62" t="e">
        <f aca="false" t="array" ref="F31:F31">CONCATENATE(xlookup(C31,datos_personales[Apellido/s:],datos_personales[Apellido/s:],"no dato",0,1),", ",xlookup(C31,datos_personales[Apellido/s:],datos_personales[Nombre/s:],"no dato",0,1))</f>
        <v>#NAME?</v>
      </c>
      <c r="G31" s="62" t="e">
        <f aca="false" t="array" ref="G31:G31">xlookup(C31,datos_laborales[D.N.I:],datos_laborales[N° De Legajo:],"no dato",0,1)</f>
        <v>#NAME?</v>
      </c>
      <c r="H31" s="63" t="e">
        <f aca="false" t="array" ref="H31:H31">xlookup(C31,datos_laborales[D.N.I:], datos_laborales[Inicio Actividad en Prevención:],"no dato",0,1)</f>
        <v>#NAME?</v>
      </c>
      <c r="I31" s="62" t="e">
        <f aca="false" t="array" ref="I31:I31">xlookup(C31,datos_laborales[D.N.I:],#REF!,"no dato",0,1)</f>
        <v>#REF!</v>
      </c>
      <c r="J31" s="62" t="e">
        <f aca="false" t="array" ref="J31:J31">xlookup(C31,datos_personales[Apellido/s:],datos_personales[D.N.I:],"no dato",0,1)</f>
        <v>#NAME?</v>
      </c>
      <c r="K31" s="63" t="e">
        <f aca="false" t="array" ref="K31:K31">xlookup(C31,datos_personales[Apellido/s:],datos_personales[Fecha Nac:],"no dato",0,1)</f>
        <v>#NAME?</v>
      </c>
      <c r="L31" s="62" t="n">
        <f aca="false">COUNTIF(hijos!B:B,C31)</f>
        <v>0</v>
      </c>
      <c r="M31" s="64" t="e">
        <f aca="false">COUNTIFS(hijos!B:B,C31,#REF!,1)</f>
        <v>#VALUE!</v>
      </c>
      <c r="N31" s="64" t="e">
        <f aca="false">COUNTIFS(hijos!B:B,C31,#REF!,1)</f>
        <v>#VALUE!</v>
      </c>
      <c r="O31" s="64" t="e">
        <f aca="false">COUNTIFS(hijos!B:B,C31,#REF!,1)</f>
        <v>#VALUE!</v>
      </c>
      <c r="P31" s="64" t="e">
        <f aca="false">COUNTIFS(hijos!B:B,C31,#REF!,1)</f>
        <v>#VALUE!</v>
      </c>
      <c r="Q31" s="64" t="e">
        <f aca="false">SUM(M31:P31)</f>
        <v>#VALUE!</v>
      </c>
      <c r="R31" s="62" t="e">
        <f aca="false" t="array" ref="R31:R31">xlookup(C31,datos_personales[Apellido/s:],datos_personales[Tel Contacto:],"no dato",0,1)</f>
        <v>#NAME?</v>
      </c>
      <c r="S31" s="62" t="e">
        <f aca="false" t="array" ref="S31:S31">xlookup(C31,datos_personales[Apellido/s:],datos_personales[Email:],"no dato",0,1)</f>
        <v>#NAME?</v>
      </c>
      <c r="T31" s="62" t="e">
        <f aca="false" t="array" ref="T31:T31">xlookup(R31,telefonos_afiliados[numeros_loys],telefonos_afiliados[esta],"no esta",0,1)</f>
        <v>#NAME?</v>
      </c>
      <c r="U31" s="56"/>
      <c r="V31" s="72"/>
      <c r="W31" s="42"/>
    </row>
    <row r="32" customFormat="false" ht="15.75" hidden="true" customHeight="true" outlineLevel="0" collapsed="false">
      <c r="A32" s="55"/>
      <c r="B32" s="56"/>
      <c r="C32" s="57" t="str">
        <f aca="false">datos_personales[Apellido/s:]</f>
        <v>jaime</v>
      </c>
      <c r="D32" s="57" t="e">
        <f aca="false" t="array" ref="D32:D32">xlookup(C32,datos_laborales[D.N.I:],datos_laborales[Relación de Dependencia],"dato no encontrado",0,1)</f>
        <v>#NAME?</v>
      </c>
      <c r="E32" s="56" t="e">
        <f aca="false" t="array" ref="E32:E32">xlookup(C32,datos_delegados[clave_foranea:],datos_delegados[En Actividad]," ",0,1)</f>
        <v>#NAME?</v>
      </c>
      <c r="F32" s="57" t="e">
        <f aca="false" t="array" ref="F32:F32">CONCATENATE(xlookup(C32,datos_personales[Apellido/s:],datos_personales[Apellido/s:],"no dato",0,1),", ",xlookup(C32,datos_personales[Apellido/s:],datos_personales[Nombre/s:],"no dato",0,1))</f>
        <v>#NAME?</v>
      </c>
      <c r="G32" s="57" t="e">
        <f aca="false" t="array" ref="G32:G32">xlookup(C32,datos_laborales[D.N.I:],datos_laborales[N° De Legajo:],"no dato",0,1)</f>
        <v>#NAME?</v>
      </c>
      <c r="H32" s="58" t="e">
        <f aca="false" t="array" ref="H32:H32">xlookup(C32,datos_laborales[D.N.I:], datos_laborales[Inicio Actividad en Prevención:],"no dato",0,1)</f>
        <v>#NAME?</v>
      </c>
      <c r="I32" s="57" t="e">
        <f aca="false" t="array" ref="I32:I32">xlookup(C32,datos_laborales[D.N.I:],#REF!,"no dato",0,1)</f>
        <v>#REF!</v>
      </c>
      <c r="J32" s="57" t="e">
        <f aca="false" t="array" ref="J32:J32">xlookup(C32,datos_personales[Apellido/s:],datos_personales[D.N.I:],"no dato",0,1)</f>
        <v>#NAME?</v>
      </c>
      <c r="K32" s="58" t="e">
        <f aca="false" t="array" ref="K32:K32">xlookup(C32,datos_personales[Apellido/s:],datos_personales[Fecha Nac:],"no dato",0,1)</f>
        <v>#NAME?</v>
      </c>
      <c r="L32" s="57" t="n">
        <f aca="false">COUNTIF(hijos!B:B,C32)</f>
        <v>0</v>
      </c>
      <c r="M32" s="59" t="e">
        <f aca="false">COUNTIFS(hijos!B:B,C32,#REF!,1)</f>
        <v>#VALUE!</v>
      </c>
      <c r="N32" s="59" t="e">
        <f aca="false">COUNTIFS(hijos!B:B,C32,#REF!,1)</f>
        <v>#VALUE!</v>
      </c>
      <c r="O32" s="59" t="e">
        <f aca="false">COUNTIFS(hijos!B:B,C32,#REF!,1)</f>
        <v>#VALUE!</v>
      </c>
      <c r="P32" s="59" t="e">
        <f aca="false">COUNTIFS(hijos!B:B,C32,#REF!,1)</f>
        <v>#VALUE!</v>
      </c>
      <c r="Q32" s="59" t="e">
        <f aca="false">SUM(M32:P32)</f>
        <v>#VALUE!</v>
      </c>
      <c r="R32" s="57" t="e">
        <f aca="false" t="array" ref="R32:R32">xlookup(C32,datos_personales[Apellido/s:],datos_personales[Tel Contacto:],"no dato",0,1)</f>
        <v>#NAME?</v>
      </c>
      <c r="S32" s="57" t="e">
        <f aca="false" t="array" ref="S32:S32">xlookup(C32,datos_personales[Apellido/s:],datos_personales[Email:],"no dato",0,1)</f>
        <v>#NAME?</v>
      </c>
      <c r="T32" s="57" t="e">
        <f aca="false" t="array" ref="T32:T32">xlookup(R32,telefonos_afiliados[numeros_loys],telefonos_afiliados[esta],"no esta",0,1)</f>
        <v>#NAME?</v>
      </c>
      <c r="U32" s="56"/>
      <c r="V32" s="72"/>
      <c r="W32" s="42"/>
    </row>
    <row r="33" customFormat="false" ht="15.75" hidden="true" customHeight="true" outlineLevel="0" collapsed="false">
      <c r="A33" s="55"/>
      <c r="B33" s="56"/>
      <c r="C33" s="62" t="str">
        <f aca="false">datos_personales[Apellido/s:]</f>
        <v>tuzes</v>
      </c>
      <c r="D33" s="62" t="e">
        <f aca="false" t="array" ref="D33:D33">xlookup(C33,datos_laborales[D.N.I:],datos_laborales[Relación de Dependencia],"dato no encontrado",0,1)</f>
        <v>#NAME?</v>
      </c>
      <c r="E33" s="56" t="e">
        <f aca="false" t="array" ref="E33:E33">xlookup(C33,datos_delegados[clave_foranea:],datos_delegados[En Actividad]," ",0,1)</f>
        <v>#NAME?</v>
      </c>
      <c r="F33" s="62" t="e">
        <f aca="false" t="array" ref="F33:F33">CONCATENATE(xlookup(C33,datos_personales[Apellido/s:],datos_personales[Apellido/s:],"no dato",0,1),", ",xlookup(C33,datos_personales[Apellido/s:],datos_personales[Nombre/s:],"no dato",0,1))</f>
        <v>#NAME?</v>
      </c>
      <c r="G33" s="62" t="e">
        <f aca="false" t="array" ref="G33:G33">xlookup(C33,datos_laborales[D.N.I:],datos_laborales[N° De Legajo:],"no dato",0,1)</f>
        <v>#NAME?</v>
      </c>
      <c r="H33" s="63" t="e">
        <f aca="false" t="array" ref="H33:H33">xlookup(C33,datos_laborales[D.N.I:], datos_laborales[Inicio Actividad en Prevención:],"no dato",0,1)</f>
        <v>#NAME?</v>
      </c>
      <c r="I33" s="62" t="e">
        <f aca="false" t="array" ref="I33:I33">xlookup(C33,datos_laborales[D.N.I:],#REF!,"no dato",0,1)</f>
        <v>#REF!</v>
      </c>
      <c r="J33" s="62" t="e">
        <f aca="false" t="array" ref="J33:J33">xlookup(C33,datos_personales[Apellido/s:],datos_personales[D.N.I:],"no dato",0,1)</f>
        <v>#NAME?</v>
      </c>
      <c r="K33" s="63" t="e">
        <f aca="false" t="array" ref="K33:K33">xlookup(C33,datos_personales[Apellido/s:],datos_personales[Fecha Nac:],"no dato",0,1)</f>
        <v>#NAME?</v>
      </c>
      <c r="L33" s="62" t="n">
        <f aca="false">COUNTIF(hijos!B:B,C33)</f>
        <v>0</v>
      </c>
      <c r="M33" s="64" t="e">
        <f aca="false">COUNTIFS(hijos!B:B,C33,#REF!,1)</f>
        <v>#VALUE!</v>
      </c>
      <c r="N33" s="64" t="e">
        <f aca="false">COUNTIFS(hijos!B:B,C33,#REF!,1)</f>
        <v>#VALUE!</v>
      </c>
      <c r="O33" s="64" t="e">
        <f aca="false">COUNTIFS(hijos!B:B,C33,#REF!,1)</f>
        <v>#VALUE!</v>
      </c>
      <c r="P33" s="64" t="e">
        <f aca="false">COUNTIFS(hijos!B:B,C33,#REF!,1)</f>
        <v>#VALUE!</v>
      </c>
      <c r="Q33" s="64" t="e">
        <f aca="false">SUM(M33:P33)</f>
        <v>#VALUE!</v>
      </c>
      <c r="R33" s="62" t="e">
        <f aca="false" t="array" ref="R33:R33">xlookup(C33,datos_personales[Apellido/s:],datos_personales[Tel Contacto:],"no dato",0,1)</f>
        <v>#NAME?</v>
      </c>
      <c r="S33" s="62" t="e">
        <f aca="false" t="array" ref="S33:S33">xlookup(C33,datos_personales[Apellido/s:],datos_personales[Email:],"no dato",0,1)</f>
        <v>#NAME?</v>
      </c>
      <c r="T33" s="62" t="e">
        <f aca="false" t="array" ref="T33:T33">xlookup(R33,telefonos_afiliados[numeros_loys],telefonos_afiliados[esta],"no esta",0,1)</f>
        <v>#NAME?</v>
      </c>
      <c r="U33" s="62" t="e">
        <f aca="false" t="array" ref="U33:U33">xlookup(C33,#REF!,#REF!,"no dato",0,1)</f>
        <v>#REF!</v>
      </c>
      <c r="V33" s="71" t="e">
        <f aca="false" t="array" ref="V33:V33">xlookup(C33,datos_laborales[D.N.I:],#REF!,"no tiene ficha pdf",0,1)</f>
        <v>#REF!</v>
      </c>
      <c r="W33" s="42"/>
    </row>
    <row r="34" customFormat="false" ht="15.75" hidden="true" customHeight="true" outlineLevel="0" collapsed="false">
      <c r="A34" s="55"/>
      <c r="B34" s="56"/>
      <c r="C34" s="57" t="str">
        <f aca="false">datos_personales[Apellido/s:]</f>
        <v>benittez</v>
      </c>
      <c r="D34" s="57" t="e">
        <f aca="false" t="array" ref="D34:D34">xlookup(C34,datos_laborales[D.N.I:],datos_laborales[Relación de Dependencia],"dato no encontrado",0,1)</f>
        <v>#NAME?</v>
      </c>
      <c r="E34" s="56" t="e">
        <f aca="false" t="array" ref="E34:E34">xlookup(C34,datos_delegados[clave_foranea:],datos_delegados[En Actividad]," ",0,1)</f>
        <v>#NAME?</v>
      </c>
      <c r="F34" s="57" t="e">
        <f aca="false" t="array" ref="F34:F34">CONCATENATE(xlookup(C34,datos_personales[Apellido/s:],datos_personales[Apellido/s:],"no dato",0,1),", ",xlookup(C34,datos_personales[Apellido/s:],datos_personales[Nombre/s:],"no dato",0,1))</f>
        <v>#NAME?</v>
      </c>
      <c r="G34" s="57" t="e">
        <f aca="false" t="array" ref="G34:G34">xlookup(C34,datos_laborales[D.N.I:],datos_laborales[N° De Legajo:],"no dato",0,1)</f>
        <v>#NAME?</v>
      </c>
      <c r="H34" s="58" t="e">
        <f aca="false" t="array" ref="H34:H34">xlookup(C34,datos_laborales[D.N.I:], datos_laborales[Inicio Actividad en Prevención:],"no dato",0,1)</f>
        <v>#NAME?</v>
      </c>
      <c r="I34" s="57" t="e">
        <f aca="false" t="array" ref="I34:I34">xlookup(C34,datos_laborales[D.N.I:],#REF!,"no dato",0,1)</f>
        <v>#REF!</v>
      </c>
      <c r="J34" s="57" t="e">
        <f aca="false" t="array" ref="J34:J34">xlookup(C34,datos_personales[Apellido/s:],datos_personales[D.N.I:],"no dato",0,1)</f>
        <v>#NAME?</v>
      </c>
      <c r="K34" s="58" t="e">
        <f aca="false" t="array" ref="K34:K34">xlookup(C34,datos_personales[Apellido/s:],datos_personales[Fecha Nac:],"no dato",0,1)</f>
        <v>#NAME?</v>
      </c>
      <c r="L34" s="57" t="n">
        <f aca="false">COUNTIF(hijos!B:B,C34)</f>
        <v>0</v>
      </c>
      <c r="M34" s="59" t="e">
        <f aca="false">COUNTIFS(hijos!B:B,C34,#REF!,1)</f>
        <v>#VALUE!</v>
      </c>
      <c r="N34" s="59" t="e">
        <f aca="false">COUNTIFS(hijos!B:B,C34,#REF!,1)</f>
        <v>#VALUE!</v>
      </c>
      <c r="O34" s="59" t="e">
        <f aca="false">COUNTIFS(hijos!B:B,C34,#REF!,1)</f>
        <v>#VALUE!</v>
      </c>
      <c r="P34" s="59" t="e">
        <f aca="false">COUNTIFS(hijos!B:B,C34,#REF!,1)</f>
        <v>#VALUE!</v>
      </c>
      <c r="Q34" s="59" t="e">
        <f aca="false">SUM(M34:P34)</f>
        <v>#VALUE!</v>
      </c>
      <c r="R34" s="57" t="e">
        <f aca="false" t="array" ref="R34:R34">xlookup(C34,datos_personales[Apellido/s:],datos_personales[Tel Contacto:],"no dato",0,1)</f>
        <v>#NAME?</v>
      </c>
      <c r="S34" s="57" t="e">
        <f aca="false" t="array" ref="S34:S34">xlookup(C34,datos_personales[Apellido/s:],datos_personales[Email:],"no dato",0,1)</f>
        <v>#NAME?</v>
      </c>
      <c r="T34" s="57" t="e">
        <f aca="false" t="array" ref="T34:T34">xlookup(R34,telefonos_afiliados[numeros_loys],telefonos_afiliados[esta],"no esta",0,1)</f>
        <v>#NAME?</v>
      </c>
      <c r="U34" s="56"/>
      <c r="V34" s="72"/>
      <c r="W34" s="42"/>
    </row>
    <row r="35" customFormat="false" ht="15.75" hidden="true" customHeight="true" outlineLevel="0" collapsed="false">
      <c r="A35" s="55"/>
      <c r="B35" s="56"/>
      <c r="C35" s="66" t="str">
        <f aca="false">datos_personales[Apellido/s:]</f>
        <v>aquino</v>
      </c>
      <c r="D35" s="66" t="e">
        <f aca="false" t="array" ref="D35:D35">xlookup(C35,datos_laborales[D.N.I:],datos_laborales[Relación de Dependencia],"dato no encontrado",0,1)</f>
        <v>#NAME?</v>
      </c>
      <c r="E35" s="66" t="e">
        <f aca="false" t="array" ref="E35:E35">xlookup(C35,datos_delegados[clave_foranea:],datos_delegados[En Actividad]," ",0,1)</f>
        <v>#NAME?</v>
      </c>
      <c r="F35" s="66" t="e">
        <f aca="false" t="array" ref="F35:F35">CONCATENATE(xlookup(C35,datos_personales[Apellido/s:],datos_personales[Apellido/s:],"no dato",0,1),", ",xlookup(C35,datos_personales[Apellido/s:],datos_personales[Nombre/s:],"no dato",0,1))</f>
        <v>#NAME?</v>
      </c>
      <c r="G35" s="66" t="e">
        <f aca="false" t="array" ref="G35:G35">xlookup(C35,datos_laborales[D.N.I:],datos_laborales[N° De Legajo:],"no dato",0,1)</f>
        <v>#NAME?</v>
      </c>
      <c r="H35" s="67" t="e">
        <f aca="false" t="array" ref="H35:H35">xlookup(C35,datos_laborales[D.N.I:], datos_laborales[Inicio Actividad en Prevención:],"no dato",0,1)</f>
        <v>#NAME?</v>
      </c>
      <c r="I35" s="66" t="e">
        <f aca="false" t="array" ref="I35:I35">xlookup(C35,datos_laborales[D.N.I:],#REF!,"no dato",0,1)</f>
        <v>#REF!</v>
      </c>
      <c r="J35" s="66" t="e">
        <f aca="false" t="array" ref="J35:J35">xlookup(C35,datos_personales[Apellido/s:],datos_personales[D.N.I:],"no dato",0,1)</f>
        <v>#NAME?</v>
      </c>
      <c r="K35" s="67" t="e">
        <f aca="false" t="array" ref="K35:K35">xlookup(C35,datos_personales[Apellido/s:],datos_personales[Fecha Nac:],"no dato",0,1)</f>
        <v>#NAME?</v>
      </c>
      <c r="L35" s="66" t="n">
        <f aca="false">COUNTIF(hijos!B:B,C35)</f>
        <v>0</v>
      </c>
      <c r="M35" s="68" t="e">
        <f aca="false">COUNTIFS(hijos!B:B,C35,#REF!,1)</f>
        <v>#VALUE!</v>
      </c>
      <c r="N35" s="68" t="e">
        <f aca="false">COUNTIFS(hijos!B:B,C35,#REF!,1)</f>
        <v>#VALUE!</v>
      </c>
      <c r="O35" s="68" t="e">
        <f aca="false">COUNTIFS(hijos!B:B,C35,#REF!,1)</f>
        <v>#VALUE!</v>
      </c>
      <c r="P35" s="68" t="e">
        <f aca="false">COUNTIFS(hijos!B:B,C35,#REF!,1)</f>
        <v>#VALUE!</v>
      </c>
      <c r="Q35" s="68" t="e">
        <f aca="false">SUM(M35:P35)</f>
        <v>#VALUE!</v>
      </c>
      <c r="R35" s="66" t="e">
        <f aca="false" t="array" ref="R35:R35">xlookup(C35,datos_personales[Apellido/s:],datos_personales[Tel Contacto:],"no dato",0,1)</f>
        <v>#NAME?</v>
      </c>
      <c r="S35" s="66" t="e">
        <f aca="false" t="array" ref="S35:S35">xlookup(C35,datos_personales[Apellido/s:],datos_personales[Email:],"no dato",0,1)</f>
        <v>#NAME?</v>
      </c>
      <c r="T35" s="66" t="e">
        <f aca="false" t="array" ref="T35:T35">xlookup(R35,telefonos_afiliados[numeros_loys],telefonos_afiliados[esta],"no esta",0,1)</f>
        <v>#NAME?</v>
      </c>
      <c r="U35" s="66" t="e">
        <f aca="false">xlookup(C35,#REF!,#REF!,"no dato",0,1)</f>
        <v>#REF!</v>
      </c>
      <c r="V35" s="72"/>
      <c r="W35" s="42"/>
    </row>
    <row r="36" customFormat="false" ht="15.75" hidden="true" customHeight="true" outlineLevel="0" collapsed="false">
      <c r="A36" s="55"/>
      <c r="B36" s="56"/>
      <c r="C36" s="66" t="str">
        <f aca="false">datos_personales[Apellido/s:]</f>
        <v>caballero reyna</v>
      </c>
      <c r="D36" s="66" t="e">
        <f aca="false" t="array" ref="D36:D36">xlookup(C36,datos_laborales[D.N.I:],datos_laborales[Relación de Dependencia],"dato no encontrado",0,1)</f>
        <v>#NAME?</v>
      </c>
      <c r="E36" s="66" t="e">
        <f aca="false" t="array" ref="E36:E36">xlookup(C36,datos_delegados[clave_foranea:],datos_delegados[En Actividad]," ",0,1)</f>
        <v>#NAME?</v>
      </c>
      <c r="F36" s="66" t="e">
        <f aca="false" t="array" ref="F36:F36">CONCATENATE(xlookup(C36,datos_personales[Apellido/s:],datos_personales[Apellido/s:],"no dato",0,1),", ",xlookup(C36,datos_personales[Apellido/s:],datos_personales[Nombre/s:],"no dato",0,1))</f>
        <v>#NAME?</v>
      </c>
      <c r="G36" s="66" t="e">
        <f aca="false" t="array" ref="G36:G36">xlookup(C36,datos_laborales[D.N.I:],datos_laborales[N° De Legajo:],"no dato",0,1)</f>
        <v>#NAME?</v>
      </c>
      <c r="H36" s="67" t="e">
        <f aca="false" t="array" ref="H36:H36">xlookup(C36,datos_laborales[D.N.I:], datos_laborales[Inicio Actividad en Prevención:],"no dato",0,1)</f>
        <v>#NAME?</v>
      </c>
      <c r="I36" s="66" t="e">
        <f aca="false" t="array" ref="I36:I36">xlookup(C36,datos_laborales[D.N.I:],#REF!,"no dato",0,1)</f>
        <v>#REF!</v>
      </c>
      <c r="J36" s="66" t="e">
        <f aca="false" t="array" ref="J36:J36">xlookup(C36,datos_personales[Apellido/s:],datos_personales[D.N.I:],"no dato",0,1)</f>
        <v>#NAME?</v>
      </c>
      <c r="K36" s="73" t="e">
        <f aca="false" t="array" ref="K36:K36">xlookup(C36,datos_personales[Apellido/s:],datos_personales[Fecha Nac:],"no dato",0,1)</f>
        <v>#NAME?</v>
      </c>
      <c r="L36" s="66" t="n">
        <f aca="false">COUNTIF(hijos!B:B,C36)</f>
        <v>0</v>
      </c>
      <c r="M36" s="68" t="e">
        <f aca="false">COUNTIFS(hijos!B:B,C36,#REF!,1)</f>
        <v>#VALUE!</v>
      </c>
      <c r="N36" s="68" t="e">
        <f aca="false">COUNTIFS(hijos!B:B,C36,#REF!,1)</f>
        <v>#VALUE!</v>
      </c>
      <c r="O36" s="68" t="e">
        <f aca="false">COUNTIFS(hijos!B:B,C36,#REF!,1)</f>
        <v>#VALUE!</v>
      </c>
      <c r="P36" s="68" t="e">
        <f aca="false">COUNTIFS(hijos!B:B,C36,#REF!,1)</f>
        <v>#VALUE!</v>
      </c>
      <c r="Q36" s="68" t="e">
        <f aca="false">SUM(M36:P36)</f>
        <v>#VALUE!</v>
      </c>
      <c r="R36" s="66" t="e">
        <f aca="false" t="array" ref="R36:R36">xlookup(C36,datos_personales[Apellido/s:],datos_personales[Tel Contacto:],"no dato",0,1)</f>
        <v>#NAME?</v>
      </c>
      <c r="S36" s="66" t="e">
        <f aca="false" t="array" ref="S36:S36">xlookup(C36,datos_personales[Apellido/s:],datos_personales[Email:],"no dato",0,1)</f>
        <v>#NAME?</v>
      </c>
      <c r="T36" s="66" t="e">
        <f aca="false" t="array" ref="T36:T36">xlookup(R36,telefonos_afiliados[numeros_loys],telefonos_afiliados[esta],"no esta",0,1)</f>
        <v>#NAME?</v>
      </c>
      <c r="U36" s="66" t="e">
        <f aca="false">xlookup(C36,#REF!,#REF!,"no dato",0,1)</f>
        <v>#REF!</v>
      </c>
      <c r="V36" s="72"/>
      <c r="W36" s="42"/>
    </row>
    <row r="37" customFormat="false" ht="15.75" hidden="true" customHeight="true" outlineLevel="0" collapsed="false">
      <c r="A37" s="55"/>
      <c r="B37" s="56"/>
      <c r="C37" s="62" t="str">
        <f aca="false">datos_personales[Apellido/s:]</f>
        <v>cardozo</v>
      </c>
      <c r="D37" s="62" t="e">
        <f aca="false" t="array" ref="D37:D37">xlookup(C37,datos_laborales[D.N.I:],datos_laborales[Relación de Dependencia],"dato no encontrado",0,1)</f>
        <v>#NAME?</v>
      </c>
      <c r="E37" s="56" t="e">
        <f aca="false" t="array" ref="E37:E37">xlookup(C37,datos_delegados[clave_foranea:],datos_delegados[En Actividad]," ",0,1)</f>
        <v>#NAME?</v>
      </c>
      <c r="F37" s="62" t="e">
        <f aca="false" t="array" ref="F37:F37">CONCATENATE(xlookup(C37,datos_personales[Apellido/s:],datos_personales[Apellido/s:],"no dato",0,1),", ",xlookup(C37,datos_personales[Apellido/s:],datos_personales[Nombre/s:],"no dato",0,1))</f>
        <v>#NAME?</v>
      </c>
      <c r="G37" s="62" t="e">
        <f aca="false" t="array" ref="G37:G37">xlookup(C37,datos_laborales[D.N.I:],datos_laborales[N° De Legajo:],"no dato",0,1)</f>
        <v>#NAME?</v>
      </c>
      <c r="H37" s="63" t="e">
        <f aca="false" t="array" ref="H37:H37">xlookup(C37,datos_laborales[D.N.I:], datos_laborales[Inicio Actividad en Prevención:],"no dato",0,1)</f>
        <v>#NAME?</v>
      </c>
      <c r="I37" s="62" t="e">
        <f aca="false" t="array" ref="I37:I37">xlookup(C37,datos_laborales[D.N.I:],#REF!,"no dato",0,1)</f>
        <v>#REF!</v>
      </c>
      <c r="J37" s="62" t="e">
        <f aca="false" t="array" ref="J37:J37">xlookup(C37,datos_personales[Apellido/s:],datos_personales[D.N.I:],"no dato",0,1)</f>
        <v>#NAME?</v>
      </c>
      <c r="K37" s="63" t="e">
        <f aca="false" t="array" ref="K37:K37">xlookup(C37,datos_personales[Apellido/s:],datos_personales[Fecha Nac:],"no dato",0,1)</f>
        <v>#NAME?</v>
      </c>
      <c r="L37" s="62" t="n">
        <f aca="false">COUNTIF(hijos!B:B,C37)</f>
        <v>0</v>
      </c>
      <c r="M37" s="64" t="e">
        <f aca="false">COUNTIFS(hijos!B:B,C37,#REF!,1)</f>
        <v>#VALUE!</v>
      </c>
      <c r="N37" s="64" t="e">
        <f aca="false">COUNTIFS(hijos!B:B,C37,#REF!,1)</f>
        <v>#VALUE!</v>
      </c>
      <c r="O37" s="64" t="e">
        <f aca="false">COUNTIFS(hijos!B:B,C37,#REF!,1)</f>
        <v>#VALUE!</v>
      </c>
      <c r="P37" s="64" t="e">
        <f aca="false">COUNTIFS(hijos!B:B,C37,#REF!,1)</f>
        <v>#VALUE!</v>
      </c>
      <c r="Q37" s="64" t="e">
        <f aca="false">SUM(M37:P37)</f>
        <v>#VALUE!</v>
      </c>
      <c r="R37" s="62" t="e">
        <f aca="false" t="array" ref="R37:R37">xlookup(C37,datos_personales[Apellido/s:],datos_personales[Tel Contacto:],"no dato",0,1)</f>
        <v>#NAME?</v>
      </c>
      <c r="S37" s="62" t="e">
        <f aca="false" t="array" ref="S37:S37">xlookup(C37,datos_personales[Apellido/s:],datos_personales[Email:],"no dato",0,1)</f>
        <v>#NAME?</v>
      </c>
      <c r="T37" s="62" t="e">
        <f aca="false" t="array" ref="T37:T37">xlookup(R37,telefonos_afiliados[numeros_loys],telefonos_afiliados[esta],"no esta",0,1)</f>
        <v>#NAME?</v>
      </c>
      <c r="U37" s="62" t="e">
        <f aca="false">xlookup(C37,#REF!,#REF!,"no dato",0,1)</f>
        <v>#REF!</v>
      </c>
      <c r="V37" s="65" t="e">
        <f aca="false" t="array" ref="V37:V37">xlookup(C37,datos_laborales[D.N.I:],#REF!,"no tiene ficha pdf",0,1)</f>
        <v>#REF!</v>
      </c>
      <c r="W37" s="42"/>
    </row>
    <row r="38" customFormat="false" ht="15.75" hidden="true" customHeight="true" outlineLevel="0" collapsed="false">
      <c r="A38" s="55"/>
      <c r="B38" s="56"/>
      <c r="C38" s="57" t="str">
        <f aca="false">datos_personales[Apellido/s:]</f>
        <v>cipriano</v>
      </c>
      <c r="D38" s="57" t="e">
        <f aca="false" t="array" ref="D38:D38">xlookup(C38,datos_laborales[D.N.I:],datos_laborales[Relación de Dependencia],"dato no encontrado",0,1)</f>
        <v>#NAME?</v>
      </c>
      <c r="E38" s="56" t="e">
        <f aca="false" t="array" ref="E38:E38">xlookup(C38,datos_delegados[clave_foranea:],datos_delegados[En Actividad]," ",0,1)</f>
        <v>#NAME?</v>
      </c>
      <c r="F38" s="57" t="e">
        <f aca="false" t="array" ref="F38:F38">CONCATENATE(xlookup(C38,datos_personales[Apellido/s:],datos_personales[Apellido/s:],"no dato",0,1),", ",xlookup(C38,datos_personales[Apellido/s:],datos_personales[Nombre/s:],"no dato",0,1))</f>
        <v>#NAME?</v>
      </c>
      <c r="G38" s="57" t="e">
        <f aca="false" t="array" ref="G38:G38">xlookup(C38,datos_laborales[D.N.I:],datos_laborales[N° De Legajo:],"no dato",0,1)</f>
        <v>#NAME?</v>
      </c>
      <c r="H38" s="58" t="e">
        <f aca="false" t="array" ref="H38:H38">xlookup(C38,datos_laborales[D.N.I:], datos_laborales[Inicio Actividad en Prevención:],"no dato",0,1)</f>
        <v>#NAME?</v>
      </c>
      <c r="I38" s="57" t="e">
        <f aca="false" t="array" ref="I38:I38">xlookup(C38,datos_laborales[D.N.I:],#REF!,"no dato",0,1)</f>
        <v>#REF!</v>
      </c>
      <c r="J38" s="57" t="e">
        <f aca="false" t="array" ref="J38:J38">xlookup(C38,datos_personales[Apellido/s:],datos_personales[D.N.I:],"no dato",0,1)</f>
        <v>#NAME?</v>
      </c>
      <c r="K38" s="73" t="e">
        <f aca="false" t="array" ref="K38:K38">xlookup(C38,datos_personales[Apellido/s:],datos_personales[Fecha Nac:],"no dato",0,1)</f>
        <v>#NAME?</v>
      </c>
      <c r="L38" s="57" t="n">
        <f aca="false">COUNTIF(hijos!B:B,C38)</f>
        <v>0</v>
      </c>
      <c r="M38" s="59" t="e">
        <f aca="false">COUNTIFS(hijos!B:B,C38,#REF!,1)</f>
        <v>#VALUE!</v>
      </c>
      <c r="N38" s="59" t="e">
        <f aca="false">COUNTIFS(hijos!B:B,C38,#REF!,1)</f>
        <v>#VALUE!</v>
      </c>
      <c r="O38" s="59" t="e">
        <f aca="false">COUNTIFS(hijos!B:B,C38,#REF!,1)</f>
        <v>#VALUE!</v>
      </c>
      <c r="P38" s="59" t="e">
        <f aca="false">COUNTIFS(hijos!B:B,C38,#REF!,1)</f>
        <v>#VALUE!</v>
      </c>
      <c r="Q38" s="59" t="e">
        <f aca="false">SUM(M38:P38)</f>
        <v>#VALUE!</v>
      </c>
      <c r="R38" s="57" t="e">
        <f aca="false" t="array" ref="R38:R38">xlookup(C38,datos_personales[Apellido/s:],datos_personales[Tel Contacto:],"no dato",0,1)</f>
        <v>#NAME?</v>
      </c>
      <c r="S38" s="57" t="e">
        <f aca="false" t="array" ref="S38:S38">xlookup(C38,datos_personales[Apellido/s:],datos_personales[Email:],"no dato",0,1)</f>
        <v>#NAME?</v>
      </c>
      <c r="T38" s="57" t="e">
        <f aca="false" t="array" ref="T38:T38">xlookup(R38,telefonos_afiliados[numeros_loys],telefonos_afiliados[esta],"no esta",0,1)</f>
        <v>#NAME?</v>
      </c>
      <c r="U38" s="57" t="e">
        <f aca="false" t="array" ref="U38:U38">xlookup(C38,datos_personales[Apellido/s:],#REF!,"no dato",0,1)</f>
        <v>#REF!</v>
      </c>
      <c r="V38" s="61" t="e">
        <f aca="false" t="array" ref="V38:V38">xlookup(C38,datos_laborales[D.N.I:],#REF!,"no tiene ficha pdf",0,1)</f>
        <v>#REF!</v>
      </c>
      <c r="W38" s="42"/>
    </row>
    <row r="39" customFormat="false" ht="15.75" hidden="true" customHeight="true" outlineLevel="0" collapsed="false">
      <c r="A39" s="55"/>
      <c r="B39" s="56"/>
      <c r="C39" s="66" t="str">
        <f aca="false">datos_personales[Apellido/s:]</f>
        <v>corarelu</v>
      </c>
      <c r="D39" s="66" t="e">
        <f aca="false" t="array" ref="D39:D39">xlookup(C39,datos_laborales[D.N.I:],datos_laborales[Relación de Dependencia],"dato no encontrado",0,1)</f>
        <v>#NAME?</v>
      </c>
      <c r="E39" s="66" t="e">
        <f aca="false" t="array" ref="E39:E39">xlookup(C39,datos_delegados[clave_foranea:],datos_delegados[En Actividad]," ",0,1)</f>
        <v>#NAME?</v>
      </c>
      <c r="F39" s="66" t="e">
        <f aca="false" t="array" ref="F39:F39">CONCATENATE(xlookup(C39,datos_personales[Apellido/s:],datos_personales[Apellido/s:],"no dato",0,1),", ",xlookup(C39,datos_personales[Apellido/s:],datos_personales[Nombre/s:],"no dato",0,1))</f>
        <v>#NAME?</v>
      </c>
      <c r="G39" s="66" t="e">
        <f aca="false" t="array" ref="G39:G39">xlookup(C39,datos_laborales[D.N.I:],datos_laborales[N° De Legajo:],"no dato",0,1)</f>
        <v>#NAME?</v>
      </c>
      <c r="H39" s="67" t="e">
        <f aca="false" t="array" ref="H39:H39">xlookup(C39,datos_laborales[D.N.I:], datos_laborales[Inicio Actividad en Prevención:],"no dato",0,1)</f>
        <v>#NAME?</v>
      </c>
      <c r="I39" s="66" t="e">
        <f aca="false" t="array" ref="I39:I39">xlookup(C39,datos_laborales[D.N.I:],#REF!,"no dato",0,1)</f>
        <v>#REF!</v>
      </c>
      <c r="J39" s="66" t="e">
        <f aca="false" t="array" ref="J39:J39">xlookup(C39,datos_personales[Apellido/s:],datos_personales[D.N.I:],"no dato",0,1)</f>
        <v>#NAME?</v>
      </c>
      <c r="K39" s="67" t="e">
        <f aca="false" t="array" ref="K39:K39">xlookup(C39,datos_personales[Apellido/s:],datos_personales[Fecha Nac:],"no dato",0,1)</f>
        <v>#NAME?</v>
      </c>
      <c r="L39" s="66" t="n">
        <f aca="false">COUNTIF(hijos!B:B,C39)</f>
        <v>0</v>
      </c>
      <c r="M39" s="68" t="e">
        <f aca="false">COUNTIFS(hijos!B:B,C39,#REF!,1)</f>
        <v>#VALUE!</v>
      </c>
      <c r="N39" s="68" t="e">
        <f aca="false">COUNTIFS(hijos!B:B,C39,#REF!,1)</f>
        <v>#VALUE!</v>
      </c>
      <c r="O39" s="68" t="e">
        <f aca="false">COUNTIFS(hijos!B:B,C39,#REF!,1)</f>
        <v>#VALUE!</v>
      </c>
      <c r="P39" s="68" t="e">
        <f aca="false">COUNTIFS(hijos!B:B,C39,#REF!,1)</f>
        <v>#VALUE!</v>
      </c>
      <c r="Q39" s="68" t="e">
        <f aca="false">SUM(M39:P39)</f>
        <v>#VALUE!</v>
      </c>
      <c r="R39" s="66" t="e">
        <f aca="false" t="array" ref="R39:R39">xlookup(C39,datos_personales[Apellido/s:],datos_personales[Tel Contacto:],"no dato",0,1)</f>
        <v>#NAME?</v>
      </c>
      <c r="S39" s="66" t="e">
        <f aca="false" t="array" ref="S39:S39">xlookup(C39,datos_personales[Apellido/s:],datos_personales[Email:],"no dato",0,1)</f>
        <v>#NAME?</v>
      </c>
      <c r="T39" s="66" t="e">
        <f aca="false" t="array" ref="T39:T39">xlookup(R39,telefonos_afiliados[numeros_loys],telefonos_afiliados[esta],"no esta",0,1)</f>
        <v>#NAME?</v>
      </c>
      <c r="U39" s="66" t="e">
        <f aca="false" t="array" ref="U39:U39">xlookup(C39,datos_personales[Apellido/s:],#REF!,"no dato",0,1)</f>
        <v>#REF!</v>
      </c>
      <c r="V39" s="69" t="e">
        <f aca="false" t="array" ref="V39:V39">xlookup(C39,datos_laborales[D.N.I:],#REF!,"no tiene ficha pdf",0,1)</f>
        <v>#REF!</v>
      </c>
      <c r="W39" s="42"/>
    </row>
    <row r="40" customFormat="false" ht="15.75" hidden="true" customHeight="true" outlineLevel="0" collapsed="false">
      <c r="A40" s="55"/>
      <c r="B40" s="56"/>
      <c r="C40" s="57" t="str">
        <f aca="false">datos_personales[Apellido/s:]</f>
        <v>coronel</v>
      </c>
      <c r="D40" s="57" t="e">
        <f aca="false" t="array" ref="D40:D40">xlookup(C40,datos_laborales[D.N.I:],datos_laborales[Relación de Dependencia],"dato no encontrado",0,1)</f>
        <v>#NAME?</v>
      </c>
      <c r="E40" s="56" t="e">
        <f aca="false" t="array" ref="E40:E40">xlookup(C40,datos_delegados[clave_foranea:],datos_delegados[En Actividad]," ",0,1)</f>
        <v>#NAME?</v>
      </c>
      <c r="F40" s="57" t="e">
        <f aca="false" t="array" ref="F40:F40">CONCATENATE(xlookup(C40,datos_personales[Apellido/s:],datos_personales[Apellido/s:],"no dato",0,1),", ",xlookup(C40,datos_personales[Apellido/s:],datos_personales[Nombre/s:],"no dato",0,1))</f>
        <v>#NAME?</v>
      </c>
      <c r="G40" s="57" t="e">
        <f aca="false" t="array" ref="G40:G40">xlookup(C40,datos_laborales[D.N.I:],datos_laborales[N° De Legajo:],"no dato",0,1)</f>
        <v>#NAME?</v>
      </c>
      <c r="H40" s="73" t="e">
        <f aca="false" t="array" ref="H40:H40">xlookup(C40,datos_laborales[D.N.I:], datos_laborales[Inicio Actividad en Prevención:],"no dato",0,1)</f>
        <v>#NAME?</v>
      </c>
      <c r="I40" s="57" t="e">
        <f aca="false" t="array" ref="I40:I40">xlookup(C40,datos_laborales[D.N.I:],#REF!,"no dato",0,1)</f>
        <v>#REF!</v>
      </c>
      <c r="J40" s="57" t="e">
        <f aca="false" t="array" ref="J40:J40">xlookup(C40,datos_personales[Apellido/s:],datos_personales[D.N.I:],"no dato",0,1)</f>
        <v>#NAME?</v>
      </c>
      <c r="K40" s="58" t="e">
        <f aca="false" t="array" ref="K40:K40">xlookup(C40,datos_personales[Apellido/s:],datos_personales[Fecha Nac:],"no dato",0,1)</f>
        <v>#NAME?</v>
      </c>
      <c r="L40" s="57" t="n">
        <f aca="false">COUNTIF(hijos!B:B,C40)</f>
        <v>0</v>
      </c>
      <c r="M40" s="59" t="e">
        <f aca="false">COUNTIFS(hijos!B:B,C40,#REF!,1)</f>
        <v>#VALUE!</v>
      </c>
      <c r="N40" s="59" t="e">
        <f aca="false">COUNTIFS(hijos!B:B,C40,#REF!,1)</f>
        <v>#VALUE!</v>
      </c>
      <c r="O40" s="59" t="e">
        <f aca="false">COUNTIFS(hijos!B:B,C40,#REF!,1)</f>
        <v>#VALUE!</v>
      </c>
      <c r="P40" s="59" t="e">
        <f aca="false">COUNTIFS(hijos!B:B,C40,#REF!,1)</f>
        <v>#VALUE!</v>
      </c>
      <c r="Q40" s="59" t="e">
        <f aca="false">SUM(M40:P40)</f>
        <v>#VALUE!</v>
      </c>
      <c r="R40" s="56" t="e">
        <f aca="false" t="array" ref="R40:R40">xlookup(C40,datos_personales[Apellido/s:],datos_personales[Tel Contacto:],"no dato",0,1)</f>
        <v>#NAME?</v>
      </c>
      <c r="S40" s="57" t="e">
        <f aca="false" t="array" ref="S40:S40">xlookup(C40,datos_personales[Apellido/s:],datos_personales[Email:],"no dato",0,1)</f>
        <v>#NAME?</v>
      </c>
      <c r="T40" s="57" t="e">
        <f aca="false" t="array" ref="T40:T40">xlookup(R40,telefonos_afiliados[numeros_loys],telefonos_afiliados[esta],"no esta",0,1)</f>
        <v>#NAME?</v>
      </c>
      <c r="U40" s="57" t="e">
        <f aca="false" t="array" ref="U40:U40">xlookup(C40,datos_personales[Apellido/s:],#REF!,"no dato",0,1)</f>
        <v>#REF!</v>
      </c>
      <c r="V40" s="72"/>
      <c r="W40" s="42"/>
    </row>
    <row r="41" customFormat="false" ht="15.75" hidden="true" customHeight="true" outlineLevel="0" collapsed="false">
      <c r="A41" s="55"/>
      <c r="B41" s="56"/>
      <c r="C41" s="62" t="str">
        <f aca="false">datos_personales[Apellido/s:]</f>
        <v>declavio</v>
      </c>
      <c r="D41" s="62" t="e">
        <f aca="false" t="array" ref="D41:D41">xlookup(C41,datos_laborales[D.N.I:],datos_laborales[Relación de Dependencia],"dato no encontrado",0,1)</f>
        <v>#NAME?</v>
      </c>
      <c r="E41" s="56" t="e">
        <f aca="false" t="array" ref="E41:E41">xlookup(C41,datos_delegados[clave_foranea:],datos_delegados[En Actividad]," ",0,1)</f>
        <v>#NAME?</v>
      </c>
      <c r="F41" s="62" t="e">
        <f aca="false" t="array" ref="F41:F41">CONCATENATE(xlookup(C41,datos_personales[Apellido/s:],datos_personales[Apellido/s:],"no dato",0,1),", ",xlookup(C41,datos_personales[Apellido/s:],datos_personales[Nombre/s:],"no dato",0,1))</f>
        <v>#NAME?</v>
      </c>
      <c r="G41" s="62" t="e">
        <f aca="false" t="array" ref="G41:G41">xlookup(C41,datos_laborales[D.N.I:],datos_laborales[N° De Legajo:],"no dato",0,1)</f>
        <v>#NAME?</v>
      </c>
      <c r="H41" s="63" t="e">
        <f aca="false" t="array" ref="H41:H41">xlookup(C41,datos_laborales[D.N.I:], datos_laborales[Inicio Actividad en Prevención:],"no dato",0,1)</f>
        <v>#NAME?</v>
      </c>
      <c r="I41" s="62" t="e">
        <f aca="false" t="array" ref="I41:I41">xlookup(C41,datos_laborales[D.N.I:],#REF!,"no dato",0,1)</f>
        <v>#REF!</v>
      </c>
      <c r="J41" s="62" t="e">
        <f aca="false" t="array" ref="J41:J41">xlookup(C41,datos_personales[Apellido/s:],datos_personales[D.N.I:],"no dato",0,1)</f>
        <v>#NAME?</v>
      </c>
      <c r="K41" s="63" t="e">
        <f aca="false" t="array" ref="K41:K41">xlookup(C41,datos_personales[Apellido/s:],datos_personales[Fecha Nac:],"no dato",0,1)</f>
        <v>#NAME?</v>
      </c>
      <c r="L41" s="62" t="n">
        <f aca="false">COUNTIF(hijos!B:B,C41)</f>
        <v>0</v>
      </c>
      <c r="M41" s="64" t="e">
        <f aca="false">COUNTIFS(hijos!B:B,C41,#REF!,1)</f>
        <v>#VALUE!</v>
      </c>
      <c r="N41" s="64" t="e">
        <f aca="false">COUNTIFS(hijos!B:B,C41,#REF!,1)</f>
        <v>#VALUE!</v>
      </c>
      <c r="O41" s="64" t="e">
        <f aca="false">COUNTIFS(hijos!B:B,C41,#REF!,1)</f>
        <v>#VALUE!</v>
      </c>
      <c r="P41" s="64" t="e">
        <f aca="false">COUNTIFS(hijos!B:B,C41,#REF!,1)</f>
        <v>#VALUE!</v>
      </c>
      <c r="Q41" s="64" t="e">
        <f aca="false">SUM(M41:P41)</f>
        <v>#VALUE!</v>
      </c>
      <c r="R41" s="62" t="e">
        <f aca="false" t="array" ref="R41:R41">xlookup(C41,datos_personales[Apellido/s:],datos_personales[Tel Contacto:],"no dato",0,1)</f>
        <v>#NAME?</v>
      </c>
      <c r="S41" s="62" t="e">
        <f aca="false" t="array" ref="S41:S41">xlookup(C41,datos_personales[Apellido/s:],datos_personales[Email:],"no dato",0,1)</f>
        <v>#NAME?</v>
      </c>
      <c r="T41" s="62" t="e">
        <f aca="false" t="array" ref="T41:T41">xlookup(R41,telefonos_afiliados[numeros_loys],telefonos_afiliados[esta],"no esta",0,1)</f>
        <v>#NAME?</v>
      </c>
      <c r="U41" s="62" t="e">
        <f aca="false" t="array" ref="U41:U41">xlookup(C41,datos_personales[Apellido/s:],#REF!,"no dato",0,1)</f>
        <v>#REF!</v>
      </c>
      <c r="V41" s="65" t="e">
        <f aca="false" t="array" ref="V41:V41">xlookup(C41,datos_laborales[D.N.I:],#REF!,"no tiene ficha pdf",0,1)</f>
        <v>#REF!</v>
      </c>
      <c r="W41" s="42"/>
    </row>
    <row r="42" customFormat="false" ht="15.75" hidden="true" customHeight="true" outlineLevel="0" collapsed="false">
      <c r="A42" s="55"/>
      <c r="B42" s="56"/>
      <c r="C42" s="66" t="str">
        <f aca="false">datos_personales[Apellido/s:]</f>
        <v>delluniversidad</v>
      </c>
      <c r="D42" s="66" t="e">
        <f aca="false" t="array" ref="D42:D42">xlookup(C42,datos_laborales[D.N.I:],datos_laborales[Relación de Dependencia],"dato no encontrado",0,1)</f>
        <v>#NAME?</v>
      </c>
      <c r="E42" s="66" t="e">
        <f aca="false" t="array" ref="E42:E42">xlookup(C42,datos_delegados[clave_foranea:],datos_delegados[En Actividad]," ",0,1)</f>
        <v>#NAME?</v>
      </c>
      <c r="F42" s="66" t="e">
        <f aca="false" t="array" ref="F42:F42">CONCATENATE(xlookup(C42,datos_personales[Apellido/s:],datos_personales[Apellido/s:],"no dato",0,1),", ",xlookup(C42,datos_personales[Apellido/s:],datos_personales[Nombre/s:],"no dato",0,1))</f>
        <v>#NAME?</v>
      </c>
      <c r="G42" s="66" t="e">
        <f aca="false" t="array" ref="G42:G42">xlookup(C42,datos_laborales[D.N.I:],datos_laborales[N° De Legajo:],"no dato",0,1)</f>
        <v>#NAME?</v>
      </c>
      <c r="H42" s="67" t="e">
        <f aca="false" t="array" ref="H42:H42">xlookup(C42,datos_laborales[D.N.I:], datos_laborales[Inicio Actividad en Prevención:],"no dato",0,1)</f>
        <v>#NAME?</v>
      </c>
      <c r="I42" s="66" t="e">
        <f aca="false" t="array" ref="I42:I42">xlookup(C42,datos_laborales[D.N.I:],#REF!,"no dato",0,1)</f>
        <v>#REF!</v>
      </c>
      <c r="J42" s="66" t="e">
        <f aca="false" t="array" ref="J42:J42">xlookup(C42,datos_personales[Apellido/s:],datos_personales[D.N.I:],"no dato",0,1)</f>
        <v>#NAME?</v>
      </c>
      <c r="K42" s="74" t="e">
        <f aca="false" t="array" ref="K42:K42">xlookup(C42,datos_personales[Apellido/s:],datos_personales[Fecha Nac:],"no dato",0,1)</f>
        <v>#NAME?</v>
      </c>
      <c r="L42" s="66" t="n">
        <f aca="false">COUNTIF(hijos!B:B,C42)</f>
        <v>0</v>
      </c>
      <c r="M42" s="68" t="e">
        <f aca="false">COUNTIFS(hijos!B:B,C42,#REF!,1)</f>
        <v>#VALUE!</v>
      </c>
      <c r="N42" s="68" t="e">
        <f aca="false">COUNTIFS(hijos!B:B,C42,#REF!,1)</f>
        <v>#VALUE!</v>
      </c>
      <c r="O42" s="68" t="e">
        <f aca="false">COUNTIFS(hijos!B:B,C42,#REF!,1)</f>
        <v>#VALUE!</v>
      </c>
      <c r="P42" s="68" t="e">
        <f aca="false">COUNTIFS(hijos!B:B,C42,#REF!,1)</f>
        <v>#VALUE!</v>
      </c>
      <c r="Q42" s="68" t="e">
        <f aca="false">SUM(M42:P42)</f>
        <v>#VALUE!</v>
      </c>
      <c r="R42" s="66" t="e">
        <f aca="false" t="array" ref="R42:R42">xlookup(C42,datos_personales[Apellido/s:],datos_personales[Tel Contacto:],"no dato",0,1)</f>
        <v>#NAME?</v>
      </c>
      <c r="S42" s="66" t="e">
        <f aca="false" t="array" ref="S42:S42">xlookup(C42,datos_personales[Apellido/s:],datos_personales[Email:],"no dato",0,1)</f>
        <v>#NAME?</v>
      </c>
      <c r="T42" s="66" t="e">
        <f aca="false" t="array" ref="T42:T42">xlookup(R42,telefonos_afiliados[numeros_loys],telefonos_afiliados[esta],"no esta",0,1)</f>
        <v>#NAME?</v>
      </c>
      <c r="U42" s="66" t="e">
        <f aca="false">xlookup(C42,#REF!,#REF!,"no dato",0,1)</f>
        <v>#REF!</v>
      </c>
      <c r="V42" s="72"/>
      <c r="W42" s="42"/>
    </row>
    <row r="43" customFormat="false" ht="15.75" hidden="true" customHeight="true" outlineLevel="0" collapsed="false">
      <c r="A43" s="55"/>
      <c r="B43" s="56"/>
      <c r="C43" s="62" t="str">
        <f aca="false">datos_personales[Apellido/s:]</f>
        <v>diego</v>
      </c>
      <c r="D43" s="62" t="e">
        <f aca="false" t="array" ref="D43:D43">xlookup(C43,datos_laborales[D.N.I:],datos_laborales[Relación de Dependencia],"dato no encontrado",0,1)</f>
        <v>#NAME?</v>
      </c>
      <c r="E43" s="56" t="e">
        <f aca="false" t="array" ref="E43:E43">xlookup(C43,datos_delegados[clave_foranea:],datos_delegados[En Actividad]," ",0,1)</f>
        <v>#NAME?</v>
      </c>
      <c r="F43" s="62" t="e">
        <f aca="false" t="array" ref="F43:F43">CONCATENATE(xlookup(C43,datos_personales[Apellido/s:],datos_personales[Apellido/s:],"no dato",0,1),", ",xlookup(C43,datos_personales[Apellido/s:],datos_personales[Nombre/s:],"no dato",0,1))</f>
        <v>#NAME?</v>
      </c>
      <c r="G43" s="62" t="e">
        <f aca="false" t="array" ref="G43:G43">xlookup(C43,datos_laborales[D.N.I:],datos_laborales[N° De Legajo:],"no dato",0,1)</f>
        <v>#NAME?</v>
      </c>
      <c r="H43" s="63" t="e">
        <f aca="false" t="array" ref="H43:H43">xlookup(C43,datos_laborales[D.N.I:], datos_laborales[Inicio Actividad en Prevención:],"no dato",0,1)</f>
        <v>#NAME?</v>
      </c>
      <c r="I43" s="62" t="e">
        <f aca="false" t="array" ref="I43:I43">xlookup(C43,datos_laborales[D.N.I:],#REF!,"no dato",0,1)</f>
        <v>#REF!</v>
      </c>
      <c r="J43" s="62" t="e">
        <f aca="false" t="array" ref="J43:J43">xlookup(C43,datos_personales[Apellido/s:],datos_personales[D.N.I:],"no dato",0,1)</f>
        <v>#NAME?</v>
      </c>
      <c r="K43" s="63" t="e">
        <f aca="false" t="array" ref="K43:K43">xlookup(C43,datos_personales[Apellido/s:],datos_personales[Fecha Nac:],"no dato",0,1)</f>
        <v>#NAME?</v>
      </c>
      <c r="L43" s="62" t="n">
        <f aca="false">COUNTIF(hijos!B:B,C43)</f>
        <v>0</v>
      </c>
      <c r="M43" s="64" t="e">
        <f aca="false">COUNTIFS(hijos!B:B,C43,#REF!,1)</f>
        <v>#VALUE!</v>
      </c>
      <c r="N43" s="64" t="e">
        <f aca="false">COUNTIFS(hijos!B:B,C43,#REF!,1)</f>
        <v>#VALUE!</v>
      </c>
      <c r="O43" s="64" t="e">
        <f aca="false">COUNTIFS(hijos!B:B,C43,#REF!,1)</f>
        <v>#VALUE!</v>
      </c>
      <c r="P43" s="64" t="e">
        <f aca="false">COUNTIFS(hijos!B:B,C43,#REF!,1)</f>
        <v>#VALUE!</v>
      </c>
      <c r="Q43" s="64" t="e">
        <f aca="false">SUM(M43:P43)</f>
        <v>#VALUE!</v>
      </c>
      <c r="R43" s="62" t="e">
        <f aca="false" t="array" ref="R43:R43">xlookup(C43,datos_personales[Apellido/s:],datos_personales[Tel Contacto:],"no dato",0,1)</f>
        <v>#NAME?</v>
      </c>
      <c r="S43" s="62" t="e">
        <f aca="false" t="array" ref="S43:S43">xlookup(C43,datos_personales[Apellido/s:],datos_personales[Email:],"no dato",0,1)</f>
        <v>#NAME?</v>
      </c>
      <c r="T43" s="62" t="e">
        <f aca="false" t="array" ref="T43:T43">xlookup(R43,telefonos_afiliados[numeros_loys],telefonos_afiliados[esta],"no esta",0,1)</f>
        <v>#NAME?</v>
      </c>
      <c r="U43" s="62" t="e">
        <f aca="false">xlookup(C43,#REF!,#REF!,"no dato",0,1)</f>
        <v>#REF!</v>
      </c>
      <c r="V43" s="65" t="e">
        <f aca="false" t="array" ref="V43:V43">xlookup(C43,datos_laborales[D.N.I:],#REF!,"no tiene ficha pdf",0,1)</f>
        <v>#REF!</v>
      </c>
      <c r="W43" s="42"/>
    </row>
    <row r="44" customFormat="false" ht="15.75" hidden="true" customHeight="true" outlineLevel="0" collapsed="false">
      <c r="A44" s="55"/>
      <c r="B44" s="56"/>
      <c r="C44" s="57" t="str">
        <f aca="false">datos_personales[Apellido/s:]</f>
        <v>de como</v>
      </c>
      <c r="D44" s="57" t="e">
        <f aca="false" t="array" ref="D44:D44">xlookup(C44,datos_laborales[D.N.I:],datos_laborales[Relación de Dependencia],"dato no encontrado",0,1)</f>
        <v>#NAME?</v>
      </c>
      <c r="E44" s="56" t="e">
        <f aca="false" t="array" ref="E44:E44">xlookup(C44,datos_delegados[clave_foranea:],datos_delegados[En Actividad]," ",0,1)</f>
        <v>#NAME?</v>
      </c>
      <c r="F44" s="57" t="e">
        <f aca="false" t="array" ref="F44:F44">CONCATENATE(xlookup(C44,datos_personales[Apellido/s:],datos_personales[Apellido/s:],"no dato",0,1),", ",xlookup(C44,datos_personales[Apellido/s:],datos_personales[Nombre/s:],"no dato",0,1))</f>
        <v>#NAME?</v>
      </c>
      <c r="G44" s="57" t="e">
        <f aca="false" t="array" ref="G44:G44">xlookup(C44,datos_laborales[D.N.I:],datos_laborales[N° De Legajo:],"no dato",0,1)</f>
        <v>#NAME?</v>
      </c>
      <c r="H44" s="58" t="e">
        <f aca="false" t="array" ref="H44:H44">xlookup(C44,datos_laborales[D.N.I:], datos_laborales[Inicio Actividad en Prevención:],"no dato",0,1)</f>
        <v>#NAME?</v>
      </c>
      <c r="I44" s="57" t="e">
        <f aca="false" t="array" ref="I44:I44">xlookup(C44,datos_laborales[D.N.I:],#REF!,"no dato",0,1)</f>
        <v>#REF!</v>
      </c>
      <c r="J44" s="57" t="e">
        <f aca="false" t="array" ref="J44:J44">xlookup(C44,datos_personales[Apellido/s:],datos_personales[D.N.I:],"no dato",0,1)</f>
        <v>#NAME?</v>
      </c>
      <c r="K44" s="58" t="e">
        <f aca="false" t="array" ref="K44:K44">xlookup(C44,datos_personales[Apellido/s:],datos_personales[Fecha Nac:],"no dato",0,1)</f>
        <v>#NAME?</v>
      </c>
      <c r="L44" s="57" t="n">
        <f aca="false">COUNTIF(hijos!B:B,C44)</f>
        <v>0</v>
      </c>
      <c r="M44" s="59" t="e">
        <f aca="false">COUNTIFS(hijos!B:B,C44,#REF!,1)</f>
        <v>#VALUE!</v>
      </c>
      <c r="N44" s="59" t="e">
        <f aca="false">COUNTIFS(hijos!B:B,C44,#REF!,1)</f>
        <v>#VALUE!</v>
      </c>
      <c r="O44" s="59" t="e">
        <f aca="false">COUNTIFS(hijos!B:B,C44,#REF!,1)</f>
        <v>#VALUE!</v>
      </c>
      <c r="P44" s="59" t="e">
        <f aca="false">COUNTIFS(hijos!B:B,C44,#REF!,1)</f>
        <v>#VALUE!</v>
      </c>
      <c r="Q44" s="59" t="e">
        <f aca="false">SUM(M44:P44)</f>
        <v>#VALUE!</v>
      </c>
      <c r="R44" s="56" t="e">
        <f aca="false" t="array" ref="R44:R44">xlookup(C44,datos_personales[Apellido/s:],datos_personales[Tel Contacto:],"no dato",0,1)</f>
        <v>#NAME?</v>
      </c>
      <c r="S44" s="57" t="e">
        <f aca="false" t="array" ref="S44:S44">xlookup(C44,datos_personales[Apellido/s:],datos_personales[Email:],"no dato",0,1)</f>
        <v>#NAME?</v>
      </c>
      <c r="T44" s="57" t="e">
        <f aca="false" t="array" ref="T44:T44">xlookup(R44,telefonos_afiliados[numeros_loys],telefonos_afiliados[esta],"no esta",0,1)</f>
        <v>#NAME?</v>
      </c>
      <c r="U44" s="56"/>
      <c r="V44" s="72"/>
      <c r="W44" s="42"/>
    </row>
    <row r="45" customFormat="false" ht="15.75" hidden="true" customHeight="true" outlineLevel="0" collapsed="false">
      <c r="A45" s="55"/>
      <c r="B45" s="56"/>
      <c r="C45" s="62" t="str">
        <f aca="false">datos_personales[Apellido/s:]</f>
        <v>digangi</v>
      </c>
      <c r="D45" s="62" t="e">
        <f aca="false" t="array" ref="D45:D45">xlookup(C45,datos_laborales[D.N.I:],datos_laborales[Relación de Dependencia],"dato no encontrado",0,1)</f>
        <v>#NAME?</v>
      </c>
      <c r="E45" s="56" t="e">
        <f aca="false" t="array" ref="E45:E45">xlookup(C45,datos_delegados[clave_foranea:],datos_delegados[En Actividad]," ",0,1)</f>
        <v>#NAME?</v>
      </c>
      <c r="F45" s="62" t="e">
        <f aca="false" t="array" ref="F45:F45">CONCATENATE(xlookup(C45,datos_personales[Apellido/s:],datos_personales[Apellido/s:],"no dato",0,1),", ",xlookup(C45,datos_personales[Apellido/s:],datos_personales[Nombre/s:],"no dato",0,1))</f>
        <v>#NAME?</v>
      </c>
      <c r="G45" s="62" t="e">
        <f aca="false" t="array" ref="G45:G45">xlookup(C45,datos_laborales[D.N.I:],datos_laborales[N° De Legajo:],"no dato",0,1)</f>
        <v>#NAME?</v>
      </c>
      <c r="H45" s="73" t="e">
        <f aca="false" t="array" ref="H45:H45">xlookup(C45,datos_laborales[D.N.I:], datos_laborales[Inicio Actividad en Prevención:],"no dato",0,1)</f>
        <v>#NAME?</v>
      </c>
      <c r="I45" s="62" t="e">
        <f aca="false" t="array" ref="I45:I45">xlookup(C45,datos_laborales[D.N.I:],#REF!,"no dato",0,1)</f>
        <v>#REF!</v>
      </c>
      <c r="J45" s="62" t="e">
        <f aca="false" t="array" ref="J45:J45">xlookup(C45,datos_personales[Apellido/s:],datos_personales[D.N.I:],"no dato",0,1)</f>
        <v>#NAME?</v>
      </c>
      <c r="K45" s="63" t="e">
        <f aca="false" t="array" ref="K45:K45">xlookup(C45,datos_personales[Apellido/s:],datos_personales[Fecha Nac:],"no dato",0,1)</f>
        <v>#NAME?</v>
      </c>
      <c r="L45" s="62" t="n">
        <f aca="false">COUNTIF(hijos!B:B,C45)</f>
        <v>0</v>
      </c>
      <c r="M45" s="64" t="e">
        <f aca="false">COUNTIFS(hijos!B:B,C45,#REF!,1)</f>
        <v>#VALUE!</v>
      </c>
      <c r="N45" s="64" t="e">
        <f aca="false">COUNTIFS(hijos!B:B,C45,#REF!,1)</f>
        <v>#VALUE!</v>
      </c>
      <c r="O45" s="64" t="e">
        <f aca="false">COUNTIFS(hijos!B:B,C45,#REF!,1)</f>
        <v>#VALUE!</v>
      </c>
      <c r="P45" s="64" t="e">
        <f aca="false">COUNTIFS(hijos!B:B,C45,#REF!,1)</f>
        <v>#VALUE!</v>
      </c>
      <c r="Q45" s="64" t="e">
        <f aca="false">SUM(M45:P45)</f>
        <v>#VALUE!</v>
      </c>
      <c r="R45" s="62" t="e">
        <f aca="false" t="array" ref="R45:R45">xlookup(C45,datos_personales[Apellido/s:],datos_personales[Tel Contacto:],"no dato",0,1)</f>
        <v>#NAME?</v>
      </c>
      <c r="S45" s="62" t="e">
        <f aca="false" t="array" ref="S45:S45">xlookup(C45,datos_personales[Apellido/s:],datos_personales[Email:],"no dato",0,1)</f>
        <v>#NAME?</v>
      </c>
      <c r="T45" s="62" t="e">
        <f aca="false" t="array" ref="T45:T45">xlookup(R45,telefonos_afiliados[numeros_loys],telefonos_afiliados[esta],"no esta",0,1)</f>
        <v>#NAME?</v>
      </c>
      <c r="U45" s="62" t="e">
        <f aca="false" t="array" ref="U45:U45">xlookup(C45,datos_personales[Apellido/s:],#REF!,"no dato",0,1)</f>
        <v>#REF!</v>
      </c>
      <c r="V45" s="65" t="e">
        <f aca="false" t="array" ref="V45:V45">xlookup(C45,datos_laborales[D.N.I:],#REF!,"no tiene ficha pdf",0,1)</f>
        <v>#REF!</v>
      </c>
      <c r="W45" s="42"/>
    </row>
    <row r="46" customFormat="false" ht="15.75" hidden="true" customHeight="true" outlineLevel="0" collapsed="false">
      <c r="A46" s="55"/>
      <c r="B46" s="56"/>
      <c r="C46" s="57" t="str">
        <f aca="false">datos_personales[Apellido/s:]</f>
        <v>diosquez</v>
      </c>
      <c r="D46" s="57" t="e">
        <f aca="false" t="array" ref="D46:D46">xlookup(C46,datos_laborales[D.N.I:],datos_laborales[Relación de Dependencia],"dato no encontrado",0,1)</f>
        <v>#NAME?</v>
      </c>
      <c r="E46" s="56" t="e">
        <f aca="false" t="array" ref="E46:E46">xlookup(C46,datos_delegados[clave_foranea:],datos_delegados[En Actividad]," ",0,1)</f>
        <v>#NAME?</v>
      </c>
      <c r="F46" s="57" t="e">
        <f aca="false" t="array" ref="F46:F46">CONCATENATE(xlookup(C46,datos_personales[Apellido/s:],datos_personales[Apellido/s:],"no dato",0,1),", ",xlookup(C46,datos_personales[Apellido/s:],datos_personales[Nombre/s:],"no dato",0,1))</f>
        <v>#NAME?</v>
      </c>
      <c r="G46" s="57" t="e">
        <f aca="false" t="array" ref="G46:G46">xlookup(C46,datos_laborales[D.N.I:],datos_laborales[N° De Legajo:],"no dato",0,1)</f>
        <v>#NAME?</v>
      </c>
      <c r="H46" s="73" t="e">
        <f aca="false" t="array" ref="H46:H46">xlookup(C46,datos_laborales[D.N.I:], datos_laborales[Inicio Actividad en Prevención:],"no dato",0,1)</f>
        <v>#NAME?</v>
      </c>
      <c r="I46" s="57" t="e">
        <f aca="false" t="array" ref="I46:I46">xlookup(C46,datos_laborales[D.N.I:],#REF!,"no dato",0,1)</f>
        <v>#REF!</v>
      </c>
      <c r="J46" s="57" t="e">
        <f aca="false" t="array" ref="J46:J46">xlookup(C46,datos_personales[Apellido/s:],datos_personales[D.N.I:],"no dato",0,1)</f>
        <v>#NAME?</v>
      </c>
      <c r="K46" s="58" t="e">
        <f aca="false" t="array" ref="K46:K46">xlookup(C46,datos_personales[Apellido/s:],datos_personales[Fecha Nac:],"no dato",0,1)</f>
        <v>#NAME?</v>
      </c>
      <c r="L46" s="57" t="n">
        <f aca="false">COUNTIF(hijos!B:B,C46)</f>
        <v>0</v>
      </c>
      <c r="M46" s="59" t="e">
        <f aca="false">COUNTIFS(hijos!B:B,C46,#REF!,1)</f>
        <v>#VALUE!</v>
      </c>
      <c r="N46" s="59" t="e">
        <f aca="false">COUNTIFS(hijos!B:B,C46,#REF!,1)</f>
        <v>#VALUE!</v>
      </c>
      <c r="O46" s="59" t="e">
        <f aca="false">COUNTIFS(hijos!B:B,C46,#REF!,1)</f>
        <v>#VALUE!</v>
      </c>
      <c r="P46" s="59" t="e">
        <f aca="false">COUNTIFS(hijos!B:B,C46,#REF!,1)</f>
        <v>#VALUE!</v>
      </c>
      <c r="Q46" s="59" t="e">
        <f aca="false">SUM(M46:P46)</f>
        <v>#VALUE!</v>
      </c>
      <c r="R46" s="57" t="e">
        <f aca="false" t="array" ref="R46:R46">xlookup(C46,datos_personales[Apellido/s:],datos_personales[Tel Contacto:],"no dato",0,1)</f>
        <v>#NAME?</v>
      </c>
      <c r="S46" s="57" t="e">
        <f aca="false" t="array" ref="S46:S46">xlookup(C46,datos_personales[Apellido/s:],datos_personales[Email:],"no dato",0,1)</f>
        <v>#NAME?</v>
      </c>
      <c r="T46" s="57" t="e">
        <f aca="false" t="array" ref="T46:T46">xlookup(R46,telefonos_afiliados[numeros_loys],telefonos_afiliados[esta],"no esta",0,1)</f>
        <v>#NAME?</v>
      </c>
      <c r="U46" s="57" t="e">
        <f aca="false">xlookup(C46,#REF!,#REF!,"no dato",0,1)</f>
        <v>#REF!</v>
      </c>
      <c r="V46" s="61" t="e">
        <f aca="false" t="array" ref="V46:V46">xlookup(C46,datos_laborales[D.N.I:],#REF!,"no tiene ficha pdf",0,1)</f>
        <v>#REF!</v>
      </c>
      <c r="W46" s="42"/>
    </row>
    <row r="47" customFormat="false" ht="15.75" hidden="true" customHeight="true" outlineLevel="0" collapsed="false">
      <c r="A47" s="55"/>
      <c r="B47" s="56"/>
      <c r="C47" s="62" t="str">
        <f aca="false">datos_personales[Apellido/s:]</f>
        <v>d' agostino</v>
      </c>
      <c r="D47" s="62" t="e">
        <f aca="false" t="array" ref="D47:D47">xlookup(C47,datos_laborales[D.N.I:],datos_laborales[Relación de Dependencia],"dato no encontrado",0,1)</f>
        <v>#NAME?</v>
      </c>
      <c r="E47" s="56" t="e">
        <f aca="false" t="array" ref="E47:E47">xlookup(C47,datos_delegados[clave_foranea:],datos_delegados[En Actividad]," ",0,1)</f>
        <v>#NAME?</v>
      </c>
      <c r="F47" s="62" t="e">
        <f aca="false" t="array" ref="F47:F47">CONCATENATE(xlookup(C47,datos_personales[Apellido/s:],datos_personales[Apellido/s:],"no dato",0,1),", ",xlookup(C47,datos_personales[Apellido/s:],datos_personales[Nombre/s:],"no dato",0,1))</f>
        <v>#NAME?</v>
      </c>
      <c r="G47" s="56" t="e">
        <f aca="false" t="array" ref="G47:G47">xlookup(C47,datos_laborales[D.N.I:],datos_laborales[N° De Legajo:],"no dato",0,1)</f>
        <v>#NAME?</v>
      </c>
      <c r="H47" s="73" t="e">
        <f aca="false" t="array" ref="H47:H47">xlookup(C47,datos_laborales[D.N.I:], datos_laborales[Inicio Actividad en Prevención:],"no dato",0,1)</f>
        <v>#NAME?</v>
      </c>
      <c r="I47" s="62" t="e">
        <f aca="false" t="array" ref="I47:I47">xlookup(C47,datos_laborales[D.N.I:],#REF!,"no dato",0,1)</f>
        <v>#REF!</v>
      </c>
      <c r="J47" s="62" t="e">
        <f aca="false" t="array" ref="J47:J47">xlookup(C47,datos_personales[Apellido/s:],datos_personales[D.N.I:],"no dato",0,1)</f>
        <v>#NAME?</v>
      </c>
      <c r="K47" s="73" t="e">
        <f aca="false" t="array" ref="K47:K47">xlookup(C47,datos_personales[Apellido/s:],datos_personales[Fecha Nac:],"no dato",0,1)</f>
        <v>#NAME?</v>
      </c>
      <c r="L47" s="62" t="n">
        <f aca="false">COUNTIF(hijos!B:B,C47)</f>
        <v>0</v>
      </c>
      <c r="M47" s="64" t="e">
        <f aca="false">COUNTIFS(hijos!B:B,C47,#REF!,1)</f>
        <v>#VALUE!</v>
      </c>
      <c r="N47" s="64" t="e">
        <f aca="false">COUNTIFS(hijos!B:B,C47,#REF!,1)</f>
        <v>#VALUE!</v>
      </c>
      <c r="O47" s="64" t="e">
        <f aca="false">COUNTIFS(hijos!B:B,C47,#REF!,1)</f>
        <v>#VALUE!</v>
      </c>
      <c r="P47" s="64" t="e">
        <f aca="false">COUNTIFS(hijos!B:B,C47,#REF!,1)</f>
        <v>#VALUE!</v>
      </c>
      <c r="Q47" s="64" t="e">
        <f aca="false">SUM(M47:P47)</f>
        <v>#VALUE!</v>
      </c>
      <c r="R47" s="56" t="e">
        <f aca="false" t="array" ref="R47:R47">xlookup(C47,datos_personales[Apellido/s:],datos_personales[Tel Contacto:],"no dato",0,1)</f>
        <v>#NAME?</v>
      </c>
      <c r="S47" s="56" t="e">
        <f aca="false" t="array" ref="S47:S47">xlookup(C47,datos_personales[Apellido/s:],datos_personales[Email:],"no dato",0,1)</f>
        <v>#NAME?</v>
      </c>
      <c r="T47" s="62" t="e">
        <f aca="false" t="array" ref="T47:T47">xlookup(R47,telefonos_afiliados[numeros_loys],telefonos_afiliados[esta],"no esta",0,1)</f>
        <v>#NAME?</v>
      </c>
      <c r="U47" s="62" t="e">
        <f aca="false">xlookup(C47,#REF!,#REF!,"no dato",0,1)</f>
        <v>#REF!</v>
      </c>
      <c r="V47" s="65" t="e">
        <f aca="false" t="array" ref="V47:V47">xlookup(C47,datos_laborales[D.N.I:],#REF!,"no tiene ficha pdf",0,1)</f>
        <v>#REF!</v>
      </c>
      <c r="W47" s="42"/>
    </row>
    <row r="48" customFormat="false" ht="15.75" hidden="true" customHeight="true" outlineLevel="0" collapsed="false">
      <c r="A48" s="55"/>
      <c r="B48" s="56"/>
      <c r="C48" s="57" t="str">
        <f aca="false">datos_personales[Apellido/s:]</f>
        <v>fernandez</v>
      </c>
      <c r="D48" s="57" t="e">
        <f aca="false" t="array" ref="D48:D48">xlookup(C48,datos_laborales[D.N.I:],datos_laborales[Relación de Dependencia],"dato no encontrado",0,1)</f>
        <v>#NAME?</v>
      </c>
      <c r="E48" s="56" t="e">
        <f aca="false" t="array" ref="E48:E48">xlookup(C48,datos_delegados[clave_foranea:],datos_delegados[En Actividad]," ",0,1)</f>
        <v>#NAME?</v>
      </c>
      <c r="F48" s="57" t="e">
        <f aca="false" t="array" ref="F48:F48">CONCATENATE(xlookup(C48,datos_personales[Apellido/s:],datos_personales[Apellido/s:],"no dato",0,1),", ",xlookup(C48,datos_personales[Apellido/s:],datos_personales[Nombre/s:],"no dato",0,1))</f>
        <v>#NAME?</v>
      </c>
      <c r="G48" s="57" t="e">
        <f aca="false" t="array" ref="G48:G48">xlookup(C48,datos_laborales[D.N.I:],datos_laborales[N° De Legajo:],"no dato",0,1)</f>
        <v>#NAME?</v>
      </c>
      <c r="H48" s="73" t="e">
        <f aca="false" t="array" ref="H48:H48">xlookup(C48,datos_laborales[D.N.I:], datos_laborales[Inicio Actividad en Prevención:],"no dato",0,1)</f>
        <v>#NAME?</v>
      </c>
      <c r="I48" s="57" t="e">
        <f aca="false" t="array" ref="I48:I48">xlookup(C48,datos_laborales[D.N.I:],#REF!,"no dato",0,1)</f>
        <v>#REF!</v>
      </c>
      <c r="J48" s="57" t="e">
        <f aca="false" t="array" ref="J48:J48">xlookup(C48,datos_personales[Apellido/s:],datos_personales[D.N.I:],"no dato",0,1)</f>
        <v>#NAME?</v>
      </c>
      <c r="K48" s="73" t="e">
        <f aca="false" t="array" ref="K48:K48">xlookup(C48,datos_personales[Apellido/s:],datos_personales[Fecha Nac:],"no dato",0,1)</f>
        <v>#NAME?</v>
      </c>
      <c r="L48" s="57" t="n">
        <f aca="false">COUNTIF(hijos!B:B,C48)</f>
        <v>0</v>
      </c>
      <c r="M48" s="59" t="e">
        <f aca="false">COUNTIFS(hijos!B:B,C48,#REF!,1)</f>
        <v>#VALUE!</v>
      </c>
      <c r="N48" s="59" t="e">
        <f aca="false">COUNTIFS(hijos!B:B,C48,#REF!,1)</f>
        <v>#VALUE!</v>
      </c>
      <c r="O48" s="59" t="e">
        <f aca="false">COUNTIFS(hijos!B:B,C48,#REF!,1)</f>
        <v>#VALUE!</v>
      </c>
      <c r="P48" s="59" t="e">
        <f aca="false">COUNTIFS(hijos!B:B,C48,#REF!,1)</f>
        <v>#VALUE!</v>
      </c>
      <c r="Q48" s="59" t="e">
        <f aca="false">SUM(M48:P48)</f>
        <v>#VALUE!</v>
      </c>
      <c r="R48" s="57" t="e">
        <f aca="false" t="array" ref="R48:R48">xlookup(C48,datos_personales[Apellido/s:],datos_personales[Tel Contacto:],"no dato",0,1)</f>
        <v>#NAME?</v>
      </c>
      <c r="S48" s="56" t="e">
        <f aca="false" t="array" ref="S48:S48">xlookup(C48,datos_personales[Apellido/s:],datos_personales[Email:],"no dato",0,1)</f>
        <v>#NAME?</v>
      </c>
      <c r="T48" s="57" t="e">
        <f aca="false" t="array" ref="T48:T48">xlookup(R48,telefonos_afiliados[numeros_loys],telefonos_afiliados[esta],"no esta",0,1)</f>
        <v>#NAME?</v>
      </c>
      <c r="U48" s="57" t="e">
        <f aca="false" t="array" ref="U48:U48">xlookup(C48,datos_personales[Apellido/s:],#REF!,"no dato",0,1)</f>
        <v>#REF!</v>
      </c>
      <c r="V48" s="72"/>
      <c r="W48" s="42"/>
    </row>
    <row r="49" customFormat="false" ht="15.75" hidden="true" customHeight="true" outlineLevel="0" collapsed="false">
      <c r="A49" s="55"/>
      <c r="B49" s="56"/>
      <c r="C49" s="62" t="str">
        <f aca="false">datos_personales[Apellido/s:]</f>
        <v>ferrari barcia</v>
      </c>
      <c r="D49" s="62" t="e">
        <f aca="false" t="array" ref="D49:D49">xlookup(C49,datos_laborales[D.N.I:],datos_laborales[Relación de Dependencia],"dato no encontrado",0,1)</f>
        <v>#NAME?</v>
      </c>
      <c r="E49" s="56" t="e">
        <f aca="false" t="array" ref="E49:E49">xlookup(C49,datos_delegados[clave_foranea:],datos_delegados[En Actividad]," ",0,1)</f>
        <v>#NAME?</v>
      </c>
      <c r="F49" s="62" t="e">
        <f aca="false" t="array" ref="F49:F49">CONCATENATE(xlookup(C49,datos_personales[Apellido/s:],datos_personales[Apellido/s:],"no dato",0,1),", ",xlookup(C49,datos_personales[Apellido/s:],datos_personales[Nombre/s:],"no dato",0,1))</f>
        <v>#NAME?</v>
      </c>
      <c r="G49" s="62" t="e">
        <f aca="false" t="array" ref="G49:G49">xlookup(C49,datos_laborales[D.N.I:],datos_laborales[N° De Legajo:],"no dato",0,1)</f>
        <v>#NAME?</v>
      </c>
      <c r="H49" s="63" t="e">
        <f aca="false" t="array" ref="H49:H49">xlookup(C49,datos_laborales[D.N.I:], datos_laborales[Inicio Actividad en Prevención:],"no dato",0,1)</f>
        <v>#NAME?</v>
      </c>
      <c r="I49" s="62" t="e">
        <f aca="false" t="array" ref="I49:I49">xlookup(C49,datos_laborales[D.N.I:],#REF!,"no dato",0,1)</f>
        <v>#REF!</v>
      </c>
      <c r="J49" s="62" t="e">
        <f aca="false" t="array" ref="J49:J49">xlookup(C49,datos_personales[Apellido/s:],datos_personales[D.N.I:],"no dato",0,1)</f>
        <v>#NAME?</v>
      </c>
      <c r="K49" s="63" t="e">
        <f aca="false" t="array" ref="K49:K49">xlookup(C49,datos_personales[Apellido/s:],datos_personales[Fecha Nac:],"no dato",0,1)</f>
        <v>#NAME?</v>
      </c>
      <c r="L49" s="62" t="n">
        <f aca="false">COUNTIF(hijos!B:B,C49)</f>
        <v>0</v>
      </c>
      <c r="M49" s="64" t="e">
        <f aca="false">COUNTIFS(hijos!B:B,C49,#REF!,1)</f>
        <v>#VALUE!</v>
      </c>
      <c r="N49" s="64" t="e">
        <f aca="false">COUNTIFS(hijos!B:B,C49,#REF!,1)</f>
        <v>#VALUE!</v>
      </c>
      <c r="O49" s="64" t="e">
        <f aca="false">COUNTIFS(hijos!B:B,C49,#REF!,1)</f>
        <v>#VALUE!</v>
      </c>
      <c r="P49" s="64" t="e">
        <f aca="false">COUNTIFS(hijos!B:B,C49,#REF!,1)</f>
        <v>#VALUE!</v>
      </c>
      <c r="Q49" s="64" t="e">
        <f aca="false">SUM(M49:P49)</f>
        <v>#VALUE!</v>
      </c>
      <c r="R49" s="62" t="e">
        <f aca="false" t="array" ref="R49:R49">xlookup(C49,datos_personales[Apellido/s:],datos_personales[Tel Contacto:],"no dato",0,1)</f>
        <v>#NAME?</v>
      </c>
      <c r="S49" s="62" t="e">
        <f aca="false" t="array" ref="S49:S49">xlookup(C49,datos_personales[Apellido/s:],datos_personales[Email:],"no dato",0,1)</f>
        <v>#NAME?</v>
      </c>
      <c r="T49" s="62" t="e">
        <f aca="false" t="array" ref="T49:T49">xlookup(R49,telefonos_afiliados[numeros_loys],telefonos_afiliados[esta],"no esta",0,1)</f>
        <v>#NAME?</v>
      </c>
      <c r="U49" s="62" t="e">
        <f aca="false" t="array" ref="U49:U49">xlookup(C49,datos_personales[Apellido/s:],#REF!,"no dato",0,1)</f>
        <v>#REF!</v>
      </c>
      <c r="V49" s="65" t="e">
        <f aca="false" t="array" ref="V49:V49">xlookup(C49,datos_laborales[D.N.I:],#REF!,"no tiene ficha pdf",0,1)</f>
        <v>#REF!</v>
      </c>
      <c r="W49" s="42"/>
    </row>
    <row r="50" customFormat="false" ht="15.75" hidden="true" customHeight="true" outlineLevel="0" collapsed="false">
      <c r="A50" s="55"/>
      <c r="B50" s="56"/>
      <c r="C50" s="57" t="str">
        <f aca="false">datos_personales[Apellido/s:]</f>
        <v>flamenco</v>
      </c>
      <c r="D50" s="57" t="e">
        <f aca="false" t="array" ref="D50:D50">xlookup(C50,datos_laborales[D.N.I:],datos_laborales[Relación de Dependencia],"dato no encontrado",0,1)</f>
        <v>#NAME?</v>
      </c>
      <c r="E50" s="56" t="e">
        <f aca="false" t="array" ref="E50:E50">xlookup(C50,datos_delegados[clave_foranea:],datos_delegados[En Actividad]," ",0,1)</f>
        <v>#NAME?</v>
      </c>
      <c r="F50" s="57" t="e">
        <f aca="false" t="array" ref="F50:F50">CONCATENATE(xlookup(C50,datos_personales[Apellido/s:],datos_personales[Apellido/s:],"no dato",0,1),", ",xlookup(C50,datos_personales[Apellido/s:],datos_personales[Nombre/s:],"no dato",0,1))</f>
        <v>#NAME?</v>
      </c>
      <c r="G50" s="57" t="e">
        <f aca="false" t="array" ref="G50:G50">xlookup(C50,datos_laborales[D.N.I:],datos_laborales[N° De Legajo:],"no dato",0,1)</f>
        <v>#NAME?</v>
      </c>
      <c r="H50" s="73" t="e">
        <f aca="false" t="array" ref="H50:H50">xlookup(C50,datos_laborales[D.N.I:], datos_laborales[Inicio Actividad en Prevención:],"no dato",0,1)</f>
        <v>#NAME?</v>
      </c>
      <c r="I50" s="57" t="e">
        <f aca="false" t="array" ref="I50:I50">xlookup(C50,datos_laborales[D.N.I:],#REF!,"no dato",0,1)</f>
        <v>#REF!</v>
      </c>
      <c r="J50" s="57" t="e">
        <f aca="false" t="array" ref="J50:J50">xlookup(C50,datos_personales[Apellido/s:],datos_personales[D.N.I:],"no dato",0,1)</f>
        <v>#NAME?</v>
      </c>
      <c r="K50" s="58" t="e">
        <f aca="false" t="array" ref="K50:K50">xlookup(C50,datos_personales[Apellido/s:],datos_personales[Fecha Nac:],"no dato",0,1)</f>
        <v>#NAME?</v>
      </c>
      <c r="L50" s="57" t="n">
        <f aca="false">COUNTIF(hijos!B:B,C50)</f>
        <v>0</v>
      </c>
      <c r="M50" s="59" t="e">
        <f aca="false">COUNTIFS(hijos!B:B,C50,#REF!,1)</f>
        <v>#VALUE!</v>
      </c>
      <c r="N50" s="59" t="e">
        <f aca="false">COUNTIFS(hijos!B:B,C50,#REF!,1)</f>
        <v>#VALUE!</v>
      </c>
      <c r="O50" s="59" t="e">
        <f aca="false">COUNTIFS(hijos!B:B,C50,#REF!,1)</f>
        <v>#VALUE!</v>
      </c>
      <c r="P50" s="59" t="e">
        <f aca="false">COUNTIFS(hijos!B:B,C50,#REF!,1)</f>
        <v>#VALUE!</v>
      </c>
      <c r="Q50" s="59" t="e">
        <f aca="false">SUM(M50:P50)</f>
        <v>#VALUE!</v>
      </c>
      <c r="R50" s="57" t="e">
        <f aca="false" t="array" ref="R50:R50">xlookup(C50,datos_personales[Apellido/s:],datos_personales[Tel Contacto:],"no dato",0,1)</f>
        <v>#NAME?</v>
      </c>
      <c r="S50" s="57" t="e">
        <f aca="false" t="array" ref="S50:S50">xlookup(C50,datos_personales[Apellido/s:],datos_personales[Email:],"no dato",0,1)</f>
        <v>#NAME?</v>
      </c>
      <c r="T50" s="57" t="e">
        <f aca="false" t="array" ref="T50:T50">xlookup(R50,telefonos_afiliados[numeros_loys],telefonos_afiliados[esta],"no esta",0,1)</f>
        <v>#NAME?</v>
      </c>
      <c r="U50" s="57" t="e">
        <f aca="false">xlookup(C50,#REF!,#REF!,"no dato",0,1)</f>
        <v>#REF!</v>
      </c>
      <c r="V50" s="72"/>
      <c r="W50" s="42"/>
    </row>
    <row r="51" customFormat="false" ht="15.75" hidden="true" customHeight="true" outlineLevel="0" collapsed="false">
      <c r="A51" s="55"/>
      <c r="B51" s="56"/>
      <c r="C51" s="62" t="str">
        <f aca="false">datos_personales[Apellido/s:]</f>
        <v>fernandez</v>
      </c>
      <c r="D51" s="62" t="e">
        <f aca="false" t="array" ref="D51:D51">xlookup(C51,datos_laborales[D.N.I:],datos_laborales[Relación de Dependencia],"dato no encontrado",0,1)</f>
        <v>#NAME?</v>
      </c>
      <c r="E51" s="56" t="e">
        <f aca="false" t="array" ref="E51:E51">xlookup(C51,datos_delegados[clave_foranea:],datos_delegados[En Actividad]," ",0,1)</f>
        <v>#NAME?</v>
      </c>
      <c r="F51" s="62" t="e">
        <f aca="false" t="array" ref="F51:F51">CONCATENATE(xlookup(C51,datos_personales[Apellido/s:],datos_personales[Apellido/s:],"no dato",0,1),", ",xlookup(C51,datos_personales[Apellido/s:],datos_personales[Nombre/s:],"no dato",0,1))</f>
        <v>#NAME?</v>
      </c>
      <c r="G51" s="62" t="e">
        <f aca="false" t="array" ref="G51:G51">xlookup(C51,datos_laborales[D.N.I:],datos_laborales[N° De Legajo:],"no dato",0,1)</f>
        <v>#NAME?</v>
      </c>
      <c r="H51" s="73" t="e">
        <f aca="false" t="array" ref="H51:H51">xlookup(C51,datos_laborales[D.N.I:], datos_laborales[Inicio Actividad en Prevención:],"no dato",0,1)</f>
        <v>#NAME?</v>
      </c>
      <c r="I51" s="62" t="e">
        <f aca="false" t="array" ref="I51:I51">xlookup(C51,datos_laborales[D.N.I:],#REF!,"no dato",0,1)</f>
        <v>#REF!</v>
      </c>
      <c r="J51" s="62" t="e">
        <f aca="false" t="array" ref="J51:J51">xlookup(C51,datos_personales[Apellido/s:],datos_personales[D.N.I:],"no dato",0,1)</f>
        <v>#NAME?</v>
      </c>
      <c r="K51" s="63" t="e">
        <f aca="false" t="array" ref="K51:K51">xlookup(C51,datos_personales[Apellido/s:],datos_personales[Fecha Nac:],"no dato",0,1)</f>
        <v>#NAME?</v>
      </c>
      <c r="L51" s="62" t="n">
        <f aca="false">COUNTIF(hijos!B:B,C51)</f>
        <v>0</v>
      </c>
      <c r="M51" s="64" t="e">
        <f aca="false">COUNTIFS(hijos!B:B,C51,#REF!,1)</f>
        <v>#VALUE!</v>
      </c>
      <c r="N51" s="64" t="e">
        <f aca="false">COUNTIFS(hijos!B:B,C51,#REF!,1)</f>
        <v>#VALUE!</v>
      </c>
      <c r="O51" s="64" t="e">
        <f aca="false">COUNTIFS(hijos!B:B,C51,#REF!,1)</f>
        <v>#VALUE!</v>
      </c>
      <c r="P51" s="64" t="e">
        <f aca="false">COUNTIFS(hijos!B:B,C51,#REF!,1)</f>
        <v>#VALUE!</v>
      </c>
      <c r="Q51" s="64" t="e">
        <f aca="false">SUM(M51:P51)</f>
        <v>#VALUE!</v>
      </c>
      <c r="R51" s="62" t="e">
        <f aca="false" t="array" ref="R51:R51">xlookup(C51,datos_personales[Apellido/s:],datos_personales[Tel Contacto:],"no dato",0,1)</f>
        <v>#NAME?</v>
      </c>
      <c r="S51" s="56" t="e">
        <f aca="false" t="array" ref="S51:S51">xlookup(C51,datos_personales[Apellido/s:],datos_personales[Email:],"no dato",0,1)</f>
        <v>#NAME?</v>
      </c>
      <c r="T51" s="62" t="e">
        <f aca="false" t="array" ref="T51:T51">xlookup(R51,telefonos_afiliados[numeros_loys],telefonos_afiliados[esta],"no esta",0,1)</f>
        <v>#NAME?</v>
      </c>
      <c r="U51" s="62" t="e">
        <f aca="false">xlookup(C51,#REF!,#REF!,"no dato",0,1)</f>
        <v>#REF!</v>
      </c>
      <c r="V51" s="72"/>
      <c r="W51" s="42"/>
    </row>
    <row r="52" customFormat="false" ht="15.75" hidden="false" customHeight="true" outlineLevel="0" collapsed="false">
      <c r="A52" s="55"/>
      <c r="B52" s="56"/>
      <c r="C52" s="57" t="str">
        <f aca="false">datos_personales[Apellido/s:]</f>
        <v>figueroa</v>
      </c>
      <c r="D52" s="57" t="e">
        <f aca="false" t="array" ref="D52:D52">xlookup(C52,datos_laborales[D.N.I:],datos_laborales[Relación de Dependencia],"dato no encontrado",0,1)</f>
        <v>#NAME?</v>
      </c>
      <c r="E52" s="56" t="e">
        <f aca="false" t="array" ref="E52:E52">xlookup(C52,datos_delegados[clave_foranea:],datos_delegados[En Actividad]," ",0,1)</f>
        <v>#NAME?</v>
      </c>
      <c r="F52" s="57" t="e">
        <f aca="false" t="array" ref="F52:F52">CONCATENATE(xlookup(C52,datos_personales[Apellido/s:],datos_personales[Apellido/s:],"no dato",0,1),", ",xlookup(C52,datos_personales[Apellido/s:],datos_personales[Nombre/s:],"no dato",0,1))</f>
        <v>#NAME?</v>
      </c>
      <c r="G52" s="57" t="e">
        <f aca="false" t="array" ref="G52:G52">xlookup(C52,datos_laborales[D.N.I:],datos_laborales[N° De Legajo:],"no dato",0,1)</f>
        <v>#NAME?</v>
      </c>
      <c r="H52" s="58" t="e">
        <f aca="false" t="array" ref="H52:H52">xlookup(C52,datos_laborales[D.N.I:], datos_laborales[Inicio Actividad en Prevención:],"no dato",0,1)</f>
        <v>#NAME?</v>
      </c>
      <c r="I52" s="57" t="e">
        <f aca="false" t="array" ref="I52:I52">xlookup(C52,datos_laborales[D.N.I:],#REF!,"no dato",0,1)</f>
        <v>#REF!</v>
      </c>
      <c r="J52" s="57" t="e">
        <f aca="false" t="array" ref="J52:J52">xlookup(C52,datos_personales[Apellido/s:],datos_personales[D.N.I:],"no dato",0,1)</f>
        <v>#NAME?</v>
      </c>
      <c r="K52" s="58" t="e">
        <f aca="false" t="array" ref="K52:K52">xlookup(C52,datos_personales[Apellido/s:],datos_personales[Fecha Nac:],"no dato",0,1)</f>
        <v>#NAME?</v>
      </c>
      <c r="L52" s="57" t="n">
        <f aca="false">COUNTIF(hijos!B:B,C52)</f>
        <v>0</v>
      </c>
      <c r="M52" s="59" t="e">
        <f aca="false">COUNTIFS(hijos!B:B,C52,#REF!,1)</f>
        <v>#VALUE!</v>
      </c>
      <c r="N52" s="59" t="e">
        <f aca="false">COUNTIFS(hijos!B:B,C52,#REF!,1)</f>
        <v>#VALUE!</v>
      </c>
      <c r="O52" s="59" t="e">
        <f aca="false">COUNTIFS(hijos!B:B,C52,#REF!,1)</f>
        <v>#VALUE!</v>
      </c>
      <c r="P52" s="59" t="e">
        <f aca="false">COUNTIFS(hijos!B:B,C52,#REF!,1)</f>
        <v>#VALUE!</v>
      </c>
      <c r="Q52" s="59" t="e">
        <f aca="false">SUM(M52:P52)</f>
        <v>#VALUE!</v>
      </c>
      <c r="R52" s="57" t="e">
        <f aca="false" t="array" ref="R52:R52">xlookup(C52,datos_personales[Apellido/s:],datos_personales[Tel Contacto:],"no dato",0,1)</f>
        <v>#NAME?</v>
      </c>
      <c r="S52" s="57" t="e">
        <f aca="false" t="array" ref="S52:S52">xlookup(C52,datos_personales[Apellido/s:],datos_personales[Email:],"no dato",0,1)</f>
        <v>#NAME?</v>
      </c>
      <c r="T52" s="57" t="e">
        <f aca="false" t="array" ref="T52:T52">xlookup(R52,telefonos_afiliados[numeros_loys],telefonos_afiliados[esta],"no esta",0,1)</f>
        <v>#NAME?</v>
      </c>
      <c r="U52" s="56"/>
      <c r="V52" s="72"/>
      <c r="W52" s="42"/>
    </row>
    <row r="53" customFormat="false" ht="15.75" hidden="true" customHeight="true" outlineLevel="0" collapsed="false">
      <c r="A53" s="55"/>
      <c r="B53" s="56"/>
      <c r="C53" s="62" t="str">
        <f aca="false">datos_personales[Apellido/s:]</f>
        <v>garcia</v>
      </c>
      <c r="D53" s="62" t="e">
        <f aca="false" t="array" ref="D53:D53">xlookup(C53,datos_laborales[D.N.I:],datos_laborales[Relación de Dependencia],"dato no encontrado",0,1)</f>
        <v>#NAME?</v>
      </c>
      <c r="E53" s="56" t="e">
        <f aca="false" t="array" ref="E53:E53">xlookup(C53,datos_delegados[clave_foranea:],datos_delegados[En Actividad]," ",0,1)</f>
        <v>#NAME?</v>
      </c>
      <c r="F53" s="62" t="e">
        <f aca="false" t="array" ref="F53:F53">CONCATENATE(xlookup(C53,datos_personales[Apellido/s:],datos_personales[Apellido/s:],"no dato",0,1),", ",xlookup(C53,datos_personales[Apellido/s:],datos_personales[Nombre/s:],"no dato",0,1))</f>
        <v>#NAME?</v>
      </c>
      <c r="G53" s="62" t="e">
        <f aca="false" t="array" ref="G53:G53">xlookup(C53,datos_laborales[D.N.I:],datos_laborales[N° De Legajo:],"no dato",0,1)</f>
        <v>#NAME?</v>
      </c>
      <c r="H53" s="63" t="e">
        <f aca="false" t="array" ref="H53:H53">xlookup(C53,datos_laborales[D.N.I:], datos_laborales[Inicio Actividad en Prevención:],"no dato",0,1)</f>
        <v>#NAME?</v>
      </c>
      <c r="I53" s="62" t="e">
        <f aca="false" t="array" ref="I53:I53">xlookup(C53,datos_laborales[D.N.I:],#REF!,"no dato",0,1)</f>
        <v>#REF!</v>
      </c>
      <c r="J53" s="62" t="e">
        <f aca="false" t="array" ref="J53:J53">xlookup(C53,datos_personales[Apellido/s:],datos_personales[D.N.I:],"no dato",0,1)</f>
        <v>#NAME?</v>
      </c>
      <c r="K53" s="63" t="e">
        <f aca="false" t="array" ref="K53:K53">xlookup(C53,datos_personales[Apellido/s:],datos_personales[Fecha Nac:],"no dato",0,1)</f>
        <v>#NAME?</v>
      </c>
      <c r="L53" s="62" t="n">
        <f aca="false">COUNTIF(hijos!B:B,C53)</f>
        <v>0</v>
      </c>
      <c r="M53" s="64" t="e">
        <f aca="false">COUNTIFS(hijos!B:B,C53,#REF!,1)</f>
        <v>#VALUE!</v>
      </c>
      <c r="N53" s="64" t="e">
        <f aca="false">COUNTIFS(hijos!B:B,C53,#REF!,1)</f>
        <v>#VALUE!</v>
      </c>
      <c r="O53" s="64" t="e">
        <f aca="false">COUNTIFS(hijos!B:B,C53,#REF!,1)</f>
        <v>#VALUE!</v>
      </c>
      <c r="P53" s="64" t="e">
        <f aca="false">COUNTIFS(hijos!B:B,C53,#REF!,1)</f>
        <v>#VALUE!</v>
      </c>
      <c r="Q53" s="64" t="e">
        <f aca="false">SUM(M53:P53)</f>
        <v>#VALUE!</v>
      </c>
      <c r="R53" s="62" t="e">
        <f aca="false" t="array" ref="R53:R53">xlookup(C53,datos_personales[Apellido/s:],datos_personales[Tel Contacto:],"no dato",0,1)</f>
        <v>#NAME?</v>
      </c>
      <c r="S53" s="62" t="e">
        <f aca="false" t="array" ref="S53:S53">xlookup(C53,datos_personales[Apellido/s:],datos_personales[Email:],"no dato",0,1)</f>
        <v>#NAME?</v>
      </c>
      <c r="T53" s="62" t="e">
        <f aca="false" t="array" ref="T53:T53">xlookup(R53,telefonos_afiliados[numeros_loys],telefonos_afiliados[esta],"no esta",0,1)</f>
        <v>#NAME?</v>
      </c>
      <c r="U53" s="62" t="e">
        <f aca="false">xlookup(C53,#REF!,#REF!,"no dato",0,1)</f>
        <v>#REF!</v>
      </c>
      <c r="V53" s="72"/>
      <c r="W53" s="42"/>
    </row>
    <row r="54" customFormat="false" ht="15.75" hidden="true" customHeight="true" outlineLevel="0" collapsed="false">
      <c r="A54" s="55"/>
      <c r="B54" s="56"/>
      <c r="C54" s="57" t="str">
        <f aca="false">datos_personales[Apellido/s:]</f>
        <v>galarza</v>
      </c>
      <c r="D54" s="57" t="e">
        <f aca="false" t="array" ref="D54:D54">xlookup(C54,datos_laborales[D.N.I:],datos_laborales[Relación de Dependencia],"dato no encontrado",0,1)</f>
        <v>#NAME?</v>
      </c>
      <c r="E54" s="56" t="e">
        <f aca="false" t="array" ref="E54:E54">xlookup(C54,datos_delegados[clave_foranea:],datos_delegados[En Actividad]," ",0,1)</f>
        <v>#NAME?</v>
      </c>
      <c r="F54" s="57" t="e">
        <f aca="false" t="array" ref="F54:F54">CONCATENATE(xlookup(C54,datos_personales[Apellido/s:],datos_personales[Apellido/s:],"no dato",0,1),", ",xlookup(C54,datos_personales[Apellido/s:],datos_personales[Nombre/s:],"no dato",0,1))</f>
        <v>#NAME?</v>
      </c>
      <c r="G54" s="57" t="e">
        <f aca="false" t="array" ref="G54:G54">xlookup(C54,datos_laborales[D.N.I:],datos_laborales[N° De Legajo:],"no dato",0,1)</f>
        <v>#NAME?</v>
      </c>
      <c r="H54" s="73" t="e">
        <f aca="false" t="array" ref="H54:H54">xlookup(C54,datos_laborales[D.N.I:], datos_laborales[Inicio Actividad en Prevención:],"no dato",0,1)</f>
        <v>#NAME?</v>
      </c>
      <c r="I54" s="57" t="e">
        <f aca="false" t="array" ref="I54:I54">xlookup(C54,datos_laborales[D.N.I:],#REF!,"no dato",0,1)</f>
        <v>#REF!</v>
      </c>
      <c r="J54" s="57" t="e">
        <f aca="false" t="array" ref="J54:J54">xlookup(C54,datos_personales[Apellido/s:],datos_personales[D.N.I:],"no dato",0,1)</f>
        <v>#NAME?</v>
      </c>
      <c r="K54" s="58" t="e">
        <f aca="false" t="array" ref="K54:K54">xlookup(C54,datos_personales[Apellido/s:],datos_personales[Fecha Nac:],"no dato",0,1)</f>
        <v>#NAME?</v>
      </c>
      <c r="L54" s="57" t="n">
        <f aca="false">COUNTIF(hijos!B:B,C54)</f>
        <v>0</v>
      </c>
      <c r="M54" s="59" t="e">
        <f aca="false">COUNTIFS(hijos!B:B,C54,#REF!,1)</f>
        <v>#VALUE!</v>
      </c>
      <c r="N54" s="59" t="e">
        <f aca="false">COUNTIFS(hijos!B:B,C54,#REF!,1)</f>
        <v>#VALUE!</v>
      </c>
      <c r="O54" s="59" t="e">
        <f aca="false">COUNTIFS(hijos!B:B,C54,#REF!,1)</f>
        <v>#VALUE!</v>
      </c>
      <c r="P54" s="59" t="e">
        <f aca="false">COUNTIFS(hijos!B:B,C54,#REF!,1)</f>
        <v>#VALUE!</v>
      </c>
      <c r="Q54" s="59" t="e">
        <f aca="false">SUM(M54:P54)</f>
        <v>#VALUE!</v>
      </c>
      <c r="R54" s="57" t="e">
        <f aca="false" t="array" ref="R54:R54">xlookup(C54,datos_personales[Apellido/s:],datos_personales[Tel Contacto:],"no dato",0,1)</f>
        <v>#NAME?</v>
      </c>
      <c r="S54" s="56" t="e">
        <f aca="false" t="array" ref="S54:S54">xlookup(C54,datos_personales[Apellido/s:],datos_personales[Email:],"no dato",0,1)</f>
        <v>#NAME?</v>
      </c>
      <c r="T54" s="57" t="e">
        <f aca="false" t="array" ref="T54:T54">xlookup(R54,telefonos_afiliados[numeros_loys],telefonos_afiliados[esta],"no esta",0,1)</f>
        <v>#NAME?</v>
      </c>
      <c r="U54" s="57" t="e">
        <f aca="false">xlookup(C54,#REF!,#REF!,"no dato",0,1)</f>
        <v>#REF!</v>
      </c>
      <c r="V54" s="72"/>
      <c r="W54" s="42"/>
    </row>
    <row r="55" customFormat="false" ht="15.75" hidden="true" customHeight="true" outlineLevel="0" collapsed="false">
      <c r="A55" s="55"/>
      <c r="B55" s="56"/>
      <c r="C55" s="62" t="str">
        <f aca="false">datos_personales[Apellido/s:]</f>
        <v>galeano</v>
      </c>
      <c r="D55" s="62" t="e">
        <f aca="false" t="array" ref="D55:D55">xlookup(C55,datos_laborales[D.N.I:],datos_laborales[Relación de Dependencia],"dato no encontrado",0,1)</f>
        <v>#NAME?</v>
      </c>
      <c r="E55" s="56" t="e">
        <f aca="false" t="array" ref="E55:E55">xlookup(C55,datos_delegados[clave_foranea:],datos_delegados[En Actividad]," ",0,1)</f>
        <v>#NAME?</v>
      </c>
      <c r="F55" s="62" t="e">
        <f aca="false" t="array" ref="F55:F55">CONCATENATE(xlookup(C55,datos_personales[Apellido/s:],datos_personales[Apellido/s:],"no dato",0,1),", ",xlookup(C55,datos_personales[Apellido/s:],datos_personales[Nombre/s:],"no dato",0,1))</f>
        <v>#NAME?</v>
      </c>
      <c r="G55" s="62" t="e">
        <f aca="false" t="array" ref="G55:G55">xlookup(C55,datos_laborales[D.N.I:],datos_laborales[N° De Legajo:],"no dato",0,1)</f>
        <v>#NAME?</v>
      </c>
      <c r="H55" s="63" t="e">
        <f aca="false" t="array" ref="H55:H55">xlookup(C55,datos_laborales[D.N.I:], datos_laborales[Inicio Actividad en Prevención:],"no dato",0,1)</f>
        <v>#NAME?</v>
      </c>
      <c r="I55" s="62" t="e">
        <f aca="false" t="array" ref="I55:I55">xlookup(C55,datos_laborales[D.N.I:],#REF!,"no dato",0,1)</f>
        <v>#REF!</v>
      </c>
      <c r="J55" s="62" t="e">
        <f aca="false" t="array" ref="J55:J55">xlookup(C55,datos_personales[Apellido/s:],datos_personales[D.N.I:],"no dato",0,1)</f>
        <v>#NAME?</v>
      </c>
      <c r="K55" s="63" t="e">
        <f aca="false" t="array" ref="K55:K55">xlookup(C55,datos_personales[Apellido/s:],datos_personales[Fecha Nac:],"no dato",0,1)</f>
        <v>#NAME?</v>
      </c>
      <c r="L55" s="62" t="n">
        <f aca="false">COUNTIF(hijos!B:B,C55)</f>
        <v>0</v>
      </c>
      <c r="M55" s="64" t="e">
        <f aca="false">COUNTIFS(hijos!B:B,C55,#REF!,1)</f>
        <v>#VALUE!</v>
      </c>
      <c r="N55" s="64" t="e">
        <f aca="false">COUNTIFS(hijos!B:B,C55,#REF!,1)</f>
        <v>#VALUE!</v>
      </c>
      <c r="O55" s="64" t="e">
        <f aca="false">COUNTIFS(hijos!B:B,C55,#REF!,1)</f>
        <v>#VALUE!</v>
      </c>
      <c r="P55" s="64" t="e">
        <f aca="false">COUNTIFS(hijos!B:B,C55,#REF!,1)</f>
        <v>#VALUE!</v>
      </c>
      <c r="Q55" s="64" t="e">
        <f aca="false">SUM(M55:P55)</f>
        <v>#VALUE!</v>
      </c>
      <c r="R55" s="62" t="e">
        <f aca="false" t="array" ref="R55:R55">xlookup(C55,datos_personales[Apellido/s:],datos_personales[Tel Contacto:],"no dato",0,1)</f>
        <v>#NAME?</v>
      </c>
      <c r="S55" s="62" t="e">
        <f aca="false" t="array" ref="S55:S55">xlookup(C55,datos_personales[Apellido/s:],datos_personales[Email:],"no dato",0,1)</f>
        <v>#NAME?</v>
      </c>
      <c r="T55" s="62" t="e">
        <f aca="false" t="array" ref="T55:T55">xlookup(R55,telefonos_afiliados[numeros_loys],telefonos_afiliados[esta],"no esta",0,1)</f>
        <v>#NAME?</v>
      </c>
      <c r="U55" s="62" t="e">
        <f aca="false">xlookup(C55,#REF!,#REF!,"no dato",0,1)</f>
        <v>#REF!</v>
      </c>
      <c r="V55" s="65" t="e">
        <f aca="false" t="array" ref="V55:V55">xlookup(C55,datos_laborales[D.N.I:],#REF!,"no tiene ficha pdf",0,1)</f>
        <v>#REF!</v>
      </c>
      <c r="W55" s="42"/>
    </row>
    <row r="56" customFormat="false" ht="15.75" hidden="true" customHeight="true" outlineLevel="0" collapsed="false">
      <c r="A56" s="55"/>
      <c r="B56" s="56"/>
      <c r="C56" s="57" t="str">
        <f aca="false">datos_personales[Apellido/s:]</f>
        <v>galian</v>
      </c>
      <c r="D56" s="57" t="e">
        <f aca="false" t="array" ref="D56:D56">xlookup(C56,datos_laborales[D.N.I:],datos_laborales[Relación de Dependencia],"dato no encontrado",0,1)</f>
        <v>#NAME?</v>
      </c>
      <c r="E56" s="56" t="e">
        <f aca="false" t="array" ref="E56:E56">xlookup(C56,datos_delegados[clave_foranea:],datos_delegados[En Actividad]," ",0,1)</f>
        <v>#NAME?</v>
      </c>
      <c r="F56" s="57" t="e">
        <f aca="false" t="array" ref="F56:F56">CONCATENATE(xlookup(C56,datos_personales[Apellido/s:],datos_personales[Apellido/s:],"no dato",0,1),", ",xlookup(C56,datos_personales[Apellido/s:],datos_personales[Nombre/s:],"no dato",0,1))</f>
        <v>#NAME?</v>
      </c>
      <c r="G56" s="57" t="e">
        <f aca="false" t="array" ref="G56:G56">xlookup(C56,datos_laborales[D.N.I:],datos_laborales[N° De Legajo:],"no dato",0,1)</f>
        <v>#NAME?</v>
      </c>
      <c r="H56" s="58" t="e">
        <f aca="false" t="array" ref="H56:H56">xlookup(C56,datos_laborales[D.N.I:], datos_laborales[Inicio Actividad en Prevención:],"no dato",0,1)</f>
        <v>#NAME?</v>
      </c>
      <c r="I56" s="57" t="e">
        <f aca="false" t="array" ref="I56:I56">xlookup(C56,datos_laborales[D.N.I:],#REF!,"no dato",0,1)</f>
        <v>#REF!</v>
      </c>
      <c r="J56" s="57" t="e">
        <f aca="false" t="array" ref="J56:J56">xlookup(C56,datos_personales[Apellido/s:],datos_personales[D.N.I:],"no dato",0,1)</f>
        <v>#NAME?</v>
      </c>
      <c r="K56" s="58" t="e">
        <f aca="false" t="array" ref="K56:K56">xlookup(C56,datos_personales[Apellido/s:],datos_personales[Fecha Nac:],"no dato",0,1)</f>
        <v>#NAME?</v>
      </c>
      <c r="L56" s="57" t="n">
        <f aca="false">COUNTIF(hijos!B:B,C56)</f>
        <v>0</v>
      </c>
      <c r="M56" s="59" t="e">
        <f aca="false">COUNTIFS(hijos!B:B,C56,#REF!,1)</f>
        <v>#VALUE!</v>
      </c>
      <c r="N56" s="59" t="e">
        <f aca="false">COUNTIFS(hijos!B:B,C56,#REF!,1)</f>
        <v>#VALUE!</v>
      </c>
      <c r="O56" s="59" t="e">
        <f aca="false">COUNTIFS(hijos!B:B,C56,#REF!,1)</f>
        <v>#VALUE!</v>
      </c>
      <c r="P56" s="59" t="e">
        <f aca="false">COUNTIFS(hijos!B:B,C56,#REF!,1)</f>
        <v>#VALUE!</v>
      </c>
      <c r="Q56" s="59" t="e">
        <f aca="false">SUM(M56:P56)</f>
        <v>#VALUE!</v>
      </c>
      <c r="R56" s="57" t="e">
        <f aca="false" t="array" ref="R56:R56">xlookup(C56,datos_personales[Apellido/s:],datos_personales[Tel Contacto:],"no dato",0,1)</f>
        <v>#NAME?</v>
      </c>
      <c r="S56" s="57" t="e">
        <f aca="false" t="array" ref="S56:S56">xlookup(C56,datos_personales[Apellido/s:],datos_personales[Email:],"no dato",0,1)</f>
        <v>#NAME?</v>
      </c>
      <c r="T56" s="57" t="e">
        <f aca="false" t="array" ref="T56:T56">xlookup(R56,telefonos_afiliados[numeros_loys],telefonos_afiliados[esta],"no esta",0,1)</f>
        <v>#NAME?</v>
      </c>
      <c r="U56" s="56"/>
      <c r="V56" s="72"/>
      <c r="W56" s="42"/>
    </row>
    <row r="57" customFormat="false" ht="15.75" hidden="true" customHeight="true" outlineLevel="0" collapsed="false">
      <c r="A57" s="55"/>
      <c r="B57" s="56"/>
      <c r="C57" s="62" t="str">
        <f aca="false">datos_personales[Apellido/s:]</f>
        <v>geirola</v>
      </c>
      <c r="D57" s="62" t="e">
        <f aca="false" t="array" ref="D57:D57">xlookup(C57,datos_laborales[D.N.I:],datos_laborales[Relación de Dependencia],"dato no encontrado",0,1)</f>
        <v>#NAME?</v>
      </c>
      <c r="E57" s="56" t="e">
        <f aca="false" t="array" ref="E57:E57">xlookup(C57,datos_delegados[clave_foranea:],datos_delegados[En Actividad]," ",0,1)</f>
        <v>#NAME?</v>
      </c>
      <c r="F57" s="62" t="e">
        <f aca="false" t="array" ref="F57:F57">CONCATENATE(xlookup(C57,datos_personales[Apellido/s:],datos_personales[Apellido/s:],"no dato",0,1),", ",xlookup(C57,datos_personales[Apellido/s:],datos_personales[Nombre/s:],"no dato",0,1))</f>
        <v>#NAME?</v>
      </c>
      <c r="G57" s="62" t="e">
        <f aca="false" t="array" ref="G57:G57">xlookup(C57,datos_laborales[D.N.I:],datos_laborales[N° De Legajo:],"no dato",0,1)</f>
        <v>#NAME?</v>
      </c>
      <c r="H57" s="73" t="e">
        <f aca="false" t="array" ref="H57:H57">xlookup(C57,datos_laborales[D.N.I:], datos_laborales[Inicio Actividad en Prevención:],"no dato",0,1)</f>
        <v>#NAME?</v>
      </c>
      <c r="I57" s="62" t="e">
        <f aca="false" t="array" ref="I57:I57">xlookup(C57,datos_laborales[D.N.I:],#REF!,"no dato",0,1)</f>
        <v>#REF!</v>
      </c>
      <c r="J57" s="62" t="e">
        <f aca="false" t="array" ref="J57:J57">xlookup(C57,datos_personales[Apellido/s:],datos_personales[D.N.I:],"no dato",0,1)</f>
        <v>#NAME?</v>
      </c>
      <c r="K57" s="63" t="e">
        <f aca="false" t="array" ref="K57:K57">xlookup(C57,datos_personales[Apellido/s:],datos_personales[Fecha Nac:],"no dato",0,1)</f>
        <v>#NAME?</v>
      </c>
      <c r="L57" s="62" t="n">
        <f aca="false">COUNTIF(hijos!B:B,C57)</f>
        <v>0</v>
      </c>
      <c r="M57" s="64" t="e">
        <f aca="false">COUNTIFS(hijos!B:B,C57,#REF!,1)</f>
        <v>#VALUE!</v>
      </c>
      <c r="N57" s="64" t="e">
        <f aca="false">COUNTIFS(hijos!B:B,C57,#REF!,1)</f>
        <v>#VALUE!</v>
      </c>
      <c r="O57" s="64" t="e">
        <f aca="false">COUNTIFS(hijos!B:B,C57,#REF!,1)</f>
        <v>#VALUE!</v>
      </c>
      <c r="P57" s="64" t="e">
        <f aca="false">COUNTIFS(hijos!B:B,C57,#REF!,1)</f>
        <v>#VALUE!</v>
      </c>
      <c r="Q57" s="64" t="e">
        <f aca="false">SUM(M57:P57)</f>
        <v>#VALUE!</v>
      </c>
      <c r="R57" s="56" t="e">
        <f aca="false" t="array" ref="R57:R57">xlookup(C57,datos_personales[Apellido/s:],datos_personales[Tel Contacto:],"no dato",0,1)</f>
        <v>#NAME?</v>
      </c>
      <c r="S57" s="56" t="e">
        <f aca="false" t="array" ref="S57:S57">xlookup(C57,datos_personales[Apellido/s:],datos_personales[Email:],"no dato",0,1)</f>
        <v>#NAME?</v>
      </c>
      <c r="T57" s="62" t="e">
        <f aca="false" t="array" ref="T57:T57">xlookup(R57,telefonos_afiliados[numeros_loys],telefonos_afiliados[esta],"no esta",0,1)</f>
        <v>#NAME?</v>
      </c>
      <c r="U57" s="62" t="e">
        <f aca="false" t="array" ref="U57:U57">xlookup(C57,#REF!,#REF!,"no dato",0,1)</f>
        <v>#REF!</v>
      </c>
      <c r="V57" s="72"/>
      <c r="W57" s="42"/>
    </row>
    <row r="58" customFormat="false" ht="15.75" hidden="false" customHeight="true" outlineLevel="0" collapsed="false">
      <c r="A58" s="55"/>
      <c r="B58" s="56"/>
      <c r="C58" s="57" t="str">
        <f aca="false">datos_personales[Apellido/s:]</f>
        <v>gonzalez</v>
      </c>
      <c r="D58" s="57" t="e">
        <f aca="false" t="array" ref="D58:D58">xlookup(C58,datos_laborales[D.N.I:],datos_laborales[Relación de Dependencia],"dato no encontrado",0,1)</f>
        <v>#NAME?</v>
      </c>
      <c r="E58" s="56" t="e">
        <f aca="false" t="array" ref="E58:E58">xlookup(C58,datos_delegados[clave_foranea:],datos_delegados[En Actividad]," ",0,1)</f>
        <v>#NAME?</v>
      </c>
      <c r="F58" s="57" t="e">
        <f aca="false" t="array" ref="F58:F58">CONCATENATE(xlookup(C58,datos_personales[Apellido/s:],datos_personales[Apellido/s:],"no dato",0,1),", ",xlookup(C58,datos_personales[Apellido/s:],datos_personales[Nombre/s:],"no dato",0,1))</f>
        <v>#NAME?</v>
      </c>
      <c r="G58" s="57" t="e">
        <f aca="false" t="array" ref="G58:G58">xlookup(C58,datos_laborales[D.N.I:],datos_laborales[N° De Legajo:],"no dato",0,1)</f>
        <v>#NAME?</v>
      </c>
      <c r="H58" s="58" t="e">
        <f aca="false" t="array" ref="H58:H58">xlookup(C58,datos_laborales[D.N.I:], datos_laborales[Inicio Actividad en Prevención:],"no dato",0,1)</f>
        <v>#NAME?</v>
      </c>
      <c r="I58" s="57" t="e">
        <f aca="false" t="array" ref="I58:I58">xlookup(C58,datos_laborales[D.N.I:],#REF!,"no dato",0,1)</f>
        <v>#REF!</v>
      </c>
      <c r="J58" s="57" t="e">
        <f aca="false" t="array" ref="J58:J58">xlookup(C58,datos_personales[Apellido/s:],datos_personales[D.N.I:],"no dato",0,1)</f>
        <v>#NAME?</v>
      </c>
      <c r="K58" s="75" t="e">
        <f aca="false" t="array" ref="K58:K58">xlookup(C58,datos_personales[Apellido/s:],datos_personales[Fecha Nac:],"no dato",0,1)</f>
        <v>#NAME?</v>
      </c>
      <c r="L58" s="57" t="n">
        <f aca="false">COUNTIF(hijos!B:B,C58)</f>
        <v>0</v>
      </c>
      <c r="M58" s="59" t="e">
        <f aca="false">COUNTIFS(hijos!B:B,C58,#REF!,1)</f>
        <v>#VALUE!</v>
      </c>
      <c r="N58" s="59" t="e">
        <f aca="false">COUNTIFS(hijos!B:B,C58,#REF!,1)</f>
        <v>#VALUE!</v>
      </c>
      <c r="O58" s="59" t="e">
        <f aca="false">COUNTIFS(hijos!B:B,C58,#REF!,1)</f>
        <v>#VALUE!</v>
      </c>
      <c r="P58" s="59" t="e">
        <f aca="false">COUNTIFS(hijos!B:B,C58,#REF!,1)</f>
        <v>#VALUE!</v>
      </c>
      <c r="Q58" s="59" t="e">
        <f aca="false">SUM(M58:P58)</f>
        <v>#VALUE!</v>
      </c>
      <c r="R58" s="57" t="e">
        <f aca="false" t="array" ref="R58:R58">xlookup(C58,datos_personales[Apellido/s:],datos_personales[Tel Contacto:],"no dato",0,1)</f>
        <v>#NAME?</v>
      </c>
      <c r="S58" s="57" t="e">
        <f aca="false" t="array" ref="S58:S58">xlookup(C58,datos_personales[Apellido/s:],datos_personales[Email:],"no dato",0,1)</f>
        <v>#NAME?</v>
      </c>
      <c r="T58" s="57" t="e">
        <f aca="false" t="array" ref="T58:T58">xlookup(R58,telefonos_afiliados[numeros_loys],telefonos_afiliados[esta],"no esta",0,1)</f>
        <v>#NAME?</v>
      </c>
      <c r="U58" s="57" t="e">
        <f aca="false" t="array" ref="U58:U58">xlookup(C58,datos_personales[Apellido/s:],#REF!,"no dato",0,1)</f>
        <v>#REF!</v>
      </c>
      <c r="V58" s="61" t="e">
        <f aca="false" t="array" ref="V58:V58">xlookup(C58,datos_laborales[D.N.I:],#REF!,"no tiene ficha pdf",0,1)</f>
        <v>#REF!</v>
      </c>
      <c r="W58" s="42"/>
    </row>
    <row r="59" customFormat="false" ht="15.75" hidden="true" customHeight="true" outlineLevel="0" collapsed="false">
      <c r="A59" s="55"/>
      <c r="B59" s="56"/>
      <c r="C59" s="62" t="str">
        <f aca="false">datos_personales[Apellido/s:]</f>
        <v>gonzalez</v>
      </c>
      <c r="D59" s="62" t="e">
        <f aca="false" t="array" ref="D59:D59">xlookup(C59,datos_laborales[D.N.I:],datos_laborales[Relación de Dependencia],"dato no encontrado",0,1)</f>
        <v>#NAME?</v>
      </c>
      <c r="E59" s="56" t="e">
        <f aca="false" t="array" ref="E59:E59">xlookup(C59,datos_delegados[clave_foranea:],datos_delegados[En Actividad]," ",0,1)</f>
        <v>#NAME?</v>
      </c>
      <c r="F59" s="62" t="e">
        <f aca="false" t="array" ref="F59:F59">CONCATENATE(xlookup(C59,datos_personales[Apellido/s:],datos_personales[Apellido/s:],"no dato",0,1),", ",xlookup(C59,datos_personales[Apellido/s:],datos_personales[Nombre/s:],"no dato",0,1))</f>
        <v>#NAME?</v>
      </c>
      <c r="G59" s="62" t="e">
        <f aca="false" t="array" ref="G59:G59">xlookup(C59,datos_laborales[D.N.I:],datos_laborales[N° De Legajo:],"no dato",0,1)</f>
        <v>#NAME?</v>
      </c>
      <c r="H59" s="73" t="e">
        <f aca="false" t="array" ref="H59:H59">xlookup(C59,datos_laborales[D.N.I:], datos_laborales[Inicio Actividad en Prevención:],"no dato",0,1)</f>
        <v>#NAME?</v>
      </c>
      <c r="I59" s="62" t="e">
        <f aca="false" t="array" ref="I59:I59">xlookup(C59,datos_laborales[D.N.I:],#REF!,"no dato",0,1)</f>
        <v>#REF!</v>
      </c>
      <c r="J59" s="62" t="e">
        <f aca="false" t="array" ref="J59:J59">xlookup(C59,datos_personales[Apellido/s:],datos_personales[D.N.I:],"no dato",0,1)</f>
        <v>#NAME?</v>
      </c>
      <c r="K59" s="63" t="e">
        <f aca="false" t="array" ref="K59:K59">xlookup(C59,datos_personales[Apellido/s:],datos_personales[Fecha Nac:],"no dato",0,1)</f>
        <v>#NAME?</v>
      </c>
      <c r="L59" s="62" t="n">
        <f aca="false">COUNTIF(hijos!B:B,C59)</f>
        <v>0</v>
      </c>
      <c r="M59" s="64" t="e">
        <f aca="false">COUNTIFS(hijos!B:B,C59,#REF!,1)</f>
        <v>#VALUE!</v>
      </c>
      <c r="N59" s="64" t="e">
        <f aca="false">COUNTIFS(hijos!B:B,C59,#REF!,1)</f>
        <v>#VALUE!</v>
      </c>
      <c r="O59" s="64" t="e">
        <f aca="false">COUNTIFS(hijos!B:B,C59,#REF!,1)</f>
        <v>#VALUE!</v>
      </c>
      <c r="P59" s="64" t="e">
        <f aca="false">COUNTIFS(hijos!B:B,C59,#REF!,1)</f>
        <v>#VALUE!</v>
      </c>
      <c r="Q59" s="64" t="e">
        <f aca="false">SUM(M59:P59)</f>
        <v>#VALUE!</v>
      </c>
      <c r="R59" s="62" t="e">
        <f aca="false" t="array" ref="R59:R59">xlookup(C59,datos_personales[Apellido/s:],datos_personales[Tel Contacto:],"no dato",0,1)</f>
        <v>#NAME?</v>
      </c>
      <c r="S59" s="62" t="e">
        <f aca="false" t="array" ref="S59:S59">xlookup(C59,datos_personales[Apellido/s:],datos_personales[Email:],"no dato",0,1)</f>
        <v>#NAME?</v>
      </c>
      <c r="T59" s="62" t="e">
        <f aca="false" t="array" ref="T59:T59">xlookup(R59,telefonos_afiliados[numeros_loys],telefonos_afiliados[esta],"no esta",0,1)</f>
        <v>#NAME?</v>
      </c>
      <c r="U59" s="62" t="e">
        <f aca="false" t="array" ref="U59:U59">xlookup(C59,datos_personales[Apellido/s:],#REF!,"no dato",0,1)</f>
        <v>#REF!</v>
      </c>
      <c r="V59" s="72"/>
      <c r="W59" s="42"/>
    </row>
    <row r="60" customFormat="false" ht="15.75" hidden="true" customHeight="true" outlineLevel="0" collapsed="false">
      <c r="A60" s="55"/>
      <c r="B60" s="56"/>
      <c r="C60" s="57" t="str">
        <f aca="false">datos_personales[Apellido/s:]</f>
        <v>gonzalez churque</v>
      </c>
      <c r="D60" s="57" t="e">
        <f aca="false" t="array" ref="D60:D60">xlookup(C60,datos_laborales[D.N.I:],datos_laborales[Relación de Dependencia],"dato no encontrado",0,1)</f>
        <v>#NAME?</v>
      </c>
      <c r="E60" s="56" t="e">
        <f aca="false" t="array" ref="E60:E60">xlookup(C60,datos_delegados[clave_foranea:],datos_delegados[En Actividad]," ",0,1)</f>
        <v>#NAME?</v>
      </c>
      <c r="F60" s="57" t="e">
        <f aca="false" t="array" ref="F60:F60">CONCATENATE(xlookup(C60,datos_personales[Apellido/s:],datos_personales[Apellido/s:],"no dato",0,1),", ",xlookup(C60,datos_personales[Apellido/s:],datos_personales[Nombre/s:],"no dato",0,1))</f>
        <v>#NAME?</v>
      </c>
      <c r="G60" s="57" t="e">
        <f aca="false" t="array" ref="G60:G60">xlookup(C60,datos_laborales[D.N.I:],datos_laborales[N° De Legajo:],"no dato",0,1)</f>
        <v>#NAME?</v>
      </c>
      <c r="H60" s="73" t="e">
        <f aca="false" t="array" ref="H60:H60">xlookup(C60,datos_laborales[D.N.I:], datos_laborales[Inicio Actividad en Prevención:],"no dato",0,1)</f>
        <v>#NAME?</v>
      </c>
      <c r="I60" s="57" t="e">
        <f aca="false" t="array" ref="I60:I60">xlookup(C60,datos_laborales[D.N.I:],#REF!,"no dato",0,1)</f>
        <v>#REF!</v>
      </c>
      <c r="J60" s="57" t="e">
        <f aca="false" t="array" ref="J60:J60">xlookup(C60,datos_personales[Apellido/s:],datos_personales[D.N.I:],"no dato",0,1)</f>
        <v>#NAME?</v>
      </c>
      <c r="K60" s="58" t="e">
        <f aca="false" t="array" ref="K60:K60">xlookup(C60,datos_personales[Apellido/s:],datos_personales[Fecha Nac:],"no dato",0,1)</f>
        <v>#NAME?</v>
      </c>
      <c r="L60" s="57" t="n">
        <f aca="false">COUNTIF(hijos!B:B,C60)</f>
        <v>0</v>
      </c>
      <c r="M60" s="59" t="e">
        <f aca="false">COUNTIFS(hijos!B:B,C60,#REF!,1)</f>
        <v>#VALUE!</v>
      </c>
      <c r="N60" s="59" t="e">
        <f aca="false">COUNTIFS(hijos!B:B,C60,#REF!,1)</f>
        <v>#VALUE!</v>
      </c>
      <c r="O60" s="59" t="e">
        <f aca="false">COUNTIFS(hijos!B:B,C60,#REF!,1)</f>
        <v>#VALUE!</v>
      </c>
      <c r="P60" s="59" t="e">
        <f aca="false">COUNTIFS(hijos!B:B,C60,#REF!,1)</f>
        <v>#VALUE!</v>
      </c>
      <c r="Q60" s="59" t="e">
        <f aca="false">SUM(M60:P60)</f>
        <v>#VALUE!</v>
      </c>
      <c r="R60" s="57" t="e">
        <f aca="false" t="array" ref="R60:R60">xlookup(C60,datos_personales[Apellido/s:],datos_personales[Tel Contacto:],"no dato",0,1)</f>
        <v>#NAME?</v>
      </c>
      <c r="S60" s="57" t="e">
        <f aca="false" t="array" ref="S60:S60">xlookup(C60,datos_personales[Apellido/s:],datos_personales[Email:],"no dato",0,1)</f>
        <v>#NAME?</v>
      </c>
      <c r="T60" s="57" t="e">
        <f aca="false" t="array" ref="T60:T60">xlookup(R60,telefonos_afiliados[numeros_loys],telefonos_afiliados[esta],"no esta",0,1)</f>
        <v>#NAME?</v>
      </c>
      <c r="U60" s="57" t="e">
        <f aca="false" t="array" ref="U60:U60">xlookup(C60,datos_personales[Apellido/s:],#REF!,"no dato",0,1)</f>
        <v>#REF!</v>
      </c>
      <c r="V60" s="61" t="e">
        <f aca="false" t="array" ref="V60:V60">xlookup(C60,datos_laborales[D.N.I:],#REF!,"no tiene ficha pdf",0,1)</f>
        <v>#REF!</v>
      </c>
      <c r="W60" s="42"/>
    </row>
    <row r="61" customFormat="false" ht="15.75" hidden="true" customHeight="true" outlineLevel="0" collapsed="false">
      <c r="A61" s="55"/>
      <c r="B61" s="56"/>
      <c r="C61" s="62" t="str">
        <f aca="false">datos_personales[Apellido/s:]</f>
        <v>gonzalez</v>
      </c>
      <c r="D61" s="62" t="e">
        <f aca="false" t="array" ref="D61:D61">xlookup(C61,datos_laborales[D.N.I:],datos_laborales[Relación de Dependencia],"dato no encontrado",0,1)</f>
        <v>#NAME?</v>
      </c>
      <c r="E61" s="56" t="e">
        <f aca="false" t="array" ref="E61:E61">xlookup(C61,datos_delegados[clave_foranea:],datos_delegados[En Actividad]," ",0,1)</f>
        <v>#NAME?</v>
      </c>
      <c r="F61" s="62" t="e">
        <f aca="false" t="array" ref="F61:F61">CONCATENATE(xlookup(C61,datos_personales[Apellido/s:],datos_personales[Apellido/s:],"no dato",0,1),", ",xlookup(C61,datos_personales[Apellido/s:],datos_personales[Nombre/s:],"no dato",0,1))</f>
        <v>#NAME?</v>
      </c>
      <c r="G61" s="62" t="e">
        <f aca="false" t="array" ref="G61:G61">xlookup(C61,datos_laborales[D.N.I:],datos_laborales[N° De Legajo:],"no dato",0,1)</f>
        <v>#NAME?</v>
      </c>
      <c r="H61" s="63" t="e">
        <f aca="false" t="array" ref="H61:H61">xlookup(C61,datos_laborales[D.N.I:], datos_laborales[Inicio Actividad en Prevención:],"no dato",0,1)</f>
        <v>#NAME?</v>
      </c>
      <c r="I61" s="62" t="e">
        <f aca="false" t="array" ref="I61:I61">xlookup(C61,datos_laborales[D.N.I:],#REF!,"no dato",0,1)</f>
        <v>#REF!</v>
      </c>
      <c r="J61" s="62" t="e">
        <f aca="false" t="array" ref="J61:J61">xlookup(C61,datos_personales[Apellido/s:],datos_personales[D.N.I:],"no dato",0,1)</f>
        <v>#NAME?</v>
      </c>
      <c r="K61" s="63" t="e">
        <f aca="false" t="array" ref="K61:K61">xlookup(C61,datos_personales[Apellido/s:],datos_personales[Fecha Nac:],"no dato",0,1)</f>
        <v>#NAME?</v>
      </c>
      <c r="L61" s="62" t="n">
        <f aca="false">COUNTIF(hijos!B:B,C61)</f>
        <v>0</v>
      </c>
      <c r="M61" s="64" t="e">
        <f aca="false">COUNTIFS(hijos!B:B,C61,#REF!,1)</f>
        <v>#VALUE!</v>
      </c>
      <c r="N61" s="64" t="e">
        <f aca="false">COUNTIFS(hijos!B:B,C61,#REF!,1)</f>
        <v>#VALUE!</v>
      </c>
      <c r="O61" s="64" t="e">
        <f aca="false">COUNTIFS(hijos!B:B,C61,#REF!,1)</f>
        <v>#VALUE!</v>
      </c>
      <c r="P61" s="64" t="e">
        <f aca="false">COUNTIFS(hijos!B:B,C61,#REF!,1)</f>
        <v>#VALUE!</v>
      </c>
      <c r="Q61" s="64" t="e">
        <f aca="false">SUM(M61:P61)</f>
        <v>#VALUE!</v>
      </c>
      <c r="R61" s="62" t="e">
        <f aca="false" t="array" ref="R61:R61">xlookup(C61,datos_personales[Apellido/s:],datos_personales[Tel Contacto:],"no dato",0,1)</f>
        <v>#NAME?</v>
      </c>
      <c r="S61" s="62" t="e">
        <f aca="false" t="array" ref="S61:S61">xlookup(C61,datos_personales[Apellido/s:],datos_personales[Email:],"no dato",0,1)</f>
        <v>#NAME?</v>
      </c>
      <c r="T61" s="62" t="e">
        <f aca="false" t="array" ref="T61:T61">xlookup(R61,telefonos_afiliados[numeros_loys],telefonos_afiliados[esta],"no esta",0,1)</f>
        <v>#NAME?</v>
      </c>
      <c r="U61" s="62" t="e">
        <f aca="false">xlookup(C61,#REF!,#REF!,"no dato",0,1)</f>
        <v>#REF!</v>
      </c>
      <c r="V61" s="72"/>
      <c r="W61" s="42"/>
    </row>
    <row r="62" customFormat="false" ht="15.75" hidden="true" customHeight="true" outlineLevel="0" collapsed="false">
      <c r="A62" s="55"/>
      <c r="B62" s="56"/>
      <c r="C62" s="57" t="str">
        <f aca="false">datos_personales[Apellido/s:]</f>
        <v>gonzalez</v>
      </c>
      <c r="D62" s="57" t="e">
        <f aca="false" t="array" ref="D62:D62">xlookup(C62,datos_laborales[D.N.I:],datos_laborales[Relación de Dependencia],"dato no encontrado",0,1)</f>
        <v>#NAME?</v>
      </c>
      <c r="E62" s="56" t="e">
        <f aca="false" t="array" ref="E62:E62">xlookup(C62,datos_delegados[clave_foranea:],datos_delegados[En Actividad]," ",0,1)</f>
        <v>#NAME?</v>
      </c>
      <c r="F62" s="57" t="e">
        <f aca="false" t="array" ref="F62:F62">CONCATENATE(xlookup(C62,datos_personales[Apellido/s:],datos_personales[Apellido/s:],"no dato",0,1),", ",xlookup(C62,datos_personales[Apellido/s:],datos_personales[Nombre/s:],"no dato",0,1))</f>
        <v>#NAME?</v>
      </c>
      <c r="G62" s="57" t="e">
        <f aca="false" t="array" ref="G62:G62">xlookup(C62,datos_laborales[D.N.I:],datos_laborales[N° De Legajo:],"no dato",0,1)</f>
        <v>#NAME?</v>
      </c>
      <c r="H62" s="73" t="e">
        <f aca="false" t="array" ref="H62:H62">xlookup(C62,datos_laborales[D.N.I:], datos_laborales[Inicio Actividad en Prevención:],"no dato",0,1)</f>
        <v>#NAME?</v>
      </c>
      <c r="I62" s="57" t="e">
        <f aca="false" t="array" ref="I62:I62">xlookup(C62,datos_laborales[D.N.I:],#REF!,"no dato",0,1)</f>
        <v>#REF!</v>
      </c>
      <c r="J62" s="57" t="e">
        <f aca="false" t="array" ref="J62:J62">xlookup(C62,datos_personales[Apellido/s:],datos_personales[D.N.I:],"no dato",0,1)</f>
        <v>#NAME?</v>
      </c>
      <c r="K62" s="73" t="e">
        <f aca="false" t="array" ref="K62:K62">xlookup(C62,datos_personales[Apellido/s:],datos_personales[Fecha Nac:],"no dato",0,1)</f>
        <v>#NAME?</v>
      </c>
      <c r="L62" s="57" t="n">
        <f aca="false">COUNTIF(hijos!B:B,C62)</f>
        <v>0</v>
      </c>
      <c r="M62" s="59" t="e">
        <f aca="false">COUNTIFS(hijos!B:B,C62,#REF!,1)</f>
        <v>#VALUE!</v>
      </c>
      <c r="N62" s="59" t="e">
        <f aca="false">COUNTIFS(hijos!B:B,C62,#REF!,1)</f>
        <v>#VALUE!</v>
      </c>
      <c r="O62" s="59" t="e">
        <f aca="false">COUNTIFS(hijos!B:B,C62,#REF!,1)</f>
        <v>#VALUE!</v>
      </c>
      <c r="P62" s="59" t="e">
        <f aca="false">COUNTIFS(hijos!B:B,C62,#REF!,1)</f>
        <v>#VALUE!</v>
      </c>
      <c r="Q62" s="59" t="e">
        <f aca="false">SUM(M62:P62)</f>
        <v>#VALUE!</v>
      </c>
      <c r="R62" s="57" t="e">
        <f aca="false" t="array" ref="R62:R62">xlookup(C62,datos_personales[Apellido/s:],datos_personales[Tel Contacto:],"no dato",0,1)</f>
        <v>#NAME?</v>
      </c>
      <c r="S62" s="56" t="e">
        <f aca="false" t="array" ref="S62:S62">xlookup(C62,datos_personales[Apellido/s:],datos_personales[Email:],"no dato",0,1)</f>
        <v>#NAME?</v>
      </c>
      <c r="T62" s="57" t="e">
        <f aca="false" t="array" ref="T62:T62">xlookup(R62,telefonos_afiliados[numeros_loys],telefonos_afiliados[esta],"no esta",0,1)</f>
        <v>#NAME?</v>
      </c>
      <c r="U62" s="57" t="e">
        <f aca="false">xlookup(C62,#REF!,#REF!,"no dato",0,1)</f>
        <v>#REF!</v>
      </c>
      <c r="V62" s="72"/>
      <c r="W62" s="42"/>
    </row>
    <row r="63" customFormat="false" ht="15.75" hidden="true" customHeight="true" outlineLevel="0" collapsed="false">
      <c r="A63" s="55"/>
      <c r="B63" s="56"/>
      <c r="C63" s="62" t="str">
        <f aca="false">datos_personales[Apellido/s:]</f>
        <v>hermida</v>
      </c>
      <c r="D63" s="62" t="e">
        <f aca="false" t="array" ref="D63:D63">xlookup(C63,datos_laborales[D.N.I:],datos_laborales[Relación de Dependencia],"dato no encontrado",0,1)</f>
        <v>#NAME?</v>
      </c>
      <c r="E63" s="56" t="e">
        <f aca="false" t="array" ref="E63:E63">xlookup(C63,datos_delegados[clave_foranea:],datos_delegados[En Actividad]," ",0,1)</f>
        <v>#NAME?</v>
      </c>
      <c r="F63" s="62" t="e">
        <f aca="false" t="array" ref="F63:F63">CONCATENATE(xlookup(C63,datos_personales[Apellido/s:],datos_personales[Apellido/s:],"no dato",0,1),", ",xlookup(C63,datos_personales[Apellido/s:],datos_personales[Nombre/s:],"no dato",0,1))</f>
        <v>#NAME?</v>
      </c>
      <c r="G63" s="62" t="e">
        <f aca="false" t="array" ref="G63:G63">xlookup(C63,datos_laborales[D.N.I:],datos_laborales[N° De Legajo:],"no dato",0,1)</f>
        <v>#NAME?</v>
      </c>
      <c r="H63" s="63" t="e">
        <f aca="false" t="array" ref="H63:H63">xlookup(C63,datos_laborales[D.N.I:], datos_laborales[Inicio Actividad en Prevención:],"no dato",0,1)</f>
        <v>#NAME?</v>
      </c>
      <c r="I63" s="62" t="e">
        <f aca="false" t="array" ref="I63:I63">xlookup(C63,datos_laborales[D.N.I:],#REF!,"no dato",0,1)</f>
        <v>#REF!</v>
      </c>
      <c r="J63" s="62" t="e">
        <f aca="false" t="array" ref="J63:J63">xlookup(C63,datos_personales[Apellido/s:],datos_personales[D.N.I:],"no dato",0,1)</f>
        <v>#NAME?</v>
      </c>
      <c r="K63" s="63" t="e">
        <f aca="false" t="array" ref="K63:K63">xlookup(C63,datos_personales[Apellido/s:],datos_personales[Fecha Nac:],"no dato",0,1)</f>
        <v>#NAME?</v>
      </c>
      <c r="L63" s="62" t="n">
        <f aca="false">COUNTIF(hijos!B:B,C63)</f>
        <v>0</v>
      </c>
      <c r="M63" s="64" t="e">
        <f aca="false">COUNTIFS(hijos!B:B,C63,#REF!,1)</f>
        <v>#VALUE!</v>
      </c>
      <c r="N63" s="64" t="e">
        <f aca="false">COUNTIFS(hijos!B:B,C63,#REF!,1)</f>
        <v>#VALUE!</v>
      </c>
      <c r="O63" s="64" t="e">
        <f aca="false">COUNTIFS(hijos!B:B,C63,#REF!,1)</f>
        <v>#VALUE!</v>
      </c>
      <c r="P63" s="64" t="e">
        <f aca="false">COUNTIFS(hijos!B:B,C63,#REF!,1)</f>
        <v>#VALUE!</v>
      </c>
      <c r="Q63" s="64" t="e">
        <f aca="false">SUM(M63:P63)</f>
        <v>#VALUE!</v>
      </c>
      <c r="R63" s="62" t="e">
        <f aca="false" t="array" ref="R63:R63">xlookup(C63,datos_personales[Apellido/s:],datos_personales[Tel Contacto:],"no dato",0,1)</f>
        <v>#NAME?</v>
      </c>
      <c r="S63" s="62" t="e">
        <f aca="false" t="array" ref="S63:S63">xlookup(C63,datos_personales[Apellido/s:],datos_personales[Email:],"no dato",0,1)</f>
        <v>#NAME?</v>
      </c>
      <c r="T63" s="62" t="e">
        <f aca="false" t="array" ref="T63:T63">xlookup(R63,telefonos_afiliados[numeros_loys],telefonos_afiliados[esta],"no esta",0,1)</f>
        <v>#NAME?</v>
      </c>
      <c r="U63" s="62" t="e">
        <f aca="false">xlookup(C63,#REF!,#REF!,"no dato",0,1)</f>
        <v>#REF!</v>
      </c>
      <c r="V63" s="72"/>
      <c r="W63" s="42"/>
    </row>
    <row r="64" customFormat="false" ht="15.75" hidden="true" customHeight="true" outlineLevel="0" collapsed="false">
      <c r="A64" s="55"/>
      <c r="B64" s="56"/>
      <c r="C64" s="57" t="str">
        <f aca="false">datos_personales[Apellido/s:]</f>
        <v>hidalgo</v>
      </c>
      <c r="D64" s="57" t="e">
        <f aca="false" t="array" ref="D64:D64">xlookup(C64,datos_laborales[D.N.I:],datos_laborales[Relación de Dependencia],"dato no encontrado",0,1)</f>
        <v>#NAME?</v>
      </c>
      <c r="E64" s="56" t="e">
        <f aca="false" t="array" ref="E64:E64">xlookup(C64,datos_delegados[clave_foranea:],datos_delegados[En Actividad]," ",0,1)</f>
        <v>#NAME?</v>
      </c>
      <c r="F64" s="57" t="e">
        <f aca="false" t="array" ref="F64:F64">CONCATENATE(xlookup(C64,datos_personales[Apellido/s:],datos_personales[Apellido/s:],"no dato",0,1),", ",xlookup(C64,datos_personales[Apellido/s:],datos_personales[Nombre/s:],"no dato",0,1))</f>
        <v>#NAME?</v>
      </c>
      <c r="G64" s="57" t="e">
        <f aca="false" t="array" ref="G64:G64">xlookup(C64,datos_laborales[D.N.I:],datos_laborales[N° De Legajo:],"no dato",0,1)</f>
        <v>#NAME?</v>
      </c>
      <c r="H64" s="58" t="e">
        <f aca="false" t="array" ref="H64:H64">xlookup(C64,datos_laborales[D.N.I:], datos_laborales[Inicio Actividad en Prevención:],"no dato",0,1)</f>
        <v>#NAME?</v>
      </c>
      <c r="I64" s="57" t="e">
        <f aca="false" t="array" ref="I64:I64">xlookup(C64,datos_laborales[D.N.I:],#REF!,"no dato",0,1)</f>
        <v>#REF!</v>
      </c>
      <c r="J64" s="57" t="e">
        <f aca="false" t="array" ref="J64:J64">xlookup(C64,datos_personales[Apellido/s:],datos_personales[D.N.I:],"no dato",0,1)</f>
        <v>#NAME?</v>
      </c>
      <c r="K64" s="58" t="e">
        <f aca="false" t="array" ref="K64:K64">xlookup(C64,datos_personales[Apellido/s:],datos_personales[Fecha Nac:],"no dato",0,1)</f>
        <v>#NAME?</v>
      </c>
      <c r="L64" s="57" t="n">
        <f aca="false">COUNTIF(hijos!B:B,C64)</f>
        <v>0</v>
      </c>
      <c r="M64" s="59" t="e">
        <f aca="false">COUNTIFS(hijos!B:B,C64,#REF!,1)</f>
        <v>#VALUE!</v>
      </c>
      <c r="N64" s="59" t="e">
        <f aca="false">COUNTIFS(hijos!B:B,C64,#REF!,1)</f>
        <v>#VALUE!</v>
      </c>
      <c r="O64" s="59" t="e">
        <f aca="false">COUNTIFS(hijos!B:B,C64,#REF!,1)</f>
        <v>#VALUE!</v>
      </c>
      <c r="P64" s="59" t="e">
        <f aca="false">COUNTIFS(hijos!B:B,C64,#REF!,1)</f>
        <v>#VALUE!</v>
      </c>
      <c r="Q64" s="59" t="e">
        <f aca="false">SUM(M64:P64)</f>
        <v>#VALUE!</v>
      </c>
      <c r="R64" s="57" t="e">
        <f aca="false" t="array" ref="R64:R64">xlookup(C64,datos_personales[Apellido/s:],datos_personales[Tel Contacto:],"no dato",0,1)</f>
        <v>#NAME?</v>
      </c>
      <c r="S64" s="57" t="e">
        <f aca="false" t="array" ref="S64:S64">xlookup(C64,datos_personales[Apellido/s:],datos_personales[Email:],"no dato",0,1)</f>
        <v>#NAME?</v>
      </c>
      <c r="T64" s="57" t="e">
        <f aca="false" t="array" ref="T64:T64">xlookup(R64,telefonos_afiliados[numeros_loys],telefonos_afiliados[esta],"no esta",0,1)</f>
        <v>#NAME?</v>
      </c>
      <c r="U64" s="56"/>
      <c r="V64" s="72"/>
      <c r="W64" s="42"/>
    </row>
    <row r="65" customFormat="false" ht="15.75" hidden="true" customHeight="true" outlineLevel="0" collapsed="false">
      <c r="A65" s="55"/>
      <c r="B65" s="56"/>
      <c r="C65" s="62" t="str">
        <f aca="false">datos_personales[Apellido/s:]</f>
        <v>ibañez</v>
      </c>
      <c r="D65" s="62" t="e">
        <f aca="false" t="array" ref="D65:D65">xlookup(C65,datos_laborales[D.N.I:],datos_laborales[Relación de Dependencia],"dato no encontrado",0,1)</f>
        <v>#NAME?</v>
      </c>
      <c r="E65" s="56" t="e">
        <f aca="false" t="array" ref="E65:E65">xlookup(C65,datos_delegados[clave_foranea:],datos_delegados[En Actividad]," ",0,1)</f>
        <v>#NAME?</v>
      </c>
      <c r="F65" s="62" t="e">
        <f aca="false" t="array" ref="F65:F65">CONCATENATE(xlookup(C65,datos_personales[Apellido/s:],datos_personales[Apellido/s:],"no dato",0,1),", ",xlookup(C65,datos_personales[Apellido/s:],datos_personales[Nombre/s:],"no dato",0,1))</f>
        <v>#NAME?</v>
      </c>
      <c r="G65" s="62" t="e">
        <f aca="false" t="array" ref="G65:G65">xlookup(C65,datos_laborales[D.N.I:],datos_laborales[N° De Legajo:],"no dato",0,1)</f>
        <v>#NAME?</v>
      </c>
      <c r="H65" s="63" t="e">
        <f aca="false" t="array" ref="H65:H65">xlookup(C65,datos_laborales[D.N.I:], datos_laborales[Inicio Actividad en Prevención:],"no dato",0,1)</f>
        <v>#NAME?</v>
      </c>
      <c r="I65" s="62" t="e">
        <f aca="false" t="array" ref="I65:I65">xlookup(C65,datos_laborales[D.N.I:],#REF!,"no dato",0,1)</f>
        <v>#REF!</v>
      </c>
      <c r="J65" s="62" t="e">
        <f aca="false" t="array" ref="J65:J65">xlookup(C65,datos_personales[Apellido/s:],datos_personales[D.N.I:],"no dato",0,1)</f>
        <v>#NAME?</v>
      </c>
      <c r="K65" s="63" t="e">
        <f aca="false" t="array" ref="K65:K65">xlookup(C65,datos_personales[Apellido/s:],datos_personales[Fecha Nac:],"no dato",0,1)</f>
        <v>#NAME?</v>
      </c>
      <c r="L65" s="62" t="n">
        <f aca="false">COUNTIF(hijos!B:B,C65)</f>
        <v>0</v>
      </c>
      <c r="M65" s="64" t="e">
        <f aca="false">COUNTIFS(hijos!B:B,C65,#REF!,1)</f>
        <v>#VALUE!</v>
      </c>
      <c r="N65" s="64" t="e">
        <f aca="false">COUNTIFS(hijos!B:B,C65,#REF!,1)</f>
        <v>#VALUE!</v>
      </c>
      <c r="O65" s="64" t="e">
        <f aca="false">COUNTIFS(hijos!B:B,C65,#REF!,1)</f>
        <v>#VALUE!</v>
      </c>
      <c r="P65" s="64" t="e">
        <f aca="false">COUNTIFS(hijos!B:B,C65,#REF!,1)</f>
        <v>#VALUE!</v>
      </c>
      <c r="Q65" s="64" t="e">
        <f aca="false">SUM(M65:P65)</f>
        <v>#VALUE!</v>
      </c>
      <c r="R65" s="62" t="e">
        <f aca="false" t="array" ref="R65:R65">xlookup(C65,datos_personales[Apellido/s:],datos_personales[Tel Contacto:],"no dato",0,1)</f>
        <v>#NAME?</v>
      </c>
      <c r="S65" s="62" t="e">
        <f aca="false" t="array" ref="S65:S65">xlookup(C65,datos_personales[Apellido/s:],datos_personales[Email:],"no dato",0,1)</f>
        <v>#NAME?</v>
      </c>
      <c r="T65" s="62" t="e">
        <f aca="false" t="array" ref="T65:T65">xlookup(R65,telefonos_afiliados[numeros_loys],telefonos_afiliados[esta],"no esta",0,1)</f>
        <v>#NAME?</v>
      </c>
      <c r="U65" s="62" t="e">
        <f aca="false">xlookup(C65,#REF!,#REF!,"no dato",0,1)</f>
        <v>#REF!</v>
      </c>
      <c r="V65" s="71" t="s">
        <v>1146</v>
      </c>
      <c r="W65" s="42"/>
    </row>
    <row r="66" customFormat="false" ht="15.75" hidden="true" customHeight="true" outlineLevel="0" collapsed="false">
      <c r="A66" s="55"/>
      <c r="B66" s="56"/>
      <c r="C66" s="57" t="str">
        <f aca="false">datos_personales[Apellido/s:]</f>
        <v>insfran gutierrez</v>
      </c>
      <c r="D66" s="57" t="e">
        <f aca="false" t="array" ref="D66:D66">xlookup(C66,datos_laborales[D.N.I:],datos_laborales[Relación de Dependencia],"dato no encontrado",0,1)</f>
        <v>#NAME?</v>
      </c>
      <c r="E66" s="56" t="e">
        <f aca="false" t="array" ref="E66:E66">xlookup(C66,datos_delegados[clave_foranea:],datos_delegados[En Actividad]," ",0,1)</f>
        <v>#NAME?</v>
      </c>
      <c r="F66" s="57" t="e">
        <f aca="false" t="array" ref="F66:F66">CONCATENATE(xlookup(C66,datos_personales[Apellido/s:],datos_personales[Apellido/s:],"no dato",0,1),", ",xlookup(C66,datos_personales[Apellido/s:],datos_personales[Nombre/s:],"no dato",0,1))</f>
        <v>#NAME?</v>
      </c>
      <c r="G66" s="57" t="e">
        <f aca="false" t="array" ref="G66:G66">xlookup(C66,datos_laborales[D.N.I:],datos_laborales[N° De Legajo:],"no dato",0,1)</f>
        <v>#NAME?</v>
      </c>
      <c r="H66" s="58" t="e">
        <f aca="false" t="array" ref="H66:H66">xlookup(C66,datos_laborales[D.N.I:], datos_laborales[Inicio Actividad en Prevención:],"no dato",0,1)</f>
        <v>#NAME?</v>
      </c>
      <c r="I66" s="57" t="e">
        <f aca="false" t="array" ref="I66:I66">xlookup(C66,datos_laborales[D.N.I:],#REF!,"no dato",0,1)</f>
        <v>#REF!</v>
      </c>
      <c r="J66" s="57" t="e">
        <f aca="false" t="array" ref="J66:J66">xlookup(C66,datos_personales[Apellido/s:],datos_personales[D.N.I:],"no dato",0,1)</f>
        <v>#NAME?</v>
      </c>
      <c r="K66" s="58" t="e">
        <f aca="false" t="array" ref="K66:K66">xlookup(C66,datos_personales[Apellido/s:],datos_personales[Fecha Nac:],"no dato",0,1)</f>
        <v>#NAME?</v>
      </c>
      <c r="L66" s="57" t="n">
        <f aca="false">COUNTIF(hijos!B:B,C66)</f>
        <v>0</v>
      </c>
      <c r="M66" s="59" t="e">
        <f aca="false">COUNTIFS(hijos!B:B,C66,#REF!,1)</f>
        <v>#VALUE!</v>
      </c>
      <c r="N66" s="59" t="e">
        <f aca="false">COUNTIFS(hijos!B:B,C66,#REF!,1)</f>
        <v>#VALUE!</v>
      </c>
      <c r="O66" s="59" t="e">
        <f aca="false">COUNTIFS(hijos!B:B,C66,#REF!,1)</f>
        <v>#VALUE!</v>
      </c>
      <c r="P66" s="59" t="e">
        <f aca="false">COUNTIFS(hijos!B:B,C66,#REF!,1)</f>
        <v>#VALUE!</v>
      </c>
      <c r="Q66" s="59" t="e">
        <f aca="false">SUM(M66:P66)</f>
        <v>#VALUE!</v>
      </c>
      <c r="R66" s="56" t="e">
        <f aca="false" t="array" ref="R66:R66">xlookup(C66,datos_personales[Apellido/s:],datos_personales[Tel Contacto:],"no dato",0,1)</f>
        <v>#NAME?</v>
      </c>
      <c r="S66" s="57" t="e">
        <f aca="false" t="array" ref="S66:S66">xlookup(C66,datos_personales[Apellido/s:],datos_personales[Email:],"no dato",0,1)</f>
        <v>#NAME?</v>
      </c>
      <c r="T66" s="57" t="e">
        <f aca="false" t="array" ref="T66:T66">xlookup(R66,telefonos_afiliados[numeros_loys],telefonos_afiliados[esta],"no esta",0,1)</f>
        <v>#NAME?</v>
      </c>
      <c r="U66" s="57" t="e">
        <f aca="false">xlookup(C66,#REF!,#REF!,"no dato",0,1)</f>
        <v>#REF!</v>
      </c>
      <c r="V66" s="61" t="e">
        <f aca="false" t="array" ref="V66:V66">xlookup(C66,datos_laborales[D.N.I:],#REF!,"no tiene ficha pdf",0,1)</f>
        <v>#REF!</v>
      </c>
      <c r="W66" s="42"/>
    </row>
    <row r="67" customFormat="false" ht="15.75" hidden="true" customHeight="true" outlineLevel="0" collapsed="false">
      <c r="A67" s="55"/>
      <c r="B67" s="56"/>
      <c r="C67" s="62" t="str">
        <f aca="false">datos_personales[Apellido/s:]</f>
        <v>irala</v>
      </c>
      <c r="D67" s="62" t="e">
        <f aca="false" t="array" ref="D67:D67">xlookup(C67,datos_laborales[D.N.I:],datos_laborales[Relación de Dependencia],"dato no encontrado",0,1)</f>
        <v>#NAME?</v>
      </c>
      <c r="E67" s="56" t="e">
        <f aca="false" t="array" ref="E67:E67">xlookup(C67,datos_delegados[clave_foranea:],datos_delegados[En Actividad]," ",0,1)</f>
        <v>#NAME?</v>
      </c>
      <c r="F67" s="62" t="e">
        <f aca="false" t="array" ref="F67:F67">CONCATENATE(xlookup(C67,datos_personales[Apellido/s:],datos_personales[Apellido/s:],"no dato",0,1),", ",xlookup(C67,datos_personales[Apellido/s:],datos_personales[Nombre/s:],"no dato",0,1))</f>
        <v>#NAME?</v>
      </c>
      <c r="G67" s="62" t="e">
        <f aca="false" t="array" ref="G67:G67">xlookup(C67,datos_laborales[D.N.I:],datos_laborales[N° De Legajo:],"no dato",0,1)</f>
        <v>#NAME?</v>
      </c>
      <c r="H67" s="63" t="e">
        <f aca="false" t="array" ref="H67:H67">xlookup(C67,datos_laborales[D.N.I:], datos_laborales[Inicio Actividad en Prevención:],"no dato",0,1)</f>
        <v>#NAME?</v>
      </c>
      <c r="I67" s="62" t="e">
        <f aca="false" t="array" ref="I67:I67">xlookup(C67,datos_laborales[D.N.I:],#REF!,"no dato",0,1)</f>
        <v>#REF!</v>
      </c>
      <c r="J67" s="62" t="e">
        <f aca="false" t="array" ref="J67:J67">xlookup(C67,datos_personales[Apellido/s:],datos_personales[D.N.I:],"no dato",0,1)</f>
        <v>#NAME?</v>
      </c>
      <c r="K67" s="63" t="e">
        <f aca="false" t="array" ref="K67:K67">xlookup(C67,datos_personales[Apellido/s:],datos_personales[Fecha Nac:],"no dato",0,1)</f>
        <v>#NAME?</v>
      </c>
      <c r="L67" s="62" t="n">
        <f aca="false">COUNTIF(hijos!B:B,C67)</f>
        <v>0</v>
      </c>
      <c r="M67" s="64" t="e">
        <f aca="false">COUNTIFS(hijos!B:B,C67,#REF!,1)</f>
        <v>#VALUE!</v>
      </c>
      <c r="N67" s="64" t="e">
        <f aca="false">COUNTIFS(hijos!B:B,C67,#REF!,1)</f>
        <v>#VALUE!</v>
      </c>
      <c r="O67" s="64" t="e">
        <f aca="false">COUNTIFS(hijos!B:B,C67,#REF!,1)</f>
        <v>#VALUE!</v>
      </c>
      <c r="P67" s="64" t="e">
        <f aca="false">COUNTIFS(hijos!B:B,C67,#REF!,1)</f>
        <v>#VALUE!</v>
      </c>
      <c r="Q67" s="64" t="e">
        <f aca="false">SUM(M67:P67)</f>
        <v>#VALUE!</v>
      </c>
      <c r="R67" s="62" t="e">
        <f aca="false" t="array" ref="R67:R67">xlookup(C67,datos_personales[Apellido/s:],datos_personales[Tel Contacto:],"no dato",0,1)</f>
        <v>#NAME?</v>
      </c>
      <c r="S67" s="62" t="e">
        <f aca="false" t="array" ref="S67:S67">xlookup(C67,datos_personales[Apellido/s:],datos_personales[Email:],"no dato",0,1)</f>
        <v>#NAME?</v>
      </c>
      <c r="T67" s="62" t="e">
        <f aca="false" t="array" ref="T67:T67">xlookup(R67,telefonos_afiliados[numeros_loys],telefonos_afiliados[esta],"no esta",0,1)</f>
        <v>#NAME?</v>
      </c>
      <c r="U67" s="62" t="e">
        <f aca="false">xlookup(C67,#REF!,#REF!,"no dato",0,1)</f>
        <v>#REF!</v>
      </c>
      <c r="V67" s="72"/>
      <c r="W67" s="42"/>
    </row>
    <row r="68" customFormat="false" ht="15.75" hidden="true" customHeight="true" outlineLevel="0" collapsed="false">
      <c r="A68" s="55"/>
      <c r="B68" s="56"/>
      <c r="C68" s="66" t="str">
        <f aca="false">datos_personales[Apellido/s:]</f>
        <v>jofre</v>
      </c>
      <c r="D68" s="66" t="e">
        <f aca="false" t="array" ref="D68:D68">xlookup(C68,datos_laborales[D.N.I:],datos_laborales[Relación de Dependencia],"dato no encontrado",0,1)</f>
        <v>#NAME?</v>
      </c>
      <c r="E68" s="66" t="e">
        <f aca="false" t="array" ref="E68:E68">xlookup(C68,datos_delegados[clave_foranea:],datos_delegados[En Actividad]," ",0,1)</f>
        <v>#NAME?</v>
      </c>
      <c r="F68" s="66" t="e">
        <f aca="false" t="array" ref="F68:F68">CONCATENATE(xlookup(C68,datos_personales[Apellido/s:],datos_personales[Apellido/s:],"no dato",0,1),", ",xlookup(C68,datos_personales[Apellido/s:],datos_personales[Nombre/s:],"no dato",0,1))</f>
        <v>#NAME?</v>
      </c>
      <c r="G68" s="66" t="e">
        <f aca="false" t="array" ref="G68:G68">xlookup(C68,datos_laborales[D.N.I:],datos_laborales[N° De Legajo:],"no dato",0,1)</f>
        <v>#NAME?</v>
      </c>
      <c r="H68" s="67" t="e">
        <f aca="false" t="array" ref="H68:H68">xlookup(C68,datos_laborales[D.N.I:], datos_laborales[Inicio Actividad en Prevención:],"no dato",0,1)</f>
        <v>#NAME?</v>
      </c>
      <c r="I68" s="66" t="e">
        <f aca="false" t="array" ref="I68:I68">xlookup(C68,datos_laborales[D.N.I:],#REF!,"no dato",0,1)</f>
        <v>#REF!</v>
      </c>
      <c r="J68" s="66" t="e">
        <f aca="false" t="array" ref="J68:J68">xlookup(C68,datos_personales[Apellido/s:],datos_personales[D.N.I:],"no dato",0,1)</f>
        <v>#NAME?</v>
      </c>
      <c r="K68" s="67" t="e">
        <f aca="false" t="array" ref="K68:K68">xlookup(C68,datos_personales[Apellido/s:],datos_personales[Fecha Nac:],"no dato",0,1)</f>
        <v>#NAME?</v>
      </c>
      <c r="L68" s="66" t="n">
        <f aca="false">COUNTIF(hijos!B:B,C68)</f>
        <v>0</v>
      </c>
      <c r="M68" s="68" t="e">
        <f aca="false">COUNTIFS(hijos!B:B,C68,#REF!,1)</f>
        <v>#VALUE!</v>
      </c>
      <c r="N68" s="68" t="e">
        <f aca="false">COUNTIFS(hijos!B:B,C68,#REF!,1)</f>
        <v>#VALUE!</v>
      </c>
      <c r="O68" s="68" t="e">
        <f aca="false">COUNTIFS(hijos!B:B,C68,#REF!,1)</f>
        <v>#VALUE!</v>
      </c>
      <c r="P68" s="68" t="e">
        <f aca="false">COUNTIFS(hijos!B:B,C68,#REF!,1)</f>
        <v>#VALUE!</v>
      </c>
      <c r="Q68" s="68" t="e">
        <f aca="false">SUM(M68:P68)</f>
        <v>#VALUE!</v>
      </c>
      <c r="R68" s="66" t="e">
        <f aca="false" t="array" ref="R68:R68">xlookup(C68,datos_personales[Apellido/s:],datos_personales[Tel Contacto:],"no dato",0,1)</f>
        <v>#NAME?</v>
      </c>
      <c r="S68" s="56" t="e">
        <f aca="false" t="array" ref="S68:S68">xlookup(C68,datos_personales[Apellido/s:],datos_personales[Email:],"no dato",0,1)</f>
        <v>#NAME?</v>
      </c>
      <c r="T68" s="66" t="e">
        <f aca="false" t="array" ref="T68:T68">xlookup(R68,telefonos_afiliados[numeros_loys],telefonos_afiliados[esta],"no esta",0,1)</f>
        <v>#NAME?</v>
      </c>
      <c r="U68" s="56"/>
      <c r="V68" s="72"/>
      <c r="W68" s="42"/>
    </row>
    <row r="69" customFormat="false" ht="15.75" hidden="true" customHeight="true" outlineLevel="0" collapsed="false">
      <c r="A69" s="55"/>
      <c r="B69" s="56"/>
      <c r="C69" s="66" t="str">
        <f aca="false">datos_personales[Apellido/s:]</f>
        <v>jurado usabarrena</v>
      </c>
      <c r="D69" s="66" t="e">
        <f aca="false" t="array" ref="D69:D69">xlookup(C69,datos_laborales[D.N.I:],datos_laborales[Relación de Dependencia],"dato no encontrado",0,1)</f>
        <v>#NAME?</v>
      </c>
      <c r="E69" s="66" t="e">
        <f aca="false" t="array" ref="E69:E69">xlookup(C69,datos_delegados[clave_foranea:],datos_delegados[En Actividad]," ",0,1)</f>
        <v>#NAME?</v>
      </c>
      <c r="F69" s="66" t="e">
        <f aca="false" t="array" ref="F69:F69">CONCATENATE(xlookup(C69,datos_personales[Apellido/s:],datos_personales[Apellido/s:],"no dato",0,1),", ",xlookup(C69,datos_personales[Apellido/s:],datos_personales[Nombre/s:],"no dato",0,1))</f>
        <v>#NAME?</v>
      </c>
      <c r="G69" s="66" t="e">
        <f aca="false" t="array" ref="G69:G69">xlookup(C69,datos_laborales[D.N.I:],datos_laborales[N° De Legajo:],"no dato",0,1)</f>
        <v>#NAME?</v>
      </c>
      <c r="H69" s="67" t="e">
        <f aca="false" t="array" ref="H69:H69">xlookup(C69,datos_laborales[D.N.I:], datos_laborales[Inicio Actividad en Prevención:],"no dato",0,1)</f>
        <v>#NAME?</v>
      </c>
      <c r="I69" s="66" t="e">
        <f aca="false" t="array" ref="I69:I69">xlookup(C69,datos_laborales[D.N.I:],#REF!,"no dato",0,1)</f>
        <v>#REF!</v>
      </c>
      <c r="J69" s="66" t="e">
        <f aca="false" t="array" ref="J69:J69">xlookup(C69,datos_personales[Apellido/s:],datos_personales[D.N.I:],"no dato",0,1)</f>
        <v>#NAME?</v>
      </c>
      <c r="K69" s="67" t="e">
        <f aca="false" t="array" ref="K69:K69">xlookup(C69,datos_personales[Apellido/s:],datos_personales[Fecha Nac:],"no dato",0,1)</f>
        <v>#NAME?</v>
      </c>
      <c r="L69" s="66" t="n">
        <f aca="false">COUNTIF(hijos!B:B,C69)</f>
        <v>0</v>
      </c>
      <c r="M69" s="68" t="e">
        <f aca="false">COUNTIFS(hijos!B:B,C69,#REF!,1)</f>
        <v>#VALUE!</v>
      </c>
      <c r="N69" s="68" t="e">
        <f aca="false">COUNTIFS(hijos!B:B,C69,#REF!,1)</f>
        <v>#VALUE!</v>
      </c>
      <c r="O69" s="68" t="e">
        <f aca="false">COUNTIFS(hijos!B:B,C69,#REF!,1)</f>
        <v>#VALUE!</v>
      </c>
      <c r="P69" s="68" t="e">
        <f aca="false">COUNTIFS(hijos!B:B,C69,#REF!,1)</f>
        <v>#VALUE!</v>
      </c>
      <c r="Q69" s="68" t="e">
        <f aca="false">SUM(M69:P69)</f>
        <v>#VALUE!</v>
      </c>
      <c r="R69" s="56" t="e">
        <f aca="false" t="array" ref="R69:R69">xlookup(C69,datos_personales[Apellido/s:],datos_personales[Tel Contacto:],"no dato",0,1)</f>
        <v>#NAME?</v>
      </c>
      <c r="S69" s="66" t="e">
        <f aca="false" t="array" ref="S69:S69">xlookup(C69,datos_personales[Apellido/s:],datos_personales[Email:],"no dato",0,1)</f>
        <v>#NAME?</v>
      </c>
      <c r="T69" s="66" t="e">
        <f aca="false" t="array" ref="T69:T69">xlookup(R69,telefonos_afiliados[numeros_loys],telefonos_afiliados[esta],"no esta",0,1)</f>
        <v>#NAME?</v>
      </c>
      <c r="U69" s="66" t="e">
        <f aca="false" t="array" ref="U69:U69">xlookup(C69,#REF!,#REF!,"no dato",0,1)</f>
        <v>#REF!</v>
      </c>
      <c r="V69" s="69" t="e">
        <f aca="false" t="array" ref="V69:V69">xlookup(C69,datos_laborales[D.N.I:],#REF!,"no tiene ficha pdf",0,1)</f>
        <v>#REF!</v>
      </c>
      <c r="W69" s="42"/>
    </row>
    <row r="70" customFormat="false" ht="15.75" hidden="true" customHeight="true" outlineLevel="0" collapsed="false">
      <c r="A70" s="55"/>
      <c r="B70" s="56"/>
      <c r="C70" s="66" t="str">
        <f aca="false">datos_personales[Apellido/s:]</f>
        <v>kehoe</v>
      </c>
      <c r="D70" s="66" t="e">
        <f aca="false" t="array" ref="D70:D70">xlookup(C70,datos_laborales[D.N.I:],datos_laborales[Relación de Dependencia],"dato no encontrado",0,1)</f>
        <v>#NAME?</v>
      </c>
      <c r="E70" s="66" t="e">
        <f aca="false" t="array" ref="E70:E70">xlookup(C70,datos_delegados[clave_foranea:],datos_delegados[En Actividad]," ",0,1)</f>
        <v>#NAME?</v>
      </c>
      <c r="F70" s="66" t="e">
        <f aca="false" t="array" ref="F70:F70">CONCATENATE(xlookup(C70,datos_personales[Apellido/s:],datos_personales[Apellido/s:],"no dato",0,1),", ",xlookup(C70,datos_personales[Apellido/s:],datos_personales[Nombre/s:],"no dato",0,1))</f>
        <v>#NAME?</v>
      </c>
      <c r="G70" s="66" t="e">
        <f aca="false" t="array" ref="G70:G70">xlookup(C70,datos_laborales[D.N.I:],datos_laborales[N° De Legajo:],"no dato",0,1)</f>
        <v>#NAME?</v>
      </c>
      <c r="H70" s="67" t="e">
        <f aca="false" t="array" ref="H70:H70">xlookup(C70,datos_laborales[D.N.I:], datos_laborales[Inicio Actividad en Prevención:],"no dato",0,1)</f>
        <v>#NAME?</v>
      </c>
      <c r="I70" s="66" t="e">
        <f aca="false" t="array" ref="I70:I70">xlookup(C70,datos_laborales[D.N.I:],#REF!,"no dato",0,1)</f>
        <v>#REF!</v>
      </c>
      <c r="J70" s="66" t="e">
        <f aca="false" t="array" ref="J70:J70">xlookup(C70,datos_personales[Apellido/s:],datos_personales[D.N.I:],"no dato",0,1)</f>
        <v>#NAME?</v>
      </c>
      <c r="K70" s="67" t="e">
        <f aca="false" t="array" ref="K70:K70">xlookup(C70,datos_personales[Apellido/s:],datos_personales[Fecha Nac:],"no dato",0,1)</f>
        <v>#NAME?</v>
      </c>
      <c r="L70" s="66" t="n">
        <f aca="false">COUNTIF(hijos!B:B,C70)</f>
        <v>0</v>
      </c>
      <c r="M70" s="68" t="e">
        <f aca="false">COUNTIFS(hijos!B:B,C70,#REF!,1)</f>
        <v>#VALUE!</v>
      </c>
      <c r="N70" s="68" t="e">
        <f aca="false">COUNTIFS(hijos!B:B,C70,#REF!,1)</f>
        <v>#VALUE!</v>
      </c>
      <c r="O70" s="68" t="e">
        <f aca="false">COUNTIFS(hijos!B:B,C70,#REF!,1)</f>
        <v>#VALUE!</v>
      </c>
      <c r="P70" s="68" t="e">
        <f aca="false">COUNTIFS(hijos!B:B,C70,#REF!,1)</f>
        <v>#VALUE!</v>
      </c>
      <c r="Q70" s="68" t="e">
        <f aca="false">SUM(M70:P70)</f>
        <v>#VALUE!</v>
      </c>
      <c r="R70" s="66" t="e">
        <f aca="false" t="array" ref="R70:R70">xlookup(C70,datos_personales[Apellido/s:],datos_personales[Tel Contacto:],"no dato",0,1)</f>
        <v>#NAME?</v>
      </c>
      <c r="S70" s="66" t="e">
        <f aca="false" t="array" ref="S70:S70">xlookup(C70,datos_personales[Apellido/s:],datos_personales[Email:],"no dato",0,1)</f>
        <v>#NAME?</v>
      </c>
      <c r="T70" s="66" t="e">
        <f aca="false" t="array" ref="T70:T70">xlookup(R70,telefonos_afiliados[numeros_loys],telefonos_afiliados[esta],"no esta",0,1)</f>
        <v>#NAME?</v>
      </c>
      <c r="U70" s="56"/>
      <c r="V70" s="72"/>
      <c r="W70" s="42"/>
    </row>
    <row r="71" customFormat="false" ht="15.75" hidden="true" customHeight="true" outlineLevel="0" collapsed="false">
      <c r="A71" s="55"/>
      <c r="B71" s="56"/>
      <c r="C71" s="62" t="str">
        <f aca="false">datos_personales[Apellido/s:]</f>
        <v>kim</v>
      </c>
      <c r="D71" s="62" t="e">
        <f aca="false" t="array" ref="D71:D71">xlookup(C71,datos_laborales[D.N.I:],datos_laborales[Relación de Dependencia],"dato no encontrado",0,1)</f>
        <v>#NAME?</v>
      </c>
      <c r="E71" s="56" t="e">
        <f aca="false" t="array" ref="E71:E71">xlookup(C71,datos_delegados[clave_foranea:],datos_delegados[En Actividad]," ",0,1)</f>
        <v>#NAME?</v>
      </c>
      <c r="F71" s="62" t="e">
        <f aca="false" t="array" ref="F71:F71">CONCATENATE(xlookup(C71,datos_personales[Apellido/s:],datos_personales[Apellido/s:],"no dato",0,1),", ",xlookup(C71,datos_personales[Apellido/s:],datos_personales[Nombre/s:],"no dato",0,1))</f>
        <v>#NAME?</v>
      </c>
      <c r="G71" s="62" t="e">
        <f aca="false" t="array" ref="G71:G71">xlookup(C71,datos_laborales[D.N.I:],datos_laborales[N° De Legajo:],"no dato",0,1)</f>
        <v>#NAME?</v>
      </c>
      <c r="H71" s="73" t="e">
        <f aca="false" t="array" ref="H71:H71">xlookup(C71,datos_laborales[D.N.I:], datos_laborales[Inicio Actividad en Prevención:],"no dato",0,1)</f>
        <v>#NAME?</v>
      </c>
      <c r="I71" s="62" t="e">
        <f aca="false" t="array" ref="I71:I71">xlookup(C71,datos_laborales[D.N.I:],#REF!,"no dato",0,1)</f>
        <v>#REF!</v>
      </c>
      <c r="J71" s="62" t="e">
        <f aca="false" t="array" ref="J71:J71">xlookup(C71,datos_personales[Apellido/s:],datos_personales[D.N.I:],"no dato",0,1)</f>
        <v>#NAME?</v>
      </c>
      <c r="K71" s="63" t="e">
        <f aca="false" t="array" ref="K71:K71">xlookup(C71,datos_personales[Apellido/s:],datos_personales[Fecha Nac:],"no dato",0,1)</f>
        <v>#NAME?</v>
      </c>
      <c r="L71" s="62" t="n">
        <f aca="false">COUNTIF(hijos!B:B,C71)</f>
        <v>0</v>
      </c>
      <c r="M71" s="64" t="e">
        <f aca="false">COUNTIFS(hijos!B:B,C71,#REF!,1)</f>
        <v>#VALUE!</v>
      </c>
      <c r="N71" s="64" t="e">
        <f aca="false">COUNTIFS(hijos!B:B,C71,#REF!,1)</f>
        <v>#VALUE!</v>
      </c>
      <c r="O71" s="64" t="e">
        <f aca="false">COUNTIFS(hijos!B:B,C71,#REF!,1)</f>
        <v>#VALUE!</v>
      </c>
      <c r="P71" s="64" t="e">
        <f aca="false">COUNTIFS(hijos!B:B,C71,#REF!,1)</f>
        <v>#VALUE!</v>
      </c>
      <c r="Q71" s="64" t="e">
        <f aca="false">SUM(M71:P71)</f>
        <v>#VALUE!</v>
      </c>
      <c r="R71" s="62" t="e">
        <f aca="false" t="array" ref="R71:R71">xlookup(C71,datos_personales[Apellido/s:],datos_personales[Tel Contacto:],"no dato",0,1)</f>
        <v>#NAME?</v>
      </c>
      <c r="S71" s="62" t="e">
        <f aca="false" t="array" ref="S71:S71">xlookup(C71,datos_personales[Apellido/s:],datos_personales[Email:],"no dato",0,1)</f>
        <v>#NAME?</v>
      </c>
      <c r="T71" s="62" t="e">
        <f aca="false" t="array" ref="T71:T71">xlookup(R71,telefonos_afiliados[numeros_loys],telefonos_afiliados[esta],"no esta",0,1)</f>
        <v>#NAME?</v>
      </c>
      <c r="U71" s="62" t="e">
        <f aca="false" t="array" ref="U71:U71">xlookup(C71,datos_personales[Apellido/s:],#REF!,"no dato",0,1)</f>
        <v>#REF!</v>
      </c>
      <c r="V71" s="65" t="e">
        <f aca="false" t="array" ref="V71:V71">xlookup(C71,datos_laborales[D.N.I:],#REF!,"no tiene ficha pdf",0,1)</f>
        <v>#REF!</v>
      </c>
      <c r="W71" s="42"/>
    </row>
    <row r="72" customFormat="false" ht="15.75" hidden="true" customHeight="true" outlineLevel="0" collapsed="false">
      <c r="A72" s="55"/>
      <c r="B72" s="56"/>
      <c r="C72" s="66" t="str">
        <f aca="false">datos_personales[Apellido/s:]</f>
        <v>larche</v>
      </c>
      <c r="D72" s="66" t="e">
        <f aca="false" t="array" ref="D72:D72">xlookup(C72,datos_laborales[D.N.I:],datos_laborales[Relación de Dependencia],"dato no encontrado",0,1)</f>
        <v>#NAME?</v>
      </c>
      <c r="E72" s="66" t="e">
        <f aca="false" t="array" ref="E72:E72">xlookup(C72,datos_delegados[clave_foranea:],datos_delegados[En Actividad]," ",0,1)</f>
        <v>#NAME?</v>
      </c>
      <c r="F72" s="66" t="e">
        <f aca="false" t="array" ref="F72:F72">CONCATENATE(xlookup(C72,datos_personales[Apellido/s:],datos_personales[Apellido/s:],"no dato",0,1),", ",xlookup(C72,datos_personales[Apellido/s:],datos_personales[Nombre/s:],"no dato",0,1))</f>
        <v>#NAME?</v>
      </c>
      <c r="G72" s="66" t="e">
        <f aca="false" t="array" ref="G72:G72">xlookup(C72,datos_laborales[D.N.I:],datos_laborales[N° De Legajo:],"no dato",0,1)</f>
        <v>#NAME?</v>
      </c>
      <c r="H72" s="67" t="e">
        <f aca="false" t="array" ref="H72:H72">xlookup(C72,datos_laborales[D.N.I:], datos_laborales[Inicio Actividad en Prevención:],"no dato",0,1)</f>
        <v>#NAME?</v>
      </c>
      <c r="I72" s="66" t="e">
        <f aca="false" t="array" ref="I72:I72">xlookup(C72,datos_laborales[D.N.I:],#REF!,"no dato",0,1)</f>
        <v>#REF!</v>
      </c>
      <c r="J72" s="66" t="e">
        <f aca="false" t="array" ref="J72:J72">xlookup(C72,datos_personales[Apellido/s:],datos_personales[D.N.I:],"no dato",0,1)</f>
        <v>#NAME?</v>
      </c>
      <c r="K72" s="67" t="e">
        <f aca="false" t="array" ref="K72:K72">xlookup(C72,datos_personales[Apellido/s:],datos_personales[Fecha Nac:],"no dato",0,1)</f>
        <v>#NAME?</v>
      </c>
      <c r="L72" s="66" t="n">
        <f aca="false">COUNTIF(hijos!B:B,C72)</f>
        <v>0</v>
      </c>
      <c r="M72" s="68" t="e">
        <f aca="false">COUNTIFS(hijos!B:B,C72,#REF!,1)</f>
        <v>#VALUE!</v>
      </c>
      <c r="N72" s="68" t="e">
        <f aca="false">COUNTIFS(hijos!B:B,C72,#REF!,1)</f>
        <v>#VALUE!</v>
      </c>
      <c r="O72" s="68" t="e">
        <f aca="false">COUNTIFS(hijos!B:B,C72,#REF!,1)</f>
        <v>#VALUE!</v>
      </c>
      <c r="P72" s="68" t="e">
        <f aca="false">COUNTIFS(hijos!B:B,C72,#REF!,1)</f>
        <v>#VALUE!</v>
      </c>
      <c r="Q72" s="68" t="e">
        <f aca="false">SUM(M72:P72)</f>
        <v>#VALUE!</v>
      </c>
      <c r="R72" s="66" t="e">
        <f aca="false" t="array" ref="R72:R72">xlookup(C72,datos_personales[Apellido/s:],datos_personales[Tel Contacto:],"no dato",0,1)</f>
        <v>#NAME?</v>
      </c>
      <c r="S72" s="66" t="e">
        <f aca="false" t="array" ref="S72:S72">xlookup(C72,datos_personales[Apellido/s:],datos_personales[Email:],"no dato",0,1)</f>
        <v>#NAME?</v>
      </c>
      <c r="T72" s="66" t="e">
        <f aca="false" t="array" ref="T72:T72">xlookup(R72,telefonos_afiliados[numeros_loys],telefonos_afiliados[esta],"no esta",0,1)</f>
        <v>#NAME?</v>
      </c>
      <c r="U72" s="56"/>
      <c r="V72" s="72"/>
      <c r="W72" s="42"/>
    </row>
    <row r="73" customFormat="false" ht="15.75" hidden="true" customHeight="true" outlineLevel="0" collapsed="false">
      <c r="A73" s="55"/>
      <c r="B73" s="56"/>
      <c r="C73" s="62" t="str">
        <f aca="false">datos_personales[Apellido/s:]</f>
        <v>lenisa</v>
      </c>
      <c r="D73" s="62" t="e">
        <f aca="false" t="array" ref="D73:D73">xlookup(C73,datos_laborales[D.N.I:],datos_laborales[Relación de Dependencia],"dato no encontrado",0,1)</f>
        <v>#NAME?</v>
      </c>
      <c r="E73" s="56" t="e">
        <f aca="false" t="array" ref="E73:E73">xlookup(C73,datos_delegados[clave_foranea:],datos_delegados[En Actividad]," ",0,1)</f>
        <v>#NAME?</v>
      </c>
      <c r="F73" s="62" t="e">
        <f aca="false" t="array" ref="F73:F73">CONCATENATE(xlookup(C73,datos_personales[Apellido/s:],datos_personales[Apellido/s:],"no dato",0,1),", ",xlookup(C73,datos_personales[Apellido/s:],datos_personales[Nombre/s:],"no dato",0,1))</f>
        <v>#NAME?</v>
      </c>
      <c r="G73" s="62" t="e">
        <f aca="false" t="array" ref="G73:G73">xlookup(C73,datos_laborales[D.N.I:],datos_laborales[N° De Legajo:],"no dato",0,1)</f>
        <v>#NAME?</v>
      </c>
      <c r="H73" s="63" t="e">
        <f aca="false" t="array" ref="H73:H73">xlookup(C73,datos_laborales[D.N.I:], datos_laborales[Inicio Actividad en Prevención:],"no dato",0,1)</f>
        <v>#NAME?</v>
      </c>
      <c r="I73" s="62" t="e">
        <f aca="false" t="array" ref="I73:I73">xlookup(C73,datos_laborales[D.N.I:],#REF!,"no dato",0,1)</f>
        <v>#REF!</v>
      </c>
      <c r="J73" s="62" t="e">
        <f aca="false" t="array" ref="J73:J73">xlookup(C73,datos_personales[Apellido/s:],datos_personales[D.N.I:],"no dato",0,1)</f>
        <v>#NAME?</v>
      </c>
      <c r="K73" s="63" t="e">
        <f aca="false" t="array" ref="K73:K73">xlookup(C73,datos_personales[Apellido/s:],datos_personales[Fecha Nac:],"no dato",0,1)</f>
        <v>#NAME?</v>
      </c>
      <c r="L73" s="62" t="n">
        <f aca="false">COUNTIF(hijos!B:B,C73)</f>
        <v>0</v>
      </c>
      <c r="M73" s="64" t="e">
        <f aca="false">COUNTIFS(hijos!B:B,C73,#REF!,1)</f>
        <v>#VALUE!</v>
      </c>
      <c r="N73" s="64" t="e">
        <f aca="false">COUNTIFS(hijos!B:B,C73,#REF!,1)</f>
        <v>#VALUE!</v>
      </c>
      <c r="O73" s="64" t="e">
        <f aca="false">COUNTIFS(hijos!B:B,C73,#REF!,1)</f>
        <v>#VALUE!</v>
      </c>
      <c r="P73" s="64" t="e">
        <f aca="false">COUNTIFS(hijos!B:B,C73,#REF!,1)</f>
        <v>#VALUE!</v>
      </c>
      <c r="Q73" s="64" t="e">
        <f aca="false">SUM(M73:P73)</f>
        <v>#VALUE!</v>
      </c>
      <c r="R73" s="62" t="e">
        <f aca="false" t="array" ref="R73:R73">xlookup(C73,datos_personales[Apellido/s:],datos_personales[Tel Contacto:],"no dato",0,1)</f>
        <v>#NAME?</v>
      </c>
      <c r="S73" s="62" t="e">
        <f aca="false" t="array" ref="S73:S73">xlookup(C73,datos_personales[Apellido/s:],datos_personales[Email:],"no dato",0,1)</f>
        <v>#NAME?</v>
      </c>
      <c r="T73" s="62" t="e">
        <f aca="false" t="array" ref="T73:T73">xlookup(R73,telefonos_afiliados[numeros_loys],telefonos_afiliados[esta],"no esta",0,1)</f>
        <v>#NAME?</v>
      </c>
      <c r="U73" s="62" t="e">
        <f aca="false" t="array" ref="U73:U73">xlookup(C73,datos_personales[Apellido/s:],#REF!,"no dato",0,1)</f>
        <v>#REF!</v>
      </c>
      <c r="V73" s="65" t="e">
        <f aca="false" t="array" ref="V73:V73">xlookup(C73,datos_laborales[D.N.I:],#REF!,"no tiene ficha pdf",0,1)</f>
        <v>#REF!</v>
      </c>
      <c r="W73" s="42"/>
    </row>
    <row r="74" customFormat="false" ht="15.75" hidden="false" customHeight="true" outlineLevel="0" collapsed="false">
      <c r="A74" s="55"/>
      <c r="B74" s="56"/>
      <c r="C74" s="57" t="str">
        <f aca="false">datos_personales[Apellido/s:]</f>
        <v>linos</v>
      </c>
      <c r="D74" s="57" t="e">
        <f aca="false" t="array" ref="D74:D74">xlookup(C74,datos_laborales[D.N.I:],datos_laborales[Relación de Dependencia],"dato no encontrado",0,1)</f>
        <v>#NAME?</v>
      </c>
      <c r="E74" s="56" t="e">
        <f aca="false" t="array" ref="E74:E74">xlookup(C74,datos_delegados[clave_foranea:],datos_delegados[En Actividad]," ",0,1)</f>
        <v>#NAME?</v>
      </c>
      <c r="F74" s="57" t="e">
        <f aca="false" t="array" ref="F74:F74">CONCATENATE(xlookup(C74,datos_personales[Apellido/s:],datos_personales[Apellido/s:],"no dato",0,1),", ",xlookup(C74,datos_personales[Apellido/s:],datos_personales[Nombre/s:],"no dato",0,1))</f>
        <v>#NAME?</v>
      </c>
      <c r="G74" s="57" t="e">
        <f aca="false" t="array" ref="G74:G74">xlookup(C74,datos_laborales[D.N.I:],datos_laborales[N° De Legajo:],"no dato",0,1)</f>
        <v>#NAME?</v>
      </c>
      <c r="H74" s="58" t="e">
        <f aca="false" t="array" ref="H74:H74">xlookup(C74,datos_laborales[D.N.I:], datos_laborales[Inicio Actividad en Prevención:],"no dato",0,1)</f>
        <v>#NAME?</v>
      </c>
      <c r="I74" s="57" t="e">
        <f aca="false" t="array" ref="I74:I74">xlookup(C74,datos_laborales[D.N.I:],#REF!,"no dato",0,1)</f>
        <v>#REF!</v>
      </c>
      <c r="J74" s="57" t="e">
        <f aca="false" t="array" ref="J74:J74">xlookup(C74,datos_personales[Apellido/s:],datos_personales[D.N.I:],"no dato",0,1)</f>
        <v>#NAME?</v>
      </c>
      <c r="K74" s="58" t="e">
        <f aca="false" t="array" ref="K74:K74">xlookup(C74,datos_personales[Apellido/s:],datos_personales[Fecha Nac:],"no dato",0,1)</f>
        <v>#NAME?</v>
      </c>
      <c r="L74" s="57" t="n">
        <f aca="false">COUNTIF(hijos!B:B,C74)</f>
        <v>0</v>
      </c>
      <c r="M74" s="59" t="e">
        <f aca="false">COUNTIFS(hijos!B:B,C74,#REF!,1)</f>
        <v>#VALUE!</v>
      </c>
      <c r="N74" s="59" t="e">
        <f aca="false">COUNTIFS(hijos!B:B,C74,#REF!,1)</f>
        <v>#VALUE!</v>
      </c>
      <c r="O74" s="59" t="e">
        <f aca="false">COUNTIFS(hijos!B:B,C74,#REF!,1)</f>
        <v>#VALUE!</v>
      </c>
      <c r="P74" s="59" t="e">
        <f aca="false">COUNTIFS(hijos!B:B,C74,#REF!,1)</f>
        <v>#VALUE!</v>
      </c>
      <c r="Q74" s="59" t="e">
        <f aca="false">SUM(M74:P74)</f>
        <v>#VALUE!</v>
      </c>
      <c r="R74" s="57" t="e">
        <f aca="false" t="array" ref="R74:R74">xlookup(C74,datos_personales[Apellido/s:],datos_personales[Tel Contacto:],"no dato",0,1)</f>
        <v>#NAME?</v>
      </c>
      <c r="S74" s="57" t="e">
        <f aca="false" t="array" ref="S74:S74">xlookup(C74,datos_personales[Apellido/s:],datos_personales[Email:],"no dato",0,1)</f>
        <v>#NAME?</v>
      </c>
      <c r="T74" s="57" t="e">
        <f aca="false" t="array" ref="T74:T74">xlookup(R74,telefonos_afiliados[numeros_loys],telefonos_afiliados[esta],"no esta",0,1)</f>
        <v>#NAME?</v>
      </c>
      <c r="U74" s="57" t="e">
        <f aca="false" t="array" ref="U74:U74">xlookup(C74,datos_personales[Apellido/s:],#REF!,"no dato",0,1)</f>
        <v>#REF!</v>
      </c>
      <c r="V74" s="61" t="e">
        <f aca="false" t="array" ref="V74:V74">xlookup(C74,datos_laborales[D.N.I:],#REF!,"no tiene ficha pdf",0,1)</f>
        <v>#REF!</v>
      </c>
      <c r="W74" s="42"/>
    </row>
    <row r="75" customFormat="false" ht="15.75" hidden="true" customHeight="true" outlineLevel="0" collapsed="false">
      <c r="A75" s="55"/>
      <c r="B75" s="56"/>
      <c r="C75" s="62" t="str">
        <f aca="false">datos_personales[Apellido/s:]</f>
        <v>lopez</v>
      </c>
      <c r="D75" s="62" t="e">
        <f aca="false" t="array" ref="D75:D75">xlookup(C75,datos_laborales[D.N.I:],datos_laborales[Relación de Dependencia],"dato no encontrado",0,1)</f>
        <v>#NAME?</v>
      </c>
      <c r="E75" s="56" t="e">
        <f aca="false" t="array" ref="E75:E75">xlookup(C75,datos_delegados[clave_foranea:],datos_delegados[En Actividad]," ",0,1)</f>
        <v>#NAME?</v>
      </c>
      <c r="F75" s="62" t="e">
        <f aca="false" t="array" ref="F75:F75">CONCATENATE(xlookup(C75,datos_personales[Apellido/s:],datos_personales[Apellido/s:],"no dato",0,1),", ",xlookup(C75,datos_personales[Apellido/s:],datos_personales[Nombre/s:],"no dato",0,1))</f>
        <v>#NAME?</v>
      </c>
      <c r="G75" s="62" t="e">
        <f aca="false" t="array" ref="G75:G75">xlookup(C75,datos_laborales[D.N.I:],datos_laborales[N° De Legajo:],"no dato",0,1)</f>
        <v>#NAME?</v>
      </c>
      <c r="H75" s="63" t="e">
        <f aca="false" t="array" ref="H75:H75">xlookup(C75,datos_laborales[D.N.I:], datos_laborales[Inicio Actividad en Prevención:],"no dato",0,1)</f>
        <v>#NAME?</v>
      </c>
      <c r="I75" s="62" t="e">
        <f aca="false" t="array" ref="I75:I75">xlookup(C75,datos_laborales[D.N.I:],#REF!,"no dato",0,1)</f>
        <v>#REF!</v>
      </c>
      <c r="J75" s="62" t="e">
        <f aca="false" t="array" ref="J75:J75">xlookup(C75,datos_personales[Apellido/s:],datos_personales[D.N.I:],"no dato",0,1)</f>
        <v>#NAME?</v>
      </c>
      <c r="K75" s="63" t="e">
        <f aca="false" t="array" ref="K75:K75">xlookup(C75,datos_personales[Apellido/s:],datos_personales[Fecha Nac:],"no dato",0,1)</f>
        <v>#NAME?</v>
      </c>
      <c r="L75" s="62" t="n">
        <f aca="false">COUNTIF(hijos!B:B,C75)</f>
        <v>0</v>
      </c>
      <c r="M75" s="64" t="e">
        <f aca="false">COUNTIFS(hijos!B:B,C75,#REF!,1)</f>
        <v>#VALUE!</v>
      </c>
      <c r="N75" s="64" t="e">
        <f aca="false">COUNTIFS(hijos!B:B,C75,#REF!,1)</f>
        <v>#VALUE!</v>
      </c>
      <c r="O75" s="64" t="e">
        <f aca="false">COUNTIFS(hijos!B:B,C75,#REF!,1)</f>
        <v>#VALUE!</v>
      </c>
      <c r="P75" s="64" t="e">
        <f aca="false">COUNTIFS(hijos!B:B,C75,#REF!,1)</f>
        <v>#VALUE!</v>
      </c>
      <c r="Q75" s="64" t="e">
        <f aca="false">SUM(M75:P75)</f>
        <v>#VALUE!</v>
      </c>
      <c r="R75" s="62" t="e">
        <f aca="false" t="array" ref="R75:R75">xlookup(C75,datos_personales[Apellido/s:],datos_personales[Tel Contacto:],"no dato",0,1)</f>
        <v>#NAME?</v>
      </c>
      <c r="S75" s="56" t="e">
        <f aca="false" t="array" ref="S75:S75">xlookup(C75,datos_personales[Apellido/s:],datos_personales[Email:],"no dato",0,1)</f>
        <v>#NAME?</v>
      </c>
      <c r="T75" s="62" t="e">
        <f aca="false" t="array" ref="T75:T75">xlookup(R75,telefonos_afiliados[numeros_loys],telefonos_afiliados[esta],"no esta",0,1)</f>
        <v>#NAME?</v>
      </c>
      <c r="U75" s="62" t="e">
        <f aca="false" t="array" ref="U75:U75">xlookup(C75,#REF!,#REF!,"no dato",0,1)</f>
        <v>#REF!</v>
      </c>
      <c r="V75" s="72"/>
      <c r="W75" s="42"/>
    </row>
    <row r="76" customFormat="false" ht="15.75" hidden="true" customHeight="true" outlineLevel="0" collapsed="false">
      <c r="A76" s="55"/>
      <c r="B76" s="56"/>
      <c r="C76" s="57" t="str">
        <f aca="false">datos_personales[Apellido/s:]</f>
        <v>lopez</v>
      </c>
      <c r="D76" s="57" t="e">
        <f aca="false" t="array" ref="D76:D76">xlookup(C76,datos_laborales[D.N.I:],datos_laborales[Relación de Dependencia],"dato no encontrado",0,1)</f>
        <v>#NAME?</v>
      </c>
      <c r="E76" s="56" t="e">
        <f aca="false" t="array" ref="E76:E76">xlookup(C76,datos_delegados[clave_foranea:],datos_delegados[En Actividad]," ",0,1)</f>
        <v>#NAME?</v>
      </c>
      <c r="F76" s="57" t="e">
        <f aca="false" t="array" ref="F76:F76">CONCATENATE(xlookup(C76,datos_personales[Apellido/s:],datos_personales[Apellido/s:],"no dato",0,1),", ",xlookup(C76,datos_personales[Apellido/s:],datos_personales[Nombre/s:],"no dato",0,1))</f>
        <v>#NAME?</v>
      </c>
      <c r="G76" s="56" t="e">
        <f aca="false" t="array" ref="G76:G76">xlookup(C76,datos_laborales[D.N.I:],datos_laborales[N° De Legajo:],"no dato",0,1)</f>
        <v>#NAME?</v>
      </c>
      <c r="H76" s="58" t="e">
        <f aca="false" t="array" ref="H76:H76">xlookup(C76,datos_laborales[D.N.I:], datos_laborales[Inicio Actividad en Prevención:],"no dato",0,1)</f>
        <v>#NAME?</v>
      </c>
      <c r="I76" s="57" t="e">
        <f aca="false" t="array" ref="I76:I76">xlookup(C76,datos_laborales[D.N.I:],#REF!,"no dato",0,1)</f>
        <v>#REF!</v>
      </c>
      <c r="J76" s="57" t="e">
        <f aca="false" t="array" ref="J76:J76">xlookup(C76,datos_personales[Apellido/s:],datos_personales[D.N.I:],"no dato",0,1)</f>
        <v>#NAME?</v>
      </c>
      <c r="K76" s="58" t="e">
        <f aca="false" t="array" ref="K76:K76">xlookup(C76,datos_personales[Apellido/s:],datos_personales[Fecha Nac:],"no dato",0,1)</f>
        <v>#NAME?</v>
      </c>
      <c r="L76" s="57" t="n">
        <f aca="false">COUNTIF(hijos!B:B,C76)</f>
        <v>0</v>
      </c>
      <c r="M76" s="59" t="e">
        <f aca="false">COUNTIFS(hijos!B:B,C76,#REF!,1)</f>
        <v>#VALUE!</v>
      </c>
      <c r="N76" s="59" t="e">
        <f aca="false">COUNTIFS(hijos!B:B,C76,#REF!,1)</f>
        <v>#VALUE!</v>
      </c>
      <c r="O76" s="59" t="e">
        <f aca="false">COUNTIFS(hijos!B:B,C76,#REF!,1)</f>
        <v>#VALUE!</v>
      </c>
      <c r="P76" s="59" t="e">
        <f aca="false">COUNTIFS(hijos!B:B,C76,#REF!,1)</f>
        <v>#VALUE!</v>
      </c>
      <c r="Q76" s="59" t="e">
        <f aca="false">SUM(M76:P76)</f>
        <v>#VALUE!</v>
      </c>
      <c r="R76" s="57" t="e">
        <f aca="false" t="array" ref="R76:R76">xlookup(C76,datos_personales[Apellido/s:],datos_personales[Tel Contacto:],"no dato",0,1)</f>
        <v>#NAME?</v>
      </c>
      <c r="S76" s="57" t="e">
        <f aca="false" t="array" ref="S76:S76">xlookup(C76,datos_personales[Apellido/s:],datos_personales[Email:],"no dato",0,1)</f>
        <v>#NAME?</v>
      </c>
      <c r="T76" s="57" t="e">
        <f aca="false" t="array" ref="T76:T76">xlookup(R76,telefonos_afiliados[numeros_loys],telefonos_afiliados[esta],"no esta",0,1)</f>
        <v>#NAME?</v>
      </c>
      <c r="U76" s="57" t="e">
        <f aca="false" t="array" ref="U76:U76">xlookup(C76,datos_personales[Apellido/s:],#REF!,"no dato",0,1)</f>
        <v>#REF!</v>
      </c>
      <c r="V76" s="61" t="e">
        <f aca="false" t="array" ref="V76:V76">xlookup(C76,datos_laborales[D.N.I:],#REF!,"no tiene ficha pdf",0,1)</f>
        <v>#REF!</v>
      </c>
      <c r="W76" s="42"/>
    </row>
    <row r="77" customFormat="false" ht="15.75" hidden="true" customHeight="true" outlineLevel="0" collapsed="false">
      <c r="A77" s="55"/>
      <c r="B77" s="56"/>
      <c r="C77" s="62" t="str">
        <f aca="false">datos_personales[Apellido/s:]</f>
        <v>lopez</v>
      </c>
      <c r="D77" s="62" t="e">
        <f aca="false" t="array" ref="D77:D77">xlookup(C77,datos_laborales[D.N.I:],datos_laborales[Relación de Dependencia],"dato no encontrado",0,1)</f>
        <v>#NAME?</v>
      </c>
      <c r="E77" s="56" t="e">
        <f aca="false" t="array" ref="E77:E77">xlookup(C77,datos_delegados[clave_foranea:],datos_delegados[En Actividad]," ",0,1)</f>
        <v>#NAME?</v>
      </c>
      <c r="F77" s="62" t="e">
        <f aca="false" t="array" ref="F77:F77">CONCATENATE(xlookup(C77,datos_personales[Apellido/s:],datos_personales[Apellido/s:],"no dato",0,1),", ",xlookup(C77,datos_personales[Apellido/s:],datos_personales[Nombre/s:],"no dato",0,1))</f>
        <v>#NAME?</v>
      </c>
      <c r="G77" s="62" t="e">
        <f aca="false" t="array" ref="G77:G77">xlookup(C77,datos_laborales[D.N.I:],datos_laborales[N° De Legajo:],"no dato",0,1)</f>
        <v>#NAME?</v>
      </c>
      <c r="H77" s="63" t="e">
        <f aca="false" t="array" ref="H77:H77">xlookup(C77,datos_laborales[D.N.I:], datos_laborales[Inicio Actividad en Prevención:],"no dato",0,1)</f>
        <v>#NAME?</v>
      </c>
      <c r="I77" s="62" t="e">
        <f aca="false" t="array" ref="I77:I77">xlookup(C77,datos_laborales[D.N.I:],#REF!,"no dato",0,1)</f>
        <v>#REF!</v>
      </c>
      <c r="J77" s="62" t="e">
        <f aca="false" t="array" ref="J77:J77">xlookup(C77,datos_personales[Apellido/s:],datos_personales[D.N.I:],"no dato",0,1)</f>
        <v>#NAME?</v>
      </c>
      <c r="K77" s="63" t="e">
        <f aca="false" t="array" ref="K77:K77">xlookup(C77,datos_personales[Apellido/s:],datos_personales[Fecha Nac:],"no dato",0,1)</f>
        <v>#NAME?</v>
      </c>
      <c r="L77" s="62" t="n">
        <f aca="false">COUNTIF(hijos!B:B,C77)</f>
        <v>0</v>
      </c>
      <c r="M77" s="64" t="e">
        <f aca="false">COUNTIFS(hijos!B:B,C77,#REF!,1)</f>
        <v>#VALUE!</v>
      </c>
      <c r="N77" s="64" t="e">
        <f aca="false">COUNTIFS(hijos!B:B,C77,#REF!,1)</f>
        <v>#VALUE!</v>
      </c>
      <c r="O77" s="64" t="e">
        <f aca="false">COUNTIFS(hijos!B:B,C77,#REF!,1)</f>
        <v>#VALUE!</v>
      </c>
      <c r="P77" s="64" t="e">
        <f aca="false">COUNTIFS(hijos!B:B,C77,#REF!,1)</f>
        <v>#VALUE!</v>
      </c>
      <c r="Q77" s="64" t="e">
        <f aca="false">SUM(M77:P77)</f>
        <v>#VALUE!</v>
      </c>
      <c r="R77" s="62" t="e">
        <f aca="false" t="array" ref="R77:R77">xlookup(C77,datos_personales[Apellido/s:],datos_personales[Tel Contacto:],"no dato",0,1)</f>
        <v>#NAME?</v>
      </c>
      <c r="S77" s="62" t="e">
        <f aca="false" t="array" ref="S77:S77">xlookup(C77,datos_personales[Apellido/s:],datos_personales[Email:],"no dato",0,1)</f>
        <v>#NAME?</v>
      </c>
      <c r="T77" s="62" t="e">
        <f aca="false" t="array" ref="T77:T77">xlookup(R77,telefonos_afiliados[numeros_loys],telefonos_afiliados[esta],"no esta",0,1)</f>
        <v>#NAME?</v>
      </c>
      <c r="U77" s="62" t="e">
        <f aca="false">xlookup(C77,#REF!,#REF!,"no dato",0,1)</f>
        <v>#REF!</v>
      </c>
      <c r="V77" s="71" t="e">
        <f aca="false" t="array" ref="V77:V77">xlookup(C77,datos_laborales[D.N.I:],#REF!,"no tiene ficha pdf",0,1)</f>
        <v>#REF!</v>
      </c>
      <c r="W77" s="42"/>
    </row>
    <row r="78" customFormat="false" ht="15.75" hidden="true" customHeight="true" outlineLevel="0" collapsed="false">
      <c r="A78" s="55"/>
      <c r="B78" s="56"/>
      <c r="C78" s="57" t="str">
        <f aca="false">datos_personales[Apellido/s:]</f>
        <v>lopez</v>
      </c>
      <c r="D78" s="57" t="e">
        <f aca="false" t="array" ref="D78:D78">xlookup(C78,datos_laborales[D.N.I:],datos_laborales[Relación de Dependencia],"dato no encontrado",0,1)</f>
        <v>#NAME?</v>
      </c>
      <c r="E78" s="56" t="e">
        <f aca="false" t="array" ref="E78:E78">xlookup(C78,datos_delegados[clave_foranea:],datos_delegados[En Actividad]," ",0,1)</f>
        <v>#NAME?</v>
      </c>
      <c r="F78" s="57" t="e">
        <f aca="false" t="array" ref="F78:F78">CONCATENATE(xlookup(C78,datos_personales[Apellido/s:],datos_personales[Apellido/s:],"no dato",0,1),", ",xlookup(C78,datos_personales[Apellido/s:],datos_personales[Nombre/s:],"no dato",0,1))</f>
        <v>#NAME?</v>
      </c>
      <c r="G78" s="57" t="e">
        <f aca="false" t="array" ref="G78:G78">xlookup(C78,datos_laborales[D.N.I:],datos_laborales[N° De Legajo:],"no dato",0,1)</f>
        <v>#NAME?</v>
      </c>
      <c r="H78" s="73" t="e">
        <f aca="false" t="array" ref="H78:H78">xlookup(C78,datos_laborales[D.N.I:], datos_laborales[Inicio Actividad en Prevención:],"no dato",0,1)</f>
        <v>#NAME?</v>
      </c>
      <c r="I78" s="57" t="e">
        <f aca="false" t="array" ref="I78:I78">xlookup(C78,datos_laborales[D.N.I:],#REF!,"no dato",0,1)</f>
        <v>#REF!</v>
      </c>
      <c r="J78" s="57" t="e">
        <f aca="false" t="array" ref="J78:J78">xlookup(C78,datos_personales[Apellido/s:],datos_personales[D.N.I:],"no dato",0,1)</f>
        <v>#NAME?</v>
      </c>
      <c r="K78" s="58" t="e">
        <f aca="false" t="array" ref="K78:K78">xlookup(C78,datos_personales[Apellido/s:],datos_personales[Fecha Nac:],"no dato",0,1)</f>
        <v>#NAME?</v>
      </c>
      <c r="L78" s="57" t="n">
        <f aca="false">COUNTIF(hijos!B:B,C78)</f>
        <v>0</v>
      </c>
      <c r="M78" s="59" t="e">
        <f aca="false">COUNTIFS(hijos!B:B,C78,#REF!,1)</f>
        <v>#VALUE!</v>
      </c>
      <c r="N78" s="59" t="e">
        <f aca="false">COUNTIFS(hijos!B:B,C78,#REF!,1)</f>
        <v>#VALUE!</v>
      </c>
      <c r="O78" s="59" t="e">
        <f aca="false">COUNTIFS(hijos!B:B,C78,#REF!,1)</f>
        <v>#VALUE!</v>
      </c>
      <c r="P78" s="59" t="e">
        <f aca="false">COUNTIFS(hijos!B:B,C78,#REF!,1)</f>
        <v>#VALUE!</v>
      </c>
      <c r="Q78" s="59" t="e">
        <f aca="false">SUM(M78:P78)</f>
        <v>#VALUE!</v>
      </c>
      <c r="R78" s="57" t="e">
        <f aca="false" t="array" ref="R78:R78">xlookup(C78,datos_personales[Apellido/s:],datos_personales[Tel Contacto:],"no dato",0,1)</f>
        <v>#NAME?</v>
      </c>
      <c r="S78" s="57" t="e">
        <f aca="false" t="array" ref="S78:S78">xlookup(C78,datos_personales[Apellido/s:],datos_personales[Email:],"no dato",0,1)</f>
        <v>#NAME?</v>
      </c>
      <c r="T78" s="57" t="e">
        <f aca="false" t="array" ref="T78:T78">xlookup(R78,telefonos_afiliados[numeros_loys],telefonos_afiliados[esta],"no esta",0,1)</f>
        <v>#NAME?</v>
      </c>
      <c r="U78" s="57" t="e">
        <f aca="false">xlookup(C78,#REF!,#REF!,"no dato",0,1)</f>
        <v>#REF!</v>
      </c>
      <c r="V78" s="72"/>
      <c r="W78" s="42"/>
    </row>
    <row r="79" customFormat="false" ht="15.75" hidden="true" customHeight="true" outlineLevel="0" collapsed="false">
      <c r="A79" s="55"/>
      <c r="B79" s="56"/>
      <c r="C79" s="62" t="str">
        <f aca="false">datos_personales[Apellido/s:]</f>
        <v>mamani</v>
      </c>
      <c r="D79" s="62" t="e">
        <f aca="false" t="array" ref="D79:D79">xlookup(C79,datos_laborales[D.N.I:],datos_laborales[Relación de Dependencia],"dato no encontrado",0,1)</f>
        <v>#NAME?</v>
      </c>
      <c r="E79" s="56" t="e">
        <f aca="false" t="array" ref="E79:E79">xlookup(C79,datos_delegados[clave_foranea:],datos_delegados[En Actividad]," ",0,1)</f>
        <v>#NAME?</v>
      </c>
      <c r="F79" s="62" t="e">
        <f aca="false" t="array" ref="F79:F79">CONCATENATE(xlookup(C79,datos_personales[Apellido/s:],datos_personales[Apellido/s:],"no dato",0,1),", ",xlookup(C79,datos_personales[Apellido/s:],datos_personales[Nombre/s:],"no dato",0,1))</f>
        <v>#NAME?</v>
      </c>
      <c r="G79" s="62" t="e">
        <f aca="false" t="array" ref="G79:G79">xlookup(C79,datos_laborales[D.N.I:],datos_laborales[N° De Legajo:],"no dato",0,1)</f>
        <v>#NAME?</v>
      </c>
      <c r="H79" s="73" t="e">
        <f aca="false" t="array" ref="H79:H79">xlookup(C79,datos_laborales[D.N.I:], datos_laborales[Inicio Actividad en Prevención:],"no dato",0,1)</f>
        <v>#NAME?</v>
      </c>
      <c r="I79" s="62" t="e">
        <f aca="false" t="array" ref="I79:I79">xlookup(C79,datos_laborales[D.N.I:],#REF!,"no dato",0,1)</f>
        <v>#REF!</v>
      </c>
      <c r="J79" s="62" t="e">
        <f aca="false" t="array" ref="J79:J79">xlookup(C79,datos_personales[Apellido/s:],datos_personales[D.N.I:],"no dato",0,1)</f>
        <v>#NAME?</v>
      </c>
      <c r="K79" s="63" t="e">
        <f aca="false" t="array" ref="K79:K79">xlookup(C79,datos_personales[Apellido/s:],datos_personales[Fecha Nac:],"no dato",0,1)</f>
        <v>#NAME?</v>
      </c>
      <c r="L79" s="62" t="n">
        <f aca="false">COUNTIF(hijos!B:B,C79)</f>
        <v>0</v>
      </c>
      <c r="M79" s="64" t="e">
        <f aca="false">COUNTIFS(hijos!B:B,C79,#REF!,1)</f>
        <v>#VALUE!</v>
      </c>
      <c r="N79" s="64" t="e">
        <f aca="false">COUNTIFS(hijos!B:B,C79,#REF!,1)</f>
        <v>#VALUE!</v>
      </c>
      <c r="O79" s="64" t="e">
        <f aca="false">COUNTIFS(hijos!B:B,C79,#REF!,1)</f>
        <v>#VALUE!</v>
      </c>
      <c r="P79" s="64" t="e">
        <f aca="false">COUNTIFS(hijos!B:B,C79,#REF!,1)</f>
        <v>#VALUE!</v>
      </c>
      <c r="Q79" s="64" t="e">
        <f aca="false">SUM(M79:P79)</f>
        <v>#VALUE!</v>
      </c>
      <c r="R79" s="62" t="e">
        <f aca="false" t="array" ref="R79:R79">xlookup(C79,datos_personales[Apellido/s:],datos_personales[Tel Contacto:],"no dato",0,1)</f>
        <v>#NAME?</v>
      </c>
      <c r="S79" s="56" t="e">
        <f aca="false" t="array" ref="S79:S79">xlookup(C79,datos_personales[Apellido/s:],datos_personales[Email:],"no dato",0,1)</f>
        <v>#NAME?</v>
      </c>
      <c r="T79" s="62" t="e">
        <f aca="false" t="array" ref="T79:T79">xlookup(R79,telefonos_afiliados[numeros_loys],telefonos_afiliados[esta],"no esta",0,1)</f>
        <v>#NAME?</v>
      </c>
      <c r="U79" s="62" t="e">
        <f aca="false" t="array" ref="U79:U79">xlookup(C79,datos_personales[Apellido/s:],#REF!,"no dato",0,1)</f>
        <v>#REF!</v>
      </c>
      <c r="V79" s="65" t="e">
        <f aca="false" t="array" ref="V79:V79">xlookup(C79,datos_laborales[D.N.I:],#REF!,"no tiene ficha pdf",0,1)</f>
        <v>#REF!</v>
      </c>
      <c r="W79" s="42"/>
    </row>
    <row r="80" customFormat="false" ht="15.75" hidden="true" customHeight="true" outlineLevel="0" collapsed="false">
      <c r="A80" s="55"/>
      <c r="B80" s="56"/>
      <c r="C80" s="57" t="str">
        <f aca="false">datos_personales[Apellido/s:]</f>
        <v>mansilla</v>
      </c>
      <c r="D80" s="57" t="e">
        <f aca="false" t="array" ref="D80:D80">xlookup(C80,datos_laborales[D.N.I:],datos_laborales[Relación de Dependencia],"dato no encontrado",0,1)</f>
        <v>#NAME?</v>
      </c>
      <c r="E80" s="56" t="e">
        <f aca="false" t="array" ref="E80:E80">xlookup(C80,datos_delegados[clave_foranea:],datos_delegados[En Actividad]," ",0,1)</f>
        <v>#NAME?</v>
      </c>
      <c r="F80" s="57" t="e">
        <f aca="false" t="array" ref="F80:F80">CONCATENATE(xlookup(C80,datos_personales[Apellido/s:],datos_personales[Apellido/s:],"no dato",0,1),", ",xlookup(C80,datos_personales[Apellido/s:],datos_personales[Nombre/s:],"no dato",0,1))</f>
        <v>#NAME?</v>
      </c>
      <c r="G80" s="57" t="e">
        <f aca="false" t="array" ref="G80:G80">xlookup(C80,datos_laborales[D.N.I:],datos_laborales[N° De Legajo:],"no dato",0,1)</f>
        <v>#NAME?</v>
      </c>
      <c r="H80" s="73" t="e">
        <f aca="false" t="array" ref="H80:H80">xlookup(C80,datos_laborales[D.N.I:], datos_laborales[Inicio Actividad en Prevención:],"no dato",0,1)</f>
        <v>#NAME?</v>
      </c>
      <c r="I80" s="57" t="e">
        <f aca="false" t="array" ref="I80:I80">xlookup(C80,datos_laborales[D.N.I:],#REF!,"no dato",0,1)</f>
        <v>#REF!</v>
      </c>
      <c r="J80" s="57" t="e">
        <f aca="false" t="array" ref="J80:J80">xlookup(C80,datos_personales[Apellido/s:],datos_personales[D.N.I:],"no dato",0,1)</f>
        <v>#NAME?</v>
      </c>
      <c r="K80" s="58" t="e">
        <f aca="false" t="array" ref="K80:K80">xlookup(C80,datos_personales[Apellido/s:],datos_personales[Fecha Nac:],"no dato",0,1)</f>
        <v>#NAME?</v>
      </c>
      <c r="L80" s="57" t="n">
        <f aca="false">COUNTIF(hijos!B:B,C80)</f>
        <v>0</v>
      </c>
      <c r="M80" s="59" t="e">
        <f aca="false">COUNTIFS(hijos!B:B,C80,#REF!,1)</f>
        <v>#VALUE!</v>
      </c>
      <c r="N80" s="59" t="e">
        <f aca="false">COUNTIFS(hijos!B:B,C80,#REF!,1)</f>
        <v>#VALUE!</v>
      </c>
      <c r="O80" s="59" t="e">
        <f aca="false">COUNTIFS(hijos!B:B,C80,#REF!,1)</f>
        <v>#VALUE!</v>
      </c>
      <c r="P80" s="59" t="e">
        <f aca="false">COUNTIFS(hijos!B:B,C80,#REF!,1)</f>
        <v>#VALUE!</v>
      </c>
      <c r="Q80" s="59" t="e">
        <f aca="false">SUM(M80:P80)</f>
        <v>#VALUE!</v>
      </c>
      <c r="R80" s="57" t="e">
        <f aca="false" t="array" ref="R80:R80">xlookup(C80,datos_personales[Apellido/s:],datos_personales[Tel Contacto:],"no dato",0,1)</f>
        <v>#NAME?</v>
      </c>
      <c r="S80" s="57" t="e">
        <f aca="false" t="array" ref="S80:S80">xlookup(C80,datos_personales[Apellido/s:],datos_personales[Email:],"no dato",0,1)</f>
        <v>#NAME?</v>
      </c>
      <c r="T80" s="57" t="e">
        <f aca="false" t="array" ref="T80:T80">xlookup(R80,telefonos_afiliados[numeros_loys],telefonos_afiliados[esta],"no esta",0,1)</f>
        <v>#NAME?</v>
      </c>
      <c r="U80" s="57" t="e">
        <f aca="false">xlookup(C80,#REF!,#REF!,"no dato",0,1)</f>
        <v>#REF!</v>
      </c>
      <c r="V80" s="61" t="e">
        <f aca="false" t="array" ref="V80:V80">xlookup(C80,datos_laborales[D.N.I:],#REF!,"no tiene ficha pdf",0,1)</f>
        <v>#REF!</v>
      </c>
      <c r="W80" s="42"/>
    </row>
    <row r="81" customFormat="false" ht="15.75" hidden="true" customHeight="true" outlineLevel="0" collapsed="false">
      <c r="A81" s="55"/>
      <c r="B81" s="56"/>
      <c r="C81" s="62" t="str">
        <f aca="false">datos_personales[Apellido/s:]</f>
        <v>martin</v>
      </c>
      <c r="D81" s="62" t="e">
        <f aca="false" t="array" ref="D81:D81">xlookup(C81,datos_laborales[D.N.I:],datos_laborales[Relación de Dependencia],"dato no encontrado",0,1)</f>
        <v>#NAME?</v>
      </c>
      <c r="E81" s="56" t="e">
        <f aca="false" t="array" ref="E81:E81">xlookup(C81,datos_delegados[clave_foranea:],datos_delegados[En Actividad]," ",0,1)</f>
        <v>#NAME?</v>
      </c>
      <c r="F81" s="62" t="e">
        <f aca="false" t="array" ref="F81:F81">CONCATENATE(xlookup(C81,datos_personales[Apellido/s:],datos_personales[Apellido/s:],"no dato",0,1),", ",xlookup(C81,datos_personales[Apellido/s:],datos_personales[Nombre/s:],"no dato",0,1))</f>
        <v>#NAME?</v>
      </c>
      <c r="G81" s="62" t="e">
        <f aca="false" t="array" ref="G81:G81">xlookup(C81,datos_laborales[D.N.I:],datos_laborales[N° De Legajo:],"no dato",0,1)</f>
        <v>#NAME?</v>
      </c>
      <c r="H81" s="63" t="e">
        <f aca="false" t="array" ref="H81:H81">xlookup(C81,datos_laborales[D.N.I:], datos_laborales[Inicio Actividad en Prevención:],"no dato",0,1)</f>
        <v>#NAME?</v>
      </c>
      <c r="I81" s="62" t="e">
        <f aca="false" t="array" ref="I81:I81">xlookup(C81,datos_laborales[D.N.I:],#REF!,"no dato",0,1)</f>
        <v>#REF!</v>
      </c>
      <c r="J81" s="62" t="e">
        <f aca="false" t="array" ref="J81:J81">xlookup(C81,datos_personales[Apellido/s:],datos_personales[D.N.I:],"no dato",0,1)</f>
        <v>#NAME?</v>
      </c>
      <c r="K81" s="63" t="e">
        <f aca="false" t="array" ref="K81:K81">xlookup(C81,datos_personales[Apellido/s:],datos_personales[Fecha Nac:],"no dato",0,1)</f>
        <v>#NAME?</v>
      </c>
      <c r="L81" s="62" t="n">
        <f aca="false">COUNTIF(hijos!B:B,C81)</f>
        <v>0</v>
      </c>
      <c r="M81" s="64" t="e">
        <f aca="false">COUNTIFS(hijos!B:B,C81,#REF!,1)</f>
        <v>#VALUE!</v>
      </c>
      <c r="N81" s="64" t="e">
        <f aca="false">COUNTIFS(hijos!B:B,C81,#REF!,1)</f>
        <v>#VALUE!</v>
      </c>
      <c r="O81" s="64" t="e">
        <f aca="false">COUNTIFS(hijos!B:B,C81,#REF!,1)</f>
        <v>#VALUE!</v>
      </c>
      <c r="P81" s="64" t="e">
        <f aca="false">COUNTIFS(hijos!B:B,C81,#REF!,1)</f>
        <v>#VALUE!</v>
      </c>
      <c r="Q81" s="64" t="e">
        <f aca="false">SUM(M81:P81)</f>
        <v>#VALUE!</v>
      </c>
      <c r="R81" s="62" t="e">
        <f aca="false" t="array" ref="R81:R81">xlookup(C81,datos_personales[Apellido/s:],datos_personales[Tel Contacto:],"no dato",0,1)</f>
        <v>#NAME?</v>
      </c>
      <c r="S81" s="62" t="e">
        <f aca="false" t="array" ref="S81:S81">xlookup(C81,datos_personales[Apellido/s:],datos_personales[Email:],"no dato",0,1)</f>
        <v>#NAME?</v>
      </c>
      <c r="T81" s="62" t="e">
        <f aca="false" t="array" ref="T81:T81">xlookup(R81,telefonos_afiliados[numeros_loys],telefonos_afiliados[esta],"no esta",0,1)</f>
        <v>#NAME?</v>
      </c>
      <c r="U81" s="62" t="e">
        <f aca="false">xlookup(C81,#REF!,#REF!,"no dato",0,1)</f>
        <v>#REF!</v>
      </c>
      <c r="V81" s="72"/>
      <c r="W81" s="42"/>
    </row>
    <row r="82" customFormat="false" ht="15.75" hidden="false" customHeight="true" outlineLevel="0" collapsed="false">
      <c r="A82" s="55"/>
      <c r="B82" s="56"/>
      <c r="C82" s="57" t="str">
        <f aca="false">datos_personales[Apellido/s:]</f>
        <v>martinez</v>
      </c>
      <c r="D82" s="57" t="e">
        <f aca="false" t="array" ref="D82:D82">xlookup(C82,datos_laborales[D.N.I:],datos_laborales[Relación de Dependencia],"dato no encontrado",0,1)</f>
        <v>#NAME?</v>
      </c>
      <c r="E82" s="56" t="e">
        <f aca="false" t="array" ref="E82:E82">xlookup(C82,datos_delegados[clave_foranea:],datos_delegados[En Actividad]," ",0,1)</f>
        <v>#NAME?</v>
      </c>
      <c r="F82" s="57" t="e">
        <f aca="false" t="array" ref="F82:F82">CONCATENATE(xlookup(C82,datos_personales[Apellido/s:],datos_personales[Apellido/s:],"no dato",0,1),", ",xlookup(C82,datos_personales[Apellido/s:],datos_personales[Nombre/s:],"no dato",0,1))</f>
        <v>#NAME?</v>
      </c>
      <c r="G82" s="57" t="e">
        <f aca="false" t="array" ref="G82:G82">xlookup(C82,datos_laborales[D.N.I:],datos_laborales[N° De Legajo:],"no dato",0,1)</f>
        <v>#NAME?</v>
      </c>
      <c r="H82" s="58" t="e">
        <f aca="false" t="array" ref="H82:H82">xlookup(C82,datos_laborales[D.N.I:], datos_laborales[Inicio Actividad en Prevención:],"no dato",0,1)</f>
        <v>#NAME?</v>
      </c>
      <c r="I82" s="57" t="e">
        <f aca="false" t="array" ref="I82:I82">xlookup(C82,datos_laborales[D.N.I:],#REF!,"no dato",0,1)</f>
        <v>#REF!</v>
      </c>
      <c r="J82" s="57" t="e">
        <f aca="false" t="array" ref="J82:J82">xlookup(C82,datos_personales[Apellido/s:],datos_personales[D.N.I:],"no dato",0,1)</f>
        <v>#NAME?</v>
      </c>
      <c r="K82" s="58" t="e">
        <f aca="false" t="array" ref="K82:K82">xlookup(C82,datos_personales[Apellido/s:],datos_personales[Fecha Nac:],"no dato",0,1)</f>
        <v>#NAME?</v>
      </c>
      <c r="L82" s="57" t="n">
        <f aca="false">COUNTIF(hijos!B:B,C82)</f>
        <v>0</v>
      </c>
      <c r="M82" s="59" t="e">
        <f aca="false">COUNTIFS(hijos!B:B,C82,#REF!,1)</f>
        <v>#VALUE!</v>
      </c>
      <c r="N82" s="59" t="e">
        <f aca="false">COUNTIFS(hijos!B:B,C82,#REF!,1)</f>
        <v>#VALUE!</v>
      </c>
      <c r="O82" s="59" t="e">
        <f aca="false">COUNTIFS(hijos!B:B,C82,#REF!,1)</f>
        <v>#VALUE!</v>
      </c>
      <c r="P82" s="59" t="e">
        <f aca="false">COUNTIFS(hijos!B:B,C82,#REF!,1)</f>
        <v>#VALUE!</v>
      </c>
      <c r="Q82" s="59" t="e">
        <f aca="false">SUM(M82:P82)</f>
        <v>#VALUE!</v>
      </c>
      <c r="R82" s="57" t="e">
        <f aca="false" t="array" ref="R82:R82">xlookup(C82,datos_personales[Apellido/s:],datos_personales[Tel Contacto:],"no dato",0,1)</f>
        <v>#NAME?</v>
      </c>
      <c r="S82" s="57" t="e">
        <f aca="false" t="array" ref="S82:S82">xlookup(C82,datos_personales[Apellido/s:],datos_personales[Email:],"no dato",0,1)</f>
        <v>#NAME?</v>
      </c>
      <c r="T82" s="57" t="e">
        <f aca="false" t="array" ref="T82:T82">xlookup(R82,telefonos_afiliados[numeros_loys],telefonos_afiliados[esta],"no esta",0,1)</f>
        <v>#NAME?</v>
      </c>
      <c r="U82" s="57" t="e">
        <f aca="false">xlookup(C82,#REF!,#REF!,"no dato",0,1)</f>
        <v>#REF!</v>
      </c>
      <c r="V82" s="61" t="e">
        <f aca="false" t="array" ref="V82:V82">xlookup(C82,datos_laborales[D.N.I:],#REF!,"no tiene ficha pdf",0,1)</f>
        <v>#REF!</v>
      </c>
      <c r="W82" s="42"/>
    </row>
    <row r="83" customFormat="false" ht="15.75" hidden="true" customHeight="true" outlineLevel="0" collapsed="false">
      <c r="A83" s="55"/>
      <c r="B83" s="56"/>
      <c r="C83" s="62" t="str">
        <f aca="false">datos_personales[Apellido/s:]</f>
        <v>martinez</v>
      </c>
      <c r="D83" s="62" t="e">
        <f aca="false" t="array" ref="D83:D83">xlookup(C83,datos_laborales[D.N.I:],datos_laborales[Relación de Dependencia],"dato no encontrado",0,1)</f>
        <v>#NAME?</v>
      </c>
      <c r="E83" s="56" t="e">
        <f aca="false" t="array" ref="E83:E83">xlookup(C83,datos_delegados[clave_foranea:],datos_delegados[En Actividad]," ",0,1)</f>
        <v>#NAME?</v>
      </c>
      <c r="F83" s="62" t="e">
        <f aca="false" t="array" ref="F83:F83">CONCATENATE(xlookup(C83,datos_personales[Apellido/s:],datos_personales[Apellido/s:],"no dato",0,1),", ",xlookup(C83,datos_personales[Apellido/s:],datos_personales[Nombre/s:],"no dato",0,1))</f>
        <v>#NAME?</v>
      </c>
      <c r="G83" s="56" t="e">
        <f aca="false" t="array" ref="G83:G83">xlookup(C83,datos_laborales[D.N.I:],datos_laborales[N° De Legajo:],"no dato",0,1)</f>
        <v>#NAME?</v>
      </c>
      <c r="H83" s="73" t="e">
        <f aca="false" t="array" ref="H83:H83">xlookup(C83,datos_laborales[D.N.I:], datos_laborales[Inicio Actividad en Prevención:],"no dato",0,1)</f>
        <v>#NAME?</v>
      </c>
      <c r="I83" s="62" t="e">
        <f aca="false" t="array" ref="I83:I83">xlookup(C83,datos_laborales[D.N.I:],#REF!,"no dato",0,1)</f>
        <v>#REF!</v>
      </c>
      <c r="J83" s="62" t="e">
        <f aca="false" t="array" ref="J83:J83">xlookup(C83,datos_personales[Apellido/s:],datos_personales[D.N.I:],"no dato",0,1)</f>
        <v>#NAME?</v>
      </c>
      <c r="K83" s="63" t="e">
        <f aca="false" t="array" ref="K83:K83">xlookup(C83,datos_personales[Apellido/s:],datos_personales[Fecha Nac:],"no dato",0,1)</f>
        <v>#NAME?</v>
      </c>
      <c r="L83" s="62" t="n">
        <f aca="false">COUNTIF(hijos!B:B,C83)</f>
        <v>0</v>
      </c>
      <c r="M83" s="64" t="e">
        <f aca="false">COUNTIFS(hijos!B:B,C83,#REF!,1)</f>
        <v>#VALUE!</v>
      </c>
      <c r="N83" s="64" t="e">
        <f aca="false">COUNTIFS(hijos!B:B,C83,#REF!,1)</f>
        <v>#VALUE!</v>
      </c>
      <c r="O83" s="64" t="e">
        <f aca="false">COUNTIFS(hijos!B:B,C83,#REF!,1)</f>
        <v>#VALUE!</v>
      </c>
      <c r="P83" s="64" t="e">
        <f aca="false">COUNTIFS(hijos!B:B,C83,#REF!,1)</f>
        <v>#VALUE!</v>
      </c>
      <c r="Q83" s="64" t="e">
        <f aca="false">SUM(M83:P83)</f>
        <v>#VALUE!</v>
      </c>
      <c r="R83" s="62" t="e">
        <f aca="false" t="array" ref="R83:R83">xlookup(C83,datos_personales[Apellido/s:],datos_personales[Tel Contacto:],"no dato",0,1)</f>
        <v>#NAME?</v>
      </c>
      <c r="S83" s="62" t="e">
        <f aca="false" t="array" ref="S83:S83">xlookup(C83,datos_personales[Apellido/s:],datos_personales[Email:],"no dato",0,1)</f>
        <v>#NAME?</v>
      </c>
      <c r="T83" s="62" t="e">
        <f aca="false" t="array" ref="T83:T83">xlookup(R83,telefonos_afiliados[numeros_loys],telefonos_afiliados[esta],"no esta",0,1)</f>
        <v>#NAME?</v>
      </c>
      <c r="U83" s="62" t="e">
        <f aca="false">xlookup(C83,#REF!,#REF!,"no dato",0,1)</f>
        <v>#REF!</v>
      </c>
      <c r="V83" s="72"/>
      <c r="W83" s="42"/>
    </row>
    <row r="84" customFormat="false" ht="15.75" hidden="true" customHeight="true" outlineLevel="0" collapsed="false">
      <c r="A84" s="55"/>
      <c r="B84" s="56"/>
      <c r="C84" s="57" t="str">
        <f aca="false">datos_personales[Apellido/s:]</f>
        <v>medina</v>
      </c>
      <c r="D84" s="57" t="e">
        <f aca="false" t="array" ref="D84:D84">xlookup(C84,datos_laborales[D.N.I:],datos_laborales[Relación de Dependencia],"dato no encontrado",0,1)</f>
        <v>#NAME?</v>
      </c>
      <c r="E84" s="56" t="e">
        <f aca="false" t="array" ref="E84:E84">xlookup(C84,datos_delegados[clave_foranea:],datos_delegados[En Actividad]," ",0,1)</f>
        <v>#NAME?</v>
      </c>
      <c r="F84" s="57" t="e">
        <f aca="false" t="array" ref="F84:F84">CONCATENATE(xlookup(C84,datos_personales[Apellido/s:],datos_personales[Apellido/s:],"no dato",0,1),", ",xlookup(C84,datos_personales[Apellido/s:],datos_personales[Nombre/s:],"no dato",0,1))</f>
        <v>#NAME?</v>
      </c>
      <c r="G84" s="57" t="e">
        <f aca="false" t="array" ref="G84:G84">xlookup(C84,datos_laborales[D.N.I:],datos_laborales[N° De Legajo:],"no dato",0,1)</f>
        <v>#NAME?</v>
      </c>
      <c r="H84" s="73" t="e">
        <f aca="false" t="array" ref="H84:H84">xlookup(C84,datos_laborales[D.N.I:], datos_laborales[Inicio Actividad en Prevención:],"no dato",0,1)</f>
        <v>#NAME?</v>
      </c>
      <c r="I84" s="57" t="e">
        <f aca="false" t="array" ref="I84:I84">xlookup(C84,datos_laborales[D.N.I:],#REF!,"no dato",0,1)</f>
        <v>#REF!</v>
      </c>
      <c r="J84" s="57" t="e">
        <f aca="false" t="array" ref="J84:J84">xlookup(C84,datos_personales[Apellido/s:],datos_personales[D.N.I:],"no dato",0,1)</f>
        <v>#NAME?</v>
      </c>
      <c r="K84" s="58" t="e">
        <f aca="false" t="array" ref="K84:K84">xlookup(C84,datos_personales[Apellido/s:],datos_personales[Fecha Nac:],"no dato",0,1)</f>
        <v>#NAME?</v>
      </c>
      <c r="L84" s="57" t="n">
        <f aca="false">COUNTIF(hijos!B:B,C84)</f>
        <v>0</v>
      </c>
      <c r="M84" s="59" t="e">
        <f aca="false">COUNTIFS(hijos!B:B,C84,#REF!,1)</f>
        <v>#VALUE!</v>
      </c>
      <c r="N84" s="59" t="e">
        <f aca="false">COUNTIFS(hijos!B:B,C84,#REF!,1)</f>
        <v>#VALUE!</v>
      </c>
      <c r="O84" s="59" t="e">
        <f aca="false">COUNTIFS(hijos!B:B,C84,#REF!,1)</f>
        <v>#VALUE!</v>
      </c>
      <c r="P84" s="59" t="e">
        <f aca="false">COUNTIFS(hijos!B:B,C84,#REF!,1)</f>
        <v>#VALUE!</v>
      </c>
      <c r="Q84" s="59" t="e">
        <f aca="false">SUM(M84:P84)</f>
        <v>#VALUE!</v>
      </c>
      <c r="R84" s="57" t="e">
        <f aca="false" t="array" ref="R84:R84">xlookup(C84,datos_personales[Apellido/s:],datos_personales[Tel Contacto:],"no dato",0,1)</f>
        <v>#NAME?</v>
      </c>
      <c r="S84" s="57" t="e">
        <f aca="false" t="array" ref="S84:S84">xlookup(C84,datos_personales[Apellido/s:],datos_personales[Email:],"no dato",0,1)</f>
        <v>#NAME?</v>
      </c>
      <c r="T84" s="57" t="e">
        <f aca="false" t="array" ref="T84:T84">xlookup(R84,telefonos_afiliados[numeros_loys],telefonos_afiliados[esta],"no esta",0,1)</f>
        <v>#NAME?</v>
      </c>
      <c r="U84" s="57" t="e">
        <f aca="false">xlookup(C84,#REF!,#REF!,"no dato",0,1)</f>
        <v>#REF!</v>
      </c>
      <c r="V84" s="61" t="e">
        <f aca="false" t="array" ref="V84:V84">xlookup(C84,datos_laborales[D.N.I:],#REF!,"no tiene ficha pdf",0,1)</f>
        <v>#REF!</v>
      </c>
      <c r="W84" s="42"/>
    </row>
    <row r="85" customFormat="false" ht="15.75" hidden="true" customHeight="true" outlineLevel="0" collapsed="false">
      <c r="A85" s="55"/>
      <c r="B85" s="56"/>
      <c r="C85" s="62" t="str">
        <f aca="false">datos_personales[Apellido/s:]</f>
        <v>mieres</v>
      </c>
      <c r="D85" s="62" t="e">
        <f aca="false" t="array" ref="D85:D85">xlookup(C85,datos_laborales[D.N.I:],datos_laborales[Relación de Dependencia],"dato no encontrado",0,1)</f>
        <v>#NAME?</v>
      </c>
      <c r="E85" s="56" t="e">
        <f aca="false" t="array" ref="E85:E85">xlookup(C85,datos_delegados[clave_foranea:],datos_delegados[En Actividad]," ",0,1)</f>
        <v>#NAME?</v>
      </c>
      <c r="F85" s="62" t="e">
        <f aca="false" t="array" ref="F85:F85">CONCATENATE(xlookup(C85,datos_personales[Apellido/s:],datos_personales[Apellido/s:],"no dato",0,1),", ",xlookup(C85,datos_personales[Apellido/s:],datos_personales[Nombre/s:],"no dato",0,1))</f>
        <v>#NAME?</v>
      </c>
      <c r="G85" s="62" t="e">
        <f aca="false" t="array" ref="G85:G85">xlookup(C85,datos_laborales[D.N.I:],datos_laborales[N° De Legajo:],"no dato",0,1)</f>
        <v>#NAME?</v>
      </c>
      <c r="H85" s="73" t="e">
        <f aca="false" t="array" ref="H85:H85">xlookup(C85,datos_laborales[D.N.I:], datos_laborales[Inicio Actividad en Prevención:],"no dato",0,1)</f>
        <v>#NAME?</v>
      </c>
      <c r="I85" s="62" t="e">
        <f aca="false" t="array" ref="I85:I85">xlookup(C85,datos_laborales[D.N.I:],#REF!,"no dato",0,1)</f>
        <v>#REF!</v>
      </c>
      <c r="J85" s="62" t="e">
        <f aca="false" t="array" ref="J85:J85">xlookup(C85,datos_personales[Apellido/s:],datos_personales[D.N.I:],"no dato",0,1)</f>
        <v>#NAME?</v>
      </c>
      <c r="K85" s="63" t="e">
        <f aca="false" t="array" ref="K85:K85">xlookup(C85,datos_personales[Apellido/s:],datos_personales[Fecha Nac:],"no dato",0,1)</f>
        <v>#NAME?</v>
      </c>
      <c r="L85" s="62" t="n">
        <f aca="false">COUNTIF(hijos!B:B,C85)</f>
        <v>0</v>
      </c>
      <c r="M85" s="64" t="e">
        <f aca="false">COUNTIFS(hijos!B:B,C85,#REF!,1)</f>
        <v>#VALUE!</v>
      </c>
      <c r="N85" s="64" t="e">
        <f aca="false">COUNTIFS(hijos!B:B,C85,#REF!,1)</f>
        <v>#VALUE!</v>
      </c>
      <c r="O85" s="64" t="e">
        <f aca="false">COUNTIFS(hijos!B:B,C85,#REF!,1)</f>
        <v>#VALUE!</v>
      </c>
      <c r="P85" s="64" t="e">
        <f aca="false">COUNTIFS(hijos!B:B,C85,#REF!,1)</f>
        <v>#VALUE!</v>
      </c>
      <c r="Q85" s="64" t="e">
        <f aca="false">SUM(M85:P85)</f>
        <v>#VALUE!</v>
      </c>
      <c r="R85" s="62" t="e">
        <f aca="false" t="array" ref="R85:R85">xlookup(C85,datos_personales[Apellido/s:],datos_personales[Tel Contacto:],"no dato",0,1)</f>
        <v>#NAME?</v>
      </c>
      <c r="S85" s="56" t="e">
        <f aca="false" t="array" ref="S85:S85">xlookup(C85,datos_personales[Apellido/s:],datos_personales[Email:],"no dato",0,1)</f>
        <v>#NAME?</v>
      </c>
      <c r="T85" s="62" t="e">
        <f aca="false" t="array" ref="T85:T85">xlookup(R85,telefonos_afiliados[numeros_loys],telefonos_afiliados[esta],"no esta",0,1)</f>
        <v>#NAME?</v>
      </c>
      <c r="U85" s="62" t="e">
        <f aca="false" t="array" ref="U85:U85">xlookup(C85,datos_personales[Apellido/s:],#REF!,"no dato",0,1)</f>
        <v>#REF!</v>
      </c>
      <c r="V85" s="65" t="e">
        <f aca="false" t="array" ref="V85:V85">xlookup(C85,datos_laborales[D.N.I:],#REF!,"no tiene ficha pdf",0,1)</f>
        <v>#REF!</v>
      </c>
      <c r="W85" s="42"/>
    </row>
    <row r="86" customFormat="false" ht="15.75" hidden="true" customHeight="true" outlineLevel="0" collapsed="false">
      <c r="A86" s="55"/>
      <c r="B86" s="56"/>
      <c r="C86" s="57" t="str">
        <f aca="false">datos_personales[Apellido/s:]</f>
        <v>montiel</v>
      </c>
      <c r="D86" s="57" t="e">
        <f aca="false" t="array" ref="D86:D86">xlookup(C86,datos_laborales[D.N.I:],datos_laborales[Relación de Dependencia],"dato no encontrado",0,1)</f>
        <v>#NAME?</v>
      </c>
      <c r="E86" s="56" t="e">
        <f aca="false" t="array" ref="E86:E86">xlookup(C86,datos_delegados[clave_foranea:],datos_delegados[En Actividad]," ",0,1)</f>
        <v>#NAME?</v>
      </c>
      <c r="F86" s="57" t="e">
        <f aca="false" t="array" ref="F86:F86">CONCATENATE(xlookup(C86,datos_personales[Apellido/s:],datos_personales[Apellido/s:],"no dato",0,1),", ",xlookup(C86,datos_personales[Apellido/s:],datos_personales[Nombre/s:],"no dato",0,1))</f>
        <v>#NAME?</v>
      </c>
      <c r="G86" s="57" t="e">
        <f aca="false" t="array" ref="G86:G86">xlookup(C86,datos_laborales[D.N.I:],datos_laborales[N° De Legajo:],"no dato",0,1)</f>
        <v>#NAME?</v>
      </c>
      <c r="H86" s="58" t="e">
        <f aca="false" t="array" ref="H86:H86">xlookup(C86,datos_laborales[D.N.I:], datos_laborales[Inicio Actividad en Prevención:],"no dato",0,1)</f>
        <v>#NAME?</v>
      </c>
      <c r="I86" s="57" t="e">
        <f aca="false" t="array" ref="I86:I86">xlookup(C86,datos_laborales[D.N.I:],#REF!,"no dato",0,1)</f>
        <v>#REF!</v>
      </c>
      <c r="J86" s="57" t="e">
        <f aca="false" t="array" ref="J86:J86">xlookup(C86,datos_personales[Apellido/s:],datos_personales[D.N.I:],"no dato",0,1)</f>
        <v>#NAME?</v>
      </c>
      <c r="K86" s="58" t="e">
        <f aca="false" t="array" ref="K86:K86">xlookup(C86,datos_personales[Apellido/s:],datos_personales[Fecha Nac:],"no dato",0,1)</f>
        <v>#NAME?</v>
      </c>
      <c r="L86" s="57" t="n">
        <f aca="false">COUNTIF(hijos!B:B,C86)</f>
        <v>0</v>
      </c>
      <c r="M86" s="59" t="e">
        <f aca="false">COUNTIFS(hijos!B:B,C86,#REF!,1)</f>
        <v>#VALUE!</v>
      </c>
      <c r="N86" s="59" t="e">
        <f aca="false">COUNTIFS(hijos!B:B,C86,#REF!,1)</f>
        <v>#VALUE!</v>
      </c>
      <c r="O86" s="59" t="e">
        <f aca="false">COUNTIFS(hijos!B:B,C86,#REF!,1)</f>
        <v>#VALUE!</v>
      </c>
      <c r="P86" s="59" t="e">
        <f aca="false">COUNTIFS(hijos!B:B,C86,#REF!,1)</f>
        <v>#VALUE!</v>
      </c>
      <c r="Q86" s="59" t="e">
        <f aca="false">SUM(M86:P86)</f>
        <v>#VALUE!</v>
      </c>
      <c r="R86" s="57" t="e">
        <f aca="false" t="array" ref="R86:R86">xlookup(C86,datos_personales[Apellido/s:],datos_personales[Tel Contacto:],"no dato",0,1)</f>
        <v>#NAME?</v>
      </c>
      <c r="S86" s="57" t="e">
        <f aca="false" t="array" ref="S86:S86">xlookup(C86,datos_personales[Apellido/s:],datos_personales[Email:],"no dato",0,1)</f>
        <v>#NAME?</v>
      </c>
      <c r="T86" s="57" t="e">
        <f aca="false" t="array" ref="T86:T86">xlookup(R86,telefonos_afiliados[numeros_loys],telefonos_afiliados[esta],"no esta",0,1)</f>
        <v>#NAME?</v>
      </c>
      <c r="U86" s="57" t="e">
        <f aca="false" t="array" ref="U86:U86">xlookup(C86,datos_personales[Apellido/s:],#REF!,"no dato",0,1)</f>
        <v>#REF!</v>
      </c>
      <c r="V86" s="61" t="e">
        <f aca="false" t="array" ref="V86:V86">xlookup(C86,datos_laborales[D.N.I:],#REF!,"no tiene ficha pdf",0,1)</f>
        <v>#REF!</v>
      </c>
      <c r="W86" s="42"/>
    </row>
    <row r="87" customFormat="false" ht="15.75" hidden="true" customHeight="true" outlineLevel="0" collapsed="false">
      <c r="A87" s="55"/>
      <c r="B87" s="56"/>
      <c r="C87" s="62" t="str">
        <f aca="false">datos_personales[Apellido/s:]</f>
        <v>monaco</v>
      </c>
      <c r="D87" s="62" t="e">
        <f aca="false" t="array" ref="D87:D87">xlookup(C87,datos_laborales[D.N.I:],datos_laborales[Relación de Dependencia],"dato no encontrado",0,1)</f>
        <v>#NAME?</v>
      </c>
      <c r="E87" s="56" t="e">
        <f aca="false" t="array" ref="E87:E87">xlookup(C87,datos_delegados[clave_foranea:],datos_delegados[En Actividad]," ",0,1)</f>
        <v>#NAME?</v>
      </c>
      <c r="F87" s="62" t="e">
        <f aca="false" t="array" ref="F87:F87">CONCATENATE(xlookup(C87,datos_personales[Apellido/s:],datos_personales[Apellido/s:],"no dato",0,1),", ",xlookup(C87,datos_personales[Apellido/s:],datos_personales[Nombre/s:],"no dato",0,1))</f>
        <v>#NAME?</v>
      </c>
      <c r="G87" s="62" t="e">
        <f aca="false" t="array" ref="G87:G87">xlookup(C87,datos_laborales[D.N.I:],datos_laborales[N° De Legajo:],"no dato",0,1)</f>
        <v>#NAME?</v>
      </c>
      <c r="H87" s="63" t="e">
        <f aca="false" t="array" ref="H87:H87">xlookup(C87,datos_laborales[D.N.I:], datos_laborales[Inicio Actividad en Prevención:],"no dato",0,1)</f>
        <v>#NAME?</v>
      </c>
      <c r="I87" s="62" t="e">
        <f aca="false" t="array" ref="I87:I87">xlookup(C87,datos_laborales[D.N.I:],#REF!,"no dato",0,1)</f>
        <v>#REF!</v>
      </c>
      <c r="J87" s="62" t="e">
        <f aca="false" t="array" ref="J87:J87">xlookup(C87,datos_personales[Apellido/s:],datos_personales[D.N.I:],"no dato",0,1)</f>
        <v>#NAME?</v>
      </c>
      <c r="K87" s="63" t="e">
        <f aca="false" t="array" ref="K87:K87">xlookup(C87,datos_personales[Apellido/s:],datos_personales[Fecha Nac:],"no dato",0,1)</f>
        <v>#NAME?</v>
      </c>
      <c r="L87" s="62" t="n">
        <f aca="false">COUNTIF(hijos!B:B,C87)</f>
        <v>0</v>
      </c>
      <c r="M87" s="64" t="e">
        <f aca="false">COUNTIFS(hijos!B:B,C87,#REF!,1)</f>
        <v>#VALUE!</v>
      </c>
      <c r="N87" s="64" t="e">
        <f aca="false">COUNTIFS(hijos!B:B,C87,#REF!,1)</f>
        <v>#VALUE!</v>
      </c>
      <c r="O87" s="64" t="e">
        <f aca="false">COUNTIFS(hijos!B:B,C87,#REF!,1)</f>
        <v>#VALUE!</v>
      </c>
      <c r="P87" s="64" t="e">
        <f aca="false">COUNTIFS(hijos!B:B,C87,#REF!,1)</f>
        <v>#VALUE!</v>
      </c>
      <c r="Q87" s="64" t="e">
        <f aca="false">SUM(M87:P87)</f>
        <v>#VALUE!</v>
      </c>
      <c r="R87" s="62" t="e">
        <f aca="false" t="array" ref="R87:R87">xlookup(C87,datos_personales[Apellido/s:],datos_personales[Tel Contacto:],"no dato",0,1)</f>
        <v>#NAME?</v>
      </c>
      <c r="S87" s="62" t="e">
        <f aca="false" t="array" ref="S87:S87">xlookup(C87,datos_personales[Apellido/s:],datos_personales[Email:],"no dato",0,1)</f>
        <v>#NAME?</v>
      </c>
      <c r="T87" s="62" t="e">
        <f aca="false" t="array" ref="T87:T87">xlookup(R87,telefonos_afiliados[numeros_loys],telefonos_afiliados[esta],"no esta",0,1)</f>
        <v>#NAME?</v>
      </c>
      <c r="U87" s="62" t="e">
        <f aca="false">xlookup(C87,#REF!,#REF!,"no dato",0,1)</f>
        <v>#REF!</v>
      </c>
      <c r="V87" s="72"/>
      <c r="W87" s="42"/>
    </row>
    <row r="88" customFormat="false" ht="15.75" hidden="true" customHeight="true" outlineLevel="0" collapsed="false">
      <c r="A88" s="55"/>
      <c r="B88" s="56"/>
      <c r="C88" s="57" t="str">
        <f aca="false">datos_personales[Apellido/s:]</f>
        <v>montenegro</v>
      </c>
      <c r="D88" s="56" t="e">
        <f aca="false" t="array" ref="D88:D88">xlookup(C88,datos_laborales[D.N.I:],datos_laborales[Relación de Dependencia],"dato no encontrado",0,1)</f>
        <v>#NAME?</v>
      </c>
      <c r="E88" s="56" t="e">
        <f aca="false" t="array" ref="E88:E88">xlookup(C88,datos_delegados[clave_foranea:],datos_delegados[En Actividad]," ",0,1)</f>
        <v>#NAME?</v>
      </c>
      <c r="F88" s="57" t="e">
        <f aca="false" t="array" ref="F88:F88">CONCATENATE(xlookup(C88,datos_personales[Apellido/s:],datos_personales[Apellido/s:],"no dato",0,1),", ",xlookup(C88,datos_personales[Apellido/s:],datos_personales[Nombre/s:],"no dato",0,1))</f>
        <v>#NAME?</v>
      </c>
      <c r="G88" s="57" t="e">
        <f aca="false" t="array" ref="G88:G88">xlookup(C88,datos_laborales[D.N.I:],datos_laborales[N° De Legajo:],"no dato",0,1)</f>
        <v>#NAME?</v>
      </c>
      <c r="H88" s="58" t="e">
        <f aca="false" t="array" ref="H88:H88">xlookup(C88,datos_laborales[D.N.I:], datos_laborales[Inicio Actividad en Prevención:],"no dato",0,1)</f>
        <v>#NAME?</v>
      </c>
      <c r="I88" s="57" t="e">
        <f aca="false" t="array" ref="I88:I88">xlookup(C88,datos_laborales[D.N.I:],#REF!,"no dato",0,1)</f>
        <v>#REF!</v>
      </c>
      <c r="J88" s="57" t="e">
        <f aca="false" t="array" ref="J88:J88">xlookup(C88,datos_personales[Apellido/s:],datos_personales[D.N.I:],"no dato",0,1)</f>
        <v>#NAME?</v>
      </c>
      <c r="K88" s="58" t="e">
        <f aca="false" t="array" ref="K88:K88">xlookup(C88,datos_personales[Apellido/s:],datos_personales[Fecha Nac:],"no dato",0,1)</f>
        <v>#NAME?</v>
      </c>
      <c r="L88" s="57" t="n">
        <f aca="false">COUNTIF(hijos!B:B,C88)</f>
        <v>0</v>
      </c>
      <c r="M88" s="59" t="e">
        <f aca="false">COUNTIFS(hijos!B:B,C88,#REF!,1)</f>
        <v>#VALUE!</v>
      </c>
      <c r="N88" s="59" t="e">
        <f aca="false">COUNTIFS(hijos!B:B,C88,#REF!,1)</f>
        <v>#VALUE!</v>
      </c>
      <c r="O88" s="59" t="e">
        <f aca="false">COUNTIFS(hijos!B:B,C88,#REF!,1)</f>
        <v>#VALUE!</v>
      </c>
      <c r="P88" s="59" t="e">
        <f aca="false">COUNTIFS(hijos!B:B,C88,#REF!,1)</f>
        <v>#VALUE!</v>
      </c>
      <c r="Q88" s="59" t="e">
        <f aca="false">SUM(M88:P88)</f>
        <v>#VALUE!</v>
      </c>
      <c r="R88" s="57" t="e">
        <f aca="false" t="array" ref="R88:R88">xlookup(C88,datos_personales[Apellido/s:],datos_personales[Tel Contacto:],"no dato",0,1)</f>
        <v>#NAME?</v>
      </c>
      <c r="S88" s="57" t="e">
        <f aca="false" t="array" ref="S88:S88">xlookup(C88,datos_personales[Apellido/s:],datos_personales[Email:],"no dato",0,1)</f>
        <v>#NAME?</v>
      </c>
      <c r="T88" s="57" t="e">
        <f aca="false" t="array" ref="T88:T88">xlookup(R88,telefonos_afiliados[numeros_loys],telefonos_afiliados[esta],"no esta",0,1)</f>
        <v>#NAME?</v>
      </c>
      <c r="U88" s="57" t="e">
        <f aca="false">xlookup(C88,#REF!,#REF!,"no dato",0,1)</f>
        <v>#REF!</v>
      </c>
      <c r="V88" s="72"/>
      <c r="W88" s="42"/>
    </row>
    <row r="89" customFormat="false" ht="15.75" hidden="true" customHeight="true" outlineLevel="0" collapsed="false">
      <c r="A89" s="55"/>
      <c r="B89" s="56"/>
      <c r="C89" s="62" t="str">
        <f aca="false">datos_personales[Apellido/s:]</f>
        <v>muscarelli</v>
      </c>
      <c r="D89" s="62" t="e">
        <f aca="false" t="array" ref="D89:D89">xlookup(C89,datos_laborales[D.N.I:],datos_laborales[Relación de Dependencia],"dato no encontrado",0,1)</f>
        <v>#NAME?</v>
      </c>
      <c r="E89" s="56" t="e">
        <f aca="false" t="array" ref="E89:E89">xlookup(C89,datos_delegados[clave_foranea:],datos_delegados[En Actividad]," ",0,1)</f>
        <v>#NAME?</v>
      </c>
      <c r="F89" s="62" t="e">
        <f aca="false" t="array" ref="F89:F89">CONCATENATE(xlookup(C89,datos_personales[Apellido/s:],datos_personales[Apellido/s:],"no dato",0,1),", ",xlookup(C89,datos_personales[Apellido/s:],datos_personales[Nombre/s:],"no dato",0,1))</f>
        <v>#NAME?</v>
      </c>
      <c r="G89" s="62" t="e">
        <f aca="false" t="array" ref="G89:G89">xlookup(C89,datos_laborales[D.N.I:],datos_laborales[N° De Legajo:],"no dato",0,1)</f>
        <v>#NAME?</v>
      </c>
      <c r="H89" s="63" t="e">
        <f aca="false" t="array" ref="H89:H89">xlookup(C89,datos_laborales[D.N.I:], datos_laborales[Inicio Actividad en Prevención:],"no dato",0,1)</f>
        <v>#NAME?</v>
      </c>
      <c r="I89" s="62" t="e">
        <f aca="false" t="array" ref="I89:I89">xlookup(C89,datos_laborales[D.N.I:],#REF!,"no dato",0,1)</f>
        <v>#REF!</v>
      </c>
      <c r="J89" s="62" t="e">
        <f aca="false" t="array" ref="J89:J89">xlookup(C89,datos_personales[Apellido/s:],datos_personales[D.N.I:],"no dato",0,1)</f>
        <v>#NAME?</v>
      </c>
      <c r="K89" s="63" t="e">
        <f aca="false" t="array" ref="K89:K89">xlookup(C89,datos_personales[Apellido/s:],datos_personales[Fecha Nac:],"no dato",0,1)</f>
        <v>#NAME?</v>
      </c>
      <c r="L89" s="62" t="n">
        <f aca="false">COUNTIF(hijos!B:B,C89)</f>
        <v>0</v>
      </c>
      <c r="M89" s="64" t="e">
        <f aca="false">COUNTIFS(hijos!B:B,C89,#REF!,1)</f>
        <v>#VALUE!</v>
      </c>
      <c r="N89" s="64" t="e">
        <f aca="false">COUNTIFS(hijos!B:B,C89,#REF!,1)</f>
        <v>#VALUE!</v>
      </c>
      <c r="O89" s="64" t="e">
        <f aca="false">COUNTIFS(hijos!B:B,C89,#REF!,1)</f>
        <v>#VALUE!</v>
      </c>
      <c r="P89" s="64" t="e">
        <f aca="false">COUNTIFS(hijos!B:B,C89,#REF!,1)</f>
        <v>#VALUE!</v>
      </c>
      <c r="Q89" s="64" t="e">
        <f aca="false">SUM(M89:P89)</f>
        <v>#VALUE!</v>
      </c>
      <c r="R89" s="62" t="e">
        <f aca="false" t="array" ref="R89:R89">xlookup(C89,datos_personales[Apellido/s:],datos_personales[Tel Contacto:],"no dato",0,1)</f>
        <v>#NAME?</v>
      </c>
      <c r="S89" s="62" t="e">
        <f aca="false" t="array" ref="S89:S89">xlookup(C89,datos_personales[Apellido/s:],datos_personales[Email:],"no dato",0,1)</f>
        <v>#NAME?</v>
      </c>
      <c r="T89" s="62" t="e">
        <f aca="false" t="array" ref="T89:T89">xlookup(R89,telefonos_afiliados[numeros_loys],telefonos_afiliados[esta],"no esta",0,1)</f>
        <v>#NAME?</v>
      </c>
      <c r="U89" s="62" t="e">
        <f aca="false" t="array" ref="U89:U89">xlookup(C89,datos_personales[Apellido/s:],#REF!,"no dato",0,1)</f>
        <v>#REF!</v>
      </c>
      <c r="V89" s="65" t="e">
        <f aca="false" t="array" ref="V89:V89">xlookup(C89,datos_laborales[D.N.I:],#REF!,"no tiene ficha pdf",0,1)</f>
        <v>#REF!</v>
      </c>
      <c r="W89" s="42"/>
    </row>
    <row r="90" customFormat="false" ht="15.75" hidden="true" customHeight="true" outlineLevel="0" collapsed="false">
      <c r="A90" s="55"/>
      <c r="B90" s="56"/>
      <c r="C90" s="57" t="str">
        <f aca="false">datos_personales[Apellido/s:]</f>
        <v>nieva</v>
      </c>
      <c r="D90" s="57" t="e">
        <f aca="false" t="array" ref="D90:D90">xlookup(C90,datos_laborales[D.N.I:],datos_laborales[Relación de Dependencia],"dato no encontrado",0,1)</f>
        <v>#NAME?</v>
      </c>
      <c r="E90" s="56" t="e">
        <f aca="false" t="array" ref="E90:E90">xlookup(C90,datos_delegados[clave_foranea:],datos_delegados[En Actividad]," ",0,1)</f>
        <v>#NAME?</v>
      </c>
      <c r="F90" s="57" t="e">
        <f aca="false" t="array" ref="F90:F90">CONCATENATE(xlookup(C90,datos_personales[Apellido/s:],datos_personales[Apellido/s:],"no dato",0,1),", ",xlookup(C90,datos_personales[Apellido/s:],datos_personales[Nombre/s:],"no dato",0,1))</f>
        <v>#NAME?</v>
      </c>
      <c r="G90" s="57" t="e">
        <f aca="false" t="array" ref="G90:G90">xlookup(C90,datos_laborales[D.N.I:],datos_laborales[N° De Legajo:],"no dato",0,1)</f>
        <v>#NAME?</v>
      </c>
      <c r="H90" s="73" t="e">
        <f aca="false" t="array" ref="H90:H90">xlookup(C90,datos_laborales[D.N.I:], datos_laborales[Inicio Actividad en Prevención:],"no dato",0,1)</f>
        <v>#NAME?</v>
      </c>
      <c r="I90" s="57" t="e">
        <f aca="false" t="array" ref="I90:I90">xlookup(C90,datos_laborales[D.N.I:],#REF!,"no dato",0,1)</f>
        <v>#REF!</v>
      </c>
      <c r="J90" s="57" t="e">
        <f aca="false" t="array" ref="J90:J90">xlookup(C90,datos_personales[Apellido/s:],datos_personales[D.N.I:],"no dato",0,1)</f>
        <v>#NAME?</v>
      </c>
      <c r="K90" s="58" t="e">
        <f aca="false" t="array" ref="K90:K90">xlookup(C90,datos_personales[Apellido/s:],datos_personales[Fecha Nac:],"no dato",0,1)</f>
        <v>#NAME?</v>
      </c>
      <c r="L90" s="57" t="n">
        <f aca="false">COUNTIF(hijos!B:B,C90)</f>
        <v>0</v>
      </c>
      <c r="M90" s="59" t="e">
        <f aca="false">COUNTIFS(hijos!B:B,C90,#REF!,1)</f>
        <v>#VALUE!</v>
      </c>
      <c r="N90" s="59" t="e">
        <f aca="false">COUNTIFS(hijos!B:B,C90,#REF!,1)</f>
        <v>#VALUE!</v>
      </c>
      <c r="O90" s="59" t="e">
        <f aca="false">COUNTIFS(hijos!B:B,C90,#REF!,1)</f>
        <v>#VALUE!</v>
      </c>
      <c r="P90" s="59" t="e">
        <f aca="false">COUNTIFS(hijos!B:B,C90,#REF!,1)</f>
        <v>#VALUE!</v>
      </c>
      <c r="Q90" s="59" t="e">
        <f aca="false">SUM(M90:P90)</f>
        <v>#VALUE!</v>
      </c>
      <c r="R90" s="57" t="e">
        <f aca="false" t="array" ref="R90:R90">xlookup(C90,datos_personales[Apellido/s:],datos_personales[Tel Contacto:],"no dato",0,1)</f>
        <v>#NAME?</v>
      </c>
      <c r="S90" s="57" t="e">
        <f aca="false" t="array" ref="S90:S90">xlookup(C90,datos_personales[Apellido/s:],datos_personales[Email:],"no dato",0,1)</f>
        <v>#NAME?</v>
      </c>
      <c r="T90" s="57" t="e">
        <f aca="false" t="array" ref="T90:T90">xlookup(R90,telefonos_afiliados[numeros_loys],telefonos_afiliados[esta],"no esta",0,1)</f>
        <v>#NAME?</v>
      </c>
      <c r="U90" s="57" t="e">
        <f aca="false" t="array" ref="U90:U90">xlookup(C90,#REF!,#REF!,"no dato",0,1)</f>
        <v>#REF!</v>
      </c>
      <c r="V90" s="72"/>
      <c r="W90" s="42"/>
    </row>
    <row r="91" customFormat="false" ht="15.75" hidden="true" customHeight="true" outlineLevel="0" collapsed="false">
      <c r="A91" s="55"/>
      <c r="B91" s="56"/>
      <c r="C91" s="62" t="str">
        <f aca="false">datos_personales[Apellido/s:]</f>
        <v>nuñez</v>
      </c>
      <c r="D91" s="62" t="e">
        <f aca="false" t="array" ref="D91:D91">xlookup(C91,datos_laborales[D.N.I:],datos_laborales[Relación de Dependencia],"dato no encontrado",0,1)</f>
        <v>#NAME?</v>
      </c>
      <c r="E91" s="56" t="e">
        <f aca="false" t="array" ref="E91:E91">xlookup(C91,datos_delegados[clave_foranea:],datos_delegados[En Actividad]," ",0,1)</f>
        <v>#NAME?</v>
      </c>
      <c r="F91" s="62" t="e">
        <f aca="false" t="array" ref="F91:F91">CONCATENATE(xlookup(C91,datos_personales[Apellido/s:],datos_personales[Apellido/s:],"no dato",0,1),", ",xlookup(C91,datos_personales[Apellido/s:],datos_personales[Nombre/s:],"no dato",0,1))</f>
        <v>#NAME?</v>
      </c>
      <c r="G91" s="62" t="e">
        <f aca="false" t="array" ref="G91:G91">xlookup(C91,datos_laborales[D.N.I:],datos_laborales[N° De Legajo:],"no dato",0,1)</f>
        <v>#NAME?</v>
      </c>
      <c r="H91" s="73" t="e">
        <f aca="false" t="array" ref="H91:H91">xlookup(C91,datos_laborales[D.N.I:], datos_laborales[Inicio Actividad en Prevención:],"no dato",0,1)</f>
        <v>#NAME?</v>
      </c>
      <c r="I91" s="62" t="e">
        <f aca="false" t="array" ref="I91:I91">xlookup(C91,datos_laborales[D.N.I:],#REF!,"no dato",0,1)</f>
        <v>#REF!</v>
      </c>
      <c r="J91" s="62" t="e">
        <f aca="false" t="array" ref="J91:J91">xlookup(C91,datos_personales[Apellido/s:],datos_personales[D.N.I:],"no dato",0,1)</f>
        <v>#NAME?</v>
      </c>
      <c r="K91" s="63" t="e">
        <f aca="false" t="array" ref="K91:K91">xlookup(C91,datos_personales[Apellido/s:],datos_personales[Fecha Nac:],"no dato",0,1)</f>
        <v>#NAME?</v>
      </c>
      <c r="L91" s="62" t="n">
        <f aca="false">COUNTIF(hijos!B:B,C91)</f>
        <v>0</v>
      </c>
      <c r="M91" s="64" t="e">
        <f aca="false">COUNTIFS(hijos!B:B,C91,#REF!,1)</f>
        <v>#VALUE!</v>
      </c>
      <c r="N91" s="64" t="e">
        <f aca="false">COUNTIFS(hijos!B:B,C91,#REF!,1)</f>
        <v>#VALUE!</v>
      </c>
      <c r="O91" s="64" t="e">
        <f aca="false">COUNTIFS(hijos!B:B,C91,#REF!,1)</f>
        <v>#VALUE!</v>
      </c>
      <c r="P91" s="64" t="e">
        <f aca="false">COUNTIFS(hijos!B:B,C91,#REF!,1)</f>
        <v>#VALUE!</v>
      </c>
      <c r="Q91" s="64" t="e">
        <f aca="false">SUM(M91:P91)</f>
        <v>#VALUE!</v>
      </c>
      <c r="R91" s="62" t="e">
        <f aca="false" t="array" ref="R91:R91">xlookup(C91,datos_personales[Apellido/s:],datos_personales[Tel Contacto:],"no dato",0,1)</f>
        <v>#NAME?</v>
      </c>
      <c r="S91" s="62" t="e">
        <f aca="false" t="array" ref="S91:S91">xlookup(C91,datos_personales[Apellido/s:],datos_personales[Email:],"no dato",0,1)</f>
        <v>#NAME?</v>
      </c>
      <c r="T91" s="62" t="e">
        <f aca="false" t="array" ref="T91:T91">xlookup(R91,telefonos_afiliados[numeros_loys],telefonos_afiliados[esta],"no esta",0,1)</f>
        <v>#NAME?</v>
      </c>
      <c r="U91" s="62" t="e">
        <f aca="false" t="array" ref="U91:U91">xlookup(C91,datos_personales[Apellido/s:],#REF!,"no dato",0,1)</f>
        <v>#REF!</v>
      </c>
      <c r="V91" s="65" t="e">
        <f aca="false" t="array" ref="V91:V91">xlookup(C91,datos_laborales[D.N.I:],#REF!,"no tiene ficha pdf",0,1)</f>
        <v>#REF!</v>
      </c>
      <c r="W91" s="42"/>
    </row>
    <row r="92" customFormat="false" ht="15.75" hidden="true" customHeight="true" outlineLevel="0" collapsed="false">
      <c r="A92" s="55"/>
      <c r="B92" s="56"/>
      <c r="C92" s="57" t="str">
        <f aca="false">datos_personales[Apellido/s:]</f>
        <v>ortiz</v>
      </c>
      <c r="D92" s="57" t="e">
        <f aca="false" t="array" ref="D92:D92">xlookup(C92,datos_laborales[D.N.I:],datos_laborales[Relación de Dependencia],"dato no encontrado",0,1)</f>
        <v>#NAME?</v>
      </c>
      <c r="E92" s="56" t="e">
        <f aca="false" t="array" ref="E92:E92">xlookup(C92,datos_delegados[clave_foranea:],datos_delegados[En Actividad]," ",0,1)</f>
        <v>#NAME?</v>
      </c>
      <c r="F92" s="57" t="e">
        <f aca="false" t="array" ref="F92:F92">CONCATENATE(xlookup(C92,datos_personales[Apellido/s:],datos_personales[Apellido/s:],"no dato",0,1),", ",xlookup(C92,datos_personales[Apellido/s:],datos_personales[Nombre/s:],"no dato",0,1))</f>
        <v>#NAME?</v>
      </c>
      <c r="G92" s="57" t="e">
        <f aca="false" t="array" ref="G92:G92">xlookup(C92,datos_laborales[D.N.I:],datos_laborales[N° De Legajo:],"no dato",0,1)</f>
        <v>#NAME?</v>
      </c>
      <c r="H92" s="58" t="e">
        <f aca="false" t="array" ref="H92:H92">xlookup(C92,datos_laborales[D.N.I:], datos_laborales[Inicio Actividad en Prevención:],"no dato",0,1)</f>
        <v>#NAME?</v>
      </c>
      <c r="I92" s="57" t="e">
        <f aca="false" t="array" ref="I92:I92">xlookup(C92,datos_laborales[D.N.I:],#REF!,"no dato",0,1)</f>
        <v>#REF!</v>
      </c>
      <c r="J92" s="57" t="e">
        <f aca="false" t="array" ref="J92:J92">xlookup(C92,datos_personales[Apellido/s:],datos_personales[D.N.I:],"no dato",0,1)</f>
        <v>#NAME?</v>
      </c>
      <c r="K92" s="58" t="e">
        <f aca="false" t="array" ref="K92:K92">xlookup(C92,datos_personales[Apellido/s:],datos_personales[Fecha Nac:],"no dato",0,1)</f>
        <v>#NAME?</v>
      </c>
      <c r="L92" s="57" t="n">
        <f aca="false">COUNTIF(hijos!B:B,C92)</f>
        <v>0</v>
      </c>
      <c r="M92" s="59" t="e">
        <f aca="false">COUNTIFS(hijos!B:B,C92,#REF!,1)</f>
        <v>#VALUE!</v>
      </c>
      <c r="N92" s="59" t="e">
        <f aca="false">COUNTIFS(hijos!B:B,C92,#REF!,1)</f>
        <v>#VALUE!</v>
      </c>
      <c r="O92" s="59" t="e">
        <f aca="false">COUNTIFS(hijos!B:B,C92,#REF!,1)</f>
        <v>#VALUE!</v>
      </c>
      <c r="P92" s="59" t="e">
        <f aca="false">COUNTIFS(hijos!B:B,C92,#REF!,1)</f>
        <v>#VALUE!</v>
      </c>
      <c r="Q92" s="59" t="e">
        <f aca="false">SUM(M92:P92)</f>
        <v>#VALUE!</v>
      </c>
      <c r="R92" s="57" t="e">
        <f aca="false" t="array" ref="R92:R92">xlookup(C92,datos_personales[Apellido/s:],datos_personales[Tel Contacto:],"no dato",0,1)</f>
        <v>#NAME?</v>
      </c>
      <c r="S92" s="57" t="e">
        <f aca="false" t="array" ref="S92:S92">xlookup(C92,datos_personales[Apellido/s:],datos_personales[Email:],"no dato",0,1)</f>
        <v>#NAME?</v>
      </c>
      <c r="T92" s="57" t="e">
        <f aca="false" t="array" ref="T92:T92">xlookup(R92,telefonos_afiliados[numeros_loys],telefonos_afiliados[esta],"no esta",0,1)</f>
        <v>#NAME?</v>
      </c>
      <c r="U92" s="56"/>
      <c r="V92" s="72"/>
      <c r="W92" s="42"/>
    </row>
    <row r="93" customFormat="false" ht="15.75" hidden="true" customHeight="true" outlineLevel="0" collapsed="false">
      <c r="A93" s="55"/>
      <c r="B93" s="56"/>
      <c r="C93" s="66" t="str">
        <f aca="false">datos_personales[Apellido/s:]</f>
        <v>ortiz</v>
      </c>
      <c r="D93" s="66" t="e">
        <f aca="false" t="array" ref="D93:D93">xlookup(C93,datos_laborales[D.N.I:],datos_laborales[Relación de Dependencia],"dato no encontrado",0,1)</f>
        <v>#NAME?</v>
      </c>
      <c r="E93" s="66" t="e">
        <f aca="false" t="array" ref="E93:E93">xlookup(C93,datos_delegados[clave_foranea:],datos_delegados[En Actividad]," ",0,1)</f>
        <v>#NAME?</v>
      </c>
      <c r="F93" s="66" t="e">
        <f aca="false" t="array" ref="F93:F93">CONCATENATE(xlookup(C93,datos_personales[Apellido/s:],datos_personales[Apellido/s:],"no dato",0,1),", ",xlookup(C93,datos_personales[Apellido/s:],datos_personales[Nombre/s:],"no dato",0,1))</f>
        <v>#NAME?</v>
      </c>
      <c r="G93" s="66" t="e">
        <f aca="false" t="array" ref="G93:G93">xlookup(C93,datos_laborales[D.N.I:],datos_laborales[N° De Legajo:],"no dato",0,1)</f>
        <v>#NAME?</v>
      </c>
      <c r="H93" s="67" t="e">
        <f aca="false" t="array" ref="H93:H93">xlookup(C93,datos_laborales[D.N.I:], datos_laborales[Inicio Actividad en Prevención:],"no dato",0,1)</f>
        <v>#NAME?</v>
      </c>
      <c r="I93" s="66" t="e">
        <f aca="false" t="array" ref="I93:I93">xlookup(C93,datos_laborales[D.N.I:],#REF!,"no dato",0,1)</f>
        <v>#REF!</v>
      </c>
      <c r="J93" s="66" t="e">
        <f aca="false" t="array" ref="J93:J93">xlookup(C93,datos_personales[Apellido/s:],datos_personales[D.N.I:],"no dato",0,1)</f>
        <v>#NAME?</v>
      </c>
      <c r="K93" s="67" t="e">
        <f aca="false" t="array" ref="K93:K93">xlookup(C93,datos_personales[Apellido/s:],datos_personales[Fecha Nac:],"no dato",0,1)</f>
        <v>#NAME?</v>
      </c>
      <c r="L93" s="66" t="n">
        <f aca="false">COUNTIF(hijos!B:B,C93)</f>
        <v>0</v>
      </c>
      <c r="M93" s="68" t="e">
        <f aca="false">COUNTIFS(hijos!B:B,C93,#REF!,1)</f>
        <v>#VALUE!</v>
      </c>
      <c r="N93" s="68" t="e">
        <f aca="false">COUNTIFS(hijos!B:B,C93,#REF!,1)</f>
        <v>#VALUE!</v>
      </c>
      <c r="O93" s="68" t="e">
        <f aca="false">COUNTIFS(hijos!B:B,C93,#REF!,1)</f>
        <v>#VALUE!</v>
      </c>
      <c r="P93" s="68" t="e">
        <f aca="false">COUNTIFS(hijos!B:B,C93,#REF!,1)</f>
        <v>#VALUE!</v>
      </c>
      <c r="Q93" s="68" t="e">
        <f aca="false">SUM(M93:P93)</f>
        <v>#VALUE!</v>
      </c>
      <c r="R93" s="66" t="e">
        <f aca="false" t="array" ref="R93:R93">xlookup(C93,datos_personales[Apellido/s:],datos_personales[Tel Contacto:],"no dato",0,1)</f>
        <v>#NAME?</v>
      </c>
      <c r="S93" s="66" t="e">
        <f aca="false" t="array" ref="S93:S93">xlookup(C93,datos_personales[Apellido/s:],datos_personales[Email:],"no dato",0,1)</f>
        <v>#NAME?</v>
      </c>
      <c r="T93" s="66" t="e">
        <f aca="false" t="array" ref="T93:T93">xlookup(R93,telefonos_afiliados[numeros_loys],telefonos_afiliados[esta],"no esta",0,1)</f>
        <v>#NAME?</v>
      </c>
      <c r="U93" s="66" t="e">
        <f aca="false" t="array" ref="U93:U93">xlookup(C93,#REF!,#REF!,"no dato",0,1)</f>
        <v>#REF!</v>
      </c>
      <c r="V93" s="72"/>
      <c r="W93" s="42"/>
    </row>
    <row r="94" customFormat="false" ht="15.75" hidden="true" customHeight="true" outlineLevel="0" collapsed="false">
      <c r="A94" s="55"/>
      <c r="B94" s="56"/>
      <c r="C94" s="57" t="str">
        <f aca="false">datos_personales[Apellido/s:]</f>
        <v>ortiz</v>
      </c>
      <c r="D94" s="57" t="e">
        <f aca="false" t="array" ref="D94:D94">xlookup(C94,datos_laborales[D.N.I:],datos_laborales[Relación de Dependencia],"dato no encontrado",0,1)</f>
        <v>#NAME?</v>
      </c>
      <c r="E94" s="56" t="e">
        <f aca="false" t="array" ref="E94:E94">xlookup(C94,datos_delegados[clave_foranea:],datos_delegados[En Actividad]," ",0,1)</f>
        <v>#NAME?</v>
      </c>
      <c r="F94" s="57" t="e">
        <f aca="false" t="array" ref="F94:F94">CONCATENATE(xlookup(C94,datos_personales[Apellido/s:],datos_personales[Apellido/s:],"no dato",0,1),", ",xlookup(C94,datos_personales[Apellido/s:],datos_personales[Nombre/s:],"no dato",0,1))</f>
        <v>#NAME?</v>
      </c>
      <c r="G94" s="56" t="e">
        <f aca="false" t="array" ref="G94:G94">xlookup(C94,datos_laborales[D.N.I:],datos_laborales[N° De Legajo:],"no dato",0,1)</f>
        <v>#NAME?</v>
      </c>
      <c r="H94" s="58" t="e">
        <f aca="false" t="array" ref="H94:H94">xlookup(C94,datos_laborales[D.N.I:], datos_laborales[Inicio Actividad en Prevención:],"no dato",0,1)</f>
        <v>#NAME?</v>
      </c>
      <c r="I94" s="57" t="e">
        <f aca="false" t="array" ref="I94:I94">xlookup(C94,datos_laborales[D.N.I:],#REF!,"no dato",0,1)</f>
        <v>#REF!</v>
      </c>
      <c r="J94" s="57" t="e">
        <f aca="false" t="array" ref="J94:J94">xlookup(C94,datos_personales[Apellido/s:],datos_personales[D.N.I:],"no dato",0,1)</f>
        <v>#NAME?</v>
      </c>
      <c r="K94" s="58" t="e">
        <f aca="false" t="array" ref="K94:K94">xlookup(C94,datos_personales[Apellido/s:],datos_personales[Fecha Nac:],"no dato",0,1)</f>
        <v>#NAME?</v>
      </c>
      <c r="L94" s="57" t="n">
        <f aca="false">COUNTIF(hijos!B:B,C94)</f>
        <v>0</v>
      </c>
      <c r="M94" s="59" t="e">
        <f aca="false">COUNTIFS(hijos!B:B,C94,#REF!,1)</f>
        <v>#VALUE!</v>
      </c>
      <c r="N94" s="59" t="e">
        <f aca="false">COUNTIFS(hijos!B:B,C94,#REF!,1)</f>
        <v>#VALUE!</v>
      </c>
      <c r="O94" s="59" t="e">
        <f aca="false">COUNTIFS(hijos!B:B,C94,#REF!,1)</f>
        <v>#VALUE!</v>
      </c>
      <c r="P94" s="59" t="e">
        <f aca="false">COUNTIFS(hijos!B:B,C94,#REF!,1)</f>
        <v>#VALUE!</v>
      </c>
      <c r="Q94" s="59" t="e">
        <f aca="false">SUM(M94:P94)</f>
        <v>#VALUE!</v>
      </c>
      <c r="R94" s="57" t="e">
        <f aca="false" t="array" ref="R94:R94">xlookup(C94,datos_personales[Apellido/s:],datos_personales[Tel Contacto:],"no dato",0,1)</f>
        <v>#NAME?</v>
      </c>
      <c r="S94" s="57" t="e">
        <f aca="false" t="array" ref="S94:S94">xlookup(C94,datos_personales[Apellido/s:],datos_personales[Email:],"no dato",0,1)</f>
        <v>#NAME?</v>
      </c>
      <c r="T94" s="57" t="e">
        <f aca="false" t="array" ref="T94:T94">xlookup(R94,telefonos_afiliados[numeros_loys],telefonos_afiliados[esta],"no esta",0,1)</f>
        <v>#NAME?</v>
      </c>
      <c r="U94" s="56"/>
      <c r="V94" s="72"/>
      <c r="W94" s="42"/>
    </row>
    <row r="95" customFormat="false" ht="15.75" hidden="true" customHeight="true" outlineLevel="0" collapsed="false">
      <c r="A95" s="55"/>
      <c r="B95" s="56"/>
      <c r="C95" s="62" t="str">
        <f aca="false">datos_personales[Apellido/s:]</f>
        <v>ortiz</v>
      </c>
      <c r="D95" s="62" t="e">
        <f aca="false" t="array" ref="D95:D95">xlookup(C95,datos_laborales[D.N.I:],datos_laborales[Relación de Dependencia],"dato no encontrado",0,1)</f>
        <v>#NAME?</v>
      </c>
      <c r="E95" s="56" t="e">
        <f aca="false" t="array" ref="E95:E95">xlookup(C95,datos_delegados[clave_foranea:],datos_delegados[En Actividad]," ",0,1)</f>
        <v>#NAME?</v>
      </c>
      <c r="F95" s="62" t="e">
        <f aca="false" t="array" ref="F95:F95">CONCATENATE(xlookup(C95,datos_personales[Apellido/s:],datos_personales[Apellido/s:],"no dato",0,1),", ",xlookup(C95,datos_personales[Apellido/s:],datos_personales[Nombre/s:],"no dato",0,1))</f>
        <v>#NAME?</v>
      </c>
      <c r="G95" s="62" t="e">
        <f aca="false" t="array" ref="G95:G95">xlookup(C95,datos_laborales[D.N.I:],datos_laborales[N° De Legajo:],"no dato",0,1)</f>
        <v>#NAME?</v>
      </c>
      <c r="H95" s="73" t="e">
        <f aca="false" t="array" ref="H95:H95">xlookup(C95,datos_laborales[D.N.I:], datos_laborales[Inicio Actividad en Prevención:],"no dato",0,1)</f>
        <v>#NAME?</v>
      </c>
      <c r="I95" s="62" t="e">
        <f aca="false" t="array" ref="I95:I95">xlookup(C95,datos_laborales[D.N.I:],#REF!,"no dato",0,1)</f>
        <v>#REF!</v>
      </c>
      <c r="J95" s="62" t="e">
        <f aca="false" t="array" ref="J95:J95">xlookup(C95,datos_personales[Apellido/s:],datos_personales[D.N.I:],"no dato",0,1)</f>
        <v>#NAME?</v>
      </c>
      <c r="K95" s="73" t="e">
        <f aca="false" t="array" ref="K95:K95">xlookup(C95,datos_personales[Apellido/s:],datos_personales[Fecha Nac:],"no dato",0,1)</f>
        <v>#NAME?</v>
      </c>
      <c r="L95" s="62" t="n">
        <f aca="false">COUNTIF(hijos!B:B,C95)</f>
        <v>0</v>
      </c>
      <c r="M95" s="64" t="e">
        <f aca="false">COUNTIFS(hijos!B:B,C95,#REF!,1)</f>
        <v>#VALUE!</v>
      </c>
      <c r="N95" s="64" t="e">
        <f aca="false">COUNTIFS(hijos!B:B,C95,#REF!,1)</f>
        <v>#VALUE!</v>
      </c>
      <c r="O95" s="64" t="e">
        <f aca="false">COUNTIFS(hijos!B:B,C95,#REF!,1)</f>
        <v>#VALUE!</v>
      </c>
      <c r="P95" s="64" t="e">
        <f aca="false">COUNTIFS(hijos!B:B,C95,#REF!,1)</f>
        <v>#VALUE!</v>
      </c>
      <c r="Q95" s="64" t="e">
        <f aca="false">SUM(M95:P95)</f>
        <v>#VALUE!</v>
      </c>
      <c r="R95" s="62" t="e">
        <f aca="false" t="array" ref="R95:R95">xlookup(C95,datos_personales[Apellido/s:],datos_personales[Tel Contacto:],"no dato",0,1)</f>
        <v>#NAME?</v>
      </c>
      <c r="S95" s="56" t="e">
        <f aca="false" t="array" ref="S95:S95">xlookup(C95,datos_personales[Apellido/s:],datos_personales[Email:],"no dato",0,1)</f>
        <v>#NAME?</v>
      </c>
      <c r="T95" s="62" t="e">
        <f aca="false" t="array" ref="T95:T95">xlookup(R95,telefonos_afiliados[numeros_loys],telefonos_afiliados[esta],"no esta",0,1)</f>
        <v>#NAME?</v>
      </c>
      <c r="U95" s="62" t="e">
        <f aca="false">xlookup(C95,#REF!,#REF!,"no dato",0,1)</f>
        <v>#REF!</v>
      </c>
      <c r="V95" s="65" t="e">
        <f aca="false" t="array" ref="V95:V95">xlookup(C95,datos_laborales[D.N.I:],#REF!,"no tiene ficha pdf",0,1)</f>
        <v>#REF!</v>
      </c>
      <c r="W95" s="42"/>
    </row>
    <row r="96" customFormat="false" ht="15.75" hidden="true" customHeight="true" outlineLevel="0" collapsed="false">
      <c r="A96" s="55"/>
      <c r="B96" s="56"/>
      <c r="C96" s="57" t="str">
        <f aca="false">datos_personales[Apellido/s:]</f>
        <v>paez</v>
      </c>
      <c r="D96" s="57" t="e">
        <f aca="false" t="array" ref="D96:D96">xlookup(C96,datos_laborales[D.N.I:],datos_laborales[Relación de Dependencia],"dato no encontrado",0,1)</f>
        <v>#NAME?</v>
      </c>
      <c r="E96" s="56" t="e">
        <f aca="false" t="array" ref="E96:E96">xlookup(C96,datos_delegados[clave_foranea:],datos_delegados[En Actividad]," ",0,1)</f>
        <v>#NAME?</v>
      </c>
      <c r="F96" s="57" t="e">
        <f aca="false" t="array" ref="F96:F96">CONCATENATE(xlookup(C96,datos_personales[Apellido/s:],datos_personales[Apellido/s:],"no dato",0,1),", ",xlookup(C96,datos_personales[Apellido/s:],datos_personales[Nombre/s:],"no dato",0,1))</f>
        <v>#NAME?</v>
      </c>
      <c r="G96" s="57" t="e">
        <f aca="false" t="array" ref="G96:G96">xlookup(C96,datos_laborales[D.N.I:],datos_laborales[N° De Legajo:],"no dato",0,1)</f>
        <v>#NAME?</v>
      </c>
      <c r="H96" s="58" t="e">
        <f aca="false" t="array" ref="H96:H96">xlookup(C96,datos_laborales[D.N.I:], datos_laborales[Inicio Actividad en Prevención:],"no dato",0,1)</f>
        <v>#NAME?</v>
      </c>
      <c r="I96" s="57" t="e">
        <f aca="false" t="array" ref="I96:I96">xlookup(C96,datos_laborales[D.N.I:],#REF!,"no dato",0,1)</f>
        <v>#REF!</v>
      </c>
      <c r="J96" s="57" t="e">
        <f aca="false" t="array" ref="J96:J96">xlookup(C96,datos_personales[Apellido/s:],datos_personales[D.N.I:],"no dato",0,1)</f>
        <v>#NAME?</v>
      </c>
      <c r="K96" s="58" t="e">
        <f aca="false" t="array" ref="K96:K96">xlookup(C96,datos_personales[Apellido/s:],datos_personales[Fecha Nac:],"no dato",0,1)</f>
        <v>#NAME?</v>
      </c>
      <c r="L96" s="57" t="n">
        <f aca="false">COUNTIF(hijos!B:B,C96)</f>
        <v>0</v>
      </c>
      <c r="M96" s="59" t="e">
        <f aca="false">COUNTIFS(hijos!B:B,C96,#REF!,1)</f>
        <v>#VALUE!</v>
      </c>
      <c r="N96" s="59" t="e">
        <f aca="false">COUNTIFS(hijos!B:B,C96,#REF!,1)</f>
        <v>#VALUE!</v>
      </c>
      <c r="O96" s="59" t="e">
        <f aca="false">COUNTIFS(hijos!B:B,C96,#REF!,1)</f>
        <v>#VALUE!</v>
      </c>
      <c r="P96" s="59" t="e">
        <f aca="false">COUNTIFS(hijos!B:B,C96,#REF!,1)</f>
        <v>#VALUE!</v>
      </c>
      <c r="Q96" s="59" t="e">
        <f aca="false">SUM(M96:P96)</f>
        <v>#VALUE!</v>
      </c>
      <c r="R96" s="56" t="e">
        <f aca="false" t="array" ref="R96:R96">xlookup(C96,datos_personales[Apellido/s:],datos_personales[Tel Contacto:],"no dato",0,1)</f>
        <v>#NAME?</v>
      </c>
      <c r="S96" s="57" t="e">
        <f aca="false" t="array" ref="S96:S96">xlookup(C96,datos_personales[Apellido/s:],datos_personales[Email:],"no dato",0,1)</f>
        <v>#NAME?</v>
      </c>
      <c r="T96" s="57" t="e">
        <f aca="false" t="array" ref="T96:T96">xlookup(R96,telefonos_afiliados[numeros_loys],telefonos_afiliados[esta],"no esta",0,1)</f>
        <v>#NAME?</v>
      </c>
      <c r="U96" s="57" t="e">
        <f aca="false">xlookup(C96,#REF!,#REF!,"no dato",0,1)</f>
        <v>#REF!</v>
      </c>
      <c r="V96" s="61" t="e">
        <f aca="false" t="array" ref="V96:V96">xlookup(C96,datos_laborales[D.N.I:],#REF!,"no tiene ficha pdf",0,1)</f>
        <v>#REF!</v>
      </c>
      <c r="W96" s="42"/>
    </row>
    <row r="97" customFormat="false" ht="15.75" hidden="true" customHeight="true" outlineLevel="0" collapsed="false">
      <c r="A97" s="55"/>
      <c r="B97" s="56"/>
      <c r="C97" s="62" t="str">
        <f aca="false">datos_personales[Apellido/s:]</f>
        <v>paz</v>
      </c>
      <c r="D97" s="62" t="e">
        <f aca="false" t="array" ref="D97:D97">xlookup(C97,datos_laborales[D.N.I:],datos_laborales[Relación de Dependencia],"dato no encontrado",0,1)</f>
        <v>#NAME?</v>
      </c>
      <c r="E97" s="56" t="e">
        <f aca="false" t="array" ref="E97:E97">xlookup(C97,datos_delegados[clave_foranea:],datos_delegados[En Actividad]," ",0,1)</f>
        <v>#NAME?</v>
      </c>
      <c r="F97" s="62" t="e">
        <f aca="false" t="array" ref="F97:F97">CONCATENATE(xlookup(C97,datos_personales[Apellido/s:],datos_personales[Apellido/s:],"no dato",0,1),", ",xlookup(C97,datos_personales[Apellido/s:],datos_personales[Nombre/s:],"no dato",0,1))</f>
        <v>#NAME?</v>
      </c>
      <c r="G97" s="62" t="e">
        <f aca="false" t="array" ref="G97:G97">xlookup(C97,datos_laborales[D.N.I:],datos_laborales[N° De Legajo:],"no dato",0,1)</f>
        <v>#NAME?</v>
      </c>
      <c r="H97" s="73" t="e">
        <f aca="false" t="array" ref="H97:H97">xlookup(C97,datos_laborales[D.N.I:], datos_laborales[Inicio Actividad en Prevención:],"no dato",0,1)</f>
        <v>#NAME?</v>
      </c>
      <c r="I97" s="62" t="e">
        <f aca="false" t="array" ref="I97:I97">xlookup(C97,datos_laborales[D.N.I:],#REF!,"no dato",0,1)</f>
        <v>#REF!</v>
      </c>
      <c r="J97" s="62" t="e">
        <f aca="false" t="array" ref="J97:J97">xlookup(C97,datos_personales[Apellido/s:],datos_personales[D.N.I:],"no dato",0,1)</f>
        <v>#NAME?</v>
      </c>
      <c r="K97" s="73" t="e">
        <f aca="false" t="array" ref="K97:K97">xlookup(C97,datos_personales[Apellido/s:],datos_personales[Fecha Nac:],"no dato",0,1)</f>
        <v>#NAME?</v>
      </c>
      <c r="L97" s="62" t="n">
        <f aca="false">COUNTIF(hijos!B:B,C97)</f>
        <v>0</v>
      </c>
      <c r="M97" s="64" t="e">
        <f aca="false">COUNTIFS(hijos!B:B,C97,#REF!,1)</f>
        <v>#VALUE!</v>
      </c>
      <c r="N97" s="64" t="e">
        <f aca="false">COUNTIFS(hijos!B:B,C97,#REF!,1)</f>
        <v>#VALUE!</v>
      </c>
      <c r="O97" s="64" t="e">
        <f aca="false">COUNTIFS(hijos!B:B,C97,#REF!,1)</f>
        <v>#VALUE!</v>
      </c>
      <c r="P97" s="64" t="e">
        <f aca="false">COUNTIFS(hijos!B:B,C97,#REF!,1)</f>
        <v>#VALUE!</v>
      </c>
      <c r="Q97" s="64" t="e">
        <f aca="false">SUM(M97:P97)</f>
        <v>#VALUE!</v>
      </c>
      <c r="R97" s="62" t="e">
        <f aca="false" t="array" ref="R97:R97">xlookup(C97,datos_personales[Apellido/s:],datos_personales[Tel Contacto:],"no dato",0,1)</f>
        <v>#NAME?</v>
      </c>
      <c r="S97" s="56" t="e">
        <f aca="false" t="array" ref="S97:S97">xlookup(C97,datos_personales[Apellido/s:],datos_personales[Email:],"no dato",0,1)</f>
        <v>#NAME?</v>
      </c>
      <c r="T97" s="62" t="e">
        <f aca="false" t="array" ref="T97:T97">xlookup(R97,telefonos_afiliados[numeros_loys],telefonos_afiliados[esta],"no esta",0,1)</f>
        <v>#NAME?</v>
      </c>
      <c r="U97" s="56"/>
      <c r="V97" s="72"/>
      <c r="W97" s="42"/>
    </row>
    <row r="98" customFormat="false" ht="15.75" hidden="true" customHeight="true" outlineLevel="0" collapsed="false">
      <c r="A98" s="55"/>
      <c r="B98" s="56"/>
      <c r="C98" s="66" t="str">
        <f aca="false">datos_personales[Apellido/s:]</f>
        <v>palacio</v>
      </c>
      <c r="D98" s="66" t="e">
        <f aca="false" t="array" ref="D98:D98">xlookup(C98,datos_laborales[D.N.I:],datos_laborales[Relación de Dependencia],"dato no encontrado",0,1)</f>
        <v>#NAME?</v>
      </c>
      <c r="E98" s="66" t="e">
        <f aca="false" t="array" ref="E98:E98">xlookup(C98,datos_delegados[clave_foranea:],datos_delegados[En Actividad]," ",0,1)</f>
        <v>#NAME?</v>
      </c>
      <c r="F98" s="66" t="e">
        <f aca="false" t="array" ref="F98:F98">CONCATENATE(xlookup(C98,datos_personales[Apellido/s:],datos_personales[Apellido/s:],"no dato",0,1),", ",xlookup(C98,datos_personales[Apellido/s:],datos_personales[Nombre/s:],"no dato",0,1))</f>
        <v>#NAME?</v>
      </c>
      <c r="G98" s="66" t="e">
        <f aca="false" t="array" ref="G98:G98">xlookup(C98,datos_laborales[D.N.I:],datos_laborales[N° De Legajo:],"no dato",0,1)</f>
        <v>#NAME?</v>
      </c>
      <c r="H98" s="67" t="e">
        <f aca="false" t="array" ref="H98:H98">xlookup(C98,datos_laborales[D.N.I:], datos_laborales[Inicio Actividad en Prevención:],"no dato",0,1)</f>
        <v>#NAME?</v>
      </c>
      <c r="I98" s="66" t="e">
        <f aca="false" t="array" ref="I98:I98">xlookup(C98,datos_laborales[D.N.I:],#REF!,"no dato",0,1)</f>
        <v>#REF!</v>
      </c>
      <c r="J98" s="66" t="e">
        <f aca="false" t="array" ref="J98:J98">xlookup(C98,datos_personales[Apellido/s:],datos_personales[D.N.I:],"no dato",0,1)</f>
        <v>#NAME?</v>
      </c>
      <c r="K98" s="67" t="e">
        <f aca="false" t="array" ref="K98:K98">xlookup(C98,datos_personales[Apellido/s:],datos_personales[Fecha Nac:],"no dato",0,1)</f>
        <v>#NAME?</v>
      </c>
      <c r="L98" s="66" t="n">
        <f aca="false">COUNTIF(hijos!B:B,C98)</f>
        <v>0</v>
      </c>
      <c r="M98" s="68" t="e">
        <f aca="false">COUNTIFS(hijos!B:B,C98,#REF!,1)</f>
        <v>#VALUE!</v>
      </c>
      <c r="N98" s="68" t="e">
        <f aca="false">COUNTIFS(hijos!B:B,C98,#REF!,1)</f>
        <v>#VALUE!</v>
      </c>
      <c r="O98" s="68" t="e">
        <f aca="false">COUNTIFS(hijos!B:B,C98,#REF!,1)</f>
        <v>#VALUE!</v>
      </c>
      <c r="P98" s="68" t="e">
        <f aca="false">COUNTIFS(hijos!B:B,C98,#REF!,1)</f>
        <v>#VALUE!</v>
      </c>
      <c r="Q98" s="68" t="e">
        <f aca="false">SUM(M98:P98)</f>
        <v>#VALUE!</v>
      </c>
      <c r="R98" s="66" t="e">
        <f aca="false" t="array" ref="R98:R98">xlookup(C98,datos_personales[Apellido/s:],datos_personales[Tel Contacto:],"no dato",0,1)</f>
        <v>#NAME?</v>
      </c>
      <c r="S98" s="66" t="e">
        <f aca="false" t="array" ref="S98:S98">xlookup(C98,datos_personales[Apellido/s:],datos_personales[Email:],"no dato",0,1)</f>
        <v>#NAME?</v>
      </c>
      <c r="T98" s="66" t="e">
        <f aca="false" t="array" ref="T98:T98">xlookup(R98,telefonos_afiliados[numeros_loys],telefonos_afiliados[esta],"no esta",0,1)</f>
        <v>#NAME?</v>
      </c>
      <c r="U98" s="66" t="e">
        <f aca="false">xlookup(C98,#REF!,#REF!,"no dato",0,1)</f>
        <v>#REF!</v>
      </c>
      <c r="V98" s="72"/>
      <c r="W98" s="42"/>
    </row>
    <row r="99" customFormat="false" ht="15.75" hidden="true" customHeight="true" outlineLevel="0" collapsed="false">
      <c r="A99" s="55"/>
      <c r="B99" s="56"/>
      <c r="C99" s="62" t="str">
        <f aca="false">datos_personales[Apellido/s:]</f>
        <v>perez</v>
      </c>
      <c r="D99" s="62" t="e">
        <f aca="false" t="array" ref="D99:D99">xlookup(C99,datos_laborales[D.N.I:],datos_laborales[Relación de Dependencia],"dato no encontrado",0,1)</f>
        <v>#NAME?</v>
      </c>
      <c r="E99" s="56" t="e">
        <f aca="false" t="array" ref="E99:E99">xlookup(C99,datos_delegados[clave_foranea:],datos_delegados[En Actividad]," ",0,1)</f>
        <v>#NAME?</v>
      </c>
      <c r="F99" s="62" t="e">
        <f aca="false" t="array" ref="F99:F99">CONCATENATE(xlookup(C99,datos_personales[Apellido/s:],datos_personales[Apellido/s:],"no dato",0,1),", ",xlookup(C99,datos_personales[Apellido/s:],datos_personales[Nombre/s:],"no dato",0,1))</f>
        <v>#NAME?</v>
      </c>
      <c r="G99" s="62" t="e">
        <f aca="false" t="array" ref="G99:G99">xlookup(C99,datos_laborales[D.N.I:],datos_laborales[N° De Legajo:],"no dato",0,1)</f>
        <v>#NAME?</v>
      </c>
      <c r="H99" s="73" t="e">
        <f aca="false" t="array" ref="H99:H99">xlookup(C99,datos_laborales[D.N.I:], datos_laborales[Inicio Actividad en Prevención:],"no dato",0,1)</f>
        <v>#NAME?</v>
      </c>
      <c r="I99" s="62" t="e">
        <f aca="false" t="array" ref="I99:I99">xlookup(C99,datos_laborales[D.N.I:],#REF!,"no dato",0,1)</f>
        <v>#REF!</v>
      </c>
      <c r="J99" s="62" t="e">
        <f aca="false" t="array" ref="J99:J99">xlookup(C99,datos_personales[Apellido/s:],datos_personales[D.N.I:],"no dato",0,1)</f>
        <v>#NAME?</v>
      </c>
      <c r="K99" s="63" t="e">
        <f aca="false" t="array" ref="K99:K99">xlookup(C99,datos_personales[Apellido/s:],datos_personales[Fecha Nac:],"no dato",0,1)</f>
        <v>#NAME?</v>
      </c>
      <c r="L99" s="62" t="n">
        <f aca="false">COUNTIF(hijos!B:B,C99)</f>
        <v>0</v>
      </c>
      <c r="M99" s="64" t="e">
        <f aca="false">COUNTIFS(hijos!B:B,C99,#REF!,1)</f>
        <v>#VALUE!</v>
      </c>
      <c r="N99" s="64" t="e">
        <f aca="false">COUNTIFS(hijos!B:B,C99,#REF!,1)</f>
        <v>#VALUE!</v>
      </c>
      <c r="O99" s="64" t="e">
        <f aca="false">COUNTIFS(hijos!B:B,C99,#REF!,1)</f>
        <v>#VALUE!</v>
      </c>
      <c r="P99" s="64" t="e">
        <f aca="false">COUNTIFS(hijos!B:B,C99,#REF!,1)</f>
        <v>#VALUE!</v>
      </c>
      <c r="Q99" s="64" t="e">
        <f aca="false">SUM(M99:P99)</f>
        <v>#VALUE!</v>
      </c>
      <c r="R99" s="62" t="e">
        <f aca="false" t="array" ref="R99:R99">xlookup(C99,datos_personales[Apellido/s:],datos_personales[Tel Contacto:],"no dato",0,1)</f>
        <v>#NAME?</v>
      </c>
      <c r="S99" s="56" t="e">
        <f aca="false" t="array" ref="S99:S99">xlookup(C99,datos_personales[Apellido/s:],datos_personales[Email:],"no dato",0,1)</f>
        <v>#NAME?</v>
      </c>
      <c r="T99" s="62" t="e">
        <f aca="false" t="array" ref="T99:T99">xlookup(R99,telefonos_afiliados[numeros_loys],telefonos_afiliados[esta],"no esta",0,1)</f>
        <v>#NAME?</v>
      </c>
      <c r="U99" s="62" t="e">
        <f aca="false">xlookup(C99,#REF!,#REF!,"no dato",0,1)</f>
        <v>#REF!</v>
      </c>
      <c r="V99" s="72"/>
      <c r="W99" s="42"/>
    </row>
    <row r="100" customFormat="false" ht="15.75" hidden="true" customHeight="true" outlineLevel="0" collapsed="false">
      <c r="A100" s="55"/>
      <c r="B100" s="56"/>
      <c r="C100" s="57" t="str">
        <f aca="false">datos_personales[Apellido/s:]</f>
        <v>perez</v>
      </c>
      <c r="D100" s="57" t="e">
        <f aca="false" t="array" ref="D100:D100">xlookup(C100,datos_laborales[D.N.I:],datos_laborales[Relación de Dependencia],"dato no encontrado",0,1)</f>
        <v>#NAME?</v>
      </c>
      <c r="E100" s="56" t="e">
        <f aca="false" t="array" ref="E100:E100">xlookup(C100,datos_delegados[clave_foranea:],datos_delegados[En Actividad]," ",0,1)</f>
        <v>#NAME?</v>
      </c>
      <c r="F100" s="57" t="e">
        <f aca="false" t="array" ref="F100:F100">CONCATENATE(xlookup(C100,datos_personales[Apellido/s:],datos_personales[Apellido/s:],"no dato",0,1),", ",xlookup(C100,datos_personales[Apellido/s:],datos_personales[Nombre/s:],"no dato",0,1))</f>
        <v>#NAME?</v>
      </c>
      <c r="G100" s="57" t="e">
        <f aca="false" t="array" ref="G100:G100">xlookup(C100,datos_laborales[D.N.I:],datos_laborales[N° De Legajo:],"no dato",0,1)</f>
        <v>#NAME?</v>
      </c>
      <c r="H100" s="58" t="e">
        <f aca="false" t="array" ref="H100:H100">xlookup(C100,datos_laborales[D.N.I:], datos_laborales[Inicio Actividad en Prevención:],"no dato",0,1)</f>
        <v>#NAME?</v>
      </c>
      <c r="I100" s="57" t="e">
        <f aca="false" t="array" ref="I100:I100">xlookup(C100,datos_laborales[D.N.I:],#REF!,"no dato",0,1)</f>
        <v>#REF!</v>
      </c>
      <c r="J100" s="57" t="e">
        <f aca="false" t="array" ref="J100:J100">xlookup(C100,datos_personales[Apellido/s:],datos_personales[D.N.I:],"no dato",0,1)</f>
        <v>#NAME?</v>
      </c>
      <c r="K100" s="58" t="e">
        <f aca="false" t="array" ref="K100:K100">xlookup(C100,datos_personales[Apellido/s:],datos_personales[Fecha Nac:],"no dato",0,1)</f>
        <v>#NAME?</v>
      </c>
      <c r="L100" s="57" t="n">
        <f aca="false">COUNTIF(hijos!B:B,C100)</f>
        <v>0</v>
      </c>
      <c r="M100" s="59" t="e">
        <f aca="false">COUNTIFS(hijos!B:B,C100,#REF!,1)</f>
        <v>#VALUE!</v>
      </c>
      <c r="N100" s="59" t="e">
        <f aca="false">COUNTIFS(hijos!B:B,C100,#REF!,1)</f>
        <v>#VALUE!</v>
      </c>
      <c r="O100" s="59" t="e">
        <f aca="false">COUNTIFS(hijos!B:B,C100,#REF!,1)</f>
        <v>#VALUE!</v>
      </c>
      <c r="P100" s="59" t="e">
        <f aca="false">COUNTIFS(hijos!B:B,C100,#REF!,1)</f>
        <v>#VALUE!</v>
      </c>
      <c r="Q100" s="59" t="e">
        <f aca="false">SUM(M100:P100)</f>
        <v>#VALUE!</v>
      </c>
      <c r="R100" s="56" t="e">
        <f aca="false" t="array" ref="R100:R100">xlookup(C100,datos_personales[Apellido/s:],datos_personales[Tel Contacto:],"no dato",0,1)</f>
        <v>#NAME?</v>
      </c>
      <c r="S100" s="57" t="e">
        <f aca="false" t="array" ref="S100:S100">xlookup(C100,datos_personales[Apellido/s:],datos_personales[Email:],"no dato",0,1)</f>
        <v>#NAME?</v>
      </c>
      <c r="T100" s="57" t="e">
        <f aca="false" t="array" ref="T100:T100">xlookup(R100,telefonos_afiliados[numeros_loys],telefonos_afiliados[esta],"no esta",0,1)</f>
        <v>#NAME?</v>
      </c>
      <c r="U100" s="57" t="e">
        <f aca="false" t="array" ref="U100:U100">xlookup(C100,datos_personales[Apellido/s:],#REF!,"no dato",0,1)</f>
        <v>#REF!</v>
      </c>
      <c r="V100" s="61" t="e">
        <f aca="false" t="array" ref="V100:V100">xlookup(C100,datos_laborales[D.N.I:],#REF!,"no tiene ficha pdf",0,1)</f>
        <v>#REF!</v>
      </c>
      <c r="W100" s="42"/>
    </row>
    <row r="101" customFormat="false" ht="15.75" hidden="true" customHeight="true" outlineLevel="0" collapsed="false">
      <c r="A101" s="55"/>
      <c r="B101" s="56"/>
      <c r="C101" s="62" t="str">
        <f aca="false">datos_personales[Apellido/s:]</f>
        <v>perez</v>
      </c>
      <c r="D101" s="62" t="e">
        <f aca="false" t="array" ref="D101:D101">xlookup(C101,datos_laborales[D.N.I:],datos_laborales[Relación de Dependencia],"dato no encontrado",0,1)</f>
        <v>#NAME?</v>
      </c>
      <c r="E101" s="56" t="e">
        <f aca="false" t="array" ref="E101:E101">xlookup(C101,datos_delegados[clave_foranea:],datos_delegados[En Actividad]," ",0,1)</f>
        <v>#NAME?</v>
      </c>
      <c r="F101" s="62" t="e">
        <f aca="false" t="array" ref="F101:F101">CONCATENATE(xlookup(C101,datos_personales[Apellido/s:],datos_personales[Apellido/s:],"no dato",0,1),", ",xlookup(C101,datos_personales[Apellido/s:],datos_personales[Nombre/s:],"no dato",0,1))</f>
        <v>#NAME?</v>
      </c>
      <c r="G101" s="62" t="e">
        <f aca="false" t="array" ref="G101:G101">xlookup(C101,datos_laborales[D.N.I:],datos_laborales[N° De Legajo:],"no dato",0,1)</f>
        <v>#NAME?</v>
      </c>
      <c r="H101" s="63" t="e">
        <f aca="false" t="array" ref="H101:H101">xlookup(C101,datos_laborales[D.N.I:], datos_laborales[Inicio Actividad en Prevención:],"no dato",0,1)</f>
        <v>#NAME?</v>
      </c>
      <c r="I101" s="62" t="e">
        <f aca="false" t="array" ref="I101:I101">xlookup(C101,datos_laborales[D.N.I:],#REF!,"no dato",0,1)</f>
        <v>#REF!</v>
      </c>
      <c r="J101" s="62" t="e">
        <f aca="false" t="array" ref="J101:J101">xlookup(C101,datos_personales[Apellido/s:],datos_personales[D.N.I:],"no dato",0,1)</f>
        <v>#NAME?</v>
      </c>
      <c r="K101" s="63" t="e">
        <f aca="false" t="array" ref="K101:K101">xlookup(C101,datos_personales[Apellido/s:],datos_personales[Fecha Nac:],"no dato",0,1)</f>
        <v>#NAME?</v>
      </c>
      <c r="L101" s="62" t="n">
        <f aca="false">COUNTIF(hijos!B:B,C101)</f>
        <v>0</v>
      </c>
      <c r="M101" s="64" t="e">
        <f aca="false">COUNTIFS(hijos!B:B,C101,#REF!,1)</f>
        <v>#VALUE!</v>
      </c>
      <c r="N101" s="64" t="e">
        <f aca="false">COUNTIFS(hijos!B:B,C101,#REF!,1)</f>
        <v>#VALUE!</v>
      </c>
      <c r="O101" s="64" t="e">
        <f aca="false">COUNTIFS(hijos!B:B,C101,#REF!,1)</f>
        <v>#VALUE!</v>
      </c>
      <c r="P101" s="64" t="e">
        <f aca="false">COUNTIFS(hijos!B:B,C101,#REF!,1)</f>
        <v>#VALUE!</v>
      </c>
      <c r="Q101" s="64" t="e">
        <f aca="false">SUM(M101:P101)</f>
        <v>#VALUE!</v>
      </c>
      <c r="R101" s="62" t="e">
        <f aca="false" t="array" ref="R101:R101">xlookup(C101,datos_personales[Apellido/s:],datos_personales[Tel Contacto:],"no dato",0,1)</f>
        <v>#NAME?</v>
      </c>
      <c r="S101" s="62" t="e">
        <f aca="false" t="array" ref="S101:S101">xlookup(C101,datos_personales[Apellido/s:],datos_personales[Email:],"no dato",0,1)</f>
        <v>#NAME?</v>
      </c>
      <c r="T101" s="62" t="e">
        <f aca="false" t="array" ref="T101:T101">xlookup(R101,telefonos_afiliados[numeros_loys],telefonos_afiliados[esta],"no esta",0,1)</f>
        <v>#NAME?</v>
      </c>
      <c r="U101" s="62" t="e">
        <f aca="false">xlookup(C101,#REF!,#REF!,"no dato",0,1)</f>
        <v>#REF!</v>
      </c>
      <c r="V101" s="72"/>
      <c r="W101" s="42"/>
    </row>
    <row r="102" customFormat="false" ht="15.75" hidden="true" customHeight="true" outlineLevel="0" collapsed="false">
      <c r="A102" s="55"/>
      <c r="B102" s="56"/>
      <c r="C102" s="66" t="str">
        <f aca="false">datos_personales[Apellido/s:]</f>
        <v>pereyra</v>
      </c>
      <c r="D102" s="66" t="e">
        <f aca="false" t="array" ref="D102:D102">xlookup(C102,datos_laborales[D.N.I:],datos_laborales[Relación de Dependencia],"dato no encontrado",0,1)</f>
        <v>#NAME?</v>
      </c>
      <c r="E102" s="66" t="e">
        <f aca="false" t="array" ref="E102:E102">xlookup(C102,datos_delegados[clave_foranea:],datos_delegados[En Actividad]," ",0,1)</f>
        <v>#NAME?</v>
      </c>
      <c r="F102" s="66" t="e">
        <f aca="false" t="array" ref="F102:F102">CONCATENATE(xlookup(C102,datos_personales[Apellido/s:],datos_personales[Apellido/s:],"no dato",0,1),", ",xlookup(C102,datos_personales[Apellido/s:],datos_personales[Nombre/s:],"no dato",0,1))</f>
        <v>#NAME?</v>
      </c>
      <c r="G102" s="66" t="e">
        <f aca="false" t="array" ref="G102:G102">xlookup(C102,datos_laborales[D.N.I:],datos_laborales[N° De Legajo:],"no dato",0,1)</f>
        <v>#NAME?</v>
      </c>
      <c r="H102" s="67" t="e">
        <f aca="false" t="array" ref="H102:H102">xlookup(C102,datos_laborales[D.N.I:], datos_laborales[Inicio Actividad en Prevención:],"no dato",0,1)</f>
        <v>#NAME?</v>
      </c>
      <c r="I102" s="66" t="e">
        <f aca="false" t="array" ref="I102:I102">xlookup(C102,datos_laborales[D.N.I:],#REF!,"no dato",0,1)</f>
        <v>#REF!</v>
      </c>
      <c r="J102" s="66" t="e">
        <f aca="false" t="array" ref="J102:J102">xlookup(C102,datos_personales[Apellido/s:],datos_personales[D.N.I:],"no dato",0,1)</f>
        <v>#NAME?</v>
      </c>
      <c r="K102" s="67" t="e">
        <f aca="false" t="array" ref="K102:K102">xlookup(C102,datos_personales[Apellido/s:],datos_personales[Fecha Nac:],"no dato",0,1)</f>
        <v>#NAME?</v>
      </c>
      <c r="L102" s="66" t="n">
        <f aca="false">COUNTIF(hijos!B:B,C102)</f>
        <v>0</v>
      </c>
      <c r="M102" s="68" t="e">
        <f aca="false">COUNTIFS(hijos!B:B,C102,#REF!,1)</f>
        <v>#VALUE!</v>
      </c>
      <c r="N102" s="68" t="e">
        <f aca="false">COUNTIFS(hijos!B:B,C102,#REF!,1)</f>
        <v>#VALUE!</v>
      </c>
      <c r="O102" s="68" t="e">
        <f aca="false">COUNTIFS(hijos!B:B,C102,#REF!,1)</f>
        <v>#VALUE!</v>
      </c>
      <c r="P102" s="68" t="e">
        <f aca="false">COUNTIFS(hijos!B:B,C102,#REF!,1)</f>
        <v>#VALUE!</v>
      </c>
      <c r="Q102" s="68" t="e">
        <f aca="false">SUM(M102:P102)</f>
        <v>#VALUE!</v>
      </c>
      <c r="R102" s="66" t="e">
        <f aca="false" t="array" ref="R102:R102">xlookup(C102,datos_personales[Apellido/s:],datos_personales[Tel Contacto:],"no dato",0,1)</f>
        <v>#NAME?</v>
      </c>
      <c r="S102" s="66" t="e">
        <f aca="false" t="array" ref="S102:S102">xlookup(C102,datos_personales[Apellido/s:],datos_personales[Email:],"no dato",0,1)</f>
        <v>#NAME?</v>
      </c>
      <c r="T102" s="66" t="e">
        <f aca="false" t="array" ref="T102:T102">xlookup(R102,telefonos_afiliados[numeros_loys],telefonos_afiliados[esta],"no esta",0,1)</f>
        <v>#NAME?</v>
      </c>
      <c r="U102" s="66" t="e">
        <f aca="false">xlookup(C102,#REF!,#REF!,"no dato",0,1)</f>
        <v>#REF!</v>
      </c>
      <c r="V102" s="69" t="e">
        <f aca="false" t="array" ref="V102:V102">xlookup(C102,datos_laborales[D.N.I:],#REF!,"no tiene ficha pdf",0,1)</f>
        <v>#REF!</v>
      </c>
      <c r="W102" s="42"/>
    </row>
    <row r="103" customFormat="false" ht="15.75" hidden="true" customHeight="true" outlineLevel="0" collapsed="false">
      <c r="A103" s="55"/>
      <c r="B103" s="56"/>
      <c r="C103" s="62" t="str">
        <f aca="false">datos_personales[Apellido/s:]</f>
        <v>pineda</v>
      </c>
      <c r="D103" s="62" t="e">
        <f aca="false" t="array" ref="D103:D103">xlookup(C103,datos_laborales[D.N.I:],datos_laborales[Relación de Dependencia],"dato no encontrado",0,1)</f>
        <v>#NAME?</v>
      </c>
      <c r="E103" s="56" t="e">
        <f aca="false" t="array" ref="E103:E103">xlookup(C103,datos_delegados[clave_foranea:],datos_delegados[En Actividad]," ",0,1)</f>
        <v>#NAME?</v>
      </c>
      <c r="F103" s="62" t="e">
        <f aca="false" t="array" ref="F103:F103">CONCATENATE(xlookup(C103,datos_personales[Apellido/s:],datos_personales[Apellido/s:],"no dato",0,1),", ",xlookup(C103,datos_personales[Apellido/s:],datos_personales[Nombre/s:],"no dato",0,1))</f>
        <v>#NAME?</v>
      </c>
      <c r="G103" s="62" t="e">
        <f aca="false" t="array" ref="G103:G103">xlookup(C103,datos_laborales[D.N.I:],datos_laborales[N° De Legajo:],"no dato",0,1)</f>
        <v>#NAME?</v>
      </c>
      <c r="H103" s="73" t="e">
        <f aca="false" t="array" ref="H103:H103">xlookup(C103,datos_laborales[D.N.I:], datos_laborales[Inicio Actividad en Prevención:],"no dato",0,1)</f>
        <v>#NAME?</v>
      </c>
      <c r="I103" s="62" t="e">
        <f aca="false" t="array" ref="I103:I103">xlookup(C103,datos_laborales[D.N.I:],#REF!,"no dato",0,1)</f>
        <v>#REF!</v>
      </c>
      <c r="J103" s="62" t="e">
        <f aca="false" t="array" ref="J103:J103">xlookup(C103,datos_personales[Apellido/s:],datos_personales[D.N.I:],"no dato",0,1)</f>
        <v>#NAME?</v>
      </c>
      <c r="K103" s="63" t="e">
        <f aca="false" t="array" ref="K103:K103">xlookup(C103,datos_personales[Apellido/s:],datos_personales[Fecha Nac:],"no dato",0,1)</f>
        <v>#NAME?</v>
      </c>
      <c r="L103" s="62" t="n">
        <f aca="false">COUNTIF(hijos!B:B,C103)</f>
        <v>0</v>
      </c>
      <c r="M103" s="64" t="e">
        <f aca="false">COUNTIFS(hijos!B:B,C103,#REF!,1)</f>
        <v>#VALUE!</v>
      </c>
      <c r="N103" s="64" t="e">
        <f aca="false">COUNTIFS(hijos!B:B,C103,#REF!,1)</f>
        <v>#VALUE!</v>
      </c>
      <c r="O103" s="64" t="e">
        <f aca="false">COUNTIFS(hijos!B:B,C103,#REF!,1)</f>
        <v>#VALUE!</v>
      </c>
      <c r="P103" s="64" t="e">
        <f aca="false">COUNTIFS(hijos!B:B,C103,#REF!,1)</f>
        <v>#VALUE!</v>
      </c>
      <c r="Q103" s="64" t="e">
        <f aca="false">SUM(M103:P103)</f>
        <v>#VALUE!</v>
      </c>
      <c r="R103" s="62" t="e">
        <f aca="false" t="array" ref="R103:R103">xlookup(C103,datos_personales[Apellido/s:],datos_personales[Tel Contacto:],"no dato",0,1)</f>
        <v>#NAME?</v>
      </c>
      <c r="S103" s="62" t="e">
        <f aca="false" t="array" ref="S103:S103">xlookup(C103,datos_personales[Apellido/s:],datos_personales[Email:],"no dato",0,1)</f>
        <v>#NAME?</v>
      </c>
      <c r="T103" s="62" t="e">
        <f aca="false" t="array" ref="T103:T103">xlookup(R103,telefonos_afiliados[numeros_loys],telefonos_afiliados[esta],"no esta",0,1)</f>
        <v>#NAME?</v>
      </c>
      <c r="U103" s="62" t="e">
        <f aca="false">xlookup(C103,#REF!,#REF!,"no dato",0,1)</f>
        <v>#REF!</v>
      </c>
      <c r="V103" s="72"/>
      <c r="W103" s="42"/>
    </row>
    <row r="104" customFormat="false" ht="15.75" hidden="false" customHeight="true" outlineLevel="0" collapsed="false">
      <c r="A104" s="55"/>
      <c r="B104" s="56"/>
      <c r="C104" s="57" t="str">
        <f aca="false">datos_personales[Apellido/s:]</f>
        <v>pineda mongelos</v>
      </c>
      <c r="D104" s="57" t="e">
        <f aca="false" t="array" ref="D104:D104">xlookup(C104,datos_laborales[D.N.I:],datos_laborales[Relación de Dependencia],"dato no encontrado",0,1)</f>
        <v>#NAME?</v>
      </c>
      <c r="E104" s="56" t="e">
        <f aca="false" t="array" ref="E104:E104">xlookup(C104,datos_delegados[clave_foranea:],datos_delegados[En Actividad]," ",0,1)</f>
        <v>#NAME?</v>
      </c>
      <c r="F104" s="57" t="e">
        <f aca="false" t="array" ref="F104:F104">CONCATENATE(xlookup(C104,datos_personales[Apellido/s:],datos_personales[Apellido/s:],"no dato",0,1),", ",xlookup(C104,datos_personales[Apellido/s:],datos_personales[Nombre/s:],"no dato",0,1))</f>
        <v>#NAME?</v>
      </c>
      <c r="G104" s="57" t="e">
        <f aca="false" t="array" ref="G104:G104">xlookup(C104,datos_laborales[D.N.I:],datos_laborales[N° De Legajo:],"no dato",0,1)</f>
        <v>#NAME?</v>
      </c>
      <c r="H104" s="58" t="e">
        <f aca="false" t="array" ref="H104:H104">xlookup(C104,datos_laborales[D.N.I:], datos_laborales[Inicio Actividad en Prevención:],"no dato",0,1)</f>
        <v>#NAME?</v>
      </c>
      <c r="I104" s="57" t="e">
        <f aca="false" t="array" ref="I104:I104">xlookup(C104,datos_laborales[D.N.I:],#REF!,"no dato",0,1)</f>
        <v>#REF!</v>
      </c>
      <c r="J104" s="57" t="e">
        <f aca="false" t="array" ref="J104:J104">xlookup(C104,datos_personales[Apellido/s:],datos_personales[D.N.I:],"no dato",0,1)</f>
        <v>#NAME?</v>
      </c>
      <c r="K104" s="58" t="e">
        <f aca="false" t="array" ref="K104:K104">xlookup(C104,datos_personales[Apellido/s:],datos_personales[Fecha Nac:],"no dato",0,1)</f>
        <v>#NAME?</v>
      </c>
      <c r="L104" s="57" t="n">
        <f aca="false">COUNTIF(hijos!B:B,C104)</f>
        <v>0</v>
      </c>
      <c r="M104" s="59" t="e">
        <f aca="false">COUNTIFS(hijos!B:B,C104,#REF!,1)</f>
        <v>#VALUE!</v>
      </c>
      <c r="N104" s="59" t="e">
        <f aca="false">COUNTIFS(hijos!B:B,C104,#REF!,1)</f>
        <v>#VALUE!</v>
      </c>
      <c r="O104" s="59" t="e">
        <f aca="false">COUNTIFS(hijos!B:B,C104,#REF!,1)</f>
        <v>#VALUE!</v>
      </c>
      <c r="P104" s="59" t="e">
        <f aca="false">COUNTIFS(hijos!B:B,C104,#REF!,1)</f>
        <v>#VALUE!</v>
      </c>
      <c r="Q104" s="59" t="e">
        <f aca="false">SUM(M104:P104)</f>
        <v>#VALUE!</v>
      </c>
      <c r="R104" s="57" t="e">
        <f aca="false" t="array" ref="R104:R104">xlookup(C104,datos_personales[Apellido/s:],datos_personales[Tel Contacto:],"no dato",0,1)</f>
        <v>#NAME?</v>
      </c>
      <c r="S104" s="57" t="e">
        <f aca="false" t="array" ref="S104:S104">xlookup(C104,datos_personales[Apellido/s:],datos_personales[Email:],"no dato",0,1)</f>
        <v>#NAME?</v>
      </c>
      <c r="T104" s="57" t="e">
        <f aca="false" t="array" ref="T104:T104">xlookup(R104,telefonos_afiliados[numeros_loys],telefonos_afiliados[esta],"no esta",0,1)</f>
        <v>#NAME?</v>
      </c>
      <c r="U104" s="57" t="e">
        <f aca="false">xlookup(C104,#REF!,#REF!,"no dato",0,1)</f>
        <v>#REF!</v>
      </c>
      <c r="V104" s="61" t="e">
        <f aca="false" t="array" ref="V104:V104">xlookup(C104,datos_laborales[D.N.I:],#REF!,"no tiene ficha pdf",0,1)</f>
        <v>#REF!</v>
      </c>
      <c r="W104" s="42"/>
    </row>
    <row r="105" customFormat="false" ht="15.75" hidden="true" customHeight="true" outlineLevel="0" collapsed="false">
      <c r="A105" s="55"/>
      <c r="B105" s="56"/>
      <c r="C105" s="62" t="str">
        <f aca="false">datos_personales[Apellido/s:]</f>
        <v>proz</v>
      </c>
      <c r="D105" s="62" t="e">
        <f aca="false" t="array" ref="D105:D105">xlookup(C105,datos_laborales[D.N.I:],datos_laborales[Relación de Dependencia],"dato no encontrado",0,1)</f>
        <v>#NAME?</v>
      </c>
      <c r="E105" s="56" t="e">
        <f aca="false" t="array" ref="E105:E105">xlookup(C105,datos_delegados[clave_foranea:],datos_delegados[En Actividad]," ",0,1)</f>
        <v>#NAME?</v>
      </c>
      <c r="F105" s="62" t="e">
        <f aca="false" t="array" ref="F105:F105">CONCATENATE(xlookup(C105,datos_personales[Apellido/s:],datos_personales[Apellido/s:],"no dato",0,1),", ",xlookup(C105,datos_personales[Apellido/s:],datos_personales[Nombre/s:],"no dato",0,1))</f>
        <v>#NAME?</v>
      </c>
      <c r="G105" s="62" t="e">
        <f aca="false" t="array" ref="G105:G105">xlookup(C105,datos_laborales[D.N.I:],datos_laborales[N° De Legajo:],"no dato",0,1)</f>
        <v>#NAME?</v>
      </c>
      <c r="H105" s="63" t="e">
        <f aca="false" t="array" ref="H105:H105">xlookup(C105,datos_laborales[D.N.I:], datos_laborales[Inicio Actividad en Prevención:],"no dato",0,1)</f>
        <v>#NAME?</v>
      </c>
      <c r="I105" s="62" t="e">
        <f aca="false" t="array" ref="I105:I105">xlookup(C105,datos_laborales[D.N.I:],#REF!,"no dato",0,1)</f>
        <v>#REF!</v>
      </c>
      <c r="J105" s="62" t="e">
        <f aca="false" t="array" ref="J105:J105">xlookup(C105,datos_personales[Apellido/s:],datos_personales[D.N.I:],"no dato",0,1)</f>
        <v>#NAME?</v>
      </c>
      <c r="K105" s="73" t="e">
        <f aca="false" t="array" ref="K105:K105">xlookup(C105,datos_personales[Apellido/s:],datos_personales[Fecha Nac:],"no dato",0,1)</f>
        <v>#NAME?</v>
      </c>
      <c r="L105" s="62" t="n">
        <f aca="false">COUNTIF(hijos!B:B,C105)</f>
        <v>0</v>
      </c>
      <c r="M105" s="64" t="e">
        <f aca="false">COUNTIFS(hijos!B:B,C105,#REF!,1)</f>
        <v>#VALUE!</v>
      </c>
      <c r="N105" s="64" t="e">
        <f aca="false">COUNTIFS(hijos!B:B,C105,#REF!,1)</f>
        <v>#VALUE!</v>
      </c>
      <c r="O105" s="64" t="e">
        <f aca="false">COUNTIFS(hijos!B:B,C105,#REF!,1)</f>
        <v>#VALUE!</v>
      </c>
      <c r="P105" s="64" t="e">
        <f aca="false">COUNTIFS(hijos!B:B,C105,#REF!,1)</f>
        <v>#VALUE!</v>
      </c>
      <c r="Q105" s="64" t="e">
        <f aca="false">SUM(M105:P105)</f>
        <v>#VALUE!</v>
      </c>
      <c r="R105" s="62" t="e">
        <f aca="false" t="array" ref="R105:R105">xlookup(C105,datos_personales[Apellido/s:],datos_personales[Tel Contacto:],"no dato",0,1)</f>
        <v>#NAME?</v>
      </c>
      <c r="S105" s="62" t="e">
        <f aca="false" t="array" ref="S105:S105">xlookup(C105,datos_personales[Apellido/s:],datos_personales[Email:],"no dato",0,1)</f>
        <v>#NAME?</v>
      </c>
      <c r="T105" s="62" t="e">
        <f aca="false" t="array" ref="T105:T105">xlookup(R105,telefonos_afiliados[numeros_loys],telefonos_afiliados[esta],"no esta",0,1)</f>
        <v>#NAME?</v>
      </c>
      <c r="U105" s="62" t="e">
        <f aca="false">xlookup(C105,#REF!,#REF!,"no dato",0,1)</f>
        <v>#REF!</v>
      </c>
      <c r="V105" s="72"/>
      <c r="W105" s="42"/>
    </row>
    <row r="106" customFormat="false" ht="15.75" hidden="true" customHeight="true" outlineLevel="0" collapsed="false">
      <c r="A106" s="55"/>
      <c r="B106" s="56"/>
      <c r="C106" s="57" t="str">
        <f aca="false">datos_personales[Apellido/s:]</f>
        <v>quintero</v>
      </c>
      <c r="D106" s="57" t="e">
        <f aca="false" t="array" ref="D106:D106">xlookup(C106,datos_laborales[D.N.I:],datos_laborales[Relación de Dependencia],"dato no encontrado",0,1)</f>
        <v>#NAME?</v>
      </c>
      <c r="E106" s="56" t="e">
        <f aca="false" t="array" ref="E106:E106">xlookup(C106,datos_delegados[clave_foranea:],datos_delegados[En Actividad]," ",0,1)</f>
        <v>#NAME?</v>
      </c>
      <c r="F106" s="57" t="e">
        <f aca="false" t="array" ref="F106:F106">CONCATENATE(xlookup(C106,datos_personales[Apellido/s:],datos_personales[Apellido/s:],"no dato",0,1),", ",xlookup(C106,datos_personales[Apellido/s:],datos_personales[Nombre/s:],"no dato",0,1))</f>
        <v>#NAME?</v>
      </c>
      <c r="G106" s="57" t="e">
        <f aca="false" t="array" ref="G106:G106">xlookup(C106,datos_laborales[D.N.I:],datos_laborales[N° De Legajo:],"no dato",0,1)</f>
        <v>#NAME?</v>
      </c>
      <c r="H106" s="58" t="e">
        <f aca="false" t="array" ref="H106:H106">xlookup(C106,datos_laborales[D.N.I:], datos_laborales[Inicio Actividad en Prevención:],"no dato",0,1)</f>
        <v>#NAME?</v>
      </c>
      <c r="I106" s="57" t="e">
        <f aca="false" t="array" ref="I106:I106">xlookup(C106,datos_laborales[D.N.I:],#REF!,"no dato",0,1)</f>
        <v>#REF!</v>
      </c>
      <c r="J106" s="57" t="e">
        <f aca="false" t="array" ref="J106:J106">xlookup(C106,datos_personales[Apellido/s:],datos_personales[D.N.I:],"no dato",0,1)</f>
        <v>#NAME?</v>
      </c>
      <c r="K106" s="58" t="e">
        <f aca="false" t="array" ref="K106:K106">xlookup(C106,datos_personales[Apellido/s:],datos_personales[Fecha Nac:],"no dato",0,1)</f>
        <v>#NAME?</v>
      </c>
      <c r="L106" s="57" t="n">
        <f aca="false">COUNTIF(hijos!B:B,C106)</f>
        <v>0</v>
      </c>
      <c r="M106" s="59" t="e">
        <f aca="false">COUNTIFS(hijos!B:B,C106,#REF!,1)</f>
        <v>#VALUE!</v>
      </c>
      <c r="N106" s="59" t="e">
        <f aca="false">COUNTIFS(hijos!B:B,C106,#REF!,1)</f>
        <v>#VALUE!</v>
      </c>
      <c r="O106" s="59" t="e">
        <f aca="false">COUNTIFS(hijos!B:B,C106,#REF!,1)</f>
        <v>#VALUE!</v>
      </c>
      <c r="P106" s="59" t="e">
        <f aca="false">COUNTIFS(hijos!B:B,C106,#REF!,1)</f>
        <v>#VALUE!</v>
      </c>
      <c r="Q106" s="59" t="e">
        <f aca="false">SUM(M106:P106)</f>
        <v>#VALUE!</v>
      </c>
      <c r="R106" s="57" t="e">
        <f aca="false" t="array" ref="R106:R106">xlookup(C106,datos_personales[Apellido/s:],datos_personales[Tel Contacto:],"no dato",0,1)</f>
        <v>#NAME?</v>
      </c>
      <c r="S106" s="57" t="e">
        <f aca="false" t="array" ref="S106:S106">xlookup(C106,datos_personales[Apellido/s:],datos_personales[Email:],"no dato",0,1)</f>
        <v>#NAME?</v>
      </c>
      <c r="T106" s="57" t="e">
        <f aca="false" t="array" ref="T106:T106">xlookup(R106,telefonos_afiliados[numeros_loys],telefonos_afiliados[esta],"no esta",0,1)</f>
        <v>#NAME?</v>
      </c>
      <c r="U106" s="57" t="e">
        <f aca="false">xlookup(C106,#REF!,#REF!,"no dato",0,1)</f>
        <v>#REF!</v>
      </c>
      <c r="V106" s="72"/>
      <c r="W106" s="42"/>
    </row>
    <row r="107" customFormat="false" ht="15.75" hidden="true" customHeight="true" outlineLevel="0" collapsed="false">
      <c r="A107" s="55"/>
      <c r="B107" s="56"/>
      <c r="C107" s="62" t="str">
        <f aca="false">datos_personales[Apellido/s:]</f>
        <v>quintero</v>
      </c>
      <c r="D107" s="62" t="e">
        <f aca="false" t="array" ref="D107:D107">xlookup(C107,datos_laborales[D.N.I:],datos_laborales[Relación de Dependencia],"dato no encontrado",0,1)</f>
        <v>#NAME?</v>
      </c>
      <c r="E107" s="56" t="e">
        <f aca="false" t="array" ref="E107:E107">xlookup(C107,datos_delegados[clave_foranea:],datos_delegados[En Actividad]," ",0,1)</f>
        <v>#NAME?</v>
      </c>
      <c r="F107" s="62" t="e">
        <f aca="false" t="array" ref="F107:F107">CONCATENATE(xlookup(C107,datos_personales[Apellido/s:],datos_personales[Apellido/s:],"no dato",0,1),", ",xlookup(C107,datos_personales[Apellido/s:],datos_personales[Nombre/s:],"no dato",0,1))</f>
        <v>#NAME?</v>
      </c>
      <c r="G107" s="62" t="e">
        <f aca="false" t="array" ref="G107:G107">xlookup(C107,datos_laborales[D.N.I:],datos_laborales[N° De Legajo:],"no dato",0,1)</f>
        <v>#NAME?</v>
      </c>
      <c r="H107" s="73" t="e">
        <f aca="false" t="array" ref="H107:H107">xlookup(C107,datos_laborales[D.N.I:], datos_laborales[Inicio Actividad en Prevención:],"no dato",0,1)</f>
        <v>#NAME?</v>
      </c>
      <c r="I107" s="62" t="e">
        <f aca="false" t="array" ref="I107:I107">xlookup(C107,datos_laborales[D.N.I:],#REF!,"no dato",0,1)</f>
        <v>#REF!</v>
      </c>
      <c r="J107" s="62" t="e">
        <f aca="false" t="array" ref="J107:J107">xlookup(C107,datos_personales[Apellido/s:],datos_personales[D.N.I:],"no dato",0,1)</f>
        <v>#NAME?</v>
      </c>
      <c r="K107" s="63" t="e">
        <f aca="false" t="array" ref="K107:K107">xlookup(C107,datos_personales[Apellido/s:],datos_personales[Fecha Nac:],"no dato",0,1)</f>
        <v>#NAME?</v>
      </c>
      <c r="L107" s="62" t="n">
        <f aca="false">COUNTIF(hijos!B:B,C107)</f>
        <v>0</v>
      </c>
      <c r="M107" s="64" t="e">
        <f aca="false">COUNTIFS(hijos!B:B,C107,#REF!,1)</f>
        <v>#VALUE!</v>
      </c>
      <c r="N107" s="64" t="e">
        <f aca="false">COUNTIFS(hijos!B:B,C107,#REF!,1)</f>
        <v>#VALUE!</v>
      </c>
      <c r="O107" s="64" t="e">
        <f aca="false">COUNTIFS(hijos!B:B,C107,#REF!,1)</f>
        <v>#VALUE!</v>
      </c>
      <c r="P107" s="64" t="e">
        <f aca="false">COUNTIFS(hijos!B:B,C107,#REF!,1)</f>
        <v>#VALUE!</v>
      </c>
      <c r="Q107" s="64" t="e">
        <f aca="false">SUM(M107:P107)</f>
        <v>#VALUE!</v>
      </c>
      <c r="R107" s="62" t="e">
        <f aca="false" t="array" ref="R107:R107">xlookup(C107,datos_personales[Apellido/s:],datos_personales[Tel Contacto:],"no dato",0,1)</f>
        <v>#NAME?</v>
      </c>
      <c r="S107" s="62" t="e">
        <f aca="false" t="array" ref="S107:S107">xlookup(C107,datos_personales[Apellido/s:],datos_personales[Email:],"no dato",0,1)</f>
        <v>#NAME?</v>
      </c>
      <c r="T107" s="62" t="e">
        <f aca="false" t="array" ref="T107:T107">xlookup(R107,telefonos_afiliados[numeros_loys],telefonos_afiliados[esta],"no esta",0,1)</f>
        <v>#NAME?</v>
      </c>
      <c r="U107" s="62" t="e">
        <f aca="false">xlookup(C107,#REF!,#REF!,"no dato",0,1)</f>
        <v>#REF!</v>
      </c>
      <c r="V107" s="65" t="e">
        <f aca="false" t="array" ref="V107:V107">xlookup(C107,datos_laborales[D.N.I:],#REF!,"no tiene ficha pdf",0,1)</f>
        <v>#REF!</v>
      </c>
      <c r="W107" s="42"/>
    </row>
    <row r="108" customFormat="false" ht="15.75" hidden="false" customHeight="true" outlineLevel="0" collapsed="false">
      <c r="A108" s="55"/>
      <c r="B108" s="56"/>
      <c r="C108" s="57" t="str">
        <f aca="false">datos_personales[Apellido/s:]</f>
        <v>quiroga</v>
      </c>
      <c r="D108" s="57" t="e">
        <f aca="false" t="array" ref="D108:D108">xlookup(C108,datos_laborales[D.N.I:],datos_laborales[Relación de Dependencia],"dato no encontrado",0,1)</f>
        <v>#NAME?</v>
      </c>
      <c r="E108" s="56" t="e">
        <f aca="false" t="array" ref="E108:E108">xlookup(C108,datos_delegados[clave_foranea:],datos_delegados[En Actividad]," ",0,1)</f>
        <v>#NAME?</v>
      </c>
      <c r="F108" s="57" t="e">
        <f aca="false" t="array" ref="F108:F108">CONCATENATE(xlookup(C108,datos_personales[Apellido/s:],datos_personales[Apellido/s:],"no dato",0,1),", ",xlookup(C108,datos_personales[Apellido/s:],datos_personales[Nombre/s:],"no dato",0,1))</f>
        <v>#NAME?</v>
      </c>
      <c r="G108" s="57" t="e">
        <f aca="false" t="array" ref="G108:G108">xlookup(C108,datos_laborales[D.N.I:],datos_laborales[N° De Legajo:],"no dato",0,1)</f>
        <v>#NAME?</v>
      </c>
      <c r="H108" s="58" t="e">
        <f aca="false" t="array" ref="H108:H108">xlookup(C108,datos_laborales[D.N.I:], datos_laborales[Inicio Actividad en Prevención:],"no dato",0,1)</f>
        <v>#NAME?</v>
      </c>
      <c r="I108" s="57" t="e">
        <f aca="false" t="array" ref="I108:I108">xlookup(C108,datos_laborales[D.N.I:],#REF!,"no dato",0,1)</f>
        <v>#REF!</v>
      </c>
      <c r="J108" s="57" t="e">
        <f aca="false" t="array" ref="J108:J108">xlookup(C108,datos_personales[Apellido/s:],datos_personales[D.N.I:],"no dato",0,1)</f>
        <v>#NAME?</v>
      </c>
      <c r="K108" s="58" t="e">
        <f aca="false" t="array" ref="K108:K108">xlookup(C108,datos_personales[Apellido/s:],datos_personales[Fecha Nac:],"no dato",0,1)</f>
        <v>#NAME?</v>
      </c>
      <c r="L108" s="57" t="n">
        <f aca="false">COUNTIF(hijos!B:B,C108)</f>
        <v>0</v>
      </c>
      <c r="M108" s="59" t="e">
        <f aca="false">COUNTIFS(hijos!B:B,C108,#REF!,1)</f>
        <v>#VALUE!</v>
      </c>
      <c r="N108" s="59" t="e">
        <f aca="false">COUNTIFS(hijos!B:B,C108,#REF!,1)</f>
        <v>#VALUE!</v>
      </c>
      <c r="O108" s="59" t="e">
        <f aca="false">COUNTIFS(hijos!B:B,C108,#REF!,1)</f>
        <v>#VALUE!</v>
      </c>
      <c r="P108" s="59" t="e">
        <f aca="false">COUNTIFS(hijos!B:B,C108,#REF!,1)</f>
        <v>#VALUE!</v>
      </c>
      <c r="Q108" s="59" t="e">
        <f aca="false">SUM(M108:P108)</f>
        <v>#VALUE!</v>
      </c>
      <c r="R108" s="57" t="e">
        <f aca="false" t="array" ref="R108:R108">xlookup(C108,datos_personales[Apellido/s:],datos_personales[Tel Contacto:],"no dato",0,1)</f>
        <v>#NAME?</v>
      </c>
      <c r="S108" s="57" t="e">
        <f aca="false" t="array" ref="S108:S108">xlookup(C108,datos_personales[Apellido/s:],datos_personales[Email:],"no dato",0,1)</f>
        <v>#NAME?</v>
      </c>
      <c r="T108" s="57" t="e">
        <f aca="false" t="array" ref="T108:T108">xlookup(R108,telefonos_afiliados[numeros_loys],telefonos_afiliados[esta],"no esta",0,1)</f>
        <v>#NAME?</v>
      </c>
      <c r="U108" s="57" t="e">
        <f aca="false" t="array" ref="U108:U108">xlookup(C108,datos_personales[Apellido/s:],#REF!,"no dato",0,1)</f>
        <v>#REF!</v>
      </c>
      <c r="V108" s="61" t="e">
        <f aca="false" t="array" ref="V108:V108">xlookup(C108,datos_laborales[D.N.I:],#REF!,"no tiene ficha pdf",0,1)</f>
        <v>#REF!</v>
      </c>
      <c r="W108" s="42"/>
    </row>
    <row r="109" customFormat="false" ht="15.75" hidden="false" customHeight="true" outlineLevel="0" collapsed="false">
      <c r="A109" s="55"/>
      <c r="B109" s="56"/>
      <c r="C109" s="62" t="str">
        <f aca="false">datos_personales[Apellido/s:]</f>
        <v>quispe coronado</v>
      </c>
      <c r="D109" s="62" t="e">
        <f aca="false" t="array" ref="D109:D109">xlookup(C109,datos_laborales[D.N.I:],datos_laborales[Relación de Dependencia],"dato no encontrado",0,1)</f>
        <v>#NAME?</v>
      </c>
      <c r="E109" s="56" t="e">
        <f aca="false" t="array" ref="E109:E109">xlookup(C109,datos_delegados[clave_foranea:],datos_delegados[En Actividad]," ",0,1)</f>
        <v>#NAME?</v>
      </c>
      <c r="F109" s="62" t="e">
        <f aca="false" t="array" ref="F109:F109">CONCATENATE(xlookup(C109,datos_personales[Apellido/s:],datos_personales[Apellido/s:],"no dato",0,1),", ",xlookup(C109,datos_personales[Apellido/s:],datos_personales[Nombre/s:],"no dato",0,1))</f>
        <v>#NAME?</v>
      </c>
      <c r="G109" s="62" t="e">
        <f aca="false" t="array" ref="G109:G109">xlookup(C109,datos_laborales[D.N.I:],datos_laborales[N° De Legajo:],"no dato",0,1)</f>
        <v>#NAME?</v>
      </c>
      <c r="H109" s="63" t="e">
        <f aca="false" t="array" ref="H109:H109">xlookup(C109,datos_laborales[D.N.I:], datos_laborales[Inicio Actividad en Prevención:],"no dato",0,1)</f>
        <v>#NAME?</v>
      </c>
      <c r="I109" s="62" t="e">
        <f aca="false" t="array" ref="I109:I109">xlookup(C109,datos_laborales[D.N.I:],#REF!,"no dato",0,1)</f>
        <v>#REF!</v>
      </c>
      <c r="J109" s="62" t="e">
        <f aca="false" t="array" ref="J109:J109">xlookup(C109,datos_personales[Apellido/s:],datos_personales[D.N.I:],"no dato",0,1)</f>
        <v>#NAME?</v>
      </c>
      <c r="K109" s="63" t="e">
        <f aca="false" t="array" ref="K109:K109">xlookup(C109,datos_personales[Apellido/s:],datos_personales[Fecha Nac:],"no dato",0,1)</f>
        <v>#NAME?</v>
      </c>
      <c r="L109" s="62" t="n">
        <f aca="false">COUNTIF(hijos!B:B,C109)</f>
        <v>0</v>
      </c>
      <c r="M109" s="64" t="e">
        <f aca="false">COUNTIFS(hijos!B:B,C109,#REF!,1)</f>
        <v>#VALUE!</v>
      </c>
      <c r="N109" s="64" t="e">
        <f aca="false">COUNTIFS(hijos!B:B,C109,#REF!,1)</f>
        <v>#VALUE!</v>
      </c>
      <c r="O109" s="64" t="e">
        <f aca="false">COUNTIFS(hijos!B:B,C109,#REF!,1)</f>
        <v>#VALUE!</v>
      </c>
      <c r="P109" s="64" t="e">
        <f aca="false">COUNTIFS(hijos!B:B,C109,#REF!,1)</f>
        <v>#VALUE!</v>
      </c>
      <c r="Q109" s="64" t="e">
        <f aca="false">SUM(M109:P109)</f>
        <v>#VALUE!</v>
      </c>
      <c r="R109" s="62" t="e">
        <f aca="false" t="array" ref="R109:R109">xlookup(C109,datos_personales[Apellido/s:],datos_personales[Tel Contacto:],"no dato",0,1)</f>
        <v>#NAME?</v>
      </c>
      <c r="S109" s="62" t="e">
        <f aca="false" t="array" ref="S109:S109">xlookup(C109,datos_personales[Apellido/s:],datos_personales[Email:],"no dato",0,1)</f>
        <v>#NAME?</v>
      </c>
      <c r="T109" s="62" t="e">
        <f aca="false" t="array" ref="T109:T109">xlookup(R109,telefonos_afiliados[numeros_loys],telefonos_afiliados[esta],"no esta",0,1)</f>
        <v>#NAME?</v>
      </c>
      <c r="U109" s="62" t="e">
        <f aca="false">xlookup(C109,#REF!,#REF!,"no dato",0,1)</f>
        <v>#REF!</v>
      </c>
      <c r="V109" s="72"/>
      <c r="W109" s="42"/>
    </row>
    <row r="110" customFormat="false" ht="15.75" hidden="true" customHeight="true" outlineLevel="0" collapsed="false">
      <c r="A110" s="55"/>
      <c r="B110" s="56"/>
      <c r="C110" s="57" t="str">
        <f aca="false">datos_personales[Apellido/s:]</f>
        <v>quiñones</v>
      </c>
      <c r="D110" s="57" t="e">
        <f aca="false" t="array" ref="D110:D110">xlookup(C110,datos_laborales[D.N.I:],datos_laborales[Relación de Dependencia],"dato no encontrado",0,1)</f>
        <v>#NAME?</v>
      </c>
      <c r="E110" s="56" t="e">
        <f aca="false" t="array" ref="E110:E110">xlookup(C110,datos_delegados[clave_foranea:],datos_delegados[En Actividad]," ",0,1)</f>
        <v>#NAME?</v>
      </c>
      <c r="F110" s="57" t="e">
        <f aca="false" t="array" ref="F110:F110">CONCATENATE(xlookup(C110,datos_personales[Apellido/s:],datos_personales[Apellido/s:],"no dato",0,1),", ",xlookup(C110,datos_personales[Apellido/s:],datos_personales[Nombre/s:],"no dato",0,1))</f>
        <v>#NAME?</v>
      </c>
      <c r="G110" s="57" t="e">
        <f aca="false" t="array" ref="G110:G110">xlookup(C110,datos_laborales[D.N.I:],datos_laborales[N° De Legajo:],"no dato",0,1)</f>
        <v>#NAME?</v>
      </c>
      <c r="H110" s="73" t="e">
        <f aca="false" t="array" ref="H110:H110">xlookup(C110,datos_laborales[D.N.I:], datos_laborales[Inicio Actividad en Prevención:],"no dato",0,1)</f>
        <v>#NAME?</v>
      </c>
      <c r="I110" s="57" t="e">
        <f aca="false" t="array" ref="I110:I110">xlookup(C110,datos_laborales[D.N.I:],#REF!,"no dato",0,1)</f>
        <v>#REF!</v>
      </c>
      <c r="J110" s="57" t="e">
        <f aca="false" t="array" ref="J110:J110">xlookup(C110,datos_personales[Apellido/s:],datos_personales[D.N.I:],"no dato",0,1)</f>
        <v>#NAME?</v>
      </c>
      <c r="K110" s="58" t="e">
        <f aca="false" t="array" ref="K110:K110">xlookup(C110,datos_personales[Apellido/s:],datos_personales[Fecha Nac:],"no dato",0,1)</f>
        <v>#NAME?</v>
      </c>
      <c r="L110" s="57" t="n">
        <f aca="false">COUNTIF(hijos!B:B,C110)</f>
        <v>0</v>
      </c>
      <c r="M110" s="59" t="e">
        <f aca="false">COUNTIFS(hijos!B:B,C110,#REF!,1)</f>
        <v>#VALUE!</v>
      </c>
      <c r="N110" s="59" t="e">
        <f aca="false">COUNTIFS(hijos!B:B,C110,#REF!,1)</f>
        <v>#VALUE!</v>
      </c>
      <c r="O110" s="59" t="e">
        <f aca="false">COUNTIFS(hijos!B:B,C110,#REF!,1)</f>
        <v>#VALUE!</v>
      </c>
      <c r="P110" s="59" t="e">
        <f aca="false">COUNTIFS(hijos!B:B,C110,#REF!,1)</f>
        <v>#VALUE!</v>
      </c>
      <c r="Q110" s="59" t="e">
        <f aca="false">SUM(M110:P110)</f>
        <v>#VALUE!</v>
      </c>
      <c r="R110" s="57" t="e">
        <f aca="false" t="array" ref="R110:R110">xlookup(C110,datos_personales[Apellido/s:],datos_personales[Tel Contacto:],"no dato",0,1)</f>
        <v>#NAME?</v>
      </c>
      <c r="S110" s="57" t="e">
        <f aca="false" t="array" ref="S110:S110">xlookup(C110,datos_personales[Apellido/s:],datos_personales[Email:],"no dato",0,1)</f>
        <v>#NAME?</v>
      </c>
      <c r="T110" s="57" t="e">
        <f aca="false" t="array" ref="T110:T110">xlookup(R110,telefonos_afiliados[numeros_loys],telefonos_afiliados[esta],"no esta",0,1)</f>
        <v>#NAME?</v>
      </c>
      <c r="U110" s="57" t="e">
        <f aca="false">xlookup(C110,#REF!,#REF!,"no dato",0,1)</f>
        <v>#REF!</v>
      </c>
      <c r="V110" s="72"/>
      <c r="W110" s="42"/>
    </row>
    <row r="111" customFormat="false" ht="15.75" hidden="true" customHeight="true" outlineLevel="0" collapsed="false">
      <c r="A111" s="55"/>
      <c r="B111" s="56"/>
      <c r="C111" s="62" t="str">
        <f aca="false">datos_personales[Apellido/s:]</f>
        <v>rivera</v>
      </c>
      <c r="D111" s="62" t="e">
        <f aca="false" t="array" ref="D111:D111">xlookup(C111,datos_laborales[D.N.I:],datos_laborales[Relación de Dependencia],"dato no encontrado",0,1)</f>
        <v>#NAME?</v>
      </c>
      <c r="E111" s="56" t="e">
        <f aca="false" t="array" ref="E111:E111">xlookup(C111,datos_delegados[clave_foranea:],datos_delegados[En Actividad]," ",0,1)</f>
        <v>#NAME?</v>
      </c>
      <c r="F111" s="62" t="e">
        <f aca="false" t="array" ref="F111:F111">CONCATENATE(xlookup(C111,datos_personales[Apellido/s:],datos_personales[Apellido/s:],"no dato",0,1),", ",xlookup(C111,datos_personales[Apellido/s:],datos_personales[Nombre/s:],"no dato",0,1))</f>
        <v>#NAME?</v>
      </c>
      <c r="G111" s="62" t="e">
        <f aca="false" t="array" ref="G111:G111">xlookup(C111,datos_laborales[D.N.I:],datos_laborales[N° De Legajo:],"no dato",0,1)</f>
        <v>#NAME?</v>
      </c>
      <c r="H111" s="63" t="e">
        <f aca="false" t="array" ref="H111:H111">xlookup(C111,datos_laborales[D.N.I:], datos_laborales[Inicio Actividad en Prevención:],"no dato",0,1)</f>
        <v>#NAME?</v>
      </c>
      <c r="I111" s="62" t="e">
        <f aca="false" t="array" ref="I111:I111">xlookup(C111,datos_laborales[D.N.I:],#REF!,"no dato",0,1)</f>
        <v>#REF!</v>
      </c>
      <c r="J111" s="62" t="e">
        <f aca="false" t="array" ref="J111:J111">xlookup(C111,datos_personales[Apellido/s:],datos_personales[D.N.I:],"no dato",0,1)</f>
        <v>#NAME?</v>
      </c>
      <c r="K111" s="63" t="e">
        <f aca="false" t="array" ref="K111:K111">xlookup(C111,datos_personales[Apellido/s:],datos_personales[Fecha Nac:],"no dato",0,1)</f>
        <v>#NAME?</v>
      </c>
      <c r="L111" s="62" t="n">
        <f aca="false">COUNTIF(hijos!B:B,C111)</f>
        <v>0</v>
      </c>
      <c r="M111" s="64" t="e">
        <f aca="false">COUNTIFS(hijos!B:B,C111,#REF!,1)</f>
        <v>#VALUE!</v>
      </c>
      <c r="N111" s="64" t="e">
        <f aca="false">COUNTIFS(hijos!B:B,C111,#REF!,1)</f>
        <v>#VALUE!</v>
      </c>
      <c r="O111" s="64" t="e">
        <f aca="false">COUNTIFS(hijos!B:B,C111,#REF!,1)</f>
        <v>#VALUE!</v>
      </c>
      <c r="P111" s="64" t="e">
        <f aca="false">COUNTIFS(hijos!B:B,C111,#REF!,1)</f>
        <v>#VALUE!</v>
      </c>
      <c r="Q111" s="64" t="e">
        <f aca="false">SUM(M111:P111)</f>
        <v>#VALUE!</v>
      </c>
      <c r="R111" s="62" t="e">
        <f aca="false" t="array" ref="R111:R111">xlookup(C111,datos_personales[Apellido/s:],datos_personales[Tel Contacto:],"no dato",0,1)</f>
        <v>#NAME?</v>
      </c>
      <c r="S111" s="62" t="e">
        <f aca="false" t="array" ref="S111:S111">xlookup(C111,datos_personales[Apellido/s:],datos_personales[Email:],"no dato",0,1)</f>
        <v>#NAME?</v>
      </c>
      <c r="T111" s="62" t="e">
        <f aca="false" t="array" ref="T111:T111">xlookup(R111,telefonos_afiliados[numeros_loys],telefonos_afiliados[esta],"no esta",0,1)</f>
        <v>#NAME?</v>
      </c>
      <c r="U111" s="62" t="e">
        <f aca="false">xlookup(C111,#REF!,#REF!,"no dato",0,1)</f>
        <v>#REF!</v>
      </c>
      <c r="V111" s="72"/>
      <c r="W111" s="42"/>
    </row>
    <row r="112" customFormat="false" ht="15.75" hidden="true" customHeight="true" outlineLevel="0" collapsed="false">
      <c r="A112" s="55"/>
      <c r="B112" s="56"/>
      <c r="C112" s="57" t="str">
        <f aca="false">datos_personales[Apellido/s:]</f>
        <v>rinaldi</v>
      </c>
      <c r="D112" s="57" t="e">
        <f aca="false" t="array" ref="D112:D112">xlookup(C112,datos_laborales[D.N.I:],datos_laborales[Relación de Dependencia],"dato no encontrado",0,1)</f>
        <v>#NAME?</v>
      </c>
      <c r="E112" s="56" t="e">
        <f aca="false" t="array" ref="E112:E112">xlookup(C112,datos_delegados[clave_foranea:],datos_delegados[En Actividad]," ",0,1)</f>
        <v>#NAME?</v>
      </c>
      <c r="F112" s="57" t="e">
        <f aca="false" t="array" ref="F112:F112">CONCATENATE(xlookup(C112,datos_personales[Apellido/s:],datos_personales[Apellido/s:],"no dato",0,1),", ",xlookup(C112,datos_personales[Apellido/s:],datos_personales[Nombre/s:],"no dato",0,1))</f>
        <v>#NAME?</v>
      </c>
      <c r="G112" s="57" t="e">
        <f aca="false" t="array" ref="G112:G112">xlookup(C112,datos_laborales[D.N.I:],datos_laborales[N° De Legajo:],"no dato",0,1)</f>
        <v>#NAME?</v>
      </c>
      <c r="H112" s="73" t="e">
        <f aca="false" t="array" ref="H112:H112">xlookup(C112,datos_laborales[D.N.I:], datos_laborales[Inicio Actividad en Prevención:],"no dato",0,1)</f>
        <v>#NAME?</v>
      </c>
      <c r="I112" s="57" t="e">
        <f aca="false" t="array" ref="I112:I112">xlookup(C112,datos_laborales[D.N.I:],#REF!,"no dato",0,1)</f>
        <v>#REF!</v>
      </c>
      <c r="J112" s="57" t="e">
        <f aca="false" t="array" ref="J112:J112">xlookup(C112,datos_personales[Apellido/s:],datos_personales[D.N.I:],"no dato",0,1)</f>
        <v>#NAME?</v>
      </c>
      <c r="K112" s="58" t="e">
        <f aca="false" t="array" ref="K112:K112">xlookup(C112,datos_personales[Apellido/s:],datos_personales[Fecha Nac:],"no dato",0,1)</f>
        <v>#NAME?</v>
      </c>
      <c r="L112" s="57" t="n">
        <f aca="false">COUNTIF(hijos!B:B,C112)</f>
        <v>0</v>
      </c>
      <c r="M112" s="59" t="e">
        <f aca="false">COUNTIFS(hijos!B:B,C112,#REF!,1)</f>
        <v>#VALUE!</v>
      </c>
      <c r="N112" s="59" t="e">
        <f aca="false">COUNTIFS(hijos!B:B,C112,#REF!,1)</f>
        <v>#VALUE!</v>
      </c>
      <c r="O112" s="59" t="e">
        <f aca="false">COUNTIFS(hijos!B:B,C112,#REF!,1)</f>
        <v>#VALUE!</v>
      </c>
      <c r="P112" s="59" t="e">
        <f aca="false">COUNTIFS(hijos!B:B,C112,#REF!,1)</f>
        <v>#VALUE!</v>
      </c>
      <c r="Q112" s="59" t="e">
        <f aca="false">SUM(M112:P112)</f>
        <v>#VALUE!</v>
      </c>
      <c r="R112" s="56" t="e">
        <f aca="false" t="array" ref="R112:R112">xlookup(C112,datos_personales[Apellido/s:],datos_personales[Tel Contacto:],"no dato",0,1)</f>
        <v>#NAME?</v>
      </c>
      <c r="S112" s="57" t="e">
        <f aca="false" t="array" ref="S112:S112">xlookup(C112,datos_personales[Apellido/s:],datos_personales[Email:],"no dato",0,1)</f>
        <v>#NAME?</v>
      </c>
      <c r="T112" s="57" t="e">
        <f aca="false" t="array" ref="T112:T112">xlookup(R112,telefonos_afiliados[numeros_loys],telefonos_afiliados[esta],"no esta",0,1)</f>
        <v>#NAME?</v>
      </c>
      <c r="U112" s="56"/>
      <c r="V112" s="72"/>
      <c r="W112" s="42"/>
    </row>
    <row r="113" customFormat="false" ht="15.75" hidden="true" customHeight="true" outlineLevel="0" collapsed="false">
      <c r="A113" s="55"/>
      <c r="B113" s="56"/>
      <c r="C113" s="62" t="str">
        <f aca="false">datos_personales[Apellido/s:]</f>
        <v>ríos</v>
      </c>
      <c r="D113" s="62" t="e">
        <f aca="false" t="array" ref="D113:D113">xlookup(C113,datos_laborales[D.N.I:],datos_laborales[Relación de Dependencia],"dato no encontrado",0,1)</f>
        <v>#NAME?</v>
      </c>
      <c r="E113" s="56" t="e">
        <f aca="false" t="array" ref="E113:E113">xlookup(C113,datos_delegados[clave_foranea:],datos_delegados[En Actividad]," ",0,1)</f>
        <v>#NAME?</v>
      </c>
      <c r="F113" s="62" t="e">
        <f aca="false" t="array" ref="F113:F113">CONCATENATE(xlookup(C113,datos_personales[Apellido/s:],datos_personales[Apellido/s:],"no dato",0,1),", ",xlookup(C113,datos_personales[Apellido/s:],datos_personales[Nombre/s:],"no dato",0,1))</f>
        <v>#NAME?</v>
      </c>
      <c r="G113" s="62" t="e">
        <f aca="false" t="array" ref="G113:G113">xlookup(C113,datos_laborales[D.N.I:],datos_laborales[N° De Legajo:],"no dato",0,1)</f>
        <v>#NAME?</v>
      </c>
      <c r="H113" s="63" t="e">
        <f aca="false" t="array" ref="H113:H113">xlookup(C113,datos_laborales[D.N.I:], datos_laborales[Inicio Actividad en Prevención:],"no dato",0,1)</f>
        <v>#NAME?</v>
      </c>
      <c r="I113" s="62" t="e">
        <f aca="false" t="array" ref="I113:I113">xlookup(C113,datos_laborales[D.N.I:],#REF!,"no dato",0,1)</f>
        <v>#REF!</v>
      </c>
      <c r="J113" s="62" t="e">
        <f aca="false" t="array" ref="J113:J113">xlookup(C113,datos_personales[Apellido/s:],datos_personales[D.N.I:],"no dato",0,1)</f>
        <v>#NAME?</v>
      </c>
      <c r="K113" s="63" t="e">
        <f aca="false" t="array" ref="K113:K113">xlookup(C113,datos_personales[Apellido/s:],datos_personales[Fecha Nac:],"no dato",0,1)</f>
        <v>#NAME?</v>
      </c>
      <c r="L113" s="62" t="n">
        <f aca="false">COUNTIF(hijos!B:B,C113)</f>
        <v>0</v>
      </c>
      <c r="M113" s="64" t="e">
        <f aca="false">COUNTIFS(hijos!B:B,C113,#REF!,1)</f>
        <v>#VALUE!</v>
      </c>
      <c r="N113" s="64" t="e">
        <f aca="false">COUNTIFS(hijos!B:B,C113,#REF!,1)</f>
        <v>#VALUE!</v>
      </c>
      <c r="O113" s="64" t="e">
        <f aca="false">COUNTIFS(hijos!B:B,C113,#REF!,1)</f>
        <v>#VALUE!</v>
      </c>
      <c r="P113" s="64" t="e">
        <f aca="false">COUNTIFS(hijos!B:B,C113,#REF!,1)</f>
        <v>#VALUE!</v>
      </c>
      <c r="Q113" s="64" t="e">
        <f aca="false">SUM(M113:P113)</f>
        <v>#VALUE!</v>
      </c>
      <c r="R113" s="56" t="e">
        <f aca="false" t="array" ref="R113:R113">xlookup(C113,datos_personales[Apellido/s:],datos_personales[Tel Contacto:],"no dato",0,1)</f>
        <v>#NAME?</v>
      </c>
      <c r="S113" s="62" t="e">
        <f aca="false" t="array" ref="S113:S113">xlookup(C113,datos_personales[Apellido/s:],datos_personales[Email:],"no dato",0,1)</f>
        <v>#NAME?</v>
      </c>
      <c r="T113" s="62" t="e">
        <f aca="false" t="array" ref="T113:T113">xlookup(R113,telefonos_afiliados[numeros_loys],telefonos_afiliados[esta],"no esta",0,1)</f>
        <v>#NAME?</v>
      </c>
      <c r="U113" s="62" t="e">
        <f aca="false" t="array" ref="U113:U113">xlookup(C113,#REF!,#REF!,"no dato",0,1)</f>
        <v>#REF!</v>
      </c>
      <c r="V113" s="71" t="e">
        <f aca="false" t="array" ref="V113:V113">xlookup(C113,datos_laborales[D.N.I:],#REF!,"no tiene ficha pdf",0,1)</f>
        <v>#REF!</v>
      </c>
      <c r="W113" s="42"/>
    </row>
    <row r="114" customFormat="false" ht="15.75" hidden="false" customHeight="true" outlineLevel="0" collapsed="false">
      <c r="A114" s="55"/>
      <c r="B114" s="56"/>
      <c r="C114" s="57" t="str">
        <f aca="false">datos_personales[Apellido/s:]</f>
        <v>rodriguez</v>
      </c>
      <c r="D114" s="57" t="e">
        <f aca="false" t="array" ref="D114:D114">xlookup(C114,datos_laborales[D.N.I:],datos_laborales[Relación de Dependencia],"dato no encontrado",0,1)</f>
        <v>#NAME?</v>
      </c>
      <c r="E114" s="56" t="e">
        <f aca="false" t="array" ref="E114:E114">xlookup(C114,datos_delegados[clave_foranea:],datos_delegados[En Actividad]," ",0,1)</f>
        <v>#NAME?</v>
      </c>
      <c r="F114" s="57" t="e">
        <f aca="false" t="array" ref="F114:F114">CONCATENATE(xlookup(C114,datos_personales[Apellido/s:],datos_personales[Apellido/s:],"no dato",0,1),", ",xlookup(C114,datos_personales[Apellido/s:],datos_personales[Nombre/s:],"no dato",0,1))</f>
        <v>#NAME?</v>
      </c>
      <c r="G114" s="57" t="e">
        <f aca="false" t="array" ref="G114:G114">xlookup(C114,datos_laborales[D.N.I:],datos_laborales[N° De Legajo:],"no dato",0,1)</f>
        <v>#NAME?</v>
      </c>
      <c r="H114" s="58" t="e">
        <f aca="false" t="array" ref="H114:H114">xlookup(C114,datos_laborales[D.N.I:], datos_laborales[Inicio Actividad en Prevención:],"no dato",0,1)</f>
        <v>#NAME?</v>
      </c>
      <c r="I114" s="57" t="e">
        <f aca="false" t="array" ref="I114:I114">xlookup(C114,datos_laborales[D.N.I:],#REF!,"no dato",0,1)</f>
        <v>#REF!</v>
      </c>
      <c r="J114" s="57" t="e">
        <f aca="false" t="array" ref="J114:J114">xlookup(C114,datos_personales[Apellido/s:],datos_personales[D.N.I:],"no dato",0,1)</f>
        <v>#NAME?</v>
      </c>
      <c r="K114" s="58" t="e">
        <f aca="false" t="array" ref="K114:K114">xlookup(C114,datos_personales[Apellido/s:],datos_personales[Fecha Nac:],"no dato",0,1)</f>
        <v>#NAME?</v>
      </c>
      <c r="L114" s="57" t="n">
        <f aca="false">COUNTIF(hijos!B:B,C114)</f>
        <v>0</v>
      </c>
      <c r="M114" s="59" t="e">
        <f aca="false">COUNTIFS(hijos!B:B,C114,#REF!,1)</f>
        <v>#VALUE!</v>
      </c>
      <c r="N114" s="59" t="e">
        <f aca="false">COUNTIFS(hijos!B:B,C114,#REF!,1)</f>
        <v>#VALUE!</v>
      </c>
      <c r="O114" s="59" t="e">
        <f aca="false">COUNTIFS(hijos!B:B,C114,#REF!,1)</f>
        <v>#VALUE!</v>
      </c>
      <c r="P114" s="59" t="e">
        <f aca="false">COUNTIFS(hijos!B:B,C114,#REF!,1)</f>
        <v>#VALUE!</v>
      </c>
      <c r="Q114" s="59" t="e">
        <f aca="false">SUM(M114:P114)</f>
        <v>#VALUE!</v>
      </c>
      <c r="R114" s="57" t="e">
        <f aca="false" t="array" ref="R114:R114">xlookup(C114,datos_personales[Apellido/s:],datos_personales[Tel Contacto:],"no dato",0,1)</f>
        <v>#NAME?</v>
      </c>
      <c r="S114" s="57" t="e">
        <f aca="false" t="array" ref="S114:S114">xlookup(C114,datos_personales[Apellido/s:],datos_personales[Email:],"no dato",0,1)</f>
        <v>#NAME?</v>
      </c>
      <c r="T114" s="57" t="e">
        <f aca="false" t="array" ref="T114:T114">xlookup(R114,telefonos_afiliados[numeros_loys],telefonos_afiliados[esta],"no esta",0,1)</f>
        <v>#NAME?</v>
      </c>
      <c r="U114" s="56"/>
      <c r="V114" s="72"/>
      <c r="W114" s="42"/>
    </row>
    <row r="115" customFormat="false" ht="15.75" hidden="true" customHeight="true" outlineLevel="0" collapsed="false">
      <c r="A115" s="55"/>
      <c r="B115" s="56"/>
      <c r="C115" s="62" t="str">
        <f aca="false">datos_personales[Apellido/s:]</f>
        <v>rojas molinas</v>
      </c>
      <c r="D115" s="62" t="e">
        <f aca="false" t="array" ref="D115:D115">xlookup(C115,datos_laborales[D.N.I:],datos_laborales[Relación de Dependencia],"dato no encontrado",0,1)</f>
        <v>#NAME?</v>
      </c>
      <c r="E115" s="56" t="e">
        <f aca="false" t="array" ref="E115:E115">xlookup(C115,datos_delegados[clave_foranea:],datos_delegados[En Actividad]," ",0,1)</f>
        <v>#NAME?</v>
      </c>
      <c r="F115" s="62" t="e">
        <f aca="false" t="array" ref="F115:F115">CONCATENATE(xlookup(C115,datos_personales[Apellido/s:],datos_personales[Apellido/s:],"no dato",0,1),", ",xlookup(C115,datos_personales[Apellido/s:],datos_personales[Nombre/s:],"no dato",0,1))</f>
        <v>#NAME?</v>
      </c>
      <c r="G115" s="62" t="e">
        <f aca="false" t="array" ref="G115:G115">xlookup(C115,datos_laborales[D.N.I:],datos_laborales[N° De Legajo:],"no dato",0,1)</f>
        <v>#NAME?</v>
      </c>
      <c r="H115" s="63" t="e">
        <f aca="false" t="array" ref="H115:H115">xlookup(C115,datos_laborales[D.N.I:], datos_laborales[Inicio Actividad en Prevención:],"no dato",0,1)</f>
        <v>#NAME?</v>
      </c>
      <c r="I115" s="62" t="e">
        <f aca="false" t="array" ref="I115:I115">xlookup(C115,datos_laborales[D.N.I:],#REF!,"no dato",0,1)</f>
        <v>#REF!</v>
      </c>
      <c r="J115" s="62" t="e">
        <f aca="false" t="array" ref="J115:J115">xlookup(C115,datos_personales[Apellido/s:],datos_personales[D.N.I:],"no dato",0,1)</f>
        <v>#NAME?</v>
      </c>
      <c r="K115" s="63" t="e">
        <f aca="false" t="array" ref="K115:K115">xlookup(C115,datos_personales[Apellido/s:],datos_personales[Fecha Nac:],"no dato",0,1)</f>
        <v>#NAME?</v>
      </c>
      <c r="L115" s="62" t="n">
        <f aca="false">COUNTIF(hijos!B:B,C115)</f>
        <v>0</v>
      </c>
      <c r="M115" s="64" t="e">
        <f aca="false">COUNTIFS(hijos!B:B,C115,#REF!,1)</f>
        <v>#VALUE!</v>
      </c>
      <c r="N115" s="64" t="e">
        <f aca="false">COUNTIFS(hijos!B:B,C115,#REF!,1)</f>
        <v>#VALUE!</v>
      </c>
      <c r="O115" s="64" t="e">
        <f aca="false">COUNTIFS(hijos!B:B,C115,#REF!,1)</f>
        <v>#VALUE!</v>
      </c>
      <c r="P115" s="64" t="e">
        <f aca="false">COUNTIFS(hijos!B:B,C115,#REF!,1)</f>
        <v>#VALUE!</v>
      </c>
      <c r="Q115" s="64" t="e">
        <f aca="false">SUM(M115:P115)</f>
        <v>#VALUE!</v>
      </c>
      <c r="R115" s="62" t="e">
        <f aca="false" t="array" ref="R115:R115">xlookup(C115,datos_personales[Apellido/s:],datos_personales[Tel Contacto:],"no dato",0,1)</f>
        <v>#NAME?</v>
      </c>
      <c r="S115" s="62" t="e">
        <f aca="false" t="array" ref="S115:S115">xlookup(C115,datos_personales[Apellido/s:],datos_personales[Email:],"no dato",0,1)</f>
        <v>#NAME?</v>
      </c>
      <c r="T115" s="62" t="e">
        <f aca="false" t="array" ref="T115:T115">xlookup(R115,telefonos_afiliados[numeros_loys],telefonos_afiliados[esta],"no esta",0,1)</f>
        <v>#NAME?</v>
      </c>
      <c r="U115" s="62" t="e">
        <f aca="false" t="array" ref="U115:U115">xlookup(C115,datos_personales[Apellido/s:],#REF!,"no dato",0,1)</f>
        <v>#REF!</v>
      </c>
      <c r="V115" s="72"/>
      <c r="W115" s="42"/>
    </row>
    <row r="116" customFormat="false" ht="15.75" hidden="true" customHeight="true" outlineLevel="0" collapsed="false">
      <c r="A116" s="55"/>
      <c r="B116" s="56"/>
      <c r="C116" s="66" t="str">
        <f aca="false">datos_personales[Apellido/s:]</f>
        <v>rolón</v>
      </c>
      <c r="D116" s="66" t="e">
        <f aca="false" t="array" ref="D116:D116">xlookup(C116,datos_laborales[D.N.I:],datos_laborales[Relación de Dependencia],"dato no encontrado",0,1)</f>
        <v>#NAME?</v>
      </c>
      <c r="E116" s="66" t="e">
        <f aca="false" t="array" ref="E116:E116">xlookup(C116,datos_delegados[clave_foranea:],datos_delegados[En Actividad]," ",0,1)</f>
        <v>#NAME?</v>
      </c>
      <c r="F116" s="66" t="e">
        <f aca="false" t="array" ref="F116:F116">CONCATENATE(xlookup(C116,datos_personales[Apellido/s:],datos_personales[Apellido/s:],"no dato",0,1),", ",xlookup(C116,datos_personales[Apellido/s:],datos_personales[Nombre/s:],"no dato",0,1))</f>
        <v>#NAME?</v>
      </c>
      <c r="G116" s="66" t="e">
        <f aca="false" t="array" ref="G116:G116">xlookup(C116,datos_laborales[D.N.I:],datos_laborales[N° De Legajo:],"no dato",0,1)</f>
        <v>#NAME?</v>
      </c>
      <c r="H116" s="67" t="e">
        <f aca="false" t="array" ref="H116:H116">xlookup(C116,datos_laborales[D.N.I:], datos_laborales[Inicio Actividad en Prevención:],"no dato",0,1)</f>
        <v>#NAME?</v>
      </c>
      <c r="I116" s="66" t="e">
        <f aca="false" t="array" ref="I116:I116">xlookup(C116,datos_laborales[D.N.I:],#REF!,"no dato",0,1)</f>
        <v>#REF!</v>
      </c>
      <c r="J116" s="66" t="e">
        <f aca="false" t="array" ref="J116:J116">xlookup(C116,datos_personales[Apellido/s:],datos_personales[D.N.I:],"no dato",0,1)</f>
        <v>#NAME?</v>
      </c>
      <c r="K116" s="67" t="e">
        <f aca="false" t="array" ref="K116:K116">xlookup(C116,datos_personales[Apellido/s:],datos_personales[Fecha Nac:],"no dato",0,1)</f>
        <v>#NAME?</v>
      </c>
      <c r="L116" s="66" t="n">
        <f aca="false">COUNTIF(hijos!B:B,C116)</f>
        <v>0</v>
      </c>
      <c r="M116" s="68" t="e">
        <f aca="false">COUNTIFS(hijos!B:B,C116,#REF!,1)</f>
        <v>#VALUE!</v>
      </c>
      <c r="N116" s="68" t="e">
        <f aca="false">COUNTIFS(hijos!B:B,C116,#REF!,1)</f>
        <v>#VALUE!</v>
      </c>
      <c r="O116" s="68" t="e">
        <f aca="false">COUNTIFS(hijos!B:B,C116,#REF!,1)</f>
        <v>#VALUE!</v>
      </c>
      <c r="P116" s="68" t="e">
        <f aca="false">COUNTIFS(hijos!B:B,C116,#REF!,1)</f>
        <v>#VALUE!</v>
      </c>
      <c r="Q116" s="68" t="e">
        <f aca="false">SUM(M116:P116)</f>
        <v>#VALUE!</v>
      </c>
      <c r="R116" s="66" t="e">
        <f aca="false" t="array" ref="R116:R116">xlookup(C116,datos_personales[Apellido/s:],datos_personales[Tel Contacto:],"no dato",0,1)</f>
        <v>#NAME?</v>
      </c>
      <c r="S116" s="66" t="e">
        <f aca="false" t="array" ref="S116:S116">xlookup(C116,datos_personales[Apellido/s:],datos_personales[Email:],"no dato",0,1)</f>
        <v>#NAME?</v>
      </c>
      <c r="T116" s="66" t="e">
        <f aca="false" t="array" ref="T116:T116">xlookup(R116,telefonos_afiliados[numeros_loys],telefonos_afiliados[esta],"no esta",0,1)</f>
        <v>#NAME?</v>
      </c>
      <c r="U116" s="66" t="e">
        <f aca="false">xlookup(C116,#REF!,#REF!,"no dato",0,1)</f>
        <v>#REF!</v>
      </c>
      <c r="V116" s="72"/>
      <c r="W116" s="42"/>
    </row>
    <row r="117" customFormat="false" ht="15.75" hidden="true" customHeight="true" outlineLevel="0" collapsed="false">
      <c r="A117" s="55"/>
      <c r="B117" s="56"/>
      <c r="C117" s="62" t="str">
        <f aca="false">datos_personales[Apellido/s:]</f>
        <v>roma</v>
      </c>
      <c r="D117" s="62" t="e">
        <f aca="false" t="array" ref="D117:D117">xlookup(C117,datos_laborales[D.N.I:],datos_laborales[Relación de Dependencia],"dato no encontrado",0,1)</f>
        <v>#NAME?</v>
      </c>
      <c r="E117" s="56" t="e">
        <f aca="false" t="array" ref="E117:E117">xlookup(C117,datos_delegados[clave_foranea:],datos_delegados[En Actividad]," ",0,1)</f>
        <v>#NAME?</v>
      </c>
      <c r="F117" s="62" t="e">
        <f aca="false" t="array" ref="F117:F117">CONCATENATE(xlookup(C117,datos_personales[Apellido/s:],datos_personales[Apellido/s:],"no dato",0,1),", ",xlookup(C117,datos_personales[Apellido/s:],datos_personales[Nombre/s:],"no dato",0,1))</f>
        <v>#NAME?</v>
      </c>
      <c r="G117" s="62" t="e">
        <f aca="false" t="array" ref="G117:G117">xlookup(C117,datos_laborales[D.N.I:],datos_laborales[N° De Legajo:],"no dato",0,1)</f>
        <v>#NAME?</v>
      </c>
      <c r="H117" s="63" t="e">
        <f aca="false" t="array" ref="H117:H117">xlookup(C117,datos_laborales[D.N.I:], datos_laborales[Inicio Actividad en Prevención:],"no dato",0,1)</f>
        <v>#NAME?</v>
      </c>
      <c r="I117" s="62" t="e">
        <f aca="false" t="array" ref="I117:I117">xlookup(C117,datos_laborales[D.N.I:],#REF!,"no dato",0,1)</f>
        <v>#REF!</v>
      </c>
      <c r="J117" s="62" t="e">
        <f aca="false" t="array" ref="J117:J117">xlookup(C117,datos_personales[Apellido/s:],datos_personales[D.N.I:],"no dato",0,1)</f>
        <v>#NAME?</v>
      </c>
      <c r="K117" s="63" t="e">
        <f aca="false" t="array" ref="K117:K117">xlookup(C117,datos_personales[Apellido/s:],datos_personales[Fecha Nac:],"no dato",0,1)</f>
        <v>#NAME?</v>
      </c>
      <c r="L117" s="62" t="n">
        <f aca="false">COUNTIF(hijos!B:B,C117)</f>
        <v>0</v>
      </c>
      <c r="M117" s="64" t="e">
        <f aca="false">COUNTIFS(hijos!B:B,C117,#REF!,1)</f>
        <v>#VALUE!</v>
      </c>
      <c r="N117" s="64" t="e">
        <f aca="false">COUNTIFS(hijos!B:B,C117,#REF!,1)</f>
        <v>#VALUE!</v>
      </c>
      <c r="O117" s="64" t="e">
        <f aca="false">COUNTIFS(hijos!B:B,C117,#REF!,1)</f>
        <v>#VALUE!</v>
      </c>
      <c r="P117" s="64" t="e">
        <f aca="false">COUNTIFS(hijos!B:B,C117,#REF!,1)</f>
        <v>#VALUE!</v>
      </c>
      <c r="Q117" s="64" t="e">
        <f aca="false">SUM(M117:P117)</f>
        <v>#VALUE!</v>
      </c>
      <c r="R117" s="56" t="e">
        <f aca="false" t="array" ref="R117:R117">xlookup(C117,datos_personales[Apellido/s:],datos_personales[Tel Contacto:],"no dato",0,1)</f>
        <v>#NAME?</v>
      </c>
      <c r="S117" s="62" t="e">
        <f aca="false" t="array" ref="S117:S117">xlookup(C117,datos_personales[Apellido/s:],datos_personales[Email:],"no dato",0,1)</f>
        <v>#NAME?</v>
      </c>
      <c r="T117" s="62" t="e">
        <f aca="false" t="array" ref="T117:T117">xlookup(R117,telefonos_afiliados[numeros_loys],telefonos_afiliados[esta],"no esta",0,1)</f>
        <v>#NAME?</v>
      </c>
      <c r="U117" s="62" t="e">
        <f aca="false">xlookup(C117,#REF!,#REF!,"no dato",0,1)</f>
        <v>#REF!</v>
      </c>
      <c r="V117" s="65" t="e">
        <f aca="false" t="array" ref="V117:V117">xlookup(C117,datos_laborales[D.N.I:],#REF!,"no tiene ficha pdf",0,1)</f>
        <v>#REF!</v>
      </c>
      <c r="W117" s="42"/>
    </row>
    <row r="118" customFormat="false" ht="15.75" hidden="true" customHeight="true" outlineLevel="0" collapsed="false">
      <c r="A118" s="55"/>
      <c r="B118" s="56"/>
      <c r="C118" s="57" t="str">
        <f aca="false">datos_personales[Apellido/s:]</f>
        <v>rossi</v>
      </c>
      <c r="D118" s="57" t="e">
        <f aca="false" t="array" ref="D118:D118">xlookup(C118,datos_laborales[D.N.I:],datos_laborales[Relación de Dependencia],"dato no encontrado",0,1)</f>
        <v>#NAME?</v>
      </c>
      <c r="E118" s="56" t="e">
        <f aca="false" t="array" ref="E118:E118">xlookup(C118,datos_delegados[clave_foranea:],datos_delegados[En Actividad]," ",0,1)</f>
        <v>#NAME?</v>
      </c>
      <c r="F118" s="57" t="e">
        <f aca="false" t="array" ref="F118:F118">CONCATENATE(xlookup(C118,datos_personales[Apellido/s:],datos_personales[Apellido/s:],"no dato",0,1),", ",xlookup(C118,datos_personales[Apellido/s:],datos_personales[Nombre/s:],"no dato",0,1))</f>
        <v>#NAME?</v>
      </c>
      <c r="G118" s="57" t="e">
        <f aca="false" t="array" ref="G118:G118">xlookup(C118,datos_laborales[D.N.I:],datos_laborales[N° De Legajo:],"no dato",0,1)</f>
        <v>#NAME?</v>
      </c>
      <c r="H118" s="58" t="e">
        <f aca="false" t="array" ref="H118:H118">xlookup(C118,datos_laborales[D.N.I:], datos_laborales[Inicio Actividad en Prevención:],"no dato",0,1)</f>
        <v>#NAME?</v>
      </c>
      <c r="I118" s="57" t="e">
        <f aca="false" t="array" ref="I118:I118">xlookup(C118,datos_laborales[D.N.I:],#REF!,"no dato",0,1)</f>
        <v>#REF!</v>
      </c>
      <c r="J118" s="57" t="e">
        <f aca="false" t="array" ref="J118:J118">xlookup(C118,datos_personales[Apellido/s:],datos_personales[D.N.I:],"no dato",0,1)</f>
        <v>#NAME?</v>
      </c>
      <c r="K118" s="58" t="e">
        <f aca="false" t="array" ref="K118:K118">xlookup(C118,datos_personales[Apellido/s:],datos_personales[Fecha Nac:],"no dato",0,1)</f>
        <v>#NAME?</v>
      </c>
      <c r="L118" s="57" t="n">
        <f aca="false">COUNTIF(hijos!B:B,C118)</f>
        <v>0</v>
      </c>
      <c r="M118" s="59" t="e">
        <f aca="false">COUNTIFS(hijos!B:B,C118,#REF!,1)</f>
        <v>#VALUE!</v>
      </c>
      <c r="N118" s="59" t="e">
        <f aca="false">COUNTIFS(hijos!B:B,C118,#REF!,1)</f>
        <v>#VALUE!</v>
      </c>
      <c r="O118" s="59" t="e">
        <f aca="false">COUNTIFS(hijos!B:B,C118,#REF!,1)</f>
        <v>#VALUE!</v>
      </c>
      <c r="P118" s="59" t="e">
        <f aca="false">COUNTIFS(hijos!B:B,C118,#REF!,1)</f>
        <v>#VALUE!</v>
      </c>
      <c r="Q118" s="59" t="e">
        <f aca="false">SUM(M118:P118)</f>
        <v>#VALUE!</v>
      </c>
      <c r="R118" s="56" t="e">
        <f aca="false" t="array" ref="R118:R118">xlookup(C118,datos_personales[Apellido/s:],datos_personales[Tel Contacto:],"no dato",0,1)</f>
        <v>#NAME?</v>
      </c>
      <c r="S118" s="57" t="e">
        <f aca="false" t="array" ref="S118:S118">xlookup(C118,datos_personales[Apellido/s:],datos_personales[Email:],"no dato",0,1)</f>
        <v>#NAME?</v>
      </c>
      <c r="T118" s="57" t="e">
        <f aca="false" t="array" ref="T118:T118">xlookup(R118,telefonos_afiliados[numeros_loys],telefonos_afiliados[esta],"no esta",0,1)</f>
        <v>#NAME?</v>
      </c>
      <c r="U118" s="57" t="e">
        <f aca="false" t="array" ref="U118:U118">xlookup(C118,datos_personales[Apellido/s:],#REF!,"no dato",0,1)</f>
        <v>#REF!</v>
      </c>
      <c r="V118" s="72"/>
      <c r="W118" s="42"/>
    </row>
    <row r="119" customFormat="false" ht="15.75" hidden="true" customHeight="true" outlineLevel="0" collapsed="false">
      <c r="A119" s="55"/>
      <c r="B119" s="56"/>
      <c r="C119" s="62" t="str">
        <f aca="false">datos_personales[Apellido/s:]</f>
        <v>ruiz</v>
      </c>
      <c r="D119" s="62" t="e">
        <f aca="false" t="array" ref="D119:D119">xlookup(C119,datos_laborales[D.N.I:],datos_laborales[Relación de Dependencia],"dato no encontrado",0,1)</f>
        <v>#NAME?</v>
      </c>
      <c r="E119" s="56" t="e">
        <f aca="false" t="array" ref="E119:E119">xlookup(C119,datos_delegados[clave_foranea:],datos_delegados[En Actividad]," ",0,1)</f>
        <v>#NAME?</v>
      </c>
      <c r="F119" s="62" t="e">
        <f aca="false" t="array" ref="F119:F119">CONCATENATE(xlookup(C119,datos_personales[Apellido/s:],datos_personales[Apellido/s:],"no dato",0,1),", ",xlookup(C119,datos_personales[Apellido/s:],datos_personales[Nombre/s:],"no dato",0,1))</f>
        <v>#NAME?</v>
      </c>
      <c r="G119" s="62" t="e">
        <f aca="false" t="array" ref="G119:G119">xlookup(C119,datos_laborales[D.N.I:],datos_laborales[N° De Legajo:],"no dato",0,1)</f>
        <v>#NAME?</v>
      </c>
      <c r="H119" s="73" t="e">
        <f aca="false" t="array" ref="H119:H119">xlookup(C119,datos_laborales[D.N.I:], datos_laborales[Inicio Actividad en Prevención:],"no dato",0,1)</f>
        <v>#NAME?</v>
      </c>
      <c r="I119" s="62" t="e">
        <f aca="false" t="array" ref="I119:I119">xlookup(C119,datos_laborales[D.N.I:],#REF!,"no dato",0,1)</f>
        <v>#REF!</v>
      </c>
      <c r="J119" s="62" t="e">
        <f aca="false" t="array" ref="J119:J119">xlookup(C119,datos_personales[Apellido/s:],datos_personales[D.N.I:],"no dato",0,1)</f>
        <v>#NAME?</v>
      </c>
      <c r="K119" s="63" t="e">
        <f aca="false" t="array" ref="K119:K119">xlookup(C119,datos_personales[Apellido/s:],datos_personales[Fecha Nac:],"no dato",0,1)</f>
        <v>#NAME?</v>
      </c>
      <c r="L119" s="62" t="n">
        <f aca="false">COUNTIF(hijos!B:B,C119)</f>
        <v>0</v>
      </c>
      <c r="M119" s="64" t="e">
        <f aca="false">COUNTIFS(hijos!B:B,C119,#REF!,1)</f>
        <v>#VALUE!</v>
      </c>
      <c r="N119" s="64" t="e">
        <f aca="false">COUNTIFS(hijos!B:B,C119,#REF!,1)</f>
        <v>#VALUE!</v>
      </c>
      <c r="O119" s="64" t="e">
        <f aca="false">COUNTIFS(hijos!B:B,C119,#REF!,1)</f>
        <v>#VALUE!</v>
      </c>
      <c r="P119" s="64" t="e">
        <f aca="false">COUNTIFS(hijos!B:B,C119,#REF!,1)</f>
        <v>#VALUE!</v>
      </c>
      <c r="Q119" s="64" t="e">
        <f aca="false">SUM(M119:P119)</f>
        <v>#VALUE!</v>
      </c>
      <c r="R119" s="62" t="e">
        <f aca="false" t="array" ref="R119:R119">xlookup(C119,datos_personales[Apellido/s:],datos_personales[Tel Contacto:],"no dato",0,1)</f>
        <v>#NAME?</v>
      </c>
      <c r="S119" s="62" t="e">
        <f aca="false" t="array" ref="S119:S119">xlookup(C119,datos_personales[Apellido/s:],datos_personales[Email:],"no dato",0,1)</f>
        <v>#NAME?</v>
      </c>
      <c r="T119" s="62" t="e">
        <f aca="false" t="array" ref="T119:T119">xlookup(R119,telefonos_afiliados[numeros_loys],telefonos_afiliados[esta],"no esta",0,1)</f>
        <v>#NAME?</v>
      </c>
      <c r="U119" s="62" t="e">
        <f aca="false">xlookup(C119,#REF!,#REF!,"no dato",0,1)</f>
        <v>#REF!</v>
      </c>
      <c r="V119" s="72"/>
      <c r="W119" s="42"/>
    </row>
    <row r="120" customFormat="false" ht="15.75" hidden="true" customHeight="true" outlineLevel="0" collapsed="false">
      <c r="A120" s="55"/>
      <c r="B120" s="56"/>
      <c r="C120" s="57" t="str">
        <f aca="false">datos_personales[Apellido/s:]</f>
        <v>ruiz</v>
      </c>
      <c r="D120" s="57" t="e">
        <f aca="false" t="array" ref="D120:D120">xlookup(C120,datos_laborales[D.N.I:],datos_laborales[Relación de Dependencia],"dato no encontrado",0,1)</f>
        <v>#NAME?</v>
      </c>
      <c r="E120" s="56" t="e">
        <f aca="false" t="array" ref="E120:E120">xlookup(C120,datos_delegados[clave_foranea:],datos_delegados[En Actividad]," ",0,1)</f>
        <v>#NAME?</v>
      </c>
      <c r="F120" s="57" t="e">
        <f aca="false" t="array" ref="F120:F120">CONCATENATE(xlookup(C120,datos_personales[Apellido/s:],datos_personales[Apellido/s:],"no dato",0,1),", ",xlookup(C120,datos_personales[Apellido/s:],datos_personales[Nombre/s:],"no dato",0,1))</f>
        <v>#NAME?</v>
      </c>
      <c r="G120" s="57" t="e">
        <f aca="false" t="array" ref="G120:G120">xlookup(C120,datos_laborales[D.N.I:],datos_laborales[N° De Legajo:],"no dato",0,1)</f>
        <v>#NAME?</v>
      </c>
      <c r="H120" s="73" t="e">
        <f aca="false" t="array" ref="H120:H120">xlookup(C120,datos_laborales[D.N.I:], datos_laborales[Inicio Actividad en Prevención:],"no dato",0,1)</f>
        <v>#NAME?</v>
      </c>
      <c r="I120" s="57" t="e">
        <f aca="false" t="array" ref="I120:I120">xlookup(C120,datos_laborales[D.N.I:],#REF!,"no dato",0,1)</f>
        <v>#REF!</v>
      </c>
      <c r="J120" s="57" t="e">
        <f aca="false" t="array" ref="J120:J120">xlookup(C120,datos_personales[Apellido/s:],datos_personales[D.N.I:],"no dato",0,1)</f>
        <v>#NAME?</v>
      </c>
      <c r="K120" s="58" t="e">
        <f aca="false" t="array" ref="K120:K120">xlookup(C120,datos_personales[Apellido/s:],datos_personales[Fecha Nac:],"no dato",0,1)</f>
        <v>#NAME?</v>
      </c>
      <c r="L120" s="57" t="n">
        <f aca="false">COUNTIF(hijos!B:B,C120)</f>
        <v>0</v>
      </c>
      <c r="M120" s="59" t="e">
        <f aca="false">COUNTIFS(hijos!B:B,C120,#REF!,1)</f>
        <v>#VALUE!</v>
      </c>
      <c r="N120" s="59" t="e">
        <f aca="false">COUNTIFS(hijos!B:B,C120,#REF!,1)</f>
        <v>#VALUE!</v>
      </c>
      <c r="O120" s="59" t="e">
        <f aca="false">COUNTIFS(hijos!B:B,C120,#REF!,1)</f>
        <v>#VALUE!</v>
      </c>
      <c r="P120" s="59" t="e">
        <f aca="false">COUNTIFS(hijos!B:B,C120,#REF!,1)</f>
        <v>#VALUE!</v>
      </c>
      <c r="Q120" s="59" t="e">
        <f aca="false">SUM(M120:P120)</f>
        <v>#VALUE!</v>
      </c>
      <c r="R120" s="57" t="e">
        <f aca="false" t="array" ref="R120:R120">xlookup(C120,datos_personales[Apellido/s:],datos_personales[Tel Contacto:],"no dato",0,1)</f>
        <v>#NAME?</v>
      </c>
      <c r="S120" s="57" t="e">
        <f aca="false" t="array" ref="S120:S120">xlookup(C120,datos_personales[Apellido/s:],datos_personales[Email:],"no dato",0,1)</f>
        <v>#NAME?</v>
      </c>
      <c r="T120" s="57" t="e">
        <f aca="false" t="array" ref="T120:T120">xlookup(R120,telefonos_afiliados[numeros_loys],telefonos_afiliados[esta],"no esta",0,1)</f>
        <v>#NAME?</v>
      </c>
      <c r="U120" s="57" t="e">
        <f aca="false">xlookup(C120,#REF!,#REF!,"no dato",0,1)</f>
        <v>#REF!</v>
      </c>
      <c r="V120" s="61" t="e">
        <f aca="false" t="array" ref="V120:V120">xlookup(C120,datos_laborales[D.N.I:],#REF!,"no tiene ficha pdf",0,1)</f>
        <v>#REF!</v>
      </c>
      <c r="W120" s="42"/>
    </row>
    <row r="121" customFormat="false" ht="15.75" hidden="true" customHeight="true" outlineLevel="0" collapsed="false">
      <c r="A121" s="55"/>
      <c r="B121" s="56"/>
      <c r="C121" s="62" t="str">
        <f aca="false">datos_personales[Apellido/s:]</f>
        <v>ruíz diaz</v>
      </c>
      <c r="D121" s="62" t="e">
        <f aca="false" t="array" ref="D121:D121">xlookup(C121,datos_laborales[D.N.I:],datos_laborales[Relación de Dependencia],"dato no encontrado",0,1)</f>
        <v>#NAME?</v>
      </c>
      <c r="E121" s="56" t="e">
        <f aca="false" t="array" ref="E121:E121">xlookup(C121,datos_delegados[clave_foranea:],datos_delegados[En Actividad]," ",0,1)</f>
        <v>#NAME?</v>
      </c>
      <c r="F121" s="62" t="e">
        <f aca="false" t="array" ref="F121:F121">CONCATENATE(xlookup(C121,datos_personales[Apellido/s:],datos_personales[Apellido/s:],"no dato",0,1),", ",xlookup(C121,datos_personales[Apellido/s:],datos_personales[Nombre/s:],"no dato",0,1))</f>
        <v>#NAME?</v>
      </c>
      <c r="G121" s="62" t="e">
        <f aca="false" t="array" ref="G121:G121">xlookup(C121,datos_laborales[D.N.I:],datos_laborales[N° De Legajo:],"no dato",0,1)</f>
        <v>#NAME?</v>
      </c>
      <c r="H121" s="63" t="e">
        <f aca="false" t="array" ref="H121:H121">xlookup(C121,datos_laborales[D.N.I:], datos_laborales[Inicio Actividad en Prevención:],"no dato",0,1)</f>
        <v>#NAME?</v>
      </c>
      <c r="I121" s="62" t="e">
        <f aca="false" t="array" ref="I121:I121">xlookup(C121,datos_laborales[D.N.I:],#REF!,"no dato",0,1)</f>
        <v>#REF!</v>
      </c>
      <c r="J121" s="62" t="e">
        <f aca="false" t="array" ref="J121:J121">xlookup(C121,datos_personales[Apellido/s:],datos_personales[D.N.I:],"no dato",0,1)</f>
        <v>#NAME?</v>
      </c>
      <c r="K121" s="63" t="e">
        <f aca="false" t="array" ref="K121:K121">xlookup(C121,datos_personales[Apellido/s:],datos_personales[Fecha Nac:],"no dato",0,1)</f>
        <v>#NAME?</v>
      </c>
      <c r="L121" s="62" t="n">
        <f aca="false">COUNTIF(hijos!B:B,C121)</f>
        <v>0</v>
      </c>
      <c r="M121" s="64" t="e">
        <f aca="false">COUNTIFS(hijos!B:B,C121,#REF!,1)</f>
        <v>#VALUE!</v>
      </c>
      <c r="N121" s="64" t="e">
        <f aca="false">COUNTIFS(hijos!B:B,C121,#REF!,1)</f>
        <v>#VALUE!</v>
      </c>
      <c r="O121" s="64" t="e">
        <f aca="false">COUNTIFS(hijos!B:B,C121,#REF!,1)</f>
        <v>#VALUE!</v>
      </c>
      <c r="P121" s="64" t="e">
        <f aca="false">COUNTIFS(hijos!B:B,C121,#REF!,1)</f>
        <v>#VALUE!</v>
      </c>
      <c r="Q121" s="64" t="e">
        <f aca="false">SUM(M121:P121)</f>
        <v>#VALUE!</v>
      </c>
      <c r="R121" s="62" t="e">
        <f aca="false" t="array" ref="R121:R121">xlookup(C121,datos_personales[Apellido/s:],datos_personales[Tel Contacto:],"no dato",0,1)</f>
        <v>#NAME?</v>
      </c>
      <c r="S121" s="62" t="e">
        <f aca="false" t="array" ref="S121:S121">xlookup(C121,datos_personales[Apellido/s:],datos_personales[Email:],"no dato",0,1)</f>
        <v>#NAME?</v>
      </c>
      <c r="T121" s="62" t="e">
        <f aca="false" t="array" ref="T121:T121">xlookup(R121,telefonos_afiliados[numeros_loys],telefonos_afiliados[esta],"no esta",0,1)</f>
        <v>#NAME?</v>
      </c>
      <c r="U121" s="62" t="e">
        <f aca="false">xlookup(C121,#REF!,#REF!,"no dato",0,1)</f>
        <v>#REF!</v>
      </c>
      <c r="V121" s="72"/>
      <c r="W121" s="42"/>
    </row>
    <row r="122" customFormat="false" ht="15.75" hidden="true" customHeight="true" outlineLevel="0" collapsed="false">
      <c r="A122" s="55"/>
      <c r="B122" s="56"/>
      <c r="C122" s="57" t="str">
        <f aca="false">datos_personales[Apellido/s:]</f>
        <v>saracho</v>
      </c>
      <c r="D122" s="57" t="e">
        <f aca="false" t="array" ref="D122:D122">xlookup(C122,datos_laborales[D.N.I:],datos_laborales[Relación de Dependencia],"dato no encontrado",0,1)</f>
        <v>#NAME?</v>
      </c>
      <c r="E122" s="56" t="e">
        <f aca="false" t="array" ref="E122:E122">xlookup(C122,datos_delegados[clave_foranea:],datos_delegados[En Actividad]," ",0,1)</f>
        <v>#NAME?</v>
      </c>
      <c r="F122" s="57" t="e">
        <f aca="false" t="array" ref="F122:F122">CONCATENATE(xlookup(C122,datos_personales[Apellido/s:],datos_personales[Apellido/s:],"no dato",0,1),", ",xlookup(C122,datos_personales[Apellido/s:],datos_personales[Nombre/s:],"no dato",0,1))</f>
        <v>#NAME?</v>
      </c>
      <c r="G122" s="57" t="e">
        <f aca="false" t="array" ref="G122:G122">xlookup(C122,datos_laborales[D.N.I:],datos_laborales[N° De Legajo:],"no dato",0,1)</f>
        <v>#NAME?</v>
      </c>
      <c r="H122" s="73" t="e">
        <f aca="false" t="array" ref="H122:H122">xlookup(C122,datos_laborales[D.N.I:], datos_laborales[Inicio Actividad en Prevención:],"no dato",0,1)</f>
        <v>#NAME?</v>
      </c>
      <c r="I122" s="57" t="e">
        <f aca="false" t="array" ref="I122:I122">xlookup(C122,datos_laborales[D.N.I:],#REF!,"no dato",0,1)</f>
        <v>#REF!</v>
      </c>
      <c r="J122" s="57" t="e">
        <f aca="false" t="array" ref="J122:J122">xlookup(C122,datos_personales[Apellido/s:],datos_personales[D.N.I:],"no dato",0,1)</f>
        <v>#NAME?</v>
      </c>
      <c r="K122" s="58" t="e">
        <f aca="false" t="array" ref="K122:K122">xlookup(C122,datos_personales[Apellido/s:],datos_personales[Fecha Nac:],"no dato",0,1)</f>
        <v>#NAME?</v>
      </c>
      <c r="L122" s="57" t="n">
        <f aca="false">COUNTIF(hijos!B:B,C122)</f>
        <v>0</v>
      </c>
      <c r="M122" s="59" t="e">
        <f aca="false">COUNTIFS(hijos!B:B,C122,#REF!,1)</f>
        <v>#VALUE!</v>
      </c>
      <c r="N122" s="59" t="e">
        <f aca="false">COUNTIFS(hijos!B:B,C122,#REF!,1)</f>
        <v>#VALUE!</v>
      </c>
      <c r="O122" s="59" t="e">
        <f aca="false">COUNTIFS(hijos!B:B,C122,#REF!,1)</f>
        <v>#VALUE!</v>
      </c>
      <c r="P122" s="59" t="e">
        <f aca="false">COUNTIFS(hijos!B:B,C122,#REF!,1)</f>
        <v>#VALUE!</v>
      </c>
      <c r="Q122" s="59" t="e">
        <f aca="false">SUM(M122:P122)</f>
        <v>#VALUE!</v>
      </c>
      <c r="R122" s="57" t="e">
        <f aca="false" t="array" ref="R122:R122">xlookup(C122,datos_personales[Apellido/s:],datos_personales[Tel Contacto:],"no dato",0,1)</f>
        <v>#NAME?</v>
      </c>
      <c r="S122" s="57" t="e">
        <f aca="false" t="array" ref="S122:S122">xlookup(C122,datos_personales[Apellido/s:],datos_personales[Email:],"no dato",0,1)</f>
        <v>#NAME?</v>
      </c>
      <c r="T122" s="57" t="e">
        <f aca="false" t="array" ref="T122:T122">xlookup(R122,telefonos_afiliados[numeros_loys],telefonos_afiliados[esta],"no esta",0,1)</f>
        <v>#NAME?</v>
      </c>
      <c r="U122" s="57" t="e">
        <f aca="false">xlookup(C122,#REF!,#REF!,"no dato",0,1)</f>
        <v>#REF!</v>
      </c>
      <c r="V122" s="72"/>
      <c r="W122" s="42"/>
    </row>
    <row r="123" customFormat="false" ht="15.75" hidden="true" customHeight="true" outlineLevel="0" collapsed="false">
      <c r="A123" s="55"/>
      <c r="B123" s="56"/>
      <c r="C123" s="62" t="str">
        <f aca="false">datos_personales[Apellido/s:]</f>
        <v>sabbagh</v>
      </c>
      <c r="D123" s="62" t="e">
        <f aca="false" t="array" ref="D123:D123">xlookup(C123,datos_laborales[D.N.I:],datos_laborales[Relación de Dependencia],"dato no encontrado",0,1)</f>
        <v>#NAME?</v>
      </c>
      <c r="E123" s="56" t="e">
        <f aca="false" t="array" ref="E123:E123">xlookup(C123,datos_delegados[clave_foranea:],datos_delegados[En Actividad]," ",0,1)</f>
        <v>#NAME?</v>
      </c>
      <c r="F123" s="62" t="e">
        <f aca="false" t="array" ref="F123:F123">CONCATENATE(xlookup(C123,datos_personales[Apellido/s:],datos_personales[Apellido/s:],"no dato",0,1),", ",xlookup(C123,datos_personales[Apellido/s:],datos_personales[Nombre/s:],"no dato",0,1))</f>
        <v>#NAME?</v>
      </c>
      <c r="G123" s="62" t="e">
        <f aca="false" t="array" ref="G123:G123">xlookup(C123,datos_laborales[D.N.I:],datos_laborales[N° De Legajo:],"no dato",0,1)</f>
        <v>#NAME?</v>
      </c>
      <c r="H123" s="63" t="e">
        <f aca="false" t="array" ref="H123:H123">xlookup(C123,datos_laborales[D.N.I:], datos_laborales[Inicio Actividad en Prevención:],"no dato",0,1)</f>
        <v>#NAME?</v>
      </c>
      <c r="I123" s="62" t="e">
        <f aca="false" t="array" ref="I123:I123">xlookup(C123,datos_laborales[D.N.I:],#REF!,"no dato",0,1)</f>
        <v>#REF!</v>
      </c>
      <c r="J123" s="62" t="e">
        <f aca="false" t="array" ref="J123:J123">xlookup(C123,datos_personales[Apellido/s:],datos_personales[D.N.I:],"no dato",0,1)</f>
        <v>#NAME?</v>
      </c>
      <c r="K123" s="73" t="e">
        <f aca="false" t="array" ref="K123:K123">xlookup(C123,datos_personales[Apellido/s:],datos_personales[Fecha Nac:],"no dato",0,1)</f>
        <v>#NAME?</v>
      </c>
      <c r="L123" s="62" t="n">
        <f aca="false">COUNTIF(hijos!B:B,C123)</f>
        <v>0</v>
      </c>
      <c r="M123" s="64" t="e">
        <f aca="false">COUNTIFS(hijos!B:B,C123,#REF!,1)</f>
        <v>#VALUE!</v>
      </c>
      <c r="N123" s="64" t="e">
        <f aca="false">COUNTIFS(hijos!B:B,C123,#REF!,1)</f>
        <v>#VALUE!</v>
      </c>
      <c r="O123" s="64" t="e">
        <f aca="false">COUNTIFS(hijos!B:B,C123,#REF!,1)</f>
        <v>#VALUE!</v>
      </c>
      <c r="P123" s="64" t="e">
        <f aca="false">COUNTIFS(hijos!B:B,C123,#REF!,1)</f>
        <v>#VALUE!</v>
      </c>
      <c r="Q123" s="64" t="e">
        <f aca="false">SUM(M123:P123)</f>
        <v>#VALUE!</v>
      </c>
      <c r="R123" s="62" t="e">
        <f aca="false" t="array" ref="R123:R123">xlookup(C123,datos_personales[Apellido/s:],datos_personales[Tel Contacto:],"no dato",0,1)</f>
        <v>#NAME?</v>
      </c>
      <c r="S123" s="62" t="e">
        <f aca="false" t="array" ref="S123:S123">xlookup(C123,datos_personales[Apellido/s:],datos_personales[Email:],"no dato",0,1)</f>
        <v>#NAME?</v>
      </c>
      <c r="T123" s="62" t="e">
        <f aca="false" t="array" ref="T123:T123">xlookup(R123,telefonos_afiliados[numeros_loys],telefonos_afiliados[esta],"no esta",0,1)</f>
        <v>#NAME?</v>
      </c>
      <c r="U123" s="62" t="e">
        <f aca="false">xlookup(C123,#REF!,#REF!,"no dato",0,1)</f>
        <v>#REF!</v>
      </c>
      <c r="V123" s="72"/>
      <c r="W123" s="42"/>
    </row>
    <row r="124" customFormat="false" ht="15.75" hidden="true" customHeight="true" outlineLevel="0" collapsed="false">
      <c r="A124" s="55"/>
      <c r="B124" s="56"/>
      <c r="C124" s="57" t="str">
        <f aca="false">datos_personales[Apellido/s:]</f>
        <v>salazar</v>
      </c>
      <c r="D124" s="57" t="e">
        <f aca="false" t="array" ref="D124:D124">xlookup(C124,datos_laborales[D.N.I:],datos_laborales[Relación de Dependencia],"dato no encontrado",0,1)</f>
        <v>#NAME?</v>
      </c>
      <c r="E124" s="56" t="e">
        <f aca="false" t="array" ref="E124:E124">xlookup(C124,datos_delegados[clave_foranea:],datos_delegados[En Actividad]," ",0,1)</f>
        <v>#NAME?</v>
      </c>
      <c r="F124" s="57" t="e">
        <f aca="false" t="array" ref="F124:F124">CONCATENATE(xlookup(C124,datos_personales[Apellido/s:],datos_personales[Apellido/s:],"no dato",0,1),", ",xlookup(C124,datos_personales[Apellido/s:],datos_personales[Nombre/s:],"no dato",0,1))</f>
        <v>#NAME?</v>
      </c>
      <c r="G124" s="57" t="e">
        <f aca="false" t="array" ref="G124:G124">xlookup(C124,datos_laborales[D.N.I:],datos_laborales[N° De Legajo:],"no dato",0,1)</f>
        <v>#NAME?</v>
      </c>
      <c r="H124" s="58" t="e">
        <f aca="false" t="array" ref="H124:H124">xlookup(C124,datos_laborales[D.N.I:], datos_laborales[Inicio Actividad en Prevención:],"no dato",0,1)</f>
        <v>#NAME?</v>
      </c>
      <c r="I124" s="57" t="e">
        <f aca="false" t="array" ref="I124:I124">xlookup(C124,datos_laborales[D.N.I:],#REF!,"no dato",0,1)</f>
        <v>#REF!</v>
      </c>
      <c r="J124" s="57" t="e">
        <f aca="false" t="array" ref="J124:J124">xlookup(C124,datos_personales[Apellido/s:],datos_personales[D.N.I:],"no dato",0,1)</f>
        <v>#NAME?</v>
      </c>
      <c r="K124" s="58" t="e">
        <f aca="false" t="array" ref="K124:K124">xlookup(C124,datos_personales[Apellido/s:],datos_personales[Fecha Nac:],"no dato",0,1)</f>
        <v>#NAME?</v>
      </c>
      <c r="L124" s="57" t="n">
        <f aca="false">COUNTIF(hijos!B:B,C124)</f>
        <v>0</v>
      </c>
      <c r="M124" s="59" t="e">
        <f aca="false">COUNTIFS(hijos!B:B,C124,#REF!,1)</f>
        <v>#VALUE!</v>
      </c>
      <c r="N124" s="59" t="e">
        <f aca="false">COUNTIFS(hijos!B:B,C124,#REF!,1)</f>
        <v>#VALUE!</v>
      </c>
      <c r="O124" s="59" t="e">
        <f aca="false">COUNTIFS(hijos!B:B,C124,#REF!,1)</f>
        <v>#VALUE!</v>
      </c>
      <c r="P124" s="59" t="e">
        <f aca="false">COUNTIFS(hijos!B:B,C124,#REF!,1)</f>
        <v>#VALUE!</v>
      </c>
      <c r="Q124" s="59" t="e">
        <f aca="false">SUM(M124:P124)</f>
        <v>#VALUE!</v>
      </c>
      <c r="R124" s="57" t="e">
        <f aca="false" t="array" ref="R124:R124">xlookup(C124,datos_personales[Apellido/s:],datos_personales[Tel Contacto:],"no dato",0,1)</f>
        <v>#NAME?</v>
      </c>
      <c r="S124" s="57" t="e">
        <f aca="false" t="array" ref="S124:S124">xlookup(C124,datos_personales[Apellido/s:],datos_personales[Email:],"no dato",0,1)</f>
        <v>#NAME?</v>
      </c>
      <c r="T124" s="57" t="e">
        <f aca="false" t="array" ref="T124:T124">xlookup(R124,telefonos_afiliados[numeros_loys],telefonos_afiliados[esta],"no esta",0,1)</f>
        <v>#NAME?</v>
      </c>
      <c r="U124" s="57" t="e">
        <f aca="false">xlookup(C124,#REF!,#REF!,"no dato",0,1)</f>
        <v>#REF!</v>
      </c>
      <c r="V124" s="72"/>
      <c r="W124" s="42"/>
    </row>
    <row r="125" customFormat="false" ht="15.75" hidden="false" customHeight="true" outlineLevel="0" collapsed="false">
      <c r="A125" s="55"/>
      <c r="B125" s="56"/>
      <c r="C125" s="62" t="str">
        <f aca="false">datos_personales[Apellido/s:]</f>
        <v>sartori</v>
      </c>
      <c r="D125" s="62" t="e">
        <f aca="false" t="array" ref="D125:D125">xlookup(C125,datos_laborales[D.N.I:],datos_laborales[Relación de Dependencia],"dato no encontrado",0,1)</f>
        <v>#NAME?</v>
      </c>
      <c r="E125" s="56" t="e">
        <f aca="false" t="array" ref="E125:E125">xlookup(C125,datos_delegados[clave_foranea:],datos_delegados[En Actividad]," ",0,1)</f>
        <v>#NAME?</v>
      </c>
      <c r="F125" s="62" t="e">
        <f aca="false" t="array" ref="F125:F125">CONCATENATE(xlookup(C125,datos_personales[Apellido/s:],datos_personales[Apellido/s:],"no dato",0,1),", ",xlookup(C125,datos_personales[Apellido/s:],datos_personales[Nombre/s:],"no dato",0,1))</f>
        <v>#NAME?</v>
      </c>
      <c r="G125" s="62" t="e">
        <f aca="false" t="array" ref="G125:G125">xlookup(C125,datos_laborales[D.N.I:],datos_laborales[N° De Legajo:],"no dato",0,1)</f>
        <v>#NAME?</v>
      </c>
      <c r="H125" s="63" t="e">
        <f aca="false" t="array" ref="H125:H125">xlookup(C125,datos_laborales[D.N.I:], datos_laborales[Inicio Actividad en Prevención:],"no dato",0,1)</f>
        <v>#NAME?</v>
      </c>
      <c r="I125" s="62" t="e">
        <f aca="false" t="array" ref="I125:I125">xlookup(C125,datos_laborales[D.N.I:],#REF!,"no dato",0,1)</f>
        <v>#REF!</v>
      </c>
      <c r="J125" s="62" t="e">
        <f aca="false" t="array" ref="J125:J125">xlookup(C125,datos_personales[Apellido/s:],datos_personales[D.N.I:],"no dato",0,1)</f>
        <v>#NAME?</v>
      </c>
      <c r="K125" s="63" t="e">
        <f aca="false" t="array" ref="K125:K125">xlookup(C125,datos_personales[Apellido/s:],datos_personales[Fecha Nac:],"no dato",0,1)</f>
        <v>#NAME?</v>
      </c>
      <c r="L125" s="62" t="n">
        <f aca="false">COUNTIF(hijos!B:B,C125)</f>
        <v>0</v>
      </c>
      <c r="M125" s="64" t="e">
        <f aca="false">COUNTIFS(hijos!B:B,C125,#REF!,1)</f>
        <v>#VALUE!</v>
      </c>
      <c r="N125" s="64" t="e">
        <f aca="false">COUNTIFS(hijos!B:B,C125,#REF!,1)</f>
        <v>#VALUE!</v>
      </c>
      <c r="O125" s="64" t="e">
        <f aca="false">COUNTIFS(hijos!B:B,C125,#REF!,1)</f>
        <v>#VALUE!</v>
      </c>
      <c r="P125" s="64" t="e">
        <f aca="false">COUNTIFS(hijos!B:B,C125,#REF!,1)</f>
        <v>#VALUE!</v>
      </c>
      <c r="Q125" s="64" t="e">
        <f aca="false">SUM(M125:P125)</f>
        <v>#VALUE!</v>
      </c>
      <c r="R125" s="62" t="e">
        <f aca="false" t="array" ref="R125:R125">xlookup(C125,datos_personales[Apellido/s:],datos_personales[Tel Contacto:],"no dato",0,1)</f>
        <v>#NAME?</v>
      </c>
      <c r="S125" s="62" t="e">
        <f aca="false" t="array" ref="S125:S125">xlookup(C125,datos_personales[Apellido/s:],datos_personales[Email:],"no dato",0,1)</f>
        <v>#NAME?</v>
      </c>
      <c r="T125" s="62" t="e">
        <f aca="false" t="array" ref="T125:T125">xlookup(R125,telefonos_afiliados[numeros_loys],telefonos_afiliados[esta],"no esta",0,1)</f>
        <v>#NAME?</v>
      </c>
      <c r="U125" s="62" t="e">
        <f aca="false" t="array" ref="U125:U125">xlookup(C125,datos_personales[Apellido/s:],#REF!,"no dato",0,1)</f>
        <v>#REF!</v>
      </c>
      <c r="V125" s="65" t="e">
        <f aca="false" t="array" ref="V125:V125">xlookup(C125,datos_laborales[D.N.I:],#REF!,"no tiene ficha pdf",0,1)</f>
        <v>#REF!</v>
      </c>
      <c r="W125" s="42"/>
    </row>
    <row r="126" customFormat="false" ht="15.75" hidden="true" customHeight="true" outlineLevel="0" collapsed="false">
      <c r="A126" s="55"/>
      <c r="B126" s="56"/>
      <c r="C126" s="57" t="str">
        <f aca="false">datos_personales[Apellido/s:]</f>
        <v>siles</v>
      </c>
      <c r="D126" s="57" t="e">
        <f aca="false" t="array" ref="D126:D126">xlookup(C126,datos_laborales[D.N.I:],datos_laborales[Relación de Dependencia],"dato no encontrado",0,1)</f>
        <v>#NAME?</v>
      </c>
      <c r="E126" s="56" t="e">
        <f aca="false" t="array" ref="E126:E126">xlookup(C126,datos_delegados[clave_foranea:],datos_delegados[En Actividad]," ",0,1)</f>
        <v>#NAME?</v>
      </c>
      <c r="F126" s="57" t="e">
        <f aca="false" t="array" ref="F126:F126">CONCATENATE(xlookup(C126,datos_personales[Apellido/s:],datos_personales[Apellido/s:],"no dato",0,1),", ",xlookup(C126,datos_personales[Apellido/s:],datos_personales[Nombre/s:],"no dato",0,1))</f>
        <v>#NAME?</v>
      </c>
      <c r="G126" s="57" t="e">
        <f aca="false" t="array" ref="G126:G126">xlookup(C126,datos_laborales[D.N.I:],datos_laborales[N° De Legajo:],"no dato",0,1)</f>
        <v>#NAME?</v>
      </c>
      <c r="H126" s="58" t="e">
        <f aca="false" t="array" ref="H126:H126">xlookup(C126,datos_laborales[D.N.I:], datos_laborales[Inicio Actividad en Prevención:],"no dato",0,1)</f>
        <v>#NAME?</v>
      </c>
      <c r="I126" s="57" t="e">
        <f aca="false" t="array" ref="I126:I126">xlookup(C126,datos_laborales[D.N.I:],#REF!,"no dato",0,1)</f>
        <v>#REF!</v>
      </c>
      <c r="J126" s="57" t="e">
        <f aca="false" t="array" ref="J126:J126">xlookup(C126,datos_personales[Apellido/s:],datos_personales[D.N.I:],"no dato",0,1)</f>
        <v>#NAME?</v>
      </c>
      <c r="K126" s="58" t="e">
        <f aca="false" t="array" ref="K126:K126">xlookup(C126,datos_personales[Apellido/s:],datos_personales[Fecha Nac:],"no dato",0,1)</f>
        <v>#NAME?</v>
      </c>
      <c r="L126" s="57" t="n">
        <f aca="false">COUNTIF(hijos!B:B,C126)</f>
        <v>0</v>
      </c>
      <c r="M126" s="59" t="e">
        <f aca="false">COUNTIFS(hijos!B:B,C126,#REF!,1)</f>
        <v>#VALUE!</v>
      </c>
      <c r="N126" s="59" t="e">
        <f aca="false">COUNTIFS(hijos!B:B,C126,#REF!,1)</f>
        <v>#VALUE!</v>
      </c>
      <c r="O126" s="59" t="e">
        <f aca="false">COUNTIFS(hijos!B:B,C126,#REF!,1)</f>
        <v>#VALUE!</v>
      </c>
      <c r="P126" s="59" t="e">
        <f aca="false">COUNTIFS(hijos!B:B,C126,#REF!,1)</f>
        <v>#VALUE!</v>
      </c>
      <c r="Q126" s="59" t="e">
        <f aca="false">SUM(M126:P126)</f>
        <v>#VALUE!</v>
      </c>
      <c r="R126" s="57" t="e">
        <f aca="false" t="array" ref="R126:R126">xlookup(C126,datos_personales[Apellido/s:],datos_personales[Tel Contacto:],"no dato",0,1)</f>
        <v>#NAME?</v>
      </c>
      <c r="S126" s="57" t="e">
        <f aca="false" t="array" ref="S126:S126">xlookup(C126,datos_personales[Apellido/s:],datos_personales[Email:],"no dato",0,1)</f>
        <v>#NAME?</v>
      </c>
      <c r="T126" s="57" t="e">
        <f aca="false" t="array" ref="T126:T126">xlookup(R126,telefonos_afiliados[numeros_loys],telefonos_afiliados[esta],"no esta",0,1)</f>
        <v>#NAME?</v>
      </c>
      <c r="U126" s="57" t="e">
        <f aca="false" t="array" ref="U126:U126">xlookup(C126,datos_personales[Apellido/s:],#REF!,"no dato",0,1)</f>
        <v>#REF!</v>
      </c>
      <c r="V126" s="61" t="e">
        <f aca="false" t="array" ref="V126:V126">xlookup(C126,datos_laborales[D.N.I:],#REF!,"no tiene ficha pdf",0,1)</f>
        <v>#REF!</v>
      </c>
      <c r="W126" s="42"/>
    </row>
    <row r="127" customFormat="false" ht="15.75" hidden="true" customHeight="true" outlineLevel="0" collapsed="false">
      <c r="A127" s="55"/>
      <c r="B127" s="56"/>
      <c r="C127" s="66" t="str">
        <f aca="false">datos_personales[Apellido/s:]</f>
        <v>silva</v>
      </c>
      <c r="D127" s="66" t="e">
        <f aca="false" t="array" ref="D127:D127">xlookup(C127,datos_laborales[D.N.I:],datos_laborales[Relación de Dependencia],"dato no encontrado",0,1)</f>
        <v>#NAME?</v>
      </c>
      <c r="E127" s="66" t="e">
        <f aca="false" t="array" ref="E127:E127">xlookup(C127,datos_delegados[clave_foranea:],datos_delegados[En Actividad]," ",0,1)</f>
        <v>#NAME?</v>
      </c>
      <c r="F127" s="66" t="e">
        <f aca="false" t="array" ref="F127:F127">CONCATENATE(xlookup(C127,datos_personales[Apellido/s:],datos_personales[Apellido/s:],"no dato",0,1),", ",xlookup(C127,datos_personales[Apellido/s:],datos_personales[Nombre/s:],"no dato",0,1))</f>
        <v>#NAME?</v>
      </c>
      <c r="G127" s="66" t="e">
        <f aca="false" t="array" ref="G127:G127">xlookup(C127,datos_laborales[D.N.I:],datos_laborales[N° De Legajo:],"no dato",0,1)</f>
        <v>#NAME?</v>
      </c>
      <c r="H127" s="67" t="e">
        <f aca="false" t="array" ref="H127:H127">xlookup(C127,datos_laborales[D.N.I:], datos_laborales[Inicio Actividad en Prevención:],"no dato",0,1)</f>
        <v>#NAME?</v>
      </c>
      <c r="I127" s="66" t="e">
        <f aca="false" t="array" ref="I127:I127">xlookup(C127,datos_laborales[D.N.I:],#REF!,"no dato",0,1)</f>
        <v>#REF!</v>
      </c>
      <c r="J127" s="66" t="e">
        <f aca="false" t="array" ref="J127:J127">xlookup(C127,datos_personales[Apellido/s:],datos_personales[D.N.I:],"no dato",0,1)</f>
        <v>#NAME?</v>
      </c>
      <c r="K127" s="67" t="e">
        <f aca="false" t="array" ref="K127:K127">xlookup(C127,datos_personales[Apellido/s:],datos_personales[Fecha Nac:],"no dato",0,1)</f>
        <v>#NAME?</v>
      </c>
      <c r="L127" s="66" t="n">
        <f aca="false">COUNTIF(hijos!B:B,C127)</f>
        <v>0</v>
      </c>
      <c r="M127" s="68" t="e">
        <f aca="false">COUNTIFS(hijos!B:B,C127,#REF!,1)</f>
        <v>#VALUE!</v>
      </c>
      <c r="N127" s="68" t="e">
        <f aca="false">COUNTIFS(hijos!B:B,C127,#REF!,1)</f>
        <v>#VALUE!</v>
      </c>
      <c r="O127" s="68" t="e">
        <f aca="false">COUNTIFS(hijos!B:B,C127,#REF!,1)</f>
        <v>#VALUE!</v>
      </c>
      <c r="P127" s="68" t="e">
        <f aca="false">COUNTIFS(hijos!B:B,C127,#REF!,1)</f>
        <v>#VALUE!</v>
      </c>
      <c r="Q127" s="68" t="e">
        <f aca="false">SUM(M127:P127)</f>
        <v>#VALUE!</v>
      </c>
      <c r="R127" s="66" t="e">
        <f aca="false" t="array" ref="R127:R127">xlookup(C127,datos_personales[Apellido/s:],datos_personales[Tel Contacto:],"no dato",0,1)</f>
        <v>#NAME?</v>
      </c>
      <c r="S127" s="66" t="e">
        <f aca="false" t="array" ref="S127:S127">xlookup(C127,datos_personales[Apellido/s:],datos_personales[Email:],"no dato",0,1)</f>
        <v>#NAME?</v>
      </c>
      <c r="T127" s="66" t="e">
        <f aca="false" t="array" ref="T127:T127">xlookup(R127,telefonos_afiliados[numeros_loys],telefonos_afiliados[esta],"no esta",0,1)</f>
        <v>#NAME?</v>
      </c>
      <c r="U127" s="56"/>
      <c r="V127" s="72"/>
      <c r="W127" s="42"/>
    </row>
    <row r="128" customFormat="false" ht="15.75" hidden="true" customHeight="true" outlineLevel="0" collapsed="false">
      <c r="A128" s="55"/>
      <c r="B128" s="56"/>
      <c r="C128" s="57" t="str">
        <f aca="false">datos_personales[Apellido/s:]</f>
        <v>sorbara</v>
      </c>
      <c r="D128" s="57" t="e">
        <f aca="false" t="array" ref="D128:D128">xlookup(C128,datos_laborales[D.N.I:],datos_laborales[Relación de Dependencia],"dato no encontrado",0,1)</f>
        <v>#NAME?</v>
      </c>
      <c r="E128" s="56" t="e">
        <f aca="false" t="array" ref="E128:E128">xlookup(C128,datos_delegados[clave_foranea:],datos_delegados[En Actividad]," ",0,1)</f>
        <v>#NAME?</v>
      </c>
      <c r="F128" s="57" t="e">
        <f aca="false" t="array" ref="F128:F128">CONCATENATE(xlookup(C128,datos_personales[Apellido/s:],datos_personales[Apellido/s:],"no dato",0,1),", ",xlookup(C128,datos_personales[Apellido/s:],datos_personales[Nombre/s:],"no dato",0,1))</f>
        <v>#NAME?</v>
      </c>
      <c r="G128" s="57" t="e">
        <f aca="false" t="array" ref="G128:G128">xlookup(C128,datos_laborales[D.N.I:],datos_laborales[N° De Legajo:],"no dato",0,1)</f>
        <v>#NAME?</v>
      </c>
      <c r="H128" s="58" t="e">
        <f aca="false" t="array" ref="H128:H128">xlookup(C128,datos_laborales[D.N.I:], datos_laborales[Inicio Actividad en Prevención:],"no dato",0,1)</f>
        <v>#NAME?</v>
      </c>
      <c r="I128" s="57" t="e">
        <f aca="false" t="array" ref="I128:I128">xlookup(C128,datos_laborales[D.N.I:],#REF!,"no dato",0,1)</f>
        <v>#REF!</v>
      </c>
      <c r="J128" s="57" t="e">
        <f aca="false" t="array" ref="J128:J128">xlookup(C128,datos_personales[Apellido/s:],datos_personales[D.N.I:],"no dato",0,1)</f>
        <v>#NAME?</v>
      </c>
      <c r="K128" s="58" t="e">
        <f aca="false" t="array" ref="K128:K128">xlookup(C128,datos_personales[Apellido/s:],datos_personales[Fecha Nac:],"no dato",0,1)</f>
        <v>#NAME?</v>
      </c>
      <c r="L128" s="57" t="n">
        <f aca="false">COUNTIF(hijos!B:B,C128)</f>
        <v>0</v>
      </c>
      <c r="M128" s="59" t="e">
        <f aca="false">COUNTIFS(hijos!B:B,C128,#REF!,1)</f>
        <v>#VALUE!</v>
      </c>
      <c r="N128" s="59" t="e">
        <f aca="false">COUNTIFS(hijos!B:B,C128,#REF!,1)</f>
        <v>#VALUE!</v>
      </c>
      <c r="O128" s="59" t="e">
        <f aca="false">COUNTIFS(hijos!B:B,C128,#REF!,1)</f>
        <v>#VALUE!</v>
      </c>
      <c r="P128" s="59" t="e">
        <f aca="false">COUNTIFS(hijos!B:B,C128,#REF!,1)</f>
        <v>#VALUE!</v>
      </c>
      <c r="Q128" s="59" t="e">
        <f aca="false">SUM(M128:P128)</f>
        <v>#VALUE!</v>
      </c>
      <c r="R128" s="57" t="e">
        <f aca="false" t="array" ref="R128:R128">xlookup(C128,datos_personales[Apellido/s:],datos_personales[Tel Contacto:],"no dato",0,1)</f>
        <v>#NAME?</v>
      </c>
      <c r="S128" s="57" t="e">
        <f aca="false" t="array" ref="S128:S128">xlookup(C128,datos_personales[Apellido/s:],datos_personales[Email:],"no dato",0,1)</f>
        <v>#NAME?</v>
      </c>
      <c r="T128" s="57" t="e">
        <f aca="false" t="array" ref="T128:T128">xlookup(R128,telefonos_afiliados[numeros_loys],telefonos_afiliados[esta],"no esta",0,1)</f>
        <v>#NAME?</v>
      </c>
      <c r="U128" s="56"/>
      <c r="V128" s="70" t="s">
        <v>1147</v>
      </c>
      <c r="W128" s="42"/>
    </row>
    <row r="129" customFormat="false" ht="15.75" hidden="true" customHeight="true" outlineLevel="0" collapsed="false">
      <c r="A129" s="55"/>
      <c r="B129" s="56"/>
      <c r="C129" s="62" t="str">
        <f aca="false">datos_personales[Apellido/s:]</f>
        <v>sotomayor machado</v>
      </c>
      <c r="D129" s="62" t="e">
        <f aca="false" t="array" ref="D129:D129">xlookup(C129,datos_laborales[D.N.I:],datos_laborales[Relación de Dependencia],"dato no encontrado",0,1)</f>
        <v>#NAME?</v>
      </c>
      <c r="E129" s="56" t="e">
        <f aca="false" t="array" ref="E129:E129">xlookup(C129,datos_delegados[clave_foranea:],datos_delegados[En Actividad]," ",0,1)</f>
        <v>#NAME?</v>
      </c>
      <c r="F129" s="62" t="e">
        <f aca="false" t="array" ref="F129:F129">CONCATENATE(xlookup(C129,datos_personales[Apellido/s:],datos_personales[Apellido/s:],"no dato",0,1),", ",xlookup(C129,datos_personales[Apellido/s:],datos_personales[Nombre/s:],"no dato",0,1))</f>
        <v>#NAME?</v>
      </c>
      <c r="G129" s="62" t="e">
        <f aca="false" t="array" ref="G129:G129">xlookup(C129,datos_laborales[D.N.I:],datos_laborales[N° De Legajo:],"no dato",0,1)</f>
        <v>#NAME?</v>
      </c>
      <c r="H129" s="63" t="e">
        <f aca="false" t="array" ref="H129:H129">xlookup(C129,datos_laborales[D.N.I:], datos_laborales[Inicio Actividad en Prevención:],"no dato",0,1)</f>
        <v>#NAME?</v>
      </c>
      <c r="I129" s="62" t="e">
        <f aca="false" t="array" ref="I129:I129">xlookup(C129,datos_laborales[D.N.I:],#REF!,"no dato",0,1)</f>
        <v>#REF!</v>
      </c>
      <c r="J129" s="62" t="e">
        <f aca="false" t="array" ref="J129:J129">xlookup(C129,datos_personales[Apellido/s:],datos_personales[D.N.I:],"no dato",0,1)</f>
        <v>#NAME?</v>
      </c>
      <c r="K129" s="63" t="e">
        <f aca="false" t="array" ref="K129:K129">xlookup(C129,datos_personales[Apellido/s:],datos_personales[Fecha Nac:],"no dato",0,1)</f>
        <v>#NAME?</v>
      </c>
      <c r="L129" s="62" t="n">
        <f aca="false">COUNTIF(hijos!B:B,C129)</f>
        <v>0</v>
      </c>
      <c r="M129" s="64" t="e">
        <f aca="false">COUNTIFS(hijos!B:B,C129,#REF!,1)</f>
        <v>#VALUE!</v>
      </c>
      <c r="N129" s="64" t="e">
        <f aca="false">COUNTIFS(hijos!B:B,C129,#REF!,1)</f>
        <v>#VALUE!</v>
      </c>
      <c r="O129" s="64" t="e">
        <f aca="false">COUNTIFS(hijos!B:B,C129,#REF!,1)</f>
        <v>#VALUE!</v>
      </c>
      <c r="P129" s="64" t="e">
        <f aca="false">COUNTIFS(hijos!B:B,C129,#REF!,1)</f>
        <v>#VALUE!</v>
      </c>
      <c r="Q129" s="64" t="e">
        <f aca="false">SUM(M129:P129)</f>
        <v>#VALUE!</v>
      </c>
      <c r="R129" s="62" t="e">
        <f aca="false" t="array" ref="R129:R129">xlookup(C129,datos_personales[Apellido/s:],datos_personales[Tel Contacto:],"no dato",0,1)</f>
        <v>#NAME?</v>
      </c>
      <c r="S129" s="62" t="e">
        <f aca="false" t="array" ref="S129:S129">xlookup(C129,datos_personales[Apellido/s:],datos_personales[Email:],"no dato",0,1)</f>
        <v>#NAME?</v>
      </c>
      <c r="T129" s="62" t="e">
        <f aca="false" t="array" ref="T129:T129">xlookup(R129,telefonos_afiliados[numeros_loys],telefonos_afiliados[esta],"no esta",0,1)</f>
        <v>#NAME?</v>
      </c>
      <c r="U129" s="56"/>
      <c r="V129" s="72"/>
      <c r="W129" s="42"/>
    </row>
    <row r="130" customFormat="false" ht="15.75" hidden="true" customHeight="true" outlineLevel="0" collapsed="false">
      <c r="A130" s="55"/>
      <c r="B130" s="56"/>
      <c r="C130" s="57" t="str">
        <f aca="false">datos_personales[Apellido/s:]</f>
        <v>sterzel</v>
      </c>
      <c r="D130" s="57" t="e">
        <f aca="false" t="array" ref="D130:D130">xlookup(C130,datos_laborales[D.N.I:],datos_laborales[Relación de Dependencia],"dato no encontrado",0,1)</f>
        <v>#NAME?</v>
      </c>
      <c r="E130" s="56" t="e">
        <f aca="false" t="array" ref="E130:E130">xlookup(C130,datos_delegados[clave_foranea:],datos_delegados[En Actividad]," ",0,1)</f>
        <v>#NAME?</v>
      </c>
      <c r="F130" s="57" t="e">
        <f aca="false" t="array" ref="F130:F130">CONCATENATE(xlookup(C130,datos_personales[Apellido/s:],datos_personales[Apellido/s:],"no dato",0,1),", ",xlookup(C130,datos_personales[Apellido/s:],datos_personales[Nombre/s:],"no dato",0,1))</f>
        <v>#NAME?</v>
      </c>
      <c r="G130" s="57" t="e">
        <f aca="false" t="array" ref="G130:G130">xlookup(C130,datos_laborales[D.N.I:],datos_laborales[N° De Legajo:],"no dato",0,1)</f>
        <v>#NAME?</v>
      </c>
      <c r="H130" s="58" t="e">
        <f aca="false" t="array" ref="H130:H130">xlookup(C130,datos_laborales[D.N.I:], datos_laborales[Inicio Actividad en Prevención:],"no dato",0,1)</f>
        <v>#NAME?</v>
      </c>
      <c r="I130" s="57" t="e">
        <f aca="false" t="array" ref="I130:I130">xlookup(C130,datos_laborales[D.N.I:],#REF!,"no dato",0,1)</f>
        <v>#REF!</v>
      </c>
      <c r="J130" s="57" t="e">
        <f aca="false" t="array" ref="J130:J130">xlookup(C130,datos_personales[Apellido/s:],datos_personales[D.N.I:],"no dato",0,1)</f>
        <v>#NAME?</v>
      </c>
      <c r="K130" s="58" t="e">
        <f aca="false" t="array" ref="K130:K130">xlookup(C130,datos_personales[Apellido/s:],datos_personales[Fecha Nac:],"no dato",0,1)</f>
        <v>#NAME?</v>
      </c>
      <c r="L130" s="57" t="n">
        <f aca="false">COUNTIF(hijos!B:B,C130)</f>
        <v>0</v>
      </c>
      <c r="M130" s="59" t="e">
        <f aca="false">COUNTIFS(hijos!B:B,C130,#REF!,1)</f>
        <v>#VALUE!</v>
      </c>
      <c r="N130" s="59" t="e">
        <f aca="false">COUNTIFS(hijos!B:B,C130,#REF!,1)</f>
        <v>#VALUE!</v>
      </c>
      <c r="O130" s="59" t="e">
        <f aca="false">COUNTIFS(hijos!B:B,C130,#REF!,1)</f>
        <v>#VALUE!</v>
      </c>
      <c r="P130" s="59" t="e">
        <f aca="false">COUNTIFS(hijos!B:B,C130,#REF!,1)</f>
        <v>#VALUE!</v>
      </c>
      <c r="Q130" s="59" t="e">
        <f aca="false">SUM(M130:P130)</f>
        <v>#VALUE!</v>
      </c>
      <c r="R130" s="57" t="e">
        <f aca="false" t="array" ref="R130:R130">xlookup(C130,datos_personales[Apellido/s:],datos_personales[Tel Contacto:],"no dato",0,1)</f>
        <v>#NAME?</v>
      </c>
      <c r="S130" s="57" t="e">
        <f aca="false" t="array" ref="S130:S130">xlookup(C130,datos_personales[Apellido/s:],datos_personales[Email:],"no dato",0,1)</f>
        <v>#NAME?</v>
      </c>
      <c r="T130" s="57" t="e">
        <f aca="false" t="array" ref="T130:T130">xlookup(R130,telefonos_afiliados[numeros_loys],telefonos_afiliados[esta],"no esta",0,1)</f>
        <v>#NAME?</v>
      </c>
      <c r="U130" s="57" t="e">
        <f aca="false">xlookup(C130,#REF!,#REF!,"no dato",0,1)</f>
        <v>#REF!</v>
      </c>
      <c r="V130" s="72"/>
      <c r="W130" s="42"/>
    </row>
    <row r="131" customFormat="false" ht="15.75" hidden="true" customHeight="true" outlineLevel="0" collapsed="false">
      <c r="A131" s="55"/>
      <c r="B131" s="56"/>
      <c r="C131" s="66" t="str">
        <f aca="false">datos_personales[Apellido/s:]</f>
        <v>suarez</v>
      </c>
      <c r="D131" s="66" t="e">
        <f aca="false" t="array" ref="D131:D131">xlookup(C131,datos_laborales[D.N.I:],datos_laborales[Relación de Dependencia],"dato no encontrado",0,1)</f>
        <v>#NAME?</v>
      </c>
      <c r="E131" s="66" t="e">
        <f aca="false" t="array" ref="E131:E131">xlookup(C131,datos_delegados[clave_foranea:],datos_delegados[En Actividad]," ",0,1)</f>
        <v>#NAME?</v>
      </c>
      <c r="F131" s="66" t="e">
        <f aca="false" t="array" ref="F131:F131">CONCATENATE(xlookup(C131,datos_personales[Apellido/s:],datos_personales[Apellido/s:],"no dato",0,1),", ",xlookup(C131,datos_personales[Apellido/s:],datos_personales[Nombre/s:],"no dato",0,1))</f>
        <v>#NAME?</v>
      </c>
      <c r="G131" s="66" t="e">
        <f aca="false" t="array" ref="G131:G131">xlookup(C131,datos_laborales[D.N.I:],datos_laborales[N° De Legajo:],"no dato",0,1)</f>
        <v>#NAME?</v>
      </c>
      <c r="H131" s="67" t="e">
        <f aca="false" t="array" ref="H131:H131">xlookup(C131,datos_laborales[D.N.I:], datos_laborales[Inicio Actividad en Prevención:],"no dato",0,1)</f>
        <v>#NAME?</v>
      </c>
      <c r="I131" s="66" t="e">
        <f aca="false" t="array" ref="I131:I131">xlookup(C131,datos_laborales[D.N.I:],#REF!,"no dato",0,1)</f>
        <v>#REF!</v>
      </c>
      <c r="J131" s="66" t="e">
        <f aca="false" t="array" ref="J131:J131">xlookup(C131,datos_personales[Apellido/s:],datos_personales[D.N.I:],"no dato",0,1)</f>
        <v>#NAME?</v>
      </c>
      <c r="K131" s="67" t="e">
        <f aca="false" t="array" ref="K131:K131">xlookup(C131,datos_personales[Apellido/s:],datos_personales[Fecha Nac:],"no dato",0,1)</f>
        <v>#NAME?</v>
      </c>
      <c r="L131" s="66" t="n">
        <f aca="false">COUNTIF(hijos!B:B,C131)</f>
        <v>0</v>
      </c>
      <c r="M131" s="68" t="e">
        <f aca="false">COUNTIFS(hijos!B:B,C131,#REF!,1)</f>
        <v>#VALUE!</v>
      </c>
      <c r="N131" s="68" t="e">
        <f aca="false">COUNTIFS(hijos!B:B,C131,#REF!,1)</f>
        <v>#VALUE!</v>
      </c>
      <c r="O131" s="68" t="e">
        <f aca="false">COUNTIFS(hijos!B:B,C131,#REF!,1)</f>
        <v>#VALUE!</v>
      </c>
      <c r="P131" s="68" t="e">
        <f aca="false">COUNTIFS(hijos!B:B,C131,#REF!,1)</f>
        <v>#VALUE!</v>
      </c>
      <c r="Q131" s="68" t="e">
        <f aca="false">SUM(M131:P131)</f>
        <v>#VALUE!</v>
      </c>
      <c r="R131" s="66" t="e">
        <f aca="false" t="array" ref="R131:R131">xlookup(C131,datos_personales[Apellido/s:],datos_personales[Tel Contacto:],"no dato",0,1)</f>
        <v>#NAME?</v>
      </c>
      <c r="S131" s="66" t="e">
        <f aca="false" t="array" ref="S131:S131">xlookup(C131,datos_personales[Apellido/s:],datos_personales[Email:],"no dato",0,1)</f>
        <v>#NAME?</v>
      </c>
      <c r="T131" s="66" t="e">
        <f aca="false" t="array" ref="T131:T131">xlookup(R131,telefonos_afiliados[numeros_loys],telefonos_afiliados[esta],"no esta",0,1)</f>
        <v>#NAME?</v>
      </c>
      <c r="U131" s="66" t="e">
        <f aca="false">xlookup(C131,#REF!,#REF!,"no dato",0,1)</f>
        <v>#REF!</v>
      </c>
      <c r="V131" s="72"/>
      <c r="W131" s="42"/>
    </row>
    <row r="132" customFormat="false" ht="15.75" hidden="true" customHeight="true" outlineLevel="0" collapsed="false">
      <c r="A132" s="55"/>
      <c r="B132" s="56"/>
      <c r="C132" s="57" t="str">
        <f aca="false">datos_personales[Apellido/s:]</f>
        <v>torres</v>
      </c>
      <c r="D132" s="57" t="e">
        <f aca="false" t="array" ref="D132:D132">xlookup(C132,datos_laborales[D.N.I:],datos_laborales[Relación de Dependencia],"dato no encontrado",0,1)</f>
        <v>#NAME?</v>
      </c>
      <c r="E132" s="56" t="e">
        <f aca="false" t="array" ref="E132:E132">xlookup(C132,datos_delegados[clave_foranea:],datos_delegados[En Actividad]," ",0,1)</f>
        <v>#NAME?</v>
      </c>
      <c r="F132" s="57" t="e">
        <f aca="false" t="array" ref="F132:F132">CONCATENATE(xlookup(C132,datos_personales[Apellido/s:],datos_personales[Apellido/s:],"no dato",0,1),", ",xlookup(C132,datos_personales[Apellido/s:],datos_personales[Nombre/s:],"no dato",0,1))</f>
        <v>#NAME?</v>
      </c>
      <c r="G132" s="56" t="e">
        <f aca="false" t="array" ref="G132:G132">xlookup(C132,datos_laborales[D.N.I:],datos_laborales[N° De Legajo:],"no dato",0,1)</f>
        <v>#NAME?</v>
      </c>
      <c r="H132" s="73" t="e">
        <f aca="false" t="array" ref="H132:H132">xlookup(C132,datos_laborales[D.N.I:], datos_laborales[Inicio Actividad en Prevención:],"no dato",0,1)</f>
        <v>#NAME?</v>
      </c>
      <c r="I132" s="57" t="e">
        <f aca="false" t="array" ref="I132:I132">xlookup(C132,datos_laborales[D.N.I:],#REF!,"no dato",0,1)</f>
        <v>#REF!</v>
      </c>
      <c r="J132" s="57" t="e">
        <f aca="false" t="array" ref="J132:J132">xlookup(C132,datos_personales[Apellido/s:],datos_personales[D.N.I:],"no dato",0,1)</f>
        <v>#NAME?</v>
      </c>
      <c r="K132" s="73" t="e">
        <f aca="false" t="array" ref="K132:K132">xlookup(C132,datos_personales[Apellido/s:],datos_personales[Fecha Nac:],"no dato",0,1)</f>
        <v>#NAME?</v>
      </c>
      <c r="L132" s="57" t="n">
        <f aca="false">COUNTIF(hijos!B:B,C132)</f>
        <v>0</v>
      </c>
      <c r="M132" s="59" t="e">
        <f aca="false">COUNTIFS(hijos!B:B,C132,#REF!,1)</f>
        <v>#VALUE!</v>
      </c>
      <c r="N132" s="59" t="e">
        <f aca="false">COUNTIFS(hijos!B:B,C132,#REF!,1)</f>
        <v>#VALUE!</v>
      </c>
      <c r="O132" s="59" t="e">
        <f aca="false">COUNTIFS(hijos!B:B,C132,#REF!,1)</f>
        <v>#VALUE!</v>
      </c>
      <c r="P132" s="59" t="e">
        <f aca="false">COUNTIFS(hijos!B:B,C132,#REF!,1)</f>
        <v>#VALUE!</v>
      </c>
      <c r="Q132" s="59" t="e">
        <f aca="false">SUM(M132:P132)</f>
        <v>#VALUE!</v>
      </c>
      <c r="R132" s="56" t="e">
        <f aca="false" t="array" ref="R132:R132">xlookup(C132,datos_personales[Apellido/s:],datos_personales[Tel Contacto:],"no dato",0,1)</f>
        <v>#NAME?</v>
      </c>
      <c r="S132" s="56" t="e">
        <f aca="false" t="array" ref="S132:S132">xlookup(C132,datos_personales[Apellido/s:],datos_personales[Email:],"no dato",0,1)</f>
        <v>#NAME?</v>
      </c>
      <c r="T132" s="57" t="e">
        <f aca="false" t="array" ref="T132:T132">xlookup(R132,telefonos_afiliados[numeros_loys],telefonos_afiliados[esta],"no esta",0,1)</f>
        <v>#NAME?</v>
      </c>
      <c r="U132" s="57" t="e">
        <f aca="false">xlookup(C132,#REF!,#REF!,"no dato",0,1)</f>
        <v>#REF!</v>
      </c>
      <c r="V132" s="72"/>
      <c r="W132" s="42"/>
    </row>
    <row r="133" customFormat="false" ht="15.75" hidden="true" customHeight="true" outlineLevel="0" collapsed="false">
      <c r="A133" s="55"/>
      <c r="B133" s="56"/>
      <c r="C133" s="62" t="str">
        <f aca="false">datos_personales[Apellido/s:]</f>
        <v>turza</v>
      </c>
      <c r="D133" s="62" t="e">
        <f aca="false" t="array" ref="D133:D133">xlookup(C133,datos_laborales[D.N.I:],datos_laborales[Relación de Dependencia],"dato no encontrado",0,1)</f>
        <v>#NAME?</v>
      </c>
      <c r="E133" s="56" t="e">
        <f aca="false" t="array" ref="E133:E133">xlookup(C133,datos_delegados[clave_foranea:],datos_delegados[En Actividad]," ",0,1)</f>
        <v>#NAME?</v>
      </c>
      <c r="F133" s="62" t="e">
        <f aca="false" t="array" ref="F133:F133">CONCATENATE(xlookup(C133,datos_personales[Apellido/s:],datos_personales[Apellido/s:],"no dato",0,1),", ",xlookup(C133,datos_personales[Apellido/s:],datos_personales[Nombre/s:],"no dato",0,1))</f>
        <v>#NAME?</v>
      </c>
      <c r="G133" s="56" t="e">
        <f aca="false" t="array" ref="G133:G133">xlookup(C133,datos_laborales[D.N.I:],datos_laborales[N° De Legajo:],"no dato",0,1)</f>
        <v>#NAME?</v>
      </c>
      <c r="H133" s="73" t="e">
        <f aca="false" t="array" ref="H133:H133">xlookup(C133,datos_laborales[D.N.I:], datos_laborales[Inicio Actividad en Prevención:],"no dato",0,1)</f>
        <v>#NAME?</v>
      </c>
      <c r="I133" s="62" t="e">
        <f aca="false" t="array" ref="I133:I133">xlookup(C133,datos_laborales[D.N.I:],#REF!,"no dato",0,1)</f>
        <v>#REF!</v>
      </c>
      <c r="J133" s="62" t="e">
        <f aca="false" t="array" ref="J133:J133">xlookup(C133,datos_personales[Apellido/s:],datos_personales[D.N.I:],"no dato",0,1)</f>
        <v>#NAME?</v>
      </c>
      <c r="K133" s="73" t="e">
        <f aca="false" t="array" ref="K133:K133">xlookup(C133,datos_personales[Apellido/s:],datos_personales[Fecha Nac:],"no dato",0,1)</f>
        <v>#NAME?</v>
      </c>
      <c r="L133" s="62" t="n">
        <f aca="false">COUNTIF(hijos!B:B,C133)</f>
        <v>0</v>
      </c>
      <c r="M133" s="64" t="e">
        <f aca="false">COUNTIFS(hijos!B:B,C133,#REF!,1)</f>
        <v>#VALUE!</v>
      </c>
      <c r="N133" s="64" t="e">
        <f aca="false">COUNTIFS(hijos!B:B,C133,#REF!,1)</f>
        <v>#VALUE!</v>
      </c>
      <c r="O133" s="64" t="e">
        <f aca="false">COUNTIFS(hijos!B:B,C133,#REF!,1)</f>
        <v>#VALUE!</v>
      </c>
      <c r="P133" s="64" t="e">
        <f aca="false">COUNTIFS(hijos!B:B,C133,#REF!,1)</f>
        <v>#VALUE!</v>
      </c>
      <c r="Q133" s="64" t="e">
        <f aca="false">SUM(M133:P133)</f>
        <v>#VALUE!</v>
      </c>
      <c r="R133" s="56" t="e">
        <f aca="false" t="array" ref="R133:R133">xlookup(C133,datos_personales[Apellido/s:],datos_personales[Tel Contacto:],"no dato",0,1)</f>
        <v>#NAME?</v>
      </c>
      <c r="S133" s="56" t="e">
        <f aca="false" t="array" ref="S133:S133">xlookup(C133,datos_personales[Apellido/s:],datos_personales[Email:],"no dato",0,1)</f>
        <v>#NAME?</v>
      </c>
      <c r="T133" s="62" t="e">
        <f aca="false" t="array" ref="T133:T133">xlookup(R133,telefonos_afiliados[numeros_loys],telefonos_afiliados[esta],"no esta",0,1)</f>
        <v>#NAME?</v>
      </c>
      <c r="U133" s="56"/>
      <c r="V133" s="72"/>
      <c r="W133" s="42"/>
    </row>
    <row r="134" customFormat="false" ht="15.75" hidden="false" customHeight="true" outlineLevel="0" collapsed="false">
      <c r="A134" s="55"/>
      <c r="B134" s="56"/>
      <c r="C134" s="57" t="str">
        <f aca="false">datos_personales[Apellido/s:]</f>
        <v>uriarte</v>
      </c>
      <c r="D134" s="57" t="e">
        <f aca="false" t="array" ref="D134:D134">xlookup(C134,datos_laborales[D.N.I:],datos_laborales[Relación de Dependencia],"dato no encontrado",0,1)</f>
        <v>#NAME?</v>
      </c>
      <c r="E134" s="56" t="e">
        <f aca="false" t="array" ref="E134:E134">xlookup(C134,datos_delegados[clave_foranea:],datos_delegados[En Actividad]," ",0,1)</f>
        <v>#NAME?</v>
      </c>
      <c r="F134" s="57" t="e">
        <f aca="false" t="array" ref="F134:F134">CONCATENATE(xlookup(C134,datos_personales[Apellido/s:],datos_personales[Apellido/s:],"no dato",0,1),", ",xlookup(C134,datos_personales[Apellido/s:],datos_personales[Nombre/s:],"no dato",0,1))</f>
        <v>#NAME?</v>
      </c>
      <c r="G134" s="57" t="e">
        <f aca="false" t="array" ref="G134:G134">xlookup(C134,datos_laborales[D.N.I:],datos_laborales[N° De Legajo:],"no dato",0,1)</f>
        <v>#NAME?</v>
      </c>
      <c r="H134" s="58" t="e">
        <f aca="false" t="array" ref="H134:H134">xlookup(C134,datos_laborales[D.N.I:], datos_laborales[Inicio Actividad en Prevención:],"no dato",0,1)</f>
        <v>#NAME?</v>
      </c>
      <c r="I134" s="57" t="e">
        <f aca="false" t="array" ref="I134:I134">xlookup(C134,datos_laborales[D.N.I:],#REF!,"no dato",0,1)</f>
        <v>#REF!</v>
      </c>
      <c r="J134" s="57" t="e">
        <f aca="false" t="array" ref="J134:J134">xlookup(C134,datos_personales[Apellido/s:],datos_personales[D.N.I:],"no dato",0,1)</f>
        <v>#NAME?</v>
      </c>
      <c r="K134" s="58" t="e">
        <f aca="false" t="array" ref="K134:K134">xlookup(C134,datos_personales[Apellido/s:],datos_personales[Fecha Nac:],"no dato",0,1)</f>
        <v>#NAME?</v>
      </c>
      <c r="L134" s="57" t="n">
        <f aca="false">COUNTIF(hijos!B:B,C134)</f>
        <v>0</v>
      </c>
      <c r="M134" s="59" t="e">
        <f aca="false">COUNTIFS(hijos!B:B,C134,#REF!,1)</f>
        <v>#VALUE!</v>
      </c>
      <c r="N134" s="59" t="e">
        <f aca="false">COUNTIFS(hijos!B:B,C134,#REF!,1)</f>
        <v>#VALUE!</v>
      </c>
      <c r="O134" s="59" t="e">
        <f aca="false">COUNTIFS(hijos!B:B,C134,#REF!,1)</f>
        <v>#VALUE!</v>
      </c>
      <c r="P134" s="59" t="e">
        <f aca="false">COUNTIFS(hijos!B:B,C134,#REF!,1)</f>
        <v>#VALUE!</v>
      </c>
      <c r="Q134" s="59" t="e">
        <f aca="false">SUM(M134:P134)</f>
        <v>#VALUE!</v>
      </c>
      <c r="R134" s="57" t="e">
        <f aca="false" t="array" ref="R134:R134">xlookup(C134,datos_personales[Apellido/s:],datos_personales[Tel Contacto:],"no dato",0,1)</f>
        <v>#NAME?</v>
      </c>
      <c r="S134" s="57" t="e">
        <f aca="false" t="array" ref="S134:S134">xlookup(C134,datos_personales[Apellido/s:],datos_personales[Email:],"no dato",0,1)</f>
        <v>#NAME?</v>
      </c>
      <c r="T134" s="57" t="e">
        <f aca="false" t="array" ref="T134:T134">xlookup(R134,telefonos_afiliados[numeros_loys],telefonos_afiliados[esta],"no esta",0,1)</f>
        <v>#NAME?</v>
      </c>
      <c r="U134" s="57" t="e">
        <f aca="false" t="array" ref="U134:U134">xlookup(C134,#REF!,#REF!,"no dato",0,1)</f>
        <v>#REF!</v>
      </c>
      <c r="V134" s="61" t="e">
        <f aca="false" t="array" ref="V134:V134">xlookup(C134,datos_laborales[D.N.I:],#REF!,"no tiene ficha pdf",0,1)</f>
        <v>#REF!</v>
      </c>
      <c r="W134" s="42"/>
    </row>
    <row r="135" customFormat="false" ht="15.75" hidden="true" customHeight="true" outlineLevel="0" collapsed="false">
      <c r="A135" s="55"/>
      <c r="B135" s="56"/>
      <c r="C135" s="62" t="str">
        <f aca="false">datos_personales[Apellido/s:]</f>
        <v>vallejos</v>
      </c>
      <c r="D135" s="62" t="e">
        <f aca="false" t="array" ref="D135:D135">xlookup(C135,datos_laborales[D.N.I:],datos_laborales[Relación de Dependencia],"dato no encontrado",0,1)</f>
        <v>#NAME?</v>
      </c>
      <c r="E135" s="56" t="e">
        <f aca="false" t="array" ref="E135:E135">xlookup(C135,datos_delegados[clave_foranea:],datos_delegados[En Actividad]," ",0,1)</f>
        <v>#NAME?</v>
      </c>
      <c r="F135" s="62" t="e">
        <f aca="false" t="array" ref="F135:F135">CONCATENATE(xlookup(C135,datos_personales[Apellido/s:],datos_personales[Apellido/s:],"no dato",0,1),", ",xlookup(C135,datos_personales[Apellido/s:],datos_personales[Nombre/s:],"no dato",0,1))</f>
        <v>#NAME?</v>
      </c>
      <c r="G135" s="62" t="e">
        <f aca="false" t="array" ref="G135:G135">xlookup(C135,datos_laborales[D.N.I:],datos_laborales[N° De Legajo:],"no dato",0,1)</f>
        <v>#NAME?</v>
      </c>
      <c r="H135" s="73" t="e">
        <f aca="false" t="array" ref="H135:H135">xlookup(C135,datos_laborales[D.N.I:], datos_laborales[Inicio Actividad en Prevención:],"no dato",0,1)</f>
        <v>#NAME?</v>
      </c>
      <c r="I135" s="62" t="e">
        <f aca="false" t="array" ref="I135:I135">xlookup(C135,datos_laborales[D.N.I:],#REF!,"no dato",0,1)</f>
        <v>#REF!</v>
      </c>
      <c r="J135" s="62" t="e">
        <f aca="false" t="array" ref="J135:J135">xlookup(C135,datos_personales[Apellido/s:],datos_personales[D.N.I:],"no dato",0,1)</f>
        <v>#NAME?</v>
      </c>
      <c r="K135" s="63" t="e">
        <f aca="false" t="array" ref="K135:K135">xlookup(C135,datos_personales[Apellido/s:],datos_personales[Fecha Nac:],"no dato",0,1)</f>
        <v>#NAME?</v>
      </c>
      <c r="L135" s="62" t="n">
        <f aca="false">COUNTIF(hijos!B:B,C135)</f>
        <v>0</v>
      </c>
      <c r="M135" s="64" t="e">
        <f aca="false">COUNTIFS(hijos!B:B,C135,#REF!,1)</f>
        <v>#VALUE!</v>
      </c>
      <c r="N135" s="64" t="e">
        <f aca="false">COUNTIFS(hijos!B:B,C135,#REF!,1)</f>
        <v>#VALUE!</v>
      </c>
      <c r="O135" s="64" t="e">
        <f aca="false">COUNTIFS(hijos!B:B,C135,#REF!,1)</f>
        <v>#VALUE!</v>
      </c>
      <c r="P135" s="64" t="e">
        <f aca="false">COUNTIFS(hijos!B:B,C135,#REF!,1)</f>
        <v>#VALUE!</v>
      </c>
      <c r="Q135" s="64" t="e">
        <f aca="false">SUM(M135:P135)</f>
        <v>#VALUE!</v>
      </c>
      <c r="R135" s="62" t="e">
        <f aca="false" t="array" ref="R135:R135">xlookup(C135,datos_personales[Apellido/s:],datos_personales[Tel Contacto:],"no dato",0,1)</f>
        <v>#NAME?</v>
      </c>
      <c r="S135" s="62" t="e">
        <f aca="false" t="array" ref="S135:S135">xlookup(C135,datos_personales[Apellido/s:],datos_personales[Email:],"no dato",0,1)</f>
        <v>#NAME?</v>
      </c>
      <c r="T135" s="62" t="e">
        <f aca="false" t="array" ref="T135:T135">xlookup(R135,telefonos_afiliados[numeros_loys],telefonos_afiliados[esta],"no esta",0,1)</f>
        <v>#NAME?</v>
      </c>
      <c r="U135" s="62" t="e">
        <f aca="false" t="array" ref="U135:U135">xlookup(C135,datos_personales[Apellido/s:],#REF!,"no dato",0,1)</f>
        <v>#REF!</v>
      </c>
      <c r="V135" s="65" t="e">
        <f aca="false" t="array" ref="V135:V135">xlookup(C135,datos_laborales[D.N.I:],#REF!,"no tiene ficha pdf",0,1)</f>
        <v>#REF!</v>
      </c>
      <c r="W135" s="42"/>
    </row>
    <row r="136" customFormat="false" ht="15.75" hidden="true" customHeight="true" outlineLevel="0" collapsed="false">
      <c r="A136" s="55"/>
      <c r="B136" s="56"/>
      <c r="C136" s="57" t="str">
        <f aca="false">datos_personales[Apellido/s:]</f>
        <v>vertz</v>
      </c>
      <c r="D136" s="57" t="e">
        <f aca="false" t="array" ref="D136:D136">xlookup(C136,datos_laborales[D.N.I:],datos_laborales[Relación de Dependencia],"dato no encontrado",0,1)</f>
        <v>#NAME?</v>
      </c>
      <c r="E136" s="56" t="e">
        <f aca="false" t="array" ref="E136:E136">xlookup(C136,datos_delegados[clave_foranea:],datos_delegados[En Actividad]," ",0,1)</f>
        <v>#NAME?</v>
      </c>
      <c r="F136" s="57" t="e">
        <f aca="false" t="array" ref="F136:F136">CONCATENATE(xlookup(C136,datos_personales[Apellido/s:],datos_personales[Apellido/s:],"no dato",0,1),", ",xlookup(C136,datos_personales[Apellido/s:],datos_personales[Nombre/s:],"no dato",0,1))</f>
        <v>#NAME?</v>
      </c>
      <c r="G136" s="57" t="e">
        <f aca="false" t="array" ref="G136:G136">xlookup(C136,datos_laborales[D.N.I:],datos_laborales[N° De Legajo:],"no dato",0,1)</f>
        <v>#NAME?</v>
      </c>
      <c r="H136" s="58" t="e">
        <f aca="false" t="array" ref="H136:H136">xlookup(C136,datos_laborales[D.N.I:], datos_laborales[Inicio Actividad en Prevención:],"no dato",0,1)</f>
        <v>#NAME?</v>
      </c>
      <c r="I136" s="57" t="e">
        <f aca="false" t="array" ref="I136:I136">xlookup(C136,datos_laborales[D.N.I:],#REF!,"no dato",0,1)</f>
        <v>#REF!</v>
      </c>
      <c r="J136" s="57" t="e">
        <f aca="false" t="array" ref="J136:J136">xlookup(C136,datos_personales[Apellido/s:],datos_personales[D.N.I:],"no dato",0,1)</f>
        <v>#NAME?</v>
      </c>
      <c r="K136" s="58" t="e">
        <f aca="false" t="array" ref="K136:K136">xlookup(C136,datos_personales[Apellido/s:],datos_personales[Fecha Nac:],"no dato",0,1)</f>
        <v>#NAME?</v>
      </c>
      <c r="L136" s="57" t="n">
        <f aca="false">COUNTIF(hijos!B:B,C136)</f>
        <v>0</v>
      </c>
      <c r="M136" s="59" t="e">
        <f aca="false">COUNTIFS(hijos!B:B,C136,#REF!,1)</f>
        <v>#VALUE!</v>
      </c>
      <c r="N136" s="59" t="e">
        <f aca="false">COUNTIFS(hijos!B:B,C136,#REF!,1)</f>
        <v>#VALUE!</v>
      </c>
      <c r="O136" s="59" t="e">
        <f aca="false">COUNTIFS(hijos!B:B,C136,#REF!,1)</f>
        <v>#VALUE!</v>
      </c>
      <c r="P136" s="59" t="e">
        <f aca="false">COUNTIFS(hijos!B:B,C136,#REF!,1)</f>
        <v>#VALUE!</v>
      </c>
      <c r="Q136" s="59" t="e">
        <f aca="false">SUM(M136:P136)</f>
        <v>#VALUE!</v>
      </c>
      <c r="R136" s="56" t="e">
        <f aca="false" t="array" ref="R136:R136">xlookup(C136,datos_personales[Apellido/s:],datos_personales[Tel Contacto:],"no dato",0,1)</f>
        <v>#NAME?</v>
      </c>
      <c r="S136" s="57" t="e">
        <f aca="false" t="array" ref="S136:S136">xlookup(C136,datos_personales[Apellido/s:],datos_personales[Email:],"no dato",0,1)</f>
        <v>#NAME?</v>
      </c>
      <c r="T136" s="57" t="e">
        <f aca="false" t="array" ref="T136:T136">xlookup(R136,telefonos_afiliados[numeros_loys],telefonos_afiliados[esta],"no esta",0,1)</f>
        <v>#NAME?</v>
      </c>
      <c r="U136" s="57" t="e">
        <f aca="false" t="array" ref="U136:U136">xlookup(C136,datos_personales[Apellido/s:],#REF!,"no dato",0,1)</f>
        <v>#REF!</v>
      </c>
      <c r="V136" s="61" t="e">
        <f aca="false" t="array" ref="V136:V136">xlookup(C136,datos_laborales[D.N.I:],#REF!,"no tiene ficha pdf",0,1)</f>
        <v>#REF!</v>
      </c>
      <c r="W136" s="42"/>
    </row>
    <row r="137" customFormat="false" ht="15.75" hidden="true" customHeight="true" outlineLevel="0" collapsed="false">
      <c r="A137" s="55"/>
      <c r="B137" s="56"/>
      <c r="C137" s="62" t="str">
        <f aca="false">datos_personales[Apellido/s:]</f>
        <v>vitadello</v>
      </c>
      <c r="D137" s="62" t="e">
        <f aca="false" t="array" ref="D137:D137">xlookup(C137,datos_laborales[D.N.I:],datos_laborales[Relación de Dependencia],"dato no encontrado",0,1)</f>
        <v>#NAME?</v>
      </c>
      <c r="E137" s="56" t="e">
        <f aca="false" t="array" ref="E137:E137">xlookup(C137,datos_delegados[clave_foranea:],datos_delegados[En Actividad]," ",0,1)</f>
        <v>#NAME?</v>
      </c>
      <c r="F137" s="62" t="e">
        <f aca="false" t="array" ref="F137:F137">CONCATENATE(xlookup(C137,datos_personales[Apellido/s:],datos_personales[Apellido/s:],"no dato",0,1),", ",xlookup(C137,datos_personales[Apellido/s:],datos_personales[Nombre/s:],"no dato",0,1))</f>
        <v>#NAME?</v>
      </c>
      <c r="G137" s="62" t="e">
        <f aca="false" t="array" ref="G137:G137">xlookup(C137,datos_laborales[D.N.I:],datos_laborales[N° De Legajo:],"no dato",0,1)</f>
        <v>#NAME?</v>
      </c>
      <c r="H137" s="73" t="e">
        <f aca="false" t="array" ref="H137:H137">xlookup(C137,datos_laborales[D.N.I:], datos_laborales[Inicio Actividad en Prevención:],"no dato",0,1)</f>
        <v>#NAME?</v>
      </c>
      <c r="I137" s="62" t="e">
        <f aca="false" t="array" ref="I137:I137">xlookup(C137,datos_laborales[D.N.I:],#REF!,"no dato",0,1)</f>
        <v>#REF!</v>
      </c>
      <c r="J137" s="62" t="e">
        <f aca="false" t="array" ref="J137:J137">xlookup(C137,datos_personales[Apellido/s:],datos_personales[D.N.I:],"no dato",0,1)</f>
        <v>#NAME?</v>
      </c>
      <c r="K137" s="63" t="e">
        <f aca="false" t="array" ref="K137:K137">xlookup(C137,datos_personales[Apellido/s:],datos_personales[Fecha Nac:],"no dato",0,1)</f>
        <v>#NAME?</v>
      </c>
      <c r="L137" s="62" t="n">
        <f aca="false">COUNTIF(hijos!B:B,C137)</f>
        <v>0</v>
      </c>
      <c r="M137" s="64" t="e">
        <f aca="false">COUNTIFS(hijos!B:B,C137,#REF!,1)</f>
        <v>#VALUE!</v>
      </c>
      <c r="N137" s="64" t="e">
        <f aca="false">COUNTIFS(hijos!B:B,C137,#REF!,1)</f>
        <v>#VALUE!</v>
      </c>
      <c r="O137" s="64" t="e">
        <f aca="false">COUNTIFS(hijos!B:B,C137,#REF!,1)</f>
        <v>#VALUE!</v>
      </c>
      <c r="P137" s="64" t="e">
        <f aca="false">COUNTIFS(hijos!B:B,C137,#REF!,1)</f>
        <v>#VALUE!</v>
      </c>
      <c r="Q137" s="64" t="e">
        <f aca="false">SUM(M137:P137)</f>
        <v>#VALUE!</v>
      </c>
      <c r="R137" s="62" t="e">
        <f aca="false" t="array" ref="R137:R137">xlookup(C137,datos_personales[Apellido/s:],datos_personales[Tel Contacto:],"no dato",0,1)</f>
        <v>#NAME?</v>
      </c>
      <c r="S137" s="62" t="e">
        <f aca="false" t="array" ref="S137:S137">xlookup(C137,datos_personales[Apellido/s:],datos_personales[Email:],"no dato",0,1)</f>
        <v>#NAME?</v>
      </c>
      <c r="T137" s="62" t="e">
        <f aca="false" t="array" ref="T137:T137">xlookup(R137,telefonos_afiliados[numeros_loys],telefonos_afiliados[esta],"no esta",0,1)</f>
        <v>#NAME?</v>
      </c>
      <c r="U137" s="56"/>
      <c r="V137" s="72"/>
      <c r="W137" s="42"/>
    </row>
    <row r="138" customFormat="false" ht="15.75" hidden="true" customHeight="true" outlineLevel="0" collapsed="false">
      <c r="A138" s="55"/>
      <c r="B138" s="56"/>
      <c r="C138" s="57" t="str">
        <f aca="false">datos_personales[Apellido/s:]</f>
        <v>virreira</v>
      </c>
      <c r="D138" s="57" t="e">
        <f aca="false" t="array" ref="D138:D138">xlookup(C138,datos_laborales[D.N.I:],datos_laborales[Relación de Dependencia],"dato no encontrado",0,1)</f>
        <v>#NAME?</v>
      </c>
      <c r="E138" s="56" t="e">
        <f aca="false" t="array" ref="E138:E138">xlookup(C138,datos_delegados[clave_foranea:],datos_delegados[En Actividad]," ",0,1)</f>
        <v>#NAME?</v>
      </c>
      <c r="F138" s="57" t="e">
        <f aca="false" t="array" ref="F138:F138">CONCATENATE(xlookup(C138,datos_personales[Apellido/s:],datos_personales[Apellido/s:],"no dato",0,1),", ",xlookup(C138,datos_personales[Apellido/s:],datos_personales[Nombre/s:],"no dato",0,1))</f>
        <v>#NAME?</v>
      </c>
      <c r="G138" s="57" t="e">
        <f aca="false" t="array" ref="G138:G138">xlookup(C138,datos_laborales[D.N.I:],datos_laborales[N° De Legajo:],"no dato",0,1)</f>
        <v>#NAME?</v>
      </c>
      <c r="H138" s="58" t="e">
        <f aca="false" t="array" ref="H138:H138">xlookup(C138,datos_laborales[D.N.I:], datos_laborales[Inicio Actividad en Prevención:],"no dato",0,1)</f>
        <v>#NAME?</v>
      </c>
      <c r="I138" s="57" t="e">
        <f aca="false" t="array" ref="I138:I138">xlookup(C138,datos_laborales[D.N.I:],#REF!,"no dato",0,1)</f>
        <v>#REF!</v>
      </c>
      <c r="J138" s="57" t="e">
        <f aca="false" t="array" ref="J138:J138">xlookup(C138,datos_personales[Apellido/s:],datos_personales[D.N.I:],"no dato",0,1)</f>
        <v>#NAME?</v>
      </c>
      <c r="K138" s="58" t="e">
        <f aca="false" t="array" ref="K138:K138">xlookup(C138,datos_personales[Apellido/s:],datos_personales[Fecha Nac:],"no dato",0,1)</f>
        <v>#NAME?</v>
      </c>
      <c r="L138" s="57" t="n">
        <f aca="false">COUNTIF(hijos!B:B,C138)</f>
        <v>0</v>
      </c>
      <c r="M138" s="59" t="e">
        <f aca="false">COUNTIFS(hijos!B:B,C138,#REF!,1)</f>
        <v>#VALUE!</v>
      </c>
      <c r="N138" s="59" t="e">
        <f aca="false">COUNTIFS(hijos!B:B,C138,#REF!,1)</f>
        <v>#VALUE!</v>
      </c>
      <c r="O138" s="59" t="e">
        <f aca="false">COUNTIFS(hijos!B:B,C138,#REF!,1)</f>
        <v>#VALUE!</v>
      </c>
      <c r="P138" s="59" t="e">
        <f aca="false">COUNTIFS(hijos!B:B,C138,#REF!,1)</f>
        <v>#VALUE!</v>
      </c>
      <c r="Q138" s="59" t="e">
        <f aca="false">SUM(M138:P138)</f>
        <v>#VALUE!</v>
      </c>
      <c r="R138" s="56" t="e">
        <f aca="false" t="array" ref="R138:R138">xlookup(C138,datos_personales[Apellido/s:],datos_personales[Tel Contacto:],"no dato",0,1)</f>
        <v>#NAME?</v>
      </c>
      <c r="S138" s="57" t="e">
        <f aca="false" t="array" ref="S138:S138">xlookup(C138,datos_personales[Apellido/s:],datos_personales[Email:],"no dato",0,1)</f>
        <v>#NAME?</v>
      </c>
      <c r="T138" s="57" t="e">
        <f aca="false" t="array" ref="T138:T138">xlookup(R138,telefonos_afiliados[numeros_loys],telefonos_afiliados[esta],"no esta",0,1)</f>
        <v>#NAME?</v>
      </c>
      <c r="U138" s="57" t="e">
        <f aca="false">xlookup(C138,#REF!,#REF!,"no dato",0,1)</f>
        <v>#REF!</v>
      </c>
      <c r="V138" s="61" t="e">
        <f aca="false" t="array" ref="V138:V138">xlookup(C138,datos_laborales[D.N.I:],#REF!,"no tiene ficha pdf",0,1)</f>
        <v>#REF!</v>
      </c>
      <c r="W138" s="42"/>
    </row>
    <row r="139" customFormat="false" ht="15.75" hidden="true" customHeight="true" outlineLevel="0" collapsed="false">
      <c r="A139" s="55"/>
      <c r="B139" s="56"/>
      <c r="C139" s="62" t="str">
        <f aca="false">datos_personales[Apellido/s:]</f>
        <v>zegarra</v>
      </c>
      <c r="D139" s="62" t="e">
        <f aca="false" t="array" ref="D139:D139">xlookup(C139,datos_laborales[D.N.I:],datos_laborales[Relación de Dependencia],"dato no encontrado",0,1)</f>
        <v>#NAME?</v>
      </c>
      <c r="E139" s="56" t="e">
        <f aca="false" t="array" ref="E139:E139">xlookup(C139,datos_delegados[clave_foranea:],datos_delegados[En Actividad]," ",0,1)</f>
        <v>#NAME?</v>
      </c>
      <c r="F139" s="62" t="e">
        <f aca="false" t="array" ref="F139:F139">CONCATENATE(xlookup(C139,datos_personales[Apellido/s:],datos_personales[Apellido/s:],"no dato",0,1),", ",xlookup(C139,datos_personales[Apellido/s:],datos_personales[Nombre/s:],"no dato",0,1))</f>
        <v>#NAME?</v>
      </c>
      <c r="G139" s="62" t="e">
        <f aca="false" t="array" ref="G139:G139">xlookup(C139,datos_laborales[D.N.I:],datos_laborales[N° De Legajo:],"no dato",0,1)</f>
        <v>#NAME?</v>
      </c>
      <c r="H139" s="63" t="e">
        <f aca="false" t="array" ref="H139:H139">xlookup(C139,datos_laborales[D.N.I:], datos_laborales[Inicio Actividad en Prevención:],"no dato",0,1)</f>
        <v>#NAME?</v>
      </c>
      <c r="I139" s="62" t="e">
        <f aca="false" t="array" ref="I139:I139">xlookup(C139,datos_laborales[D.N.I:],#REF!,"no dato",0,1)</f>
        <v>#REF!</v>
      </c>
      <c r="J139" s="62" t="e">
        <f aca="false" t="array" ref="J139:J139">xlookup(C139,datos_personales[Apellido/s:],datos_personales[D.N.I:],"no dato",0,1)</f>
        <v>#NAME?</v>
      </c>
      <c r="K139" s="63" t="e">
        <f aca="false" t="array" ref="K139:K139">xlookup(C139,datos_personales[Apellido/s:],datos_personales[Fecha Nac:],"no dato",0,1)</f>
        <v>#NAME?</v>
      </c>
      <c r="L139" s="62" t="n">
        <f aca="false">COUNTIF(hijos!B:B,C139)</f>
        <v>0</v>
      </c>
      <c r="M139" s="64" t="e">
        <f aca="false">COUNTIFS(hijos!B:B,C139,#REF!,1)</f>
        <v>#VALUE!</v>
      </c>
      <c r="N139" s="64" t="e">
        <f aca="false">COUNTIFS(hijos!B:B,C139,#REF!,1)</f>
        <v>#VALUE!</v>
      </c>
      <c r="O139" s="64" t="e">
        <f aca="false">COUNTIFS(hijos!B:B,C139,#REF!,1)</f>
        <v>#VALUE!</v>
      </c>
      <c r="P139" s="64" t="e">
        <f aca="false">COUNTIFS(hijos!B:B,C139,#REF!,1)</f>
        <v>#VALUE!</v>
      </c>
      <c r="Q139" s="64" t="e">
        <f aca="false">SUM(M139:P139)</f>
        <v>#VALUE!</v>
      </c>
      <c r="R139" s="56" t="e">
        <f aca="false" t="array" ref="R139:R139">xlookup(C139,datos_personales[Apellido/s:],datos_personales[Tel Contacto:],"no dato",0,1)</f>
        <v>#NAME?</v>
      </c>
      <c r="S139" s="62" t="e">
        <f aca="false" t="array" ref="S139:S139">xlookup(C139,datos_personales[Apellido/s:],datos_personales[Email:],"no dato",0,1)</f>
        <v>#NAME?</v>
      </c>
      <c r="T139" s="62" t="e">
        <f aca="false" t="array" ref="T139:T139">xlookup(R139,telefonos_afiliados[numeros_loys],telefonos_afiliados[esta],"no esta",0,1)</f>
        <v>#NAME?</v>
      </c>
      <c r="U139" s="62" t="e">
        <f aca="false">xlookup(C139,#REF!,#REF!,"no dato",0,1)</f>
        <v>#REF!</v>
      </c>
      <c r="V139" s="72"/>
      <c r="W139" s="42"/>
    </row>
    <row r="140" customFormat="false" ht="15.75" hidden="true" customHeight="true" outlineLevel="0" collapsed="false">
      <c r="A140" s="55"/>
      <c r="B140" s="56"/>
      <c r="C140" s="57" t="str">
        <f aca="false">datos_personales[Apellido/s:]</f>
        <v>carlos</v>
      </c>
      <c r="D140" s="57" t="e">
        <f aca="false" t="array" ref="D140:D140">xlookup(C140,datos_laborales[D.N.I:],datos_laborales[Relación de Dependencia],"dato no encontrado",0,1)</f>
        <v>#NAME?</v>
      </c>
      <c r="E140" s="56" t="e">
        <f aca="false" t="array" ref="E140:E140">xlookup(C140,datos_delegados[clave_foranea:],datos_delegados[En Actividad]," ",0,1)</f>
        <v>#NAME?</v>
      </c>
      <c r="F140" s="57" t="e">
        <f aca="false" t="array" ref="F140:F140">CONCATENATE(xlookup(C140,datos_personales[Apellido/s:],datos_personales[Apellido/s:],"no dato",0,1),", ",xlookup(C140,datos_personales[Apellido/s:],datos_personales[Nombre/s:],"no dato",0,1))</f>
        <v>#NAME?</v>
      </c>
      <c r="G140" s="56" t="e">
        <f aca="false" t="array" ref="G140:G140">xlookup(C140,datos_laborales[D.N.I:],datos_laborales[N° De Legajo:],"no dato",0,1)</f>
        <v>#NAME?</v>
      </c>
      <c r="H140" s="73" t="e">
        <f aca="false" t="array" ref="H140:H140">xlookup(C140,datos_laborales[D.N.I:], datos_laborales[Inicio Actividad en Prevención:],"no dato",0,1)</f>
        <v>#NAME?</v>
      </c>
      <c r="I140" s="57" t="e">
        <f aca="false" t="array" ref="I140:I140">xlookup(C140,datos_laborales[D.N.I:],#REF!,"no dato",0,1)</f>
        <v>#REF!</v>
      </c>
      <c r="J140" s="56" t="e">
        <f aca="false" t="array" ref="J140:J140">xlookup(C140,datos_personales[Apellido/s:],datos_personales[D.N.I:],"no dato",0,1)</f>
        <v>#NAME?</v>
      </c>
      <c r="K140" s="73" t="e">
        <f aca="false" t="array" ref="K140:K140">xlookup(C140,datos_personales[Apellido/s:],datos_personales[Fecha Nac:],"no dato",0,1)</f>
        <v>#NAME?</v>
      </c>
      <c r="L140" s="57" t="n">
        <f aca="false">COUNTIF(hijos!B:B,C140)</f>
        <v>0</v>
      </c>
      <c r="M140" s="59" t="e">
        <f aca="false">COUNTIFS(hijos!B:B,C140,#REF!,1)</f>
        <v>#VALUE!</v>
      </c>
      <c r="N140" s="59" t="e">
        <f aca="false">COUNTIFS(hijos!B:B,C140,#REF!,1)</f>
        <v>#VALUE!</v>
      </c>
      <c r="O140" s="59" t="e">
        <f aca="false">COUNTIFS(hijos!B:B,C140,#REF!,1)</f>
        <v>#VALUE!</v>
      </c>
      <c r="P140" s="59" t="e">
        <f aca="false">COUNTIFS(hijos!B:B,C140,#REF!,1)</f>
        <v>#VALUE!</v>
      </c>
      <c r="Q140" s="59" t="e">
        <f aca="false">SUM(M140:P140)</f>
        <v>#VALUE!</v>
      </c>
      <c r="R140" s="56" t="e">
        <f aca="false" t="array" ref="R140:R140">xlookup(C140,datos_personales[Apellido/s:],datos_personales[Tel Contacto:],"no dato",0,1)</f>
        <v>#NAME?</v>
      </c>
      <c r="S140" s="56" t="e">
        <f aca="false" t="array" ref="S140:S140">xlookup(C140,datos_personales[Apellido/s:],datos_personales[Email:],"no dato",0,1)</f>
        <v>#NAME?</v>
      </c>
      <c r="T140" s="57" t="e">
        <f aca="false" t="array" ref="T140:T140">xlookup(R140,telefonos_afiliados[numeros_loys],telefonos_afiliados[esta],"no esta",0,1)</f>
        <v>#NAME?</v>
      </c>
      <c r="U140" s="57" t="e">
        <f aca="false" t="array" ref="U140:U140">xlookup(C140,datos_personales[Apellido/s:],#REF!,"no dato",0,1)</f>
        <v>#REF!</v>
      </c>
      <c r="V140" s="72"/>
      <c r="W140" s="42"/>
    </row>
    <row r="141" customFormat="false" ht="15.75" hidden="true" customHeight="true" outlineLevel="0" collapsed="false">
      <c r="A141" s="55"/>
      <c r="B141" s="56"/>
      <c r="C141" s="62" t="str">
        <f aca="false">datos_personales[Apellido/s:]</f>
        <v>catalano</v>
      </c>
      <c r="D141" s="62" t="e">
        <f aca="false" t="array" ref="D141:D141">xlookup(C141,datos_laborales[D.N.I:],datos_laborales[Relación de Dependencia],"dato no encontrado",0,1)</f>
        <v>#NAME?</v>
      </c>
      <c r="E141" s="56" t="e">
        <f aca="false" t="array" ref="E141:E141">xlookup(C141,datos_delegados[clave_foranea:],datos_delegados[En Actividad]," ",0,1)</f>
        <v>#NAME?</v>
      </c>
      <c r="F141" s="62" t="e">
        <f aca="false" t="array" ref="F141:F141">CONCATENATE(xlookup(C141,datos_personales[Apellido/s:],datos_personales[Apellido/s:],"no dato",0,1),", ",xlookup(C141,datos_personales[Apellido/s:],datos_personales[Nombre/s:],"no dato",0,1))</f>
        <v>#NAME?</v>
      </c>
      <c r="G141" s="56" t="e">
        <f aca="false" t="array" ref="G141:G141">xlookup(C141,datos_laborales[D.N.I:],datos_laborales[N° De Legajo:],"no dato",0,1)</f>
        <v>#NAME?</v>
      </c>
      <c r="H141" s="73" t="e">
        <f aca="false" t="array" ref="H141:H141">xlookup(C141,datos_laborales[D.N.I:], datos_laborales[Inicio Actividad en Prevención:],"no dato",0,1)</f>
        <v>#NAME?</v>
      </c>
      <c r="I141" s="62" t="e">
        <f aca="false" t="array" ref="I141:I141">xlookup(C141,datos_laborales[D.N.I:],#REF!,"no dato",0,1)</f>
        <v>#REF!</v>
      </c>
      <c r="J141" s="56" t="e">
        <f aca="false" t="array" ref="J141:J141">xlookup(C141,datos_personales[Apellido/s:],datos_personales[D.N.I:],"no dato",0,1)</f>
        <v>#NAME?</v>
      </c>
      <c r="K141" s="73" t="e">
        <f aca="false" t="array" ref="K141:K141">xlookup(C141,datos_personales[Apellido/s:],datos_personales[Fecha Nac:],"no dato",0,1)</f>
        <v>#NAME?</v>
      </c>
      <c r="L141" s="62" t="n">
        <f aca="false">COUNTIF(hijos!B:B,C141)</f>
        <v>0</v>
      </c>
      <c r="M141" s="64" t="e">
        <f aca="false">COUNTIFS(hijos!B:B,C141,#REF!,1)</f>
        <v>#VALUE!</v>
      </c>
      <c r="N141" s="64" t="e">
        <f aca="false">COUNTIFS(hijos!B:B,C141,#REF!,1)</f>
        <v>#VALUE!</v>
      </c>
      <c r="O141" s="64" t="e">
        <f aca="false">COUNTIFS(hijos!B:B,C141,#REF!,1)</f>
        <v>#VALUE!</v>
      </c>
      <c r="P141" s="64" t="e">
        <f aca="false">COUNTIFS(hijos!B:B,C141,#REF!,1)</f>
        <v>#VALUE!</v>
      </c>
      <c r="Q141" s="64" t="e">
        <f aca="false">SUM(M141:P141)</f>
        <v>#VALUE!</v>
      </c>
      <c r="R141" s="56" t="e">
        <f aca="false" t="array" ref="R141:R141">xlookup(C141,datos_personales[Apellido/s:],datos_personales[Tel Contacto:],"no dato",0,1)</f>
        <v>#NAME?</v>
      </c>
      <c r="S141" s="56" t="e">
        <f aca="false" t="array" ref="S141:S141">xlookup(C141,datos_personales[Apellido/s:],datos_personales[Email:],"no dato",0,1)</f>
        <v>#NAME?</v>
      </c>
      <c r="T141" s="62" t="e">
        <f aca="false" t="array" ref="T141:T141">xlookup(R141,telefonos_afiliados[numeros_loys],telefonos_afiliados[esta],"no esta",0,1)</f>
        <v>#NAME?</v>
      </c>
      <c r="U141" s="62" t="e">
        <f aca="false" t="array" ref="U141:U141">xlookup(C141,#REF!,#REF!,"no dato",0,1)</f>
        <v>#REF!</v>
      </c>
      <c r="V141" s="72"/>
      <c r="W141" s="42"/>
    </row>
    <row r="142" customFormat="false" ht="15.75" hidden="true" customHeight="true" outlineLevel="0" collapsed="false">
      <c r="A142" s="55"/>
      <c r="B142" s="56"/>
      <c r="C142" s="57" t="str">
        <f aca="false">datos_personales[Apellido/s:]</f>
        <v>cepeda</v>
      </c>
      <c r="D142" s="57" t="e">
        <f aca="false" t="array" ref="D142:D142">xlookup(C142,datos_laborales[D.N.I:],datos_laborales[Relación de Dependencia],"dato no encontrado",0,1)</f>
        <v>#NAME?</v>
      </c>
      <c r="E142" s="56" t="e">
        <f aca="false" t="array" ref="E142:E142">xlookup(C142,datos_delegados[clave_foranea:],datos_delegados[En Actividad]," ",0,1)</f>
        <v>#NAME?</v>
      </c>
      <c r="F142" s="57" t="e">
        <f aca="false" t="array" ref="F142:F142">CONCATENATE(xlookup(C142,datos_personales[Apellido/s:],datos_personales[Apellido/s:],"no dato",0,1),", ",xlookup(C142,datos_personales[Apellido/s:],datos_personales[Nombre/s:],"no dato",0,1))</f>
        <v>#NAME?</v>
      </c>
      <c r="G142" s="56" t="e">
        <f aca="false" t="array" ref="G142:G142">xlookup(C142,datos_laborales[D.N.I:],datos_laborales[N° De Legajo:],"no dato",0,1)</f>
        <v>#NAME?</v>
      </c>
      <c r="H142" s="73" t="e">
        <f aca="false" t="array" ref="H142:H142">xlookup(C142,datos_laborales[D.N.I:], datos_laborales[Inicio Actividad en Prevención:],"no dato",0,1)</f>
        <v>#NAME?</v>
      </c>
      <c r="I142" s="57" t="e">
        <f aca="false" t="array" ref="I142:I142">xlookup(C142,datos_laborales[D.N.I:],#REF!,"no dato",0,1)</f>
        <v>#REF!</v>
      </c>
      <c r="J142" s="56" t="e">
        <f aca="false" t="array" ref="J142:J142">xlookup(C142,datos_personales[Apellido/s:],datos_personales[D.N.I:],"no dato",0,1)</f>
        <v>#NAME?</v>
      </c>
      <c r="K142" s="73" t="e">
        <f aca="false" t="array" ref="K142:K142">xlookup(C142,datos_personales[Apellido/s:],datos_personales[Fecha Nac:],"no dato",0,1)</f>
        <v>#NAME?</v>
      </c>
      <c r="L142" s="57" t="n">
        <f aca="false">COUNTIF(hijos!B:B,C142)</f>
        <v>0</v>
      </c>
      <c r="M142" s="59" t="e">
        <f aca="false">COUNTIFS(hijos!B:B,C142,#REF!,1)</f>
        <v>#VALUE!</v>
      </c>
      <c r="N142" s="59" t="e">
        <f aca="false">COUNTIFS(hijos!B:B,C142,#REF!,1)</f>
        <v>#VALUE!</v>
      </c>
      <c r="O142" s="59" t="e">
        <f aca="false">COUNTIFS(hijos!B:B,C142,#REF!,1)</f>
        <v>#VALUE!</v>
      </c>
      <c r="P142" s="59" t="e">
        <f aca="false">COUNTIFS(hijos!B:B,C142,#REF!,1)</f>
        <v>#VALUE!</v>
      </c>
      <c r="Q142" s="59" t="e">
        <f aca="false">SUM(M142:P142)</f>
        <v>#VALUE!</v>
      </c>
      <c r="R142" s="57" t="e">
        <f aca="false" t="array" ref="R142:R142">xlookup(C142,datos_personales[Apellido/s:],datos_personales[Tel Contacto:],"no dato",0,1)</f>
        <v>#NAME?</v>
      </c>
      <c r="S142" s="56" t="e">
        <f aca="false" t="array" ref="S142:S142">xlookup(C142,datos_personales[Apellido/s:],datos_personales[Email:],"no dato",0,1)</f>
        <v>#NAME?</v>
      </c>
      <c r="T142" s="57" t="e">
        <f aca="false" t="array" ref="T142:T142">xlookup(R142,telefonos_afiliados[numeros_loys],telefonos_afiliados[esta],"no esta",0,1)</f>
        <v>#NAME?</v>
      </c>
      <c r="U142" s="56"/>
      <c r="V142" s="72"/>
      <c r="W142" s="42"/>
    </row>
    <row r="143" customFormat="false" ht="15.75" hidden="true" customHeight="true" outlineLevel="0" collapsed="false">
      <c r="A143" s="55"/>
      <c r="B143" s="56"/>
      <c r="C143" s="62" t="str">
        <f aca="false">datos_personales[Apellido/s:]</f>
        <v>gonzalez</v>
      </c>
      <c r="D143" s="62" t="e">
        <f aca="false" t="array" ref="D143:D143">xlookup(C143,datos_laborales[D.N.I:],datos_laborales[Relación de Dependencia],"dato no encontrado",0,1)</f>
        <v>#NAME?</v>
      </c>
      <c r="E143" s="56" t="e">
        <f aca="false" t="array" ref="E143:E143">xlookup(C143,datos_delegados[clave_foranea:],datos_delegados[En Actividad]," ",0,1)</f>
        <v>#NAME?</v>
      </c>
      <c r="F143" s="62" t="e">
        <f aca="false" t="array" ref="F143:F143">CONCATENATE(xlookup(C143,datos_personales[Apellido/s:],datos_personales[Apellido/s:],"no dato",0,1),", ",xlookup(C143,datos_personales[Apellido/s:],datos_personales[Nombre/s:],"no dato",0,1))</f>
        <v>#NAME?</v>
      </c>
      <c r="G143" s="56" t="e">
        <f aca="false" t="array" ref="G143:G143">xlookup(C143,datos_laborales[D.N.I:],datos_laborales[N° De Legajo:],"no dato",0,1)</f>
        <v>#NAME?</v>
      </c>
      <c r="H143" s="73" t="e">
        <f aca="false" t="array" ref="H143:H143">xlookup(C143,datos_laborales[D.N.I:], datos_laborales[Inicio Actividad en Prevención:],"no dato",0,1)</f>
        <v>#NAME?</v>
      </c>
      <c r="I143" s="62" t="e">
        <f aca="false" t="array" ref="I143:I143">xlookup(C143,datos_laborales[D.N.I:],#REF!,"no dato",0,1)</f>
        <v>#REF!</v>
      </c>
      <c r="J143" s="56" t="e">
        <f aca="false" t="array" ref="J143:J143">xlookup(C143,datos_personales[Apellido/s:],datos_personales[D.N.I:],"no dato",0,1)</f>
        <v>#NAME?</v>
      </c>
      <c r="K143" s="73" t="e">
        <f aca="false" t="array" ref="K143:K143">xlookup(C143,datos_personales[Apellido/s:],datos_personales[Fecha Nac:],"no dato",0,1)</f>
        <v>#NAME?</v>
      </c>
      <c r="L143" s="62" t="n">
        <f aca="false">COUNTIF(hijos!B:B,C143)</f>
        <v>0</v>
      </c>
      <c r="M143" s="64" t="e">
        <f aca="false">COUNTIFS(hijos!B:B,C143,#REF!,1)</f>
        <v>#VALUE!</v>
      </c>
      <c r="N143" s="64" t="e">
        <f aca="false">COUNTIFS(hijos!B:B,C143,#REF!,1)</f>
        <v>#VALUE!</v>
      </c>
      <c r="O143" s="64" t="e">
        <f aca="false">COUNTIFS(hijos!B:B,C143,#REF!,1)</f>
        <v>#VALUE!</v>
      </c>
      <c r="P143" s="64" t="e">
        <f aca="false">COUNTIFS(hijos!B:B,C143,#REF!,1)</f>
        <v>#VALUE!</v>
      </c>
      <c r="Q143" s="64" t="e">
        <f aca="false">SUM(M143:P143)</f>
        <v>#VALUE!</v>
      </c>
      <c r="R143" s="56" t="e">
        <f aca="false" t="array" ref="R143:R143">xlookup(C143,datos_personales[Apellido/s:],datos_personales[Tel Contacto:],"no dato",0,1)</f>
        <v>#NAME?</v>
      </c>
      <c r="S143" s="56" t="e">
        <f aca="false" t="array" ref="S143:S143">xlookup(C143,datos_personales[Apellido/s:],datos_personales[Email:],"no dato",0,1)</f>
        <v>#NAME?</v>
      </c>
      <c r="T143" s="62" t="e">
        <f aca="false" t="array" ref="T143:T143">xlookup(R143,telefonos_afiliados[numeros_loys],telefonos_afiliados[esta],"no esta",0,1)</f>
        <v>#NAME?</v>
      </c>
      <c r="U143" s="62" t="e">
        <f aca="false" t="array" ref="U143:U143">xlookup(C143,datos_personales[Apellido/s:],#REF!,"no dato",0,1)</f>
        <v>#REF!</v>
      </c>
      <c r="V143" s="65" t="e">
        <f aca="false" t="array" ref="V143:V143">xlookup(C143,datos_laborales[D.N.I:],#REF!,"no tiene ficha pdf",0,1)</f>
        <v>#REF!</v>
      </c>
      <c r="W143" s="42"/>
    </row>
    <row r="144" customFormat="false" ht="15.75" hidden="true" customHeight="true" outlineLevel="0" collapsed="false">
      <c r="A144" s="55"/>
      <c r="B144" s="56"/>
      <c r="C144" s="57" t="str">
        <f aca="false">datos_personales[Apellido/s:]</f>
        <v>gonzalez</v>
      </c>
      <c r="D144" s="57" t="e">
        <f aca="false" t="array" ref="D144:D144">xlookup(C144,datos_laborales[D.N.I:],datos_laborales[Relación de Dependencia],"dato no encontrado",0,1)</f>
        <v>#NAME?</v>
      </c>
      <c r="E144" s="56" t="e">
        <f aca="false" t="array" ref="E144:E144">xlookup(C144,datos_delegados[clave_foranea:],datos_delegados[En Actividad]," ",0,1)</f>
        <v>#NAME?</v>
      </c>
      <c r="F144" s="57" t="e">
        <f aca="false" t="array" ref="F144:F144">CONCATENATE(xlookup(C144,datos_personales[Apellido/s:],datos_personales[Apellido/s:],"no dato",0,1),", ",xlookup(C144,datos_personales[Apellido/s:],datos_personales[Nombre/s:],"no dato",0,1))</f>
        <v>#NAME?</v>
      </c>
      <c r="G144" s="56" t="e">
        <f aca="false" t="array" ref="G144:G144">xlookup(C144,datos_laborales[D.N.I:],datos_laborales[N° De Legajo:],"no dato",0,1)</f>
        <v>#NAME?</v>
      </c>
      <c r="H144" s="73" t="e">
        <f aca="false" t="array" ref="H144:H144">xlookup(C144,datos_laborales[D.N.I:], datos_laborales[Inicio Actividad en Prevención:],"no dato",0,1)</f>
        <v>#NAME?</v>
      </c>
      <c r="I144" s="57" t="e">
        <f aca="false" t="array" ref="I144:I144">xlookup(C144,datos_laborales[D.N.I:],#REF!,"no dato",0,1)</f>
        <v>#REF!</v>
      </c>
      <c r="J144" s="56" t="e">
        <f aca="false" t="array" ref="J144:J144">xlookup(C144,datos_personales[Apellido/s:],datos_personales[D.N.I:],"no dato",0,1)</f>
        <v>#NAME?</v>
      </c>
      <c r="K144" s="73" t="e">
        <f aca="false" t="array" ref="K144:K144">xlookup(C144,datos_personales[Apellido/s:],datos_personales[Fecha Nac:],"no dato",0,1)</f>
        <v>#NAME?</v>
      </c>
      <c r="L144" s="57" t="n">
        <f aca="false">COUNTIF(hijos!B:B,C144)</f>
        <v>0</v>
      </c>
      <c r="M144" s="59" t="e">
        <f aca="false">COUNTIFS(hijos!B:B,C144,#REF!,1)</f>
        <v>#VALUE!</v>
      </c>
      <c r="N144" s="59" t="e">
        <f aca="false">COUNTIFS(hijos!B:B,C144,#REF!,1)</f>
        <v>#VALUE!</v>
      </c>
      <c r="O144" s="59" t="e">
        <f aca="false">COUNTIFS(hijos!B:B,C144,#REF!,1)</f>
        <v>#VALUE!</v>
      </c>
      <c r="P144" s="59" t="e">
        <f aca="false">COUNTIFS(hijos!B:B,C144,#REF!,1)</f>
        <v>#VALUE!</v>
      </c>
      <c r="Q144" s="59" t="e">
        <f aca="false">SUM(M144:P144)</f>
        <v>#VALUE!</v>
      </c>
      <c r="R144" s="56" t="e">
        <f aca="false" t="array" ref="R144:R144">xlookup(C144,datos_personales[Apellido/s:],datos_personales[Tel Contacto:],"no dato",0,1)</f>
        <v>#NAME?</v>
      </c>
      <c r="S144" s="56" t="e">
        <f aca="false" t="array" ref="S144:S144">xlookup(C144,datos_personales[Apellido/s:],datos_personales[Email:],"no dato",0,1)</f>
        <v>#NAME?</v>
      </c>
      <c r="T144" s="57" t="e">
        <f aca="false" t="array" ref="T144:T144">xlookup(R144,telefonos_afiliados[numeros_loys],telefonos_afiliados[esta],"no esta",0,1)</f>
        <v>#NAME?</v>
      </c>
      <c r="U144" s="57" t="e">
        <f aca="false" t="array" ref="U144:U144">xlookup(C144,#REF!,#REF!,"no dato",0,1)</f>
        <v>#REF!</v>
      </c>
      <c r="V144" s="72"/>
      <c r="W144" s="42"/>
    </row>
    <row r="145" customFormat="false" ht="15.75" hidden="true" customHeight="true" outlineLevel="0" collapsed="false">
      <c r="A145" s="55"/>
      <c r="B145" s="56"/>
      <c r="C145" s="62" t="str">
        <f aca="false">datos_personales[Apellido/s:]</f>
        <v>gutierrez</v>
      </c>
      <c r="D145" s="62" t="e">
        <f aca="false" t="array" ref="D145:D145">xlookup(C145,datos_laborales[D.N.I:],datos_laborales[Relación de Dependencia],"dato no encontrado",0,1)</f>
        <v>#NAME?</v>
      </c>
      <c r="E145" s="56" t="e">
        <f aca="false" t="array" ref="E145:E145">xlookup(C145,datos_delegados[clave_foranea:],datos_delegados[En Actividad]," ",0,1)</f>
        <v>#NAME?</v>
      </c>
      <c r="F145" s="62" t="e">
        <f aca="false" t="array" ref="F145:F145">CONCATENATE(xlookup(C145,datos_personales[Apellido/s:],datos_personales[Apellido/s:],"no dato",0,1),", ",xlookup(C145,datos_personales[Apellido/s:],datos_personales[Nombre/s:],"no dato",0,1))</f>
        <v>#NAME?</v>
      </c>
      <c r="G145" s="56" t="e">
        <f aca="false" t="array" ref="G145:G145">xlookup(C145,datos_laborales[D.N.I:],datos_laborales[N° De Legajo:],"no dato",0,1)</f>
        <v>#NAME?</v>
      </c>
      <c r="H145" s="73" t="e">
        <f aca="false" t="array" ref="H145:H145">xlookup(C145,datos_laborales[D.N.I:], datos_laborales[Inicio Actividad en Prevención:],"no dato",0,1)</f>
        <v>#NAME?</v>
      </c>
      <c r="I145" s="62" t="e">
        <f aca="false" t="array" ref="I145:I145">xlookup(C145,datos_laborales[D.N.I:],#REF!,"no dato",0,1)</f>
        <v>#REF!</v>
      </c>
      <c r="J145" s="56" t="e">
        <f aca="false" t="array" ref="J145:J145">xlookup(C145,datos_personales[Apellido/s:],datos_personales[D.N.I:],"no dato",0,1)</f>
        <v>#NAME?</v>
      </c>
      <c r="K145" s="73" t="e">
        <f aca="false" t="array" ref="K145:K145">xlookup(C145,datos_personales[Apellido/s:],datos_personales[Fecha Nac:],"no dato",0,1)</f>
        <v>#NAME?</v>
      </c>
      <c r="L145" s="62" t="n">
        <f aca="false">COUNTIF(hijos!B:B,C145)</f>
        <v>0</v>
      </c>
      <c r="M145" s="64" t="e">
        <f aca="false">COUNTIFS(hijos!B:B,C145,#REF!,1)</f>
        <v>#VALUE!</v>
      </c>
      <c r="N145" s="64" t="e">
        <f aca="false">COUNTIFS(hijos!B:B,C145,#REF!,1)</f>
        <v>#VALUE!</v>
      </c>
      <c r="O145" s="64" t="e">
        <f aca="false">COUNTIFS(hijos!B:B,C145,#REF!,1)</f>
        <v>#VALUE!</v>
      </c>
      <c r="P145" s="64" t="e">
        <f aca="false">COUNTIFS(hijos!B:B,C145,#REF!,1)</f>
        <v>#VALUE!</v>
      </c>
      <c r="Q145" s="64" t="e">
        <f aca="false">SUM(M145:P145)</f>
        <v>#VALUE!</v>
      </c>
      <c r="R145" s="56" t="e">
        <f aca="false" t="array" ref="R145:R145">xlookup(C145,datos_personales[Apellido/s:],datos_personales[Tel Contacto:],"no dato",0,1)</f>
        <v>#NAME?</v>
      </c>
      <c r="S145" s="56" t="e">
        <f aca="false" t="array" ref="S145:S145">xlookup(C145,datos_personales[Apellido/s:],datos_personales[Email:],"no dato",0,1)</f>
        <v>#NAME?</v>
      </c>
      <c r="T145" s="62" t="e">
        <f aca="false" t="array" ref="T145:T145">xlookup(R145,telefonos_afiliados[numeros_loys],telefonos_afiliados[esta],"no esta",0,1)</f>
        <v>#NAME?</v>
      </c>
      <c r="U145" s="56"/>
      <c r="V145" s="72"/>
      <c r="W145" s="42"/>
    </row>
    <row r="146" customFormat="false" ht="15.75" hidden="true" customHeight="true" outlineLevel="0" collapsed="false">
      <c r="A146" s="55"/>
      <c r="B146" s="56"/>
      <c r="C146" s="57" t="str">
        <f aca="false">datos_personales[Apellido/s:]</f>
        <v>perez</v>
      </c>
      <c r="D146" s="57" t="e">
        <f aca="false" t="array" ref="D146:D146">xlookup(C146,datos_laborales[D.N.I:],datos_laborales[Relación de Dependencia],"dato no encontrado",0,1)</f>
        <v>#NAME?</v>
      </c>
      <c r="E146" s="56" t="e">
        <f aca="false" t="array" ref="E146:E146">xlookup(C146,datos_delegados[clave_foranea:],datos_delegados[En Actividad]," ",0,1)</f>
        <v>#NAME?</v>
      </c>
      <c r="F146" s="57" t="e">
        <f aca="false" t="array" ref="F146:F146">CONCATENATE(xlookup(C146,datos_personales[Apellido/s:],datos_personales[Apellido/s:],"no dato",0,1),", ",xlookup(C146,datos_personales[Apellido/s:],datos_personales[Nombre/s:],"no dato",0,1))</f>
        <v>#NAME?</v>
      </c>
      <c r="G146" s="56" t="e">
        <f aca="false" t="array" ref="G146:G146">xlookup(C146,datos_laborales[D.N.I:],datos_laborales[N° De Legajo:],"no dato",0,1)</f>
        <v>#NAME?</v>
      </c>
      <c r="H146" s="73" t="e">
        <f aca="false" t="array" ref="H146:H146">xlookup(C146,datos_laborales[D.N.I:], datos_laborales[Inicio Actividad en Prevención:],"no dato",0,1)</f>
        <v>#NAME?</v>
      </c>
      <c r="I146" s="57" t="e">
        <f aca="false" t="array" ref="I146:I146">xlookup(C146,datos_laborales[D.N.I:],#REF!,"no dato",0,1)</f>
        <v>#REF!</v>
      </c>
      <c r="J146" s="56" t="e">
        <f aca="false" t="array" ref="J146:J146">xlookup(C146,datos_personales[Apellido/s:],datos_personales[D.N.I:],"no dato",0,1)</f>
        <v>#NAME?</v>
      </c>
      <c r="K146" s="73" t="e">
        <f aca="false" t="array" ref="K146:K146">xlookup(C146,datos_personales[Apellido/s:],datos_personales[Fecha Nac:],"no dato",0,1)</f>
        <v>#NAME?</v>
      </c>
      <c r="L146" s="57" t="n">
        <f aca="false">COUNTIF(hijos!B:B,C146)</f>
        <v>0</v>
      </c>
      <c r="M146" s="59" t="e">
        <f aca="false">COUNTIFS(hijos!B:B,C146,#REF!,1)</f>
        <v>#VALUE!</v>
      </c>
      <c r="N146" s="59" t="e">
        <f aca="false">COUNTIFS(hijos!B:B,C146,#REF!,1)</f>
        <v>#VALUE!</v>
      </c>
      <c r="O146" s="59" t="e">
        <f aca="false">COUNTIFS(hijos!B:B,C146,#REF!,1)</f>
        <v>#VALUE!</v>
      </c>
      <c r="P146" s="59" t="e">
        <f aca="false">COUNTIFS(hijos!B:B,C146,#REF!,1)</f>
        <v>#VALUE!</v>
      </c>
      <c r="Q146" s="59" t="e">
        <f aca="false">SUM(M146:P146)</f>
        <v>#VALUE!</v>
      </c>
      <c r="R146" s="56" t="e">
        <f aca="false" t="array" ref="R146:R146">xlookup(C146,datos_personales[Apellido/s:],datos_personales[Tel Contacto:],"no dato",0,1)</f>
        <v>#NAME?</v>
      </c>
      <c r="S146" s="56" t="e">
        <f aca="false" t="array" ref="S146:S146">xlookup(C146,datos_personales[Apellido/s:],datos_personales[Email:],"no dato",0,1)</f>
        <v>#NAME?</v>
      </c>
      <c r="T146" s="57" t="e">
        <f aca="false" t="array" ref="T146:T146">xlookup(R146,telefonos_afiliados[numeros_loys],telefonos_afiliados[esta],"no esta",0,1)</f>
        <v>#NAME?</v>
      </c>
      <c r="U146" s="57" t="e">
        <f aca="false">xlookup(C146,#REF!,#REF!,"no dato",0,1)</f>
        <v>#REF!</v>
      </c>
      <c r="V146" s="72"/>
      <c r="W146" s="42"/>
    </row>
    <row r="147" customFormat="false" ht="15.75" hidden="true" customHeight="true" outlineLevel="0" collapsed="false">
      <c r="A147" s="55"/>
      <c r="B147" s="56"/>
      <c r="C147" s="62" t="str">
        <f aca="false">datos_personales[Apellido/s:]</f>
        <v>rojas</v>
      </c>
      <c r="D147" s="62" t="e">
        <f aca="false" t="array" ref="D147:D147">xlookup(C147,datos_laborales[D.N.I:],datos_laborales[Relación de Dependencia],"dato no encontrado",0,1)</f>
        <v>#NAME?</v>
      </c>
      <c r="E147" s="56" t="e">
        <f aca="false" t="array" ref="E147:E147">xlookup(C147,datos_delegados[clave_foranea:],datos_delegados[En Actividad]," ",0,1)</f>
        <v>#NAME?</v>
      </c>
      <c r="F147" s="62" t="e">
        <f aca="false" t="array" ref="F147:F147">CONCATENATE(xlookup(C147,datos_personales[Apellido/s:],datos_personales[Apellido/s:],"no dato",0,1),", ",xlookup(C147,datos_personales[Apellido/s:],datos_personales[Nombre/s:],"no dato",0,1))</f>
        <v>#NAME?</v>
      </c>
      <c r="G147" s="56" t="e">
        <f aca="false" t="array" ref="G147:G147">xlookup(C147,datos_laborales[D.N.I:],datos_laborales[N° De Legajo:],"no dato",0,1)</f>
        <v>#NAME?</v>
      </c>
      <c r="H147" s="73" t="e">
        <f aca="false" t="array" ref="H147:H147">xlookup(C147,datos_laborales[D.N.I:], datos_laborales[Inicio Actividad en Prevención:],"no dato",0,1)</f>
        <v>#NAME?</v>
      </c>
      <c r="I147" s="62" t="e">
        <f aca="false" t="array" ref="I147:I147">xlookup(C147,datos_laborales[D.N.I:],#REF!,"no dato",0,1)</f>
        <v>#REF!</v>
      </c>
      <c r="J147" s="56" t="e">
        <f aca="false" t="array" ref="J147:J147">xlookup(C147,datos_personales[Apellido/s:],datos_personales[D.N.I:],"no dato",0,1)</f>
        <v>#NAME?</v>
      </c>
      <c r="K147" s="73" t="e">
        <f aca="false" t="array" ref="K147:K147">xlookup(C147,datos_personales[Apellido/s:],datos_personales[Fecha Nac:],"no dato",0,1)</f>
        <v>#NAME?</v>
      </c>
      <c r="L147" s="62" t="n">
        <f aca="false">COUNTIF(hijos!B:B,C147)</f>
        <v>0</v>
      </c>
      <c r="M147" s="64" t="e">
        <f aca="false">COUNTIFS(hijos!B:B,C147,#REF!,1)</f>
        <v>#VALUE!</v>
      </c>
      <c r="N147" s="64" t="e">
        <f aca="false">COUNTIFS(hijos!B:B,C147,#REF!,1)</f>
        <v>#VALUE!</v>
      </c>
      <c r="O147" s="64" t="e">
        <f aca="false">COUNTIFS(hijos!B:B,C147,#REF!,1)</f>
        <v>#VALUE!</v>
      </c>
      <c r="P147" s="64" t="e">
        <f aca="false">COUNTIFS(hijos!B:B,C147,#REF!,1)</f>
        <v>#VALUE!</v>
      </c>
      <c r="Q147" s="64" t="e">
        <f aca="false">SUM(M147:P147)</f>
        <v>#VALUE!</v>
      </c>
      <c r="R147" s="56" t="e">
        <f aca="false" t="array" ref="R147:R147">xlookup(C147,datos_personales[Apellido/s:],datos_personales[Tel Contacto:],"no dato",0,1)</f>
        <v>#NAME?</v>
      </c>
      <c r="S147" s="56" t="e">
        <f aca="false" t="array" ref="S147:S147">xlookup(C147,datos_personales[Apellido/s:],datos_personales[Email:],"no dato",0,1)</f>
        <v>#NAME?</v>
      </c>
      <c r="T147" s="62" t="e">
        <f aca="false" t="array" ref="T147:T147">xlookup(R147,telefonos_afiliados[numeros_loys],telefonos_afiliados[esta],"no esta",0,1)</f>
        <v>#NAME?</v>
      </c>
      <c r="U147" s="62" t="e">
        <f aca="false">xlookup(C147,#REF!,#REF!,"no dato",0,1)</f>
        <v>#REF!</v>
      </c>
      <c r="V147" s="65" t="e">
        <f aca="false" t="array" ref="V147:V147">xlookup(C147,datos_laborales[D.N.I:],#REF!,"no tiene ficha pdf",0,1)</f>
        <v>#REF!</v>
      </c>
      <c r="W147" s="42"/>
    </row>
    <row r="148" customFormat="false" ht="15.75" hidden="true" customHeight="true" outlineLevel="0" collapsed="false">
      <c r="A148" s="55"/>
      <c r="B148" s="56"/>
      <c r="C148" s="57" t="str">
        <f aca="false">datos_personales[Apellido/s:]</f>
        <v>romero</v>
      </c>
      <c r="D148" s="57" t="e">
        <f aca="false" t="array" ref="D148:D148">xlookup(C148,datos_laborales[D.N.I:],datos_laborales[Relación de Dependencia],"dato no encontrado",0,1)</f>
        <v>#NAME?</v>
      </c>
      <c r="E148" s="56" t="e">
        <f aca="false" t="array" ref="E148:E148">xlookup(C148,datos_delegados[clave_foranea:],datos_delegados[En Actividad]," ",0,1)</f>
        <v>#NAME?</v>
      </c>
      <c r="F148" s="57" t="e">
        <f aca="false" t="array" ref="F148:F148">CONCATENATE(xlookup(C148,datos_personales[Apellido/s:],datos_personales[Apellido/s:],"no dato",0,1),", ",xlookup(C148,datos_personales[Apellido/s:],datos_personales[Nombre/s:],"no dato",0,1))</f>
        <v>#NAME?</v>
      </c>
      <c r="G148" s="56" t="e">
        <f aca="false" t="array" ref="G148:G148">xlookup(C148,datos_laborales[D.N.I:],datos_laborales[N° De Legajo:],"no dato",0,1)</f>
        <v>#NAME?</v>
      </c>
      <c r="H148" s="73" t="e">
        <f aca="false" t="array" ref="H148:H148">xlookup(C148,datos_laborales[D.N.I:], datos_laborales[Inicio Actividad en Prevención:],"no dato",0,1)</f>
        <v>#NAME?</v>
      </c>
      <c r="I148" s="57" t="e">
        <f aca="false" t="array" ref="I148:I148">xlookup(C148,datos_laborales[D.N.I:],#REF!,"no dato",0,1)</f>
        <v>#REF!</v>
      </c>
      <c r="J148" s="56" t="e">
        <f aca="false" t="array" ref="J148:J148">xlookup(C148,datos_personales[Apellido/s:],datos_personales[D.N.I:],"no dato",0,1)</f>
        <v>#NAME?</v>
      </c>
      <c r="K148" s="73" t="e">
        <f aca="false" t="array" ref="K148:K148">xlookup(C148,datos_personales[Apellido/s:],datos_personales[Fecha Nac:],"no dato",0,1)</f>
        <v>#NAME?</v>
      </c>
      <c r="L148" s="57" t="n">
        <f aca="false">COUNTIF(hijos!B:B,C148)</f>
        <v>0</v>
      </c>
      <c r="M148" s="59" t="e">
        <f aca="false">COUNTIFS(hijos!B:B,C148,#REF!,1)</f>
        <v>#VALUE!</v>
      </c>
      <c r="N148" s="59" t="e">
        <f aca="false">COUNTIFS(hijos!B:B,C148,#REF!,1)</f>
        <v>#VALUE!</v>
      </c>
      <c r="O148" s="59" t="e">
        <f aca="false">COUNTIFS(hijos!B:B,C148,#REF!,1)</f>
        <v>#VALUE!</v>
      </c>
      <c r="P148" s="59" t="e">
        <f aca="false">COUNTIFS(hijos!B:B,C148,#REF!,1)</f>
        <v>#VALUE!</v>
      </c>
      <c r="Q148" s="59" t="e">
        <f aca="false">SUM(M148:P148)</f>
        <v>#VALUE!</v>
      </c>
      <c r="R148" s="56" t="e">
        <f aca="false" t="array" ref="R148:R148">xlookup(C148,datos_personales[Apellido/s:],datos_personales[Tel Contacto:],"no dato",0,1)</f>
        <v>#NAME?</v>
      </c>
      <c r="S148" s="56" t="e">
        <f aca="false" t="array" ref="S148:S148">xlookup(C148,datos_personales[Apellido/s:],datos_personales[Email:],"no dato",0,1)</f>
        <v>#NAME?</v>
      </c>
      <c r="T148" s="57" t="e">
        <f aca="false" t="array" ref="T148:T148">xlookup(R148,telefonos_afiliados[numeros_loys],telefonos_afiliados[esta],"no esta",0,1)</f>
        <v>#NAME?</v>
      </c>
      <c r="U148" s="57" t="e">
        <f aca="false" t="array" ref="U148:U148">xlookup(C148,datos_personales[Apellido/s:],#REF!,"no dato",0,1)</f>
        <v>#REF!</v>
      </c>
      <c r="V148" s="61" t="e">
        <f aca="false" t="array" ref="V148:V148">xlookup(C148,datos_laborales[D.N.I:],#REF!,"no tiene ficha pdf",0,1)</f>
        <v>#REF!</v>
      </c>
      <c r="W148" s="42"/>
    </row>
    <row r="149" customFormat="false" ht="15.75" hidden="true" customHeight="true" outlineLevel="0" collapsed="false">
      <c r="A149" s="55"/>
      <c r="B149" s="56"/>
      <c r="C149" s="62" t="str">
        <f aca="false">datos_personales[Apellido/s:]</f>
        <v>sterzel</v>
      </c>
      <c r="D149" s="62" t="e">
        <f aca="false" t="array" ref="D149:D149">xlookup(C149,datos_laborales[D.N.I:],datos_laborales[Relación de Dependencia],"dato no encontrado",0,1)</f>
        <v>#NAME?</v>
      </c>
      <c r="E149" s="56" t="e">
        <f aca="false" t="array" ref="E149:E149">xlookup(C149,datos_delegados[clave_foranea:],datos_delegados[En Actividad]," ",0,1)</f>
        <v>#NAME?</v>
      </c>
      <c r="F149" s="62" t="e">
        <f aca="false" t="array" ref="F149:F149">CONCATENATE(xlookup(C149,datos_personales[Apellido/s:],datos_personales[Apellido/s:],"no dato",0,1),", ",xlookup(C149,datos_personales[Apellido/s:],datos_personales[Nombre/s:],"no dato",0,1))</f>
        <v>#NAME?</v>
      </c>
      <c r="G149" s="56" t="e">
        <f aca="false" t="array" ref="G149:G149">xlookup(C149,datos_laborales[D.N.I:],datos_laborales[N° De Legajo:],"no dato",0,1)</f>
        <v>#NAME?</v>
      </c>
      <c r="H149" s="73" t="e">
        <f aca="false" t="array" ref="H149:H149">xlookup(C149,datos_laborales[D.N.I:], datos_laborales[Inicio Actividad en Prevención:],"no dato",0,1)</f>
        <v>#NAME?</v>
      </c>
      <c r="I149" s="62" t="e">
        <f aca="false" t="array" ref="I149:I149">xlookup(C149,datos_laborales[D.N.I:],#REF!,"no dato",0,1)</f>
        <v>#REF!</v>
      </c>
      <c r="J149" s="56" t="e">
        <f aca="false" t="array" ref="J149:J149">xlookup(C149,datos_personales[Apellido/s:],datos_personales[D.N.I:],"no dato",0,1)</f>
        <v>#NAME?</v>
      </c>
      <c r="K149" s="73" t="e">
        <f aca="false" t="array" ref="K149:K149">xlookup(C149,datos_personales[Apellido/s:],datos_personales[Fecha Nac:],"no dato",0,1)</f>
        <v>#NAME?</v>
      </c>
      <c r="L149" s="62" t="n">
        <f aca="false">COUNTIF(hijos!B:B,C149)</f>
        <v>0</v>
      </c>
      <c r="M149" s="64" t="e">
        <f aca="false">COUNTIFS(hijos!B:B,C149,#REF!,1)</f>
        <v>#VALUE!</v>
      </c>
      <c r="N149" s="64" t="e">
        <f aca="false">COUNTIFS(hijos!B:B,C149,#REF!,1)</f>
        <v>#VALUE!</v>
      </c>
      <c r="O149" s="64" t="e">
        <f aca="false">COUNTIFS(hijos!B:B,C149,#REF!,1)</f>
        <v>#VALUE!</v>
      </c>
      <c r="P149" s="64" t="e">
        <f aca="false">COUNTIFS(hijos!B:B,C149,#REF!,1)</f>
        <v>#VALUE!</v>
      </c>
      <c r="Q149" s="64" t="e">
        <f aca="false">SUM(M149:P149)</f>
        <v>#VALUE!</v>
      </c>
      <c r="R149" s="56" t="e">
        <f aca="false" t="array" ref="R149:R149">xlookup(C149,datos_personales[Apellido/s:],datos_personales[Tel Contacto:],"no dato",0,1)</f>
        <v>#NAME?</v>
      </c>
      <c r="S149" s="56" t="e">
        <f aca="false" t="array" ref="S149:S149">xlookup(C149,datos_personales[Apellido/s:],datos_personales[Email:],"no dato",0,1)</f>
        <v>#NAME?</v>
      </c>
      <c r="T149" s="62" t="e">
        <f aca="false" t="array" ref="T149:T149">xlookup(R149,telefonos_afiliados[numeros_loys],telefonos_afiliados[esta],"no esta",0,1)</f>
        <v>#NAME?</v>
      </c>
      <c r="U149" s="62" t="e">
        <f aca="false" t="array" ref="U149:U149">xlookup(C149,#REF!,#REF!,"no dato",0,1)</f>
        <v>#REF!</v>
      </c>
      <c r="V149" s="65" t="e">
        <f aca="false" t="array" ref="V149:V149">xlookup(C149,datos_laborales[D.N.I:],#REF!,"no tiene ficha pdf",0,1)</f>
        <v>#REF!</v>
      </c>
      <c r="W149" s="42"/>
    </row>
    <row r="150" customFormat="false" ht="15.75" hidden="true" customHeight="true" outlineLevel="0" collapsed="false">
      <c r="A150" s="55"/>
      <c r="B150" s="56"/>
      <c r="C150" s="57" t="str">
        <f aca="false">datos_personales[Apellido/s:]</f>
        <v>suarez</v>
      </c>
      <c r="D150" s="57" t="e">
        <f aca="false" t="array" ref="D150:D150">xlookup(C150,datos_laborales[D.N.I:],datos_laborales[Relación de Dependencia],"dato no encontrado",0,1)</f>
        <v>#NAME?</v>
      </c>
      <c r="E150" s="56" t="e">
        <f aca="false" t="array" ref="E150:E150">xlookup(C150,datos_delegados[clave_foranea:],datos_delegados[En Actividad]," ",0,1)</f>
        <v>#NAME?</v>
      </c>
      <c r="F150" s="57" t="e">
        <f aca="false" t="array" ref="F150:F150">CONCATENATE(xlookup(C150,datos_personales[Apellido/s:],datos_personales[Apellido/s:],"no dato",0,1),", ",xlookup(C150,datos_personales[Apellido/s:],datos_personales[Nombre/s:],"no dato",0,1))</f>
        <v>#NAME?</v>
      </c>
      <c r="G150" s="56" t="e">
        <f aca="false" t="array" ref="G150:G150">xlookup(C150,datos_laborales[D.N.I:],datos_laborales[N° De Legajo:],"no dato",0,1)</f>
        <v>#NAME?</v>
      </c>
      <c r="H150" s="73" t="e">
        <f aca="false" t="array" ref="H150:H150">xlookup(C150,datos_laborales[D.N.I:], datos_laborales[Inicio Actividad en Prevención:],"no dato",0,1)</f>
        <v>#NAME?</v>
      </c>
      <c r="I150" s="57" t="e">
        <f aca="false" t="array" ref="I150:I150">xlookup(C150,datos_laborales[D.N.I:],#REF!,"no dato",0,1)</f>
        <v>#REF!</v>
      </c>
      <c r="J150" s="56" t="e">
        <f aca="false" t="array" ref="J150:J150">xlookup(C150,datos_personales[Apellido/s:],datos_personales[D.N.I:],"no dato",0,1)</f>
        <v>#NAME?</v>
      </c>
      <c r="K150" s="73" t="e">
        <f aca="false" t="array" ref="K150:K150">xlookup(C150,datos_personales[Apellido/s:],datos_personales[Fecha Nac:],"no dato",0,1)</f>
        <v>#NAME?</v>
      </c>
      <c r="L150" s="57" t="n">
        <f aca="false">COUNTIF(hijos!B:B,C150)</f>
        <v>0</v>
      </c>
      <c r="M150" s="59" t="e">
        <f aca="false">COUNTIFS(hijos!B:B,C150,#REF!,1)</f>
        <v>#VALUE!</v>
      </c>
      <c r="N150" s="59" t="e">
        <f aca="false">COUNTIFS(hijos!B:B,C150,#REF!,1)</f>
        <v>#VALUE!</v>
      </c>
      <c r="O150" s="59" t="e">
        <f aca="false">COUNTIFS(hijos!B:B,C150,#REF!,1)</f>
        <v>#VALUE!</v>
      </c>
      <c r="P150" s="59" t="e">
        <f aca="false">COUNTIFS(hijos!B:B,C150,#REF!,1)</f>
        <v>#VALUE!</v>
      </c>
      <c r="Q150" s="59" t="e">
        <f aca="false">SUM(M150:P150)</f>
        <v>#VALUE!</v>
      </c>
      <c r="R150" s="57" t="e">
        <f aca="false" t="array" ref="R150:R150">xlookup(C150,datos_personales[Apellido/s:],datos_personales[Tel Contacto:],"no dato",0,1)</f>
        <v>#NAME?</v>
      </c>
      <c r="S150" s="56" t="e">
        <f aca="false" t="array" ref="S150:S150">xlookup(C150,datos_personales[Apellido/s:],datos_personales[Email:],"no dato",0,1)</f>
        <v>#NAME?</v>
      </c>
      <c r="T150" s="57" t="e">
        <f aca="false" t="array" ref="T150:T150">xlookup(R150,telefonos_afiliados[numeros_loys],telefonos_afiliados[esta],"no esta",0,1)</f>
        <v>#NAME?</v>
      </c>
      <c r="U150" s="57" t="e">
        <f aca="false" t="array" ref="U150:U150">xlookup(C150,datos_personales[Apellido/s:],#REF!,"no dato",0,1)</f>
        <v>#REF!</v>
      </c>
      <c r="V150" s="61" t="e">
        <f aca="false" t="array" ref="V150:V150">xlookup(C150,datos_laborales[D.N.I:],#REF!,"no tiene ficha pdf",0,1)</f>
        <v>#REF!</v>
      </c>
      <c r="W150" s="42"/>
    </row>
    <row r="151" customFormat="false" ht="15.75" hidden="true" customHeight="true" outlineLevel="0" collapsed="false">
      <c r="A151" s="55"/>
      <c r="B151" s="56"/>
      <c r="C151" s="62" t="str">
        <f aca="false">datos_personales[Apellido/s:]</f>
        <v>vaca</v>
      </c>
      <c r="D151" s="62" t="e">
        <f aca="false" t="array" ref="D151:D151">xlookup(C151,datos_laborales[D.N.I:],datos_laborales[Relación de Dependencia],"dato no encontrado",0,1)</f>
        <v>#NAME?</v>
      </c>
      <c r="E151" s="56" t="e">
        <f aca="false" t="array" ref="E151:E151">xlookup(C151,datos_delegados[clave_foranea:],datos_delegados[En Actividad]," ",0,1)</f>
        <v>#NAME?</v>
      </c>
      <c r="F151" s="62" t="e">
        <f aca="false" t="array" ref="F151:F151">CONCATENATE(xlookup(C151,datos_personales[Apellido/s:],datos_personales[Apellido/s:],"no dato",0,1),", ",xlookup(C151,datos_personales[Apellido/s:],datos_personales[Nombre/s:],"no dato",0,1))</f>
        <v>#NAME?</v>
      </c>
      <c r="G151" s="56" t="e">
        <f aca="false" t="array" ref="G151:G151">xlookup(C151,datos_laborales[D.N.I:],datos_laborales[N° De Legajo:],"no dato",0,1)</f>
        <v>#NAME?</v>
      </c>
      <c r="H151" s="73" t="e">
        <f aca="false" t="array" ref="H151:H151">xlookup(C151,datos_laborales[D.N.I:], datos_laborales[Inicio Actividad en Prevención:],"no dato",0,1)</f>
        <v>#NAME?</v>
      </c>
      <c r="I151" s="62" t="e">
        <f aca="false" t="array" ref="I151:I151">xlookup(C151,datos_laborales[D.N.I:],#REF!,"no dato",0,1)</f>
        <v>#REF!</v>
      </c>
      <c r="J151" s="56" t="e">
        <f aca="false" t="array" ref="J151:J151">xlookup(C151,datos_personales[Apellido/s:],datos_personales[D.N.I:],"no dato",0,1)</f>
        <v>#NAME?</v>
      </c>
      <c r="K151" s="73" t="e">
        <f aca="false" t="array" ref="K151:K151">xlookup(C151,datos_personales[Apellido/s:],datos_personales[Fecha Nac:],"no dato",0,1)</f>
        <v>#NAME?</v>
      </c>
      <c r="L151" s="62" t="n">
        <f aca="false">COUNTIF(hijos!B:B,C151)</f>
        <v>0</v>
      </c>
      <c r="M151" s="64" t="e">
        <f aca="false">COUNTIFS(hijos!B:B,C151,#REF!,1)</f>
        <v>#VALUE!</v>
      </c>
      <c r="N151" s="64" t="e">
        <f aca="false">COUNTIFS(hijos!B:B,C151,#REF!,1)</f>
        <v>#VALUE!</v>
      </c>
      <c r="O151" s="64" t="e">
        <f aca="false">COUNTIFS(hijos!B:B,C151,#REF!,1)</f>
        <v>#VALUE!</v>
      </c>
      <c r="P151" s="64" t="e">
        <f aca="false">COUNTIFS(hijos!B:B,C151,#REF!,1)</f>
        <v>#VALUE!</v>
      </c>
      <c r="Q151" s="64" t="e">
        <f aca="false">SUM(M151:P151)</f>
        <v>#VALUE!</v>
      </c>
      <c r="R151" s="62" t="e">
        <f aca="false" t="array" ref="R151:R151">xlookup(C151,datos_personales[Apellido/s:],datos_personales[Tel Contacto:],"no dato",0,1)</f>
        <v>#NAME?</v>
      </c>
      <c r="S151" s="56" t="e">
        <f aca="false" t="array" ref="S151:S151">xlookup(C151,datos_personales[Apellido/s:],datos_personales[Email:],"no dato",0,1)</f>
        <v>#NAME?</v>
      </c>
      <c r="T151" s="62" t="e">
        <f aca="false" t="array" ref="T151:T151">xlookup(R151,telefonos_afiliados[numeros_loys],telefonos_afiliados[esta],"no esta",0,1)</f>
        <v>#NAME?</v>
      </c>
      <c r="U151" s="62" t="e">
        <f aca="false" t="array" ref="U151:U151">xlookup(C151,datos_personales[Apellido/s:],#REF!,"no dato",0,1)</f>
        <v>#REF!</v>
      </c>
      <c r="V151" s="65" t="e">
        <f aca="false" t="array" ref="V151:V151">xlookup(C151,datos_laborales[D.N.I:],#REF!,"no tiene ficha pdf",0,1)</f>
        <v>#REF!</v>
      </c>
      <c r="W151" s="42"/>
    </row>
    <row r="152" customFormat="false" ht="15.75" hidden="true" customHeight="true" outlineLevel="0" collapsed="false">
      <c r="A152" s="55"/>
      <c r="B152" s="56"/>
      <c r="C152" s="57" t="str">
        <f aca="false">datos_personales[Apellido/s:]</f>
        <v>Armentano</v>
      </c>
      <c r="D152" s="57" t="e">
        <f aca="false" t="array" ref="D152:D152">xlookup(C152,datos_laborales[D.N.I:],datos_laborales[Relación de Dependencia],"dato no encontrado",0,1)</f>
        <v>#NAME?</v>
      </c>
      <c r="E152" s="56" t="e">
        <f aca="false" t="array" ref="E152:E152">xlookup(C152,datos_delegados[clave_foranea:],datos_delegados[En Actividad]," ",0,1)</f>
        <v>#NAME?</v>
      </c>
      <c r="F152" s="57" t="e">
        <f aca="false" t="array" ref="F152:F152">CONCATENATE(xlookup(C152,datos_personales[Apellido/s:],datos_personales[Apellido/s:],"no dato",0,1),", ",xlookup(C152,datos_personales[Apellido/s:],datos_personales[Nombre/s:],"no dato",0,1))</f>
        <v>#NAME?</v>
      </c>
      <c r="G152" s="57" t="e">
        <f aca="false" t="array" ref="G152:G152">xlookup(C152,datos_laborales[D.N.I:],datos_laborales[N° De Legajo:],"no dato",0,1)</f>
        <v>#NAME?</v>
      </c>
      <c r="H152" s="58" t="e">
        <f aca="false" t="array" ref="H152:H152">xlookup(C152,datos_laborales[D.N.I:], datos_laborales[Inicio Actividad en Prevención:],"no dato",0,1)</f>
        <v>#NAME?</v>
      </c>
      <c r="I152" s="57" t="e">
        <f aca="false" t="array" ref="I152:I152">xlookup(C152,datos_laborales[D.N.I:],#REF!,"no dato",0,1)</f>
        <v>#REF!</v>
      </c>
      <c r="J152" s="57" t="e">
        <f aca="false" t="array" ref="J152:J152">xlookup(C152,datos_personales[Apellido/s:],datos_personales[D.N.I:],"no dato",0,1)</f>
        <v>#NAME?</v>
      </c>
      <c r="K152" s="58" t="e">
        <f aca="false" t="array" ref="K152:K152">xlookup(C152,datos_personales[Apellido/s:],datos_personales[Fecha Nac:],"no dato",0,1)</f>
        <v>#NAME?</v>
      </c>
      <c r="L152" s="57" t="n">
        <f aca="false">COUNTIF(hijos!B:B,C152)</f>
        <v>0</v>
      </c>
      <c r="M152" s="59" t="e">
        <f aca="false">COUNTIFS(hijos!B:B,C152,#REF!,1)</f>
        <v>#VALUE!</v>
      </c>
      <c r="N152" s="59" t="e">
        <f aca="false">COUNTIFS(hijos!B:B,C152,#REF!,1)</f>
        <v>#VALUE!</v>
      </c>
      <c r="O152" s="59" t="e">
        <f aca="false">COUNTIFS(hijos!B:B,C152,#REF!,1)</f>
        <v>#VALUE!</v>
      </c>
      <c r="P152" s="59" t="e">
        <f aca="false">COUNTIFS(hijos!B:B,C152,#REF!,1)</f>
        <v>#VALUE!</v>
      </c>
      <c r="Q152" s="59" t="e">
        <f aca="false">SUM(M152:P152)</f>
        <v>#VALUE!</v>
      </c>
      <c r="R152" s="57" t="e">
        <f aca="false" t="array" ref="R152:R152">xlookup(C152,datos_personales[Apellido/s:],datos_personales[Tel Contacto:],"no dato",0,1)</f>
        <v>#NAME?</v>
      </c>
      <c r="S152" s="57" t="e">
        <f aca="false" t="array" ref="S152:S152">xlookup(C152,datos_personales[Apellido/s:],datos_personales[Email:],"no dato",0,1)</f>
        <v>#NAME?</v>
      </c>
      <c r="T152" s="57" t="e">
        <f aca="false" t="array" ref="T152:T152">xlookup(R152,telefonos_afiliados[numeros_loys],telefonos_afiliados[esta],"no esta",0,1)</f>
        <v>#NAME?</v>
      </c>
      <c r="U152" s="57" t="e">
        <f aca="false" t="array" ref="U152:U152">xlookup(C152,#REF!,#REF!,"no dato",0,1)</f>
        <v>#REF!</v>
      </c>
      <c r="V152" s="61" t="e">
        <f aca="false" t="array" ref="V152:V152">xlookup(C152,datos_laborales[D.N.I:],#REF!,"no tiene ficha pdf",0,1)</f>
        <v>#REF!</v>
      </c>
      <c r="W152" s="42"/>
    </row>
    <row r="153" customFormat="false" ht="15.75" hidden="true" customHeight="true" outlineLevel="0" collapsed="false">
      <c r="A153" s="55"/>
      <c r="B153" s="56"/>
      <c r="C153" s="62" t="str">
        <f aca="false">datos_personales[Apellido/s:]</f>
        <v>Barrero Borda</v>
      </c>
      <c r="D153" s="62" t="e">
        <f aca="false" t="array" ref="D153:D153">xlookup(C153,datos_laborales[D.N.I:],datos_laborales[Relación de Dependencia],"dato no encontrado",0,1)</f>
        <v>#NAME?</v>
      </c>
      <c r="E153" s="56" t="e">
        <f aca="false" t="array" ref="E153:E153">xlookup(C153,datos_delegados[clave_foranea:],datos_delegados[En Actividad]," ",0,1)</f>
        <v>#NAME?</v>
      </c>
      <c r="F153" s="62" t="e">
        <f aca="false" t="array" ref="F153:F153">CONCATENATE(xlookup(C153,datos_personales[Apellido/s:],datos_personales[Apellido/s:],"no dato",0,1),", ",xlookup(C153,datos_personales[Apellido/s:],datos_personales[Nombre/s:],"no dato",0,1))</f>
        <v>#NAME?</v>
      </c>
      <c r="G153" s="62" t="e">
        <f aca="false" t="array" ref="G153:G153">xlookup(C153,datos_laborales[D.N.I:],datos_laborales[N° De Legajo:],"no dato",0,1)</f>
        <v>#NAME?</v>
      </c>
      <c r="H153" s="63" t="e">
        <f aca="false" t="array" ref="H153:H153">xlookup(C153,datos_laborales[D.N.I:], datos_laborales[Inicio Actividad en Prevención:],"no dato",0,1)</f>
        <v>#NAME?</v>
      </c>
      <c r="I153" s="62" t="e">
        <f aca="false" t="array" ref="I153:I153">xlookup(C153,datos_laborales[D.N.I:],#REF!,"no dato",0,1)</f>
        <v>#REF!</v>
      </c>
      <c r="J153" s="62" t="e">
        <f aca="false" t="array" ref="J153:J153">xlookup(C153,datos_personales[Apellido/s:],datos_personales[D.N.I:],"no dato",0,1)</f>
        <v>#NAME?</v>
      </c>
      <c r="K153" s="63" t="e">
        <f aca="false" t="array" ref="K153:K153">xlookup(C153,datos_personales[Apellido/s:],datos_personales[Fecha Nac:],"no dato",0,1)</f>
        <v>#NAME?</v>
      </c>
      <c r="L153" s="62" t="n">
        <f aca="false">COUNTIF(hijos!B:B,C153)</f>
        <v>0</v>
      </c>
      <c r="M153" s="64" t="e">
        <f aca="false">COUNTIFS(hijos!B:B,C153,#REF!,1)</f>
        <v>#VALUE!</v>
      </c>
      <c r="N153" s="64" t="e">
        <f aca="false">COUNTIFS(hijos!B:B,C153,#REF!,1)</f>
        <v>#VALUE!</v>
      </c>
      <c r="O153" s="64" t="e">
        <f aca="false">COUNTIFS(hijos!B:B,C153,#REF!,1)</f>
        <v>#VALUE!</v>
      </c>
      <c r="P153" s="64" t="e">
        <f aca="false">COUNTIFS(hijos!B:B,C153,#REF!,1)</f>
        <v>#VALUE!</v>
      </c>
      <c r="Q153" s="64" t="e">
        <f aca="false">SUM(M153:P153)</f>
        <v>#VALUE!</v>
      </c>
      <c r="R153" s="62" t="e">
        <f aca="false" t="array" ref="R153:R153">xlookup(C153,datos_personales[Apellido/s:],datos_personales[Tel Contacto:],"no dato",0,1)</f>
        <v>#NAME?</v>
      </c>
      <c r="S153" s="62" t="e">
        <f aca="false" t="array" ref="S153:S153">xlookup(C153,datos_personales[Apellido/s:],datos_personales[Email:],"no dato",0,1)</f>
        <v>#NAME?</v>
      </c>
      <c r="T153" s="62" t="e">
        <f aca="false" t="array" ref="T153:T153">xlookup(R153,telefonos_afiliados[numeros_loys],telefonos_afiliados[esta],"no esta",0,1)</f>
        <v>#NAME?</v>
      </c>
      <c r="U153" s="62" t="e">
        <f aca="false" t="array" ref="U153:U153">xlookup(C153,datos_personales[Apellido/s:],#REF!,"no dato",0,1)</f>
        <v>#REF!</v>
      </c>
      <c r="V153" s="65" t="e">
        <f aca="false" t="array" ref="V153:V153">xlookup(C153,datos_laborales[D.N.I:],#REF!,"no tiene ficha pdf",0,1)</f>
        <v>#REF!</v>
      </c>
      <c r="W153" s="42"/>
    </row>
    <row r="154" customFormat="false" ht="15.75" hidden="true" customHeight="true" outlineLevel="0" collapsed="false">
      <c r="A154" s="55"/>
      <c r="B154" s="56"/>
      <c r="C154" s="57" t="str">
        <f aca="false">datos_personales[Apellido/s:]</f>
        <v>Bazán</v>
      </c>
      <c r="D154" s="57" t="e">
        <f aca="false" t="array" ref="D154:D154">xlookup(C154,datos_laborales[D.N.I:],datos_laborales[Relación de Dependencia],"dato no encontrado",0,1)</f>
        <v>#NAME?</v>
      </c>
      <c r="E154" s="56" t="e">
        <f aca="false" t="array" ref="E154:E154">xlookup(C154,datos_delegados[clave_foranea:],datos_delegados[En Actividad]," ",0,1)</f>
        <v>#NAME?</v>
      </c>
      <c r="F154" s="57" t="e">
        <f aca="false" t="array" ref="F154:F154">CONCATENATE(xlookup(C154,datos_personales[Apellido/s:],datos_personales[Apellido/s:],"no dato",0,1),", ",xlookup(C154,datos_personales[Apellido/s:],datos_personales[Nombre/s:],"no dato",0,1))</f>
        <v>#NAME?</v>
      </c>
      <c r="G154" s="57" t="e">
        <f aca="false" t="array" ref="G154:G154">xlookup(C154,datos_laborales[D.N.I:],datos_laborales[N° De Legajo:],"no dato",0,1)</f>
        <v>#NAME?</v>
      </c>
      <c r="H154" s="58" t="e">
        <f aca="false" t="array" ref="H154:H154">xlookup(C154,datos_laborales[D.N.I:], datos_laborales[Inicio Actividad en Prevención:],"no dato",0,1)</f>
        <v>#NAME?</v>
      </c>
      <c r="I154" s="57" t="e">
        <f aca="false" t="array" ref="I154:I154">xlookup(C154,datos_laborales[D.N.I:],#REF!,"no dato",0,1)</f>
        <v>#REF!</v>
      </c>
      <c r="J154" s="57" t="e">
        <f aca="false" t="array" ref="J154:J154">xlookup(C154,datos_personales[Apellido/s:],datos_personales[D.N.I:],"no dato",0,1)</f>
        <v>#NAME?</v>
      </c>
      <c r="K154" s="58" t="e">
        <f aca="false" t="array" ref="K154:K154">xlookup(C154,datos_personales[Apellido/s:],datos_personales[Fecha Nac:],"no dato",0,1)</f>
        <v>#NAME?</v>
      </c>
      <c r="L154" s="57" t="n">
        <f aca="false">COUNTIF(hijos!B:B,C154)</f>
        <v>0</v>
      </c>
      <c r="M154" s="59" t="e">
        <f aca="false">COUNTIFS(hijos!B:B,C154,#REF!,1)</f>
        <v>#VALUE!</v>
      </c>
      <c r="N154" s="59" t="e">
        <f aca="false">COUNTIFS(hijos!B:B,C154,#REF!,1)</f>
        <v>#VALUE!</v>
      </c>
      <c r="O154" s="59" t="e">
        <f aca="false">COUNTIFS(hijos!B:B,C154,#REF!,1)</f>
        <v>#VALUE!</v>
      </c>
      <c r="P154" s="59" t="e">
        <f aca="false">COUNTIFS(hijos!B:B,C154,#REF!,1)</f>
        <v>#VALUE!</v>
      </c>
      <c r="Q154" s="59" t="e">
        <f aca="false">SUM(M154:P154)</f>
        <v>#VALUE!</v>
      </c>
      <c r="R154" s="57" t="e">
        <f aca="false" t="array" ref="R154:R154">xlookup(C154,datos_personales[Apellido/s:],datos_personales[Tel Contacto:],"no dato",0,1)</f>
        <v>#NAME?</v>
      </c>
      <c r="S154" s="57" t="e">
        <f aca="false" t="array" ref="S154:S154">xlookup(C154,datos_personales[Apellido/s:],datos_personales[Email:],"no dato",0,1)</f>
        <v>#NAME?</v>
      </c>
      <c r="T154" s="57" t="e">
        <f aca="false" t="array" ref="T154:T154">xlookup(R154,telefonos_afiliados[numeros_loys],telefonos_afiliados[esta],"no esta",0,1)</f>
        <v>#NAME?</v>
      </c>
      <c r="U154" s="57" t="e">
        <f aca="false" t="array" ref="U154:U154">xlookup(C154,datos_personales[Apellido/s:],#REF!,"no dato",0,1)</f>
        <v>#REF!</v>
      </c>
      <c r="V154" s="61" t="e">
        <f aca="false" t="array" ref="V154:V154">xlookup(C154,datos_laborales[D.N.I:],#REF!,"no tiene ficha pdf",0,1)</f>
        <v>#REF!</v>
      </c>
      <c r="W154" s="42"/>
    </row>
    <row r="155" customFormat="false" ht="15.75" hidden="true" customHeight="true" outlineLevel="0" collapsed="false">
      <c r="A155" s="55"/>
      <c r="B155" s="56"/>
      <c r="C155" s="62" t="str">
        <f aca="false">datos_personales[Apellido/s:]</f>
        <v>Bergamoen</v>
      </c>
      <c r="D155" s="62" t="e">
        <f aca="false" t="array" ref="D155:D155">xlookup(C155,datos_laborales[D.N.I:],datos_laborales[Relación de Dependencia],"dato no encontrado",0,1)</f>
        <v>#NAME?</v>
      </c>
      <c r="E155" s="56" t="e">
        <f aca="false" t="array" ref="E155:E155">xlookup(C155,datos_delegados[clave_foranea:],datos_delegados[En Actividad]," ",0,1)</f>
        <v>#NAME?</v>
      </c>
      <c r="F155" s="62" t="e">
        <f aca="false" t="array" ref="F155:F155">CONCATENATE(xlookup(C155,datos_personales[Apellido/s:],datos_personales[Apellido/s:],"no dato",0,1),", ",xlookup(C155,datos_personales[Apellido/s:],datos_personales[Nombre/s:],"no dato",0,1))</f>
        <v>#NAME?</v>
      </c>
      <c r="G155" s="62" t="e">
        <f aca="false" t="array" ref="G155:G155">xlookup(C155,datos_laborales[D.N.I:],datos_laborales[N° De Legajo:],"no dato",0,1)</f>
        <v>#NAME?</v>
      </c>
      <c r="H155" s="73" t="e">
        <f aca="false" t="array" ref="H155:H155">xlookup(C155,datos_laborales[D.N.I:], datos_laborales[Inicio Actividad en Prevención:],"no dato",0,1)</f>
        <v>#NAME?</v>
      </c>
      <c r="I155" s="62" t="e">
        <f aca="false" t="array" ref="I155:I155">xlookup(C155,datos_laborales[D.N.I:],#REF!,"no dato",0,1)</f>
        <v>#REF!</v>
      </c>
      <c r="J155" s="62" t="e">
        <f aca="false" t="array" ref="J155:J155">xlookup(C155,datos_personales[Apellido/s:],datos_personales[D.N.I:],"no dato",0,1)</f>
        <v>#NAME?</v>
      </c>
      <c r="K155" s="73" t="e">
        <f aca="false" t="array" ref="K155:K155">xlookup(C155,datos_personales[Apellido/s:],datos_personales[Fecha Nac:],"no dato",0,1)</f>
        <v>#NAME?</v>
      </c>
      <c r="L155" s="62" t="n">
        <f aca="false">COUNTIF(hijos!B:B,C155)</f>
        <v>0</v>
      </c>
      <c r="M155" s="64" t="e">
        <f aca="false">COUNTIFS(hijos!B:B,C155,#REF!,1)</f>
        <v>#VALUE!</v>
      </c>
      <c r="N155" s="64" t="e">
        <f aca="false">COUNTIFS(hijos!B:B,C155,#REF!,1)</f>
        <v>#VALUE!</v>
      </c>
      <c r="O155" s="64" t="e">
        <f aca="false">COUNTIFS(hijos!B:B,C155,#REF!,1)</f>
        <v>#VALUE!</v>
      </c>
      <c r="P155" s="64" t="e">
        <f aca="false">COUNTIFS(hijos!B:B,C155,#REF!,1)</f>
        <v>#VALUE!</v>
      </c>
      <c r="Q155" s="64" t="e">
        <f aca="false">SUM(M155:P155)</f>
        <v>#VALUE!</v>
      </c>
      <c r="R155" s="56" t="e">
        <f aca="false" t="array" ref="R155:R155">xlookup(C155,datos_personales[Apellido/s:],datos_personales[Tel Contacto:],"no dato",0,1)</f>
        <v>#NAME?</v>
      </c>
      <c r="S155" s="56" t="e">
        <f aca="false" t="array" ref="S155:S155">xlookup(C155,datos_personales[Apellido/s:],datos_personales[Email:],"no dato",0,1)</f>
        <v>#NAME?</v>
      </c>
      <c r="T155" s="62" t="e">
        <f aca="false" t="array" ref="T155:T155">xlookup(R155,telefonos_afiliados[numeros_loys],telefonos_afiliados[esta],"no esta",0,1)</f>
        <v>#NAME?</v>
      </c>
      <c r="U155" s="62" t="e">
        <f aca="false" t="array" ref="U155:U155">xlookup(C155,#REF!,#REF!,"no dato",0,1)</f>
        <v>#REF!</v>
      </c>
      <c r="V155" s="65" t="e">
        <f aca="false" t="array" ref="V155:V155">xlookup(C155,datos_laborales[D.N.I:],#REF!,"no tiene ficha pdf",0,1)</f>
        <v>#REF!</v>
      </c>
      <c r="W155" s="42"/>
    </row>
    <row r="156" customFormat="false" ht="15.75" hidden="true" customHeight="true" outlineLevel="0" collapsed="false">
      <c r="A156" s="55"/>
      <c r="B156" s="56"/>
      <c r="C156" s="57" t="str">
        <f aca="false">datos_personales[Apellido/s:]</f>
        <v>Bianchi</v>
      </c>
      <c r="D156" s="57" t="e">
        <f aca="false" t="array" ref="D156:D156">xlookup(C156,datos_laborales[D.N.I:],datos_laborales[Relación de Dependencia],"dato no encontrado",0,1)</f>
        <v>#NAME?</v>
      </c>
      <c r="E156" s="56" t="e">
        <f aca="false" t="array" ref="E156:E156">xlookup(C156,datos_delegados[clave_foranea:],datos_delegados[En Actividad]," ",0,1)</f>
        <v>#NAME?</v>
      </c>
      <c r="F156" s="57" t="e">
        <f aca="false" t="array" ref="F156:F156">CONCATENATE(xlookup(C156,datos_personales[Apellido/s:],datos_personales[Apellido/s:],"no dato",0,1),", ",xlookup(C156,datos_personales[Apellido/s:],datos_personales[Nombre/s:],"no dato",0,1))</f>
        <v>#NAME?</v>
      </c>
      <c r="G156" s="57" t="e">
        <f aca="false" t="array" ref="G156:G156">xlookup(C156,datos_laborales[D.N.I:],datos_laborales[N° De Legajo:],"no dato",0,1)</f>
        <v>#NAME?</v>
      </c>
      <c r="H156" s="73" t="e">
        <f aca="false" t="array" ref="H156:H156">xlookup(C156,datos_laborales[D.N.I:], datos_laborales[Inicio Actividad en Prevención:],"no dato",0,1)</f>
        <v>#NAME?</v>
      </c>
      <c r="I156" s="57" t="e">
        <f aca="false" t="array" ref="I156:I156">xlookup(C156,datos_laborales[D.N.I:],#REF!,"no dato",0,1)</f>
        <v>#REF!</v>
      </c>
      <c r="J156" s="57" t="e">
        <f aca="false" t="array" ref="J156:J156">xlookup(C156,datos_personales[Apellido/s:],datos_personales[D.N.I:],"no dato",0,1)</f>
        <v>#NAME?</v>
      </c>
      <c r="K156" s="73" t="e">
        <f aca="false" t="array" ref="K156:K156">xlookup(C156,datos_personales[Apellido/s:],datos_personales[Fecha Nac:],"no dato",0,1)</f>
        <v>#NAME?</v>
      </c>
      <c r="L156" s="57" t="n">
        <f aca="false">COUNTIF(hijos!B:B,C156)</f>
        <v>0</v>
      </c>
      <c r="M156" s="59" t="e">
        <f aca="false">COUNTIFS(hijos!B:B,C156,#REF!,1)</f>
        <v>#VALUE!</v>
      </c>
      <c r="N156" s="59" t="e">
        <f aca="false">COUNTIFS(hijos!B:B,C156,#REF!,1)</f>
        <v>#VALUE!</v>
      </c>
      <c r="O156" s="59" t="e">
        <f aca="false">COUNTIFS(hijos!B:B,C156,#REF!,1)</f>
        <v>#VALUE!</v>
      </c>
      <c r="P156" s="59" t="e">
        <f aca="false">COUNTIFS(hijos!B:B,C156,#REF!,1)</f>
        <v>#VALUE!</v>
      </c>
      <c r="Q156" s="59" t="e">
        <f aca="false">SUM(M156:P156)</f>
        <v>#VALUE!</v>
      </c>
      <c r="R156" s="56" t="e">
        <f aca="false" t="array" ref="R156:R156">xlookup(C156,datos_personales[Apellido/s:],datos_personales[Tel Contacto:],"no dato",0,1)</f>
        <v>#NAME?</v>
      </c>
      <c r="S156" s="56" t="e">
        <f aca="false" t="array" ref="S156:S156">xlookup(C156,datos_personales[Apellido/s:],datos_personales[Email:],"no dato",0,1)</f>
        <v>#NAME?</v>
      </c>
      <c r="T156" s="57" t="e">
        <f aca="false" t="array" ref="T156:T156">xlookup(R156,telefonos_afiliados[numeros_loys],telefonos_afiliados[esta],"no esta",0,1)</f>
        <v>#NAME?</v>
      </c>
      <c r="U156" s="57" t="e">
        <f aca="false" t="array" ref="U156:U156">xlookup(C156,datos_personales[Apellido/s:],#REF!,"no dato",0,1)</f>
        <v>#REF!</v>
      </c>
      <c r="V156" s="61" t="e">
        <f aca="false" t="array" ref="V156:V156">xlookup(C156,datos_laborales[D.N.I:],#REF!,"no tiene ficha pdf",0,1)</f>
        <v>#REF!</v>
      </c>
      <c r="W156" s="42"/>
    </row>
    <row r="157" customFormat="false" ht="15.75" hidden="true" customHeight="true" outlineLevel="0" collapsed="false">
      <c r="A157" s="55"/>
      <c r="B157" s="56"/>
      <c r="C157" s="62" t="str">
        <f aca="false">datos_personales[Apellido/s:]</f>
        <v>Borda</v>
      </c>
      <c r="D157" s="62" t="e">
        <f aca="false" t="array" ref="D157:D157">xlookup(C157,datos_laborales[D.N.I:],datos_laborales[Relación de Dependencia],"dato no encontrado",0,1)</f>
        <v>#NAME?</v>
      </c>
      <c r="E157" s="56" t="e">
        <f aca="false" t="array" ref="E157:E157">xlookup(C157,datos_delegados[clave_foranea:],datos_delegados[En Actividad]," ",0,1)</f>
        <v>#NAME?</v>
      </c>
      <c r="F157" s="62" t="e">
        <f aca="false" t="array" ref="F157:F157">CONCATENATE(xlookup(C157,datos_personales[Apellido/s:],datos_personales[Apellido/s:],"no dato",0,1),", ",xlookup(C157,datos_personales[Apellido/s:],datos_personales[Nombre/s:],"no dato",0,1))</f>
        <v>#NAME?</v>
      </c>
      <c r="G157" s="62" t="e">
        <f aca="false" t="array" ref="G157:G157">xlookup(C157,datos_laborales[D.N.I:],datos_laborales[N° De Legajo:],"no dato",0,1)</f>
        <v>#NAME?</v>
      </c>
      <c r="H157" s="63" t="e">
        <f aca="false" t="array" ref="H157:H157">xlookup(C157,datos_laborales[D.N.I:], datos_laborales[Inicio Actividad en Prevención:],"no dato",0,1)</f>
        <v>#NAME?</v>
      </c>
      <c r="I157" s="62" t="e">
        <f aca="false" t="array" ref="I157:I157">xlookup(C157,datos_laborales[D.N.I:],#REF!,"no dato",0,1)</f>
        <v>#REF!</v>
      </c>
      <c r="J157" s="62" t="e">
        <f aca="false" t="array" ref="J157:J157">xlookup(C157,datos_personales[Apellido/s:],datos_personales[D.N.I:],"no dato",0,1)</f>
        <v>#NAME?</v>
      </c>
      <c r="K157" s="63" t="e">
        <f aca="false" t="array" ref="K157:K157">xlookup(C157,datos_personales[Apellido/s:],datos_personales[Fecha Nac:],"no dato",0,1)</f>
        <v>#NAME?</v>
      </c>
      <c r="L157" s="62" t="n">
        <f aca="false">COUNTIF(hijos!B:B,C157)</f>
        <v>0</v>
      </c>
      <c r="M157" s="64" t="e">
        <f aca="false">COUNTIFS(hijos!B:B,C157,#REF!,1)</f>
        <v>#VALUE!</v>
      </c>
      <c r="N157" s="64" t="e">
        <f aca="false">COUNTIFS(hijos!B:B,C157,#REF!,1)</f>
        <v>#VALUE!</v>
      </c>
      <c r="O157" s="64" t="e">
        <f aca="false">COUNTIFS(hijos!B:B,C157,#REF!,1)</f>
        <v>#VALUE!</v>
      </c>
      <c r="P157" s="64" t="e">
        <f aca="false">COUNTIFS(hijos!B:B,C157,#REF!,1)</f>
        <v>#VALUE!</v>
      </c>
      <c r="Q157" s="64" t="e">
        <f aca="false">SUM(M157:P157)</f>
        <v>#VALUE!</v>
      </c>
      <c r="R157" s="56" t="e">
        <f aca="false" t="array" ref="R157:R157">xlookup(C157,datos_personales[Apellido/s:],datos_personales[Tel Contacto:],"no dato",0,1)</f>
        <v>#NAME?</v>
      </c>
      <c r="S157" s="56" t="e">
        <f aca="false" t="array" ref="S157:S157">xlookup(C157,datos_personales[Apellido/s:],datos_personales[Email:],"no dato",0,1)</f>
        <v>#NAME?</v>
      </c>
      <c r="T157" s="62" t="e">
        <f aca="false" t="array" ref="T157:T157">xlookup(R157,telefonos_afiliados[numeros_loys],telefonos_afiliados[esta],"no esta",0,1)</f>
        <v>#NAME?</v>
      </c>
      <c r="U157" s="56"/>
      <c r="V157" s="72"/>
      <c r="W157" s="42"/>
    </row>
    <row r="158" customFormat="false" ht="15.75" hidden="true" customHeight="true" outlineLevel="0" collapsed="false">
      <c r="A158" s="55"/>
      <c r="B158" s="56"/>
      <c r="C158" s="57" t="str">
        <f aca="false">datos_personales[Apellido/s:]</f>
        <v>Bruno</v>
      </c>
      <c r="D158" s="57" t="e">
        <f aca="false" t="array" ref="D158:D158">xlookup(C158,datos_laborales[D.N.I:],datos_laborales[Relación de Dependencia],"dato no encontrado",0,1)</f>
        <v>#NAME?</v>
      </c>
      <c r="E158" s="56" t="e">
        <f aca="false" t="array" ref="E158:E158">xlookup(C158,datos_delegados[clave_foranea:],datos_delegados[En Actividad]," ",0,1)</f>
        <v>#NAME?</v>
      </c>
      <c r="F158" s="57" t="e">
        <f aca="false" t="array" ref="F158:F158">CONCATENATE(xlookup(C158,datos_personales[Apellido/s:],datos_personales[Apellido/s:],"no dato",0,1),", ",xlookup(C158,datos_personales[Apellido/s:],datos_personales[Nombre/s:],"no dato",0,1))</f>
        <v>#NAME?</v>
      </c>
      <c r="G158" s="57" t="e">
        <f aca="false" t="array" ref="G158:G158">xlookup(C158,datos_laborales[D.N.I:],datos_laborales[N° De Legajo:],"no dato",0,1)</f>
        <v>#NAME?</v>
      </c>
      <c r="H158" s="58" t="e">
        <f aca="false" t="array" ref="H158:H158">xlookup(C158,datos_laborales[D.N.I:], datos_laborales[Inicio Actividad en Prevención:],"no dato",0,1)</f>
        <v>#NAME?</v>
      </c>
      <c r="I158" s="57" t="e">
        <f aca="false" t="array" ref="I158:I158">xlookup(C158,datos_laborales[D.N.I:],#REF!,"no dato",0,1)</f>
        <v>#REF!</v>
      </c>
      <c r="J158" s="57" t="e">
        <f aca="false" t="array" ref="J158:J158">xlookup(C158,datos_personales[Apellido/s:],datos_personales[D.N.I:],"no dato",0,1)</f>
        <v>#NAME?</v>
      </c>
      <c r="K158" s="58" t="e">
        <f aca="false" t="array" ref="K158:K158">xlookup(C158,datos_personales[Apellido/s:],datos_personales[Fecha Nac:],"no dato",0,1)</f>
        <v>#NAME?</v>
      </c>
      <c r="L158" s="57" t="n">
        <f aca="false">COUNTIF(hijos!B:B,C158)</f>
        <v>0</v>
      </c>
      <c r="M158" s="59" t="e">
        <f aca="false">COUNTIFS(hijos!B:B,C158,#REF!,1)</f>
        <v>#VALUE!</v>
      </c>
      <c r="N158" s="59" t="e">
        <f aca="false">COUNTIFS(hijos!B:B,C158,#REF!,1)</f>
        <v>#VALUE!</v>
      </c>
      <c r="O158" s="59" t="e">
        <f aca="false">COUNTIFS(hijos!B:B,C158,#REF!,1)</f>
        <v>#VALUE!</v>
      </c>
      <c r="P158" s="59" t="e">
        <f aca="false">COUNTIFS(hijos!B:B,C158,#REF!,1)</f>
        <v>#VALUE!</v>
      </c>
      <c r="Q158" s="59" t="e">
        <f aca="false">SUM(M158:P158)</f>
        <v>#VALUE!</v>
      </c>
      <c r="R158" s="57" t="e">
        <f aca="false" t="array" ref="R158:R158">xlookup(C158,datos_personales[Apellido/s:],datos_personales[Tel Contacto:],"no dato",0,1)</f>
        <v>#NAME?</v>
      </c>
      <c r="S158" s="57" t="e">
        <f aca="false" t="array" ref="S158:S158">xlookup(C158,datos_personales[Apellido/s:],datos_personales[Email:],"no dato",0,1)</f>
        <v>#NAME?</v>
      </c>
      <c r="T158" s="57" t="e">
        <f aca="false" t="array" ref="T158:T158">xlookup(R158,telefonos_afiliados[numeros_loys],telefonos_afiliados[esta],"no esta",0,1)</f>
        <v>#NAME?</v>
      </c>
      <c r="U158" s="56"/>
      <c r="V158" s="72"/>
      <c r="W158" s="42"/>
    </row>
    <row r="159" customFormat="false" ht="15.75" hidden="true" customHeight="true" outlineLevel="0" collapsed="false">
      <c r="A159" s="55"/>
      <c r="B159" s="56"/>
      <c r="C159" s="62" t="str">
        <f aca="false">datos_personales[Apellido/s:]</f>
        <v>Camicia</v>
      </c>
      <c r="D159" s="62" t="e">
        <f aca="false" t="array" ref="D159:D159">xlookup(C159,datos_laborales[D.N.I:],datos_laborales[Relación de Dependencia],"dato no encontrado",0,1)</f>
        <v>#NAME?</v>
      </c>
      <c r="E159" s="56" t="e">
        <f aca="false" t="array" ref="E159:E159">xlookup(C159,datos_delegados[clave_foranea:],datos_delegados[En Actividad]," ",0,1)</f>
        <v>#NAME?</v>
      </c>
      <c r="F159" s="62" t="e">
        <f aca="false" t="array" ref="F159:F159">CONCATENATE(xlookup(C159,datos_personales[Apellido/s:],datos_personales[Apellido/s:],"no dato",0,1),", ",xlookup(C159,datos_personales[Apellido/s:],datos_personales[Nombre/s:],"no dato",0,1))</f>
        <v>#NAME?</v>
      </c>
      <c r="G159" s="62" t="e">
        <f aca="false" t="array" ref="G159:G159">xlookup(C159,datos_laborales[D.N.I:],datos_laborales[N° De Legajo:],"no dato",0,1)</f>
        <v>#NAME?</v>
      </c>
      <c r="H159" s="63" t="e">
        <f aca="false" t="array" ref="H159:H159">xlookup(C159,datos_laborales[D.N.I:], datos_laborales[Inicio Actividad en Prevención:],"no dato",0,1)</f>
        <v>#NAME?</v>
      </c>
      <c r="I159" s="62" t="e">
        <f aca="false" t="array" ref="I159:I159">xlookup(C159,datos_laborales[D.N.I:],#REF!,"no dato",0,1)</f>
        <v>#REF!</v>
      </c>
      <c r="J159" s="62" t="e">
        <f aca="false" t="array" ref="J159:J159">xlookup(C159,datos_personales[Apellido/s:],datos_personales[D.N.I:],"no dato",0,1)</f>
        <v>#NAME?</v>
      </c>
      <c r="K159" s="63" t="e">
        <f aca="false" t="array" ref="K159:K159">xlookup(C159,datos_personales[Apellido/s:],datos_personales[Fecha Nac:],"no dato",0,1)</f>
        <v>#NAME?</v>
      </c>
      <c r="L159" s="62" t="n">
        <f aca="false">COUNTIF(hijos!B:B,C159)</f>
        <v>0</v>
      </c>
      <c r="M159" s="64" t="e">
        <f aca="false">COUNTIFS(hijos!B:B,C159,#REF!,1)</f>
        <v>#VALUE!</v>
      </c>
      <c r="N159" s="64" t="e">
        <f aca="false">COUNTIFS(hijos!B:B,C159,#REF!,1)</f>
        <v>#VALUE!</v>
      </c>
      <c r="O159" s="64" t="e">
        <f aca="false">COUNTIFS(hijos!B:B,C159,#REF!,1)</f>
        <v>#VALUE!</v>
      </c>
      <c r="P159" s="64" t="e">
        <f aca="false">COUNTIFS(hijos!B:B,C159,#REF!,1)</f>
        <v>#VALUE!</v>
      </c>
      <c r="Q159" s="64" t="e">
        <f aca="false">SUM(M159:P159)</f>
        <v>#VALUE!</v>
      </c>
      <c r="R159" s="56" t="e">
        <f aca="false" t="array" ref="R159:R159">xlookup(C159,datos_personales[Apellido/s:],datos_personales[Tel Contacto:],"no dato",0,1)</f>
        <v>#NAME?</v>
      </c>
      <c r="S159" s="62" t="e">
        <f aca="false" t="array" ref="S159:S159">xlookup(C159,datos_personales[Apellido/s:],datos_personales[Email:],"no dato",0,1)</f>
        <v>#NAME?</v>
      </c>
      <c r="T159" s="62" t="e">
        <f aca="false" t="array" ref="T159:T159">xlookup(R159,telefonos_afiliados[numeros_loys],telefonos_afiliados[esta],"no esta",0,1)</f>
        <v>#NAME?</v>
      </c>
      <c r="U159" s="62" t="e">
        <f aca="false" t="array" ref="U159:U159">xlookup(C159,datos_personales[Apellido/s:],#REF!,"no dato",0,1)</f>
        <v>#REF!</v>
      </c>
      <c r="V159" s="65" t="e">
        <f aca="false" t="array" ref="V159:V159">xlookup(C159,datos_laborales[D.N.I:],#REF!,"no tiene ficha pdf",0,1)</f>
        <v>#REF!</v>
      </c>
      <c r="W159" s="42"/>
    </row>
    <row r="160" customFormat="false" ht="15.75" hidden="true" customHeight="true" outlineLevel="0" collapsed="false">
      <c r="A160" s="55"/>
      <c r="B160" s="56"/>
      <c r="C160" s="57" t="str">
        <f aca="false">datos_personales[Apellido/s:]</f>
        <v>Castro Andraca</v>
      </c>
      <c r="D160" s="57" t="e">
        <f aca="false" t="array" ref="D160:D160">xlookup(C160,datos_laborales[D.N.I:],datos_laborales[Relación de Dependencia],"dato no encontrado",0,1)</f>
        <v>#NAME?</v>
      </c>
      <c r="E160" s="56" t="e">
        <f aca="false" t="array" ref="E160:E160">xlookup(C160,datos_delegados[clave_foranea:],datos_delegados[En Actividad]," ",0,1)</f>
        <v>#NAME?</v>
      </c>
      <c r="F160" s="57" t="e">
        <f aca="false" t="array" ref="F160:F160">CONCATENATE(xlookup(C160,datos_personales[Apellido/s:],datos_personales[Apellido/s:],"no dato",0,1),", ",xlookup(C160,datos_personales[Apellido/s:],datos_personales[Nombre/s:],"no dato",0,1))</f>
        <v>#NAME?</v>
      </c>
      <c r="G160" s="57" t="e">
        <f aca="false" t="array" ref="G160:G160">xlookup(C160,datos_laborales[D.N.I:],datos_laborales[N° De Legajo:],"no dato",0,1)</f>
        <v>#NAME?</v>
      </c>
      <c r="H160" s="58" t="e">
        <f aca="false" t="array" ref="H160:H160">xlookup(C160,datos_laborales[D.N.I:], datos_laborales[Inicio Actividad en Prevención:],"no dato",0,1)</f>
        <v>#NAME?</v>
      </c>
      <c r="I160" s="57" t="e">
        <f aca="false" t="array" ref="I160:I160">xlookup(C160,datos_laborales[D.N.I:],#REF!,"no dato",0,1)</f>
        <v>#REF!</v>
      </c>
      <c r="J160" s="57" t="e">
        <f aca="false" t="array" ref="J160:J160">xlookup(C160,datos_personales[Apellido/s:],datos_personales[D.N.I:],"no dato",0,1)</f>
        <v>#NAME?</v>
      </c>
      <c r="K160" s="73" t="e">
        <f aca="false" t="array" ref="K160:K160">xlookup(C160,datos_personales[Apellido/s:],datos_personales[Fecha Nac:],"no dato",0,1)</f>
        <v>#NAME?</v>
      </c>
      <c r="L160" s="57" t="n">
        <f aca="false">COUNTIF(hijos!B:B,C160)</f>
        <v>0</v>
      </c>
      <c r="M160" s="59" t="e">
        <f aca="false">COUNTIFS(hijos!B:B,C160,#REF!,1)</f>
        <v>#VALUE!</v>
      </c>
      <c r="N160" s="59" t="e">
        <f aca="false">COUNTIFS(hijos!B:B,C160,#REF!,1)</f>
        <v>#VALUE!</v>
      </c>
      <c r="O160" s="59" t="e">
        <f aca="false">COUNTIFS(hijos!B:B,C160,#REF!,1)</f>
        <v>#VALUE!</v>
      </c>
      <c r="P160" s="59" t="e">
        <f aca="false">COUNTIFS(hijos!B:B,C160,#REF!,1)</f>
        <v>#VALUE!</v>
      </c>
      <c r="Q160" s="59" t="e">
        <f aca="false">SUM(M160:P160)</f>
        <v>#VALUE!</v>
      </c>
      <c r="R160" s="56" t="e">
        <f aca="false" t="array" ref="R160:R160">xlookup(C160,datos_personales[Apellido/s:],datos_personales[Tel Contacto:],"no dato",0,1)</f>
        <v>#NAME?</v>
      </c>
      <c r="S160" s="57" t="e">
        <f aca="false" t="array" ref="S160:S160">xlookup(C160,datos_personales[Apellido/s:],datos_personales[Email:],"no dato",0,1)</f>
        <v>#NAME?</v>
      </c>
      <c r="T160" s="57" t="e">
        <f aca="false" t="array" ref="T160:T160">xlookup(R160,telefonos_afiliados[numeros_loys],telefonos_afiliados[esta],"no esta",0,1)</f>
        <v>#NAME?</v>
      </c>
      <c r="U160" s="56"/>
      <c r="V160" s="72"/>
      <c r="W160" s="42"/>
    </row>
    <row r="161" customFormat="false" ht="15.75" hidden="true" customHeight="true" outlineLevel="0" collapsed="false">
      <c r="A161" s="55"/>
      <c r="B161" s="56"/>
      <c r="C161" s="62" t="str">
        <f aca="false">datos_personales[Apellido/s:]</f>
        <v>Estevez</v>
      </c>
      <c r="D161" s="62" t="e">
        <f aca="false" t="array" ref="D161:D161">xlookup(C161,datos_laborales[D.N.I:],datos_laborales[Relación de Dependencia],"dato no encontrado",0,1)</f>
        <v>#NAME?</v>
      </c>
      <c r="E161" s="56" t="e">
        <f aca="false" t="array" ref="E161:E161">xlookup(C161,datos_delegados[clave_foranea:],datos_delegados[En Actividad]," ",0,1)</f>
        <v>#NAME?</v>
      </c>
      <c r="F161" s="62" t="e">
        <f aca="false" t="array" ref="F161:F161">CONCATENATE(xlookup(C161,datos_personales[Apellido/s:],datos_personales[Apellido/s:],"no dato",0,1),", ",xlookup(C161,datos_personales[Apellido/s:],datos_personales[Nombre/s:],"no dato",0,1))</f>
        <v>#NAME?</v>
      </c>
      <c r="G161" s="62" t="e">
        <f aca="false" t="array" ref="G161:G161">xlookup(C161,datos_laborales[D.N.I:],datos_laborales[N° De Legajo:],"no dato",0,1)</f>
        <v>#NAME?</v>
      </c>
      <c r="H161" s="63" t="e">
        <f aca="false" t="array" ref="H161:H161">xlookup(C161,datos_laborales[D.N.I:], datos_laborales[Inicio Actividad en Prevención:],"no dato",0,1)</f>
        <v>#NAME?</v>
      </c>
      <c r="I161" s="62" t="e">
        <f aca="false" t="array" ref="I161:I161">xlookup(C161,datos_laborales[D.N.I:],#REF!,"no dato",0,1)</f>
        <v>#REF!</v>
      </c>
      <c r="J161" s="62" t="e">
        <f aca="false" t="array" ref="J161:J161">xlookup(C161,datos_personales[Apellido/s:],datos_personales[D.N.I:],"no dato",0,1)</f>
        <v>#NAME?</v>
      </c>
      <c r="K161" s="63" t="e">
        <f aca="false" t="array" ref="K161:K161">xlookup(C161,datos_personales[Apellido/s:],datos_personales[Fecha Nac:],"no dato",0,1)</f>
        <v>#NAME?</v>
      </c>
      <c r="L161" s="62" t="n">
        <f aca="false">COUNTIF(hijos!B:B,C161)</f>
        <v>0</v>
      </c>
      <c r="M161" s="64" t="e">
        <f aca="false">COUNTIFS(hijos!B:B,C161,#REF!,1)</f>
        <v>#VALUE!</v>
      </c>
      <c r="N161" s="64" t="e">
        <f aca="false">COUNTIFS(hijos!B:B,C161,#REF!,1)</f>
        <v>#VALUE!</v>
      </c>
      <c r="O161" s="64" t="e">
        <f aca="false">COUNTIFS(hijos!B:B,C161,#REF!,1)</f>
        <v>#VALUE!</v>
      </c>
      <c r="P161" s="64" t="e">
        <f aca="false">COUNTIFS(hijos!B:B,C161,#REF!,1)</f>
        <v>#VALUE!</v>
      </c>
      <c r="Q161" s="64" t="e">
        <f aca="false">SUM(M161:P161)</f>
        <v>#VALUE!</v>
      </c>
      <c r="R161" s="56" t="e">
        <f aca="false" t="array" ref="R161:R161">xlookup(C161,datos_personales[Apellido/s:],datos_personales[Tel Contacto:],"no dato",0,1)</f>
        <v>#NAME?</v>
      </c>
      <c r="S161" s="62" t="e">
        <f aca="false" t="array" ref="S161:S161">xlookup(C161,datos_personales[Apellido/s:],datos_personales[Email:],"no dato",0,1)</f>
        <v>#NAME?</v>
      </c>
      <c r="T161" s="62" t="e">
        <f aca="false" t="array" ref="T161:T161">xlookup(R161,telefonos_afiliados[numeros_loys],telefonos_afiliados[esta],"no esta",0,1)</f>
        <v>#NAME?</v>
      </c>
      <c r="U161" s="62" t="e">
        <f aca="false" t="array" ref="U161:U161">xlookup(C161,datos_personales[Apellido/s:],#REF!,"no dato",0,1)</f>
        <v>#REF!</v>
      </c>
      <c r="V161" s="65" t="e">
        <f aca="false" t="array" ref="V161:V161">xlookup(C161,datos_laborales[D.N.I:],#REF!,"no tiene ficha pdf",0,1)</f>
        <v>#REF!</v>
      </c>
      <c r="W161" s="42"/>
    </row>
    <row r="162" customFormat="false" ht="15.75" hidden="true" customHeight="true" outlineLevel="0" collapsed="false">
      <c r="A162" s="55"/>
      <c r="B162" s="56"/>
      <c r="C162" s="57" t="str">
        <f aca="false">datos_personales[Apellido/s:]</f>
        <v>Gervasio</v>
      </c>
      <c r="D162" s="57" t="e">
        <f aca="false" t="array" ref="D162:D162">xlookup(C162,datos_laborales[D.N.I:],datos_laborales[Relación de Dependencia],"dato no encontrado",0,1)</f>
        <v>#NAME?</v>
      </c>
      <c r="E162" s="56" t="e">
        <f aca="false" t="array" ref="E162:E162">xlookup(C162,datos_delegados[clave_foranea:],datos_delegados[En Actividad]," ",0,1)</f>
        <v>#NAME?</v>
      </c>
      <c r="F162" s="57" t="e">
        <f aca="false" t="array" ref="F162:F162">CONCATENATE(xlookup(C162,datos_personales[Apellido/s:],datos_personales[Apellido/s:],"no dato",0,1),", ",xlookup(C162,datos_personales[Apellido/s:],datos_personales[Nombre/s:],"no dato",0,1))</f>
        <v>#NAME?</v>
      </c>
      <c r="G162" s="57" t="e">
        <f aca="false" t="array" ref="G162:G162">xlookup(C162,datos_laborales[D.N.I:],datos_laborales[N° De Legajo:],"no dato",0,1)</f>
        <v>#NAME?</v>
      </c>
      <c r="H162" s="58" t="e">
        <f aca="false" t="array" ref="H162:H162">xlookup(C162,datos_laborales[D.N.I:], datos_laborales[Inicio Actividad en Prevención:],"no dato",0,1)</f>
        <v>#NAME?</v>
      </c>
      <c r="I162" s="57" t="e">
        <f aca="false" t="array" ref="I162:I162">xlookup(C162,datos_laborales[D.N.I:],#REF!,"no dato",0,1)</f>
        <v>#REF!</v>
      </c>
      <c r="J162" s="57" t="e">
        <f aca="false" t="array" ref="J162:J162">xlookup(C162,datos_personales[Apellido/s:],datos_personales[D.N.I:],"no dato",0,1)</f>
        <v>#NAME?</v>
      </c>
      <c r="K162" s="58" t="e">
        <f aca="false" t="array" ref="K162:K162">xlookup(C162,datos_personales[Apellido/s:],datos_personales[Fecha Nac:],"no dato",0,1)</f>
        <v>#NAME?</v>
      </c>
      <c r="L162" s="57" t="n">
        <f aca="false">COUNTIF(hijos!B:B,C162)</f>
        <v>0</v>
      </c>
      <c r="M162" s="59" t="e">
        <f aca="false">COUNTIFS(hijos!B:B,C162,#REF!,1)</f>
        <v>#VALUE!</v>
      </c>
      <c r="N162" s="59" t="e">
        <f aca="false">COUNTIFS(hijos!B:B,C162,#REF!,1)</f>
        <v>#VALUE!</v>
      </c>
      <c r="O162" s="59" t="e">
        <f aca="false">COUNTIFS(hijos!B:B,C162,#REF!,1)</f>
        <v>#VALUE!</v>
      </c>
      <c r="P162" s="59" t="e">
        <f aca="false">COUNTIFS(hijos!B:B,C162,#REF!,1)</f>
        <v>#VALUE!</v>
      </c>
      <c r="Q162" s="59" t="e">
        <f aca="false">SUM(M162:P162)</f>
        <v>#VALUE!</v>
      </c>
      <c r="R162" s="56" t="e">
        <f aca="false" t="array" ref="R162:R162">xlookup(C162,datos_personales[Apellido/s:],datos_personales[Tel Contacto:],"no dato",0,1)</f>
        <v>#NAME?</v>
      </c>
      <c r="S162" s="57" t="e">
        <f aca="false" t="array" ref="S162:S162">xlookup(C162,datos_personales[Apellido/s:],datos_personales[Email:],"no dato",0,1)</f>
        <v>#NAME?</v>
      </c>
      <c r="T162" s="57" t="e">
        <f aca="false" t="array" ref="T162:T162">xlookup(R162,telefonos_afiliados[numeros_loys],telefonos_afiliados[esta],"no esta",0,1)</f>
        <v>#NAME?</v>
      </c>
      <c r="U162" s="56"/>
      <c r="V162" s="72"/>
      <c r="W162" s="42"/>
    </row>
    <row r="163" customFormat="false" ht="15.75" hidden="true" customHeight="true" outlineLevel="0" collapsed="false">
      <c r="A163" s="55"/>
      <c r="B163" s="56"/>
      <c r="C163" s="62" t="str">
        <f aca="false">datos_personales[Apellido/s:]</f>
        <v>Jorrat</v>
      </c>
      <c r="D163" s="62" t="e">
        <f aca="false" t="array" ref="D163:D163">xlookup(C163,datos_laborales[D.N.I:],datos_laborales[Relación de Dependencia],"dato no encontrado",0,1)</f>
        <v>#NAME?</v>
      </c>
      <c r="E163" s="56" t="e">
        <f aca="false" t="array" ref="E163:E163">xlookup(C163,datos_delegados[clave_foranea:],datos_delegados[En Actividad]," ",0,1)</f>
        <v>#NAME?</v>
      </c>
      <c r="F163" s="62" t="e">
        <f aca="false" t="array" ref="F163:F163">CONCATENATE(xlookup(C163,datos_personales[Apellido/s:],datos_personales[Apellido/s:],"no dato",0,1),", ",xlookup(C163,datos_personales[Apellido/s:],datos_personales[Nombre/s:],"no dato",0,1))</f>
        <v>#NAME?</v>
      </c>
      <c r="G163" s="62" t="e">
        <f aca="false" t="array" ref="G163:G163">xlookup(C163,datos_laborales[D.N.I:],datos_laborales[N° De Legajo:],"no dato",0,1)</f>
        <v>#NAME?</v>
      </c>
      <c r="H163" s="63" t="e">
        <f aca="false" t="array" ref="H163:H163">xlookup(C163,datos_laborales[D.N.I:], datos_laborales[Inicio Actividad en Prevención:],"no dato",0,1)</f>
        <v>#NAME?</v>
      </c>
      <c r="I163" s="62" t="e">
        <f aca="false" t="array" ref="I163:I163">xlookup(C163,datos_laborales[D.N.I:],#REF!,"no dato",0,1)</f>
        <v>#REF!</v>
      </c>
      <c r="J163" s="62" t="e">
        <f aca="false" t="array" ref="J163:J163">xlookup(C163,datos_personales[Apellido/s:],datos_personales[D.N.I:],"no dato",0,1)</f>
        <v>#NAME?</v>
      </c>
      <c r="K163" s="63" t="e">
        <f aca="false" t="array" ref="K163:K163">xlookup(C163,datos_personales[Apellido/s:],datos_personales[Fecha Nac:],"no dato",0,1)</f>
        <v>#NAME?</v>
      </c>
      <c r="L163" s="62" t="n">
        <f aca="false">COUNTIF(hijos!B:B,C163)</f>
        <v>0</v>
      </c>
      <c r="M163" s="64" t="e">
        <f aca="false">COUNTIFS(hijos!B:B,C163,#REF!,1)</f>
        <v>#VALUE!</v>
      </c>
      <c r="N163" s="64" t="e">
        <f aca="false">COUNTIFS(hijos!B:B,C163,#REF!,1)</f>
        <v>#VALUE!</v>
      </c>
      <c r="O163" s="64" t="e">
        <f aca="false">COUNTIFS(hijos!B:B,C163,#REF!,1)</f>
        <v>#VALUE!</v>
      </c>
      <c r="P163" s="64" t="e">
        <f aca="false">COUNTIFS(hijos!B:B,C163,#REF!,1)</f>
        <v>#VALUE!</v>
      </c>
      <c r="Q163" s="64" t="e">
        <f aca="false">SUM(M163:P163)</f>
        <v>#VALUE!</v>
      </c>
      <c r="R163" s="62" t="e">
        <f aca="false" t="array" ref="R163:R163">xlookup(C163,datos_personales[Apellido/s:],datos_personales[Tel Contacto:],"no dato",0,1)</f>
        <v>#NAME?</v>
      </c>
      <c r="S163" s="62" t="e">
        <f aca="false" t="array" ref="S163:S163">xlookup(C163,datos_personales[Apellido/s:],datos_personales[Email:],"no dato",0,1)</f>
        <v>#NAME?</v>
      </c>
      <c r="T163" s="62" t="e">
        <f aca="false" t="array" ref="T163:T163">xlookup(R163,telefonos_afiliados[numeros_loys],telefonos_afiliados[esta],"no esta",0,1)</f>
        <v>#NAME?</v>
      </c>
      <c r="U163" s="56"/>
      <c r="V163" s="72"/>
      <c r="W163" s="42"/>
    </row>
    <row r="164" customFormat="false" ht="15.75" hidden="true" customHeight="true" outlineLevel="0" collapsed="false">
      <c r="A164" s="55"/>
      <c r="B164" s="56"/>
      <c r="C164" s="57" t="str">
        <f aca="false">datos_personales[Apellido/s:]</f>
        <v>Lopez</v>
      </c>
      <c r="D164" s="57" t="e">
        <f aca="false" t="array" ref="D164:D164">xlookup(C164,datos_laborales[D.N.I:],datos_laborales[Relación de Dependencia],"dato no encontrado",0,1)</f>
        <v>#NAME?</v>
      </c>
      <c r="E164" s="56" t="e">
        <f aca="false" t="array" ref="E164:E164">xlookup(C164,datos_delegados[clave_foranea:],datos_delegados[En Actividad]," ",0,1)</f>
        <v>#NAME?</v>
      </c>
      <c r="F164" s="57" t="e">
        <f aca="false" t="array" ref="F164:F164">CONCATENATE(xlookup(C164,datos_personales[Apellido/s:],datos_personales[Apellido/s:],"no dato",0,1),", ",xlookup(C164,datos_personales[Apellido/s:],datos_personales[Nombre/s:],"no dato",0,1))</f>
        <v>#NAME?</v>
      </c>
      <c r="G164" s="57" t="e">
        <f aca="false" t="array" ref="G164:G164">xlookup(C164,datos_laborales[D.N.I:],datos_laborales[N° De Legajo:],"no dato",0,1)</f>
        <v>#NAME?</v>
      </c>
      <c r="H164" s="58" t="e">
        <f aca="false" t="array" ref="H164:H164">xlookup(C164,datos_laborales[D.N.I:], datos_laborales[Inicio Actividad en Prevención:],"no dato",0,1)</f>
        <v>#NAME?</v>
      </c>
      <c r="I164" s="57" t="e">
        <f aca="false" t="array" ref="I164:I164">xlookup(C164,datos_laborales[D.N.I:],#REF!,"no dato",0,1)</f>
        <v>#REF!</v>
      </c>
      <c r="J164" s="57" t="e">
        <f aca="false" t="array" ref="J164:J164">xlookup(C164,datos_personales[Apellido/s:],datos_personales[D.N.I:],"no dato",0,1)</f>
        <v>#NAME?</v>
      </c>
      <c r="K164" s="58" t="e">
        <f aca="false" t="array" ref="K164:K164">xlookup(C164,datos_personales[Apellido/s:],datos_personales[Fecha Nac:],"no dato",0,1)</f>
        <v>#NAME?</v>
      </c>
      <c r="L164" s="57" t="n">
        <f aca="false">COUNTIF(hijos!B:B,C164)</f>
        <v>0</v>
      </c>
      <c r="M164" s="59" t="e">
        <f aca="false">COUNTIFS(hijos!B:B,C164,#REF!,1)</f>
        <v>#VALUE!</v>
      </c>
      <c r="N164" s="59" t="e">
        <f aca="false">COUNTIFS(hijos!B:B,C164,#REF!,1)</f>
        <v>#VALUE!</v>
      </c>
      <c r="O164" s="59" t="e">
        <f aca="false">COUNTIFS(hijos!B:B,C164,#REF!,1)</f>
        <v>#VALUE!</v>
      </c>
      <c r="P164" s="59" t="e">
        <f aca="false">COUNTIFS(hijos!B:B,C164,#REF!,1)</f>
        <v>#VALUE!</v>
      </c>
      <c r="Q164" s="59" t="e">
        <f aca="false">SUM(M164:P164)</f>
        <v>#VALUE!</v>
      </c>
      <c r="R164" s="57" t="e">
        <f aca="false" t="array" ref="R164:R164">xlookup(C164,datos_personales[Apellido/s:],datos_personales[Tel Contacto:],"no dato",0,1)</f>
        <v>#NAME?</v>
      </c>
      <c r="S164" s="57" t="e">
        <f aca="false" t="array" ref="S164:S164">xlookup(C164,datos_personales[Apellido/s:],datos_personales[Email:],"no dato",0,1)</f>
        <v>#NAME?</v>
      </c>
      <c r="T164" s="57" t="e">
        <f aca="false" t="array" ref="T164:T164">xlookup(R164,telefonos_afiliados[numeros_loys],telefonos_afiliados[esta],"no esta",0,1)</f>
        <v>#NAME?</v>
      </c>
      <c r="U164" s="57" t="e">
        <f aca="false" t="array" ref="U164:U164">xlookup(C164,#REF!,#REF!,"no dato",0,1)</f>
        <v>#REF!</v>
      </c>
      <c r="V164" s="61" t="e">
        <f aca="false" t="array" ref="V164:V164">xlookup(C164,datos_laborales[D.N.I:],#REF!,"no tiene ficha pdf",0,1)</f>
        <v>#REF!</v>
      </c>
      <c r="W164" s="42"/>
    </row>
    <row r="165" customFormat="false" ht="15.75" hidden="true" customHeight="true" outlineLevel="0" collapsed="false">
      <c r="A165" s="55"/>
      <c r="B165" s="56"/>
      <c r="C165" s="62" t="str">
        <f aca="false">datos_personales[Apellido/s:]</f>
        <v>López</v>
      </c>
      <c r="D165" s="62" t="e">
        <f aca="false" t="array" ref="D165:D165">xlookup(C165,datos_laborales[D.N.I:],datos_laborales[Relación de Dependencia],"dato no encontrado",0,1)</f>
        <v>#NAME?</v>
      </c>
      <c r="E165" s="56" t="e">
        <f aca="false" t="array" ref="E165:E165">xlookup(C165,datos_delegados[clave_foranea:],datos_delegados[En Actividad]," ",0,1)</f>
        <v>#NAME?</v>
      </c>
      <c r="F165" s="62" t="e">
        <f aca="false" t="array" ref="F165:F165">CONCATENATE(xlookup(C165,datos_personales[Apellido/s:],datos_personales[Apellido/s:],"no dato",0,1),", ",xlookup(C165,datos_personales[Apellido/s:],datos_personales[Nombre/s:],"no dato",0,1))</f>
        <v>#NAME?</v>
      </c>
      <c r="G165" s="62" t="e">
        <f aca="false" t="array" ref="G165:G165">xlookup(C165,datos_laborales[D.N.I:],datos_laborales[N° De Legajo:],"no dato",0,1)</f>
        <v>#NAME?</v>
      </c>
      <c r="H165" s="63" t="e">
        <f aca="false" t="array" ref="H165:H165">xlookup(C165,datos_laborales[D.N.I:], datos_laborales[Inicio Actividad en Prevención:],"no dato",0,1)</f>
        <v>#NAME?</v>
      </c>
      <c r="I165" s="62" t="e">
        <f aca="false" t="array" ref="I165:I165">xlookup(C165,datos_laborales[D.N.I:],#REF!,"no dato",0,1)</f>
        <v>#REF!</v>
      </c>
      <c r="J165" s="62" t="e">
        <f aca="false" t="array" ref="J165:J165">xlookup(C165,datos_personales[Apellido/s:],datos_personales[D.N.I:],"no dato",0,1)</f>
        <v>#NAME?</v>
      </c>
      <c r="K165" s="63" t="e">
        <f aca="false" t="array" ref="K165:K165">xlookup(C165,datos_personales[Apellido/s:],datos_personales[Fecha Nac:],"no dato",0,1)</f>
        <v>#NAME?</v>
      </c>
      <c r="L165" s="62" t="n">
        <f aca="false">COUNTIF(hijos!B:B,C165)</f>
        <v>0</v>
      </c>
      <c r="M165" s="64" t="e">
        <f aca="false">COUNTIFS(hijos!B:B,C165,#REF!,1)</f>
        <v>#VALUE!</v>
      </c>
      <c r="N165" s="64" t="e">
        <f aca="false">COUNTIFS(hijos!B:B,C165,#REF!,1)</f>
        <v>#VALUE!</v>
      </c>
      <c r="O165" s="64" t="e">
        <f aca="false">COUNTIFS(hijos!B:B,C165,#REF!,1)</f>
        <v>#VALUE!</v>
      </c>
      <c r="P165" s="64" t="e">
        <f aca="false">COUNTIFS(hijos!B:B,C165,#REF!,1)</f>
        <v>#VALUE!</v>
      </c>
      <c r="Q165" s="64" t="e">
        <f aca="false">SUM(M165:P165)</f>
        <v>#VALUE!</v>
      </c>
      <c r="R165" s="62" t="e">
        <f aca="false" t="array" ref="R165:R165">xlookup(C165,datos_personales[Apellido/s:],datos_personales[Tel Contacto:],"no dato",0,1)</f>
        <v>#NAME?</v>
      </c>
      <c r="S165" s="62" t="e">
        <f aca="false" t="array" ref="S165:S165">xlookup(C165,datos_personales[Apellido/s:],datos_personales[Email:],"no dato",0,1)</f>
        <v>#NAME?</v>
      </c>
      <c r="T165" s="62" t="e">
        <f aca="false" t="array" ref="T165:T165">xlookup(R165,telefonos_afiliados[numeros_loys],telefonos_afiliados[esta],"no esta",0,1)</f>
        <v>#NAME?</v>
      </c>
      <c r="U165" s="62" t="e">
        <f aca="false" t="array" ref="U165:U165">xlookup(C165,datos_personales[Apellido/s:],#REF!,"no dato",0,1)</f>
        <v>#REF!</v>
      </c>
      <c r="V165" s="65" t="e">
        <f aca="false" t="array" ref="V165:V165">xlookup(C165,datos_laborales[D.N.I:],#REF!,"no tiene ficha pdf",0,1)</f>
        <v>#REF!</v>
      </c>
      <c r="W165" s="42"/>
    </row>
    <row r="166" customFormat="false" ht="15.75" hidden="true" customHeight="true" outlineLevel="0" collapsed="false">
      <c r="A166" s="55"/>
      <c r="B166" s="56"/>
      <c r="C166" s="57" t="str">
        <f aca="false">datos_personales[Apellido/s:]</f>
        <v>Lucero</v>
      </c>
      <c r="D166" s="57" t="e">
        <f aca="false" t="array" ref="D166:D166">xlookup(C166,datos_laborales[D.N.I:],datos_laborales[Relación de Dependencia],"dato no encontrado",0,1)</f>
        <v>#NAME?</v>
      </c>
      <c r="E166" s="56" t="e">
        <f aca="false" t="array" ref="E166:E166">xlookup(C166,datos_delegados[clave_foranea:],datos_delegados[En Actividad]," ",0,1)</f>
        <v>#NAME?</v>
      </c>
      <c r="F166" s="57" t="e">
        <f aca="false" t="array" ref="F166:F166">CONCATENATE(xlookup(C166,datos_personales[Apellido/s:],datos_personales[Apellido/s:],"no dato",0,1),", ",xlookup(C166,datos_personales[Apellido/s:],datos_personales[Nombre/s:],"no dato",0,1))</f>
        <v>#NAME?</v>
      </c>
      <c r="G166" s="57" t="e">
        <f aca="false" t="array" ref="G166:G166">xlookup(C166,datos_laborales[D.N.I:],datos_laborales[N° De Legajo:],"no dato",0,1)</f>
        <v>#NAME?</v>
      </c>
      <c r="H166" s="58" t="e">
        <f aca="false" t="array" ref="H166:H166">xlookup(C166,datos_laborales[D.N.I:], datos_laborales[Inicio Actividad en Prevención:],"no dato",0,1)</f>
        <v>#NAME?</v>
      </c>
      <c r="I166" s="57" t="e">
        <f aca="false" t="array" ref="I166:I166">xlookup(C166,datos_laborales[D.N.I:],#REF!,"no dato",0,1)</f>
        <v>#REF!</v>
      </c>
      <c r="J166" s="57" t="e">
        <f aca="false" t="array" ref="J166:J166">xlookup(C166,datos_personales[Apellido/s:],datos_personales[D.N.I:],"no dato",0,1)</f>
        <v>#NAME?</v>
      </c>
      <c r="K166" s="58" t="e">
        <f aca="false" t="array" ref="K166:K166">xlookup(C166,datos_personales[Apellido/s:],datos_personales[Fecha Nac:],"no dato",0,1)</f>
        <v>#NAME?</v>
      </c>
      <c r="L166" s="57" t="n">
        <f aca="false">COUNTIF(hijos!B:B,C166)</f>
        <v>0</v>
      </c>
      <c r="M166" s="59" t="e">
        <f aca="false">COUNTIFS(hijos!B:B,C166,#REF!,1)</f>
        <v>#VALUE!</v>
      </c>
      <c r="N166" s="59" t="e">
        <f aca="false">COUNTIFS(hijos!B:B,C166,#REF!,1)</f>
        <v>#VALUE!</v>
      </c>
      <c r="O166" s="59" t="e">
        <f aca="false">COUNTIFS(hijos!B:B,C166,#REF!,1)</f>
        <v>#VALUE!</v>
      </c>
      <c r="P166" s="59" t="e">
        <f aca="false">COUNTIFS(hijos!B:B,C166,#REF!,1)</f>
        <v>#VALUE!</v>
      </c>
      <c r="Q166" s="59" t="e">
        <f aca="false">SUM(M166:P166)</f>
        <v>#VALUE!</v>
      </c>
      <c r="R166" s="57" t="e">
        <f aca="false" t="array" ref="R166:R166">xlookup(C166,datos_personales[Apellido/s:],datos_personales[Tel Contacto:],"no dato",0,1)</f>
        <v>#NAME?</v>
      </c>
      <c r="S166" s="57" t="e">
        <f aca="false" t="array" ref="S166:S166">xlookup(C166,datos_personales[Apellido/s:],datos_personales[Email:],"no dato",0,1)</f>
        <v>#NAME?</v>
      </c>
      <c r="T166" s="57" t="e">
        <f aca="false" t="array" ref="T166:T166">xlookup(R166,telefonos_afiliados[numeros_loys],telefonos_afiliados[esta],"no esta",0,1)</f>
        <v>#NAME?</v>
      </c>
      <c r="U166" s="56"/>
      <c r="V166" s="72"/>
      <c r="W166" s="42"/>
    </row>
    <row r="167" customFormat="false" ht="15.75" hidden="true" customHeight="true" outlineLevel="0" collapsed="false">
      <c r="A167" s="55"/>
      <c r="B167" s="56"/>
      <c r="C167" s="62" t="str">
        <f aca="false">datos_personales[Apellido/s:]</f>
        <v>Mugno</v>
      </c>
      <c r="D167" s="62" t="e">
        <f aca="false" t="array" ref="D167:D167">xlookup(C167,datos_laborales[D.N.I:],datos_laborales[Relación de Dependencia],"dato no encontrado",0,1)</f>
        <v>#NAME?</v>
      </c>
      <c r="E167" s="56" t="e">
        <f aca="false" t="array" ref="E167:E167">xlookup(C167,datos_delegados[clave_foranea:],datos_delegados[En Actividad]," ",0,1)</f>
        <v>#NAME?</v>
      </c>
      <c r="F167" s="62" t="e">
        <f aca="false" t="array" ref="F167:F167">CONCATENATE(xlookup(C167,datos_personales[Apellido/s:],datos_personales[Apellido/s:],"no dato",0,1),", ",xlookup(C167,datos_personales[Apellido/s:],datos_personales[Nombre/s:],"no dato",0,1))</f>
        <v>#NAME?</v>
      </c>
      <c r="G167" s="62" t="e">
        <f aca="false" t="array" ref="G167:G167">xlookup(C167,datos_laborales[D.N.I:],datos_laborales[N° De Legajo:],"no dato",0,1)</f>
        <v>#NAME?</v>
      </c>
      <c r="H167" s="63" t="e">
        <f aca="false" t="array" ref="H167:H167">xlookup(C167,datos_laborales[D.N.I:], datos_laborales[Inicio Actividad en Prevención:],"no dato",0,1)</f>
        <v>#NAME?</v>
      </c>
      <c r="I167" s="62" t="e">
        <f aca="false" t="array" ref="I167:I167">xlookup(C167,datos_laborales[D.N.I:],#REF!,"no dato",0,1)</f>
        <v>#REF!</v>
      </c>
      <c r="J167" s="62" t="e">
        <f aca="false" t="array" ref="J167:J167">xlookup(C167,datos_personales[Apellido/s:],datos_personales[D.N.I:],"no dato",0,1)</f>
        <v>#NAME?</v>
      </c>
      <c r="K167" s="63" t="e">
        <f aca="false" t="array" ref="K167:K167">xlookup(C167,datos_personales[Apellido/s:],datos_personales[Fecha Nac:],"no dato",0,1)</f>
        <v>#NAME?</v>
      </c>
      <c r="L167" s="62" t="n">
        <f aca="false">COUNTIF(hijos!B:B,C167)</f>
        <v>0</v>
      </c>
      <c r="M167" s="64" t="e">
        <f aca="false">COUNTIFS(hijos!B:B,C167,#REF!,1)</f>
        <v>#VALUE!</v>
      </c>
      <c r="N167" s="64" t="e">
        <f aca="false">COUNTIFS(hijos!B:B,C167,#REF!,1)</f>
        <v>#VALUE!</v>
      </c>
      <c r="O167" s="64" t="e">
        <f aca="false">COUNTIFS(hijos!B:B,C167,#REF!,1)</f>
        <v>#VALUE!</v>
      </c>
      <c r="P167" s="64" t="e">
        <f aca="false">COUNTIFS(hijos!B:B,C167,#REF!,1)</f>
        <v>#VALUE!</v>
      </c>
      <c r="Q167" s="64" t="e">
        <f aca="false">SUM(M167:P167)</f>
        <v>#VALUE!</v>
      </c>
      <c r="R167" s="56" t="e">
        <f aca="false" t="array" ref="R167:R167">xlookup(C167,datos_personales[Apellido/s:],datos_personales[Tel Contacto:],"no dato",0,1)</f>
        <v>#NAME?</v>
      </c>
      <c r="S167" s="62" t="e">
        <f aca="false" t="array" ref="S167:S167">xlookup(C167,datos_personales[Apellido/s:],datos_personales[Email:],"no dato",0,1)</f>
        <v>#NAME?</v>
      </c>
      <c r="T167" s="62" t="e">
        <f aca="false" t="array" ref="T167:T167">xlookup(R167,telefonos_afiliados[numeros_loys],telefonos_afiliados[esta],"no esta",0,1)</f>
        <v>#NAME?</v>
      </c>
      <c r="U167" s="56"/>
      <c r="V167" s="72"/>
      <c r="W167" s="42"/>
    </row>
    <row r="168" customFormat="false" ht="15.75" hidden="true" customHeight="true" outlineLevel="0" collapsed="false">
      <c r="A168" s="55"/>
      <c r="B168" s="56"/>
      <c r="C168" s="57" t="str">
        <f aca="false">datos_personales[Apellido/s:]</f>
        <v>Noya</v>
      </c>
      <c r="D168" s="57" t="e">
        <f aca="false" t="array" ref="D168:D168">xlookup(C168,datos_laborales[D.N.I:],datos_laborales[Relación de Dependencia],"dato no encontrado",0,1)</f>
        <v>#NAME?</v>
      </c>
      <c r="E168" s="56" t="e">
        <f aca="false" t="array" ref="E168:E168">xlookup(C168,datos_delegados[clave_foranea:],datos_delegados[En Actividad]," ",0,1)</f>
        <v>#NAME?</v>
      </c>
      <c r="F168" s="57" t="e">
        <f aca="false" t="array" ref="F168:F168">CONCATENATE(xlookup(C168,datos_personales[Apellido/s:],datos_personales[Apellido/s:],"no dato",0,1),", ",xlookup(C168,datos_personales[Apellido/s:],datos_personales[Nombre/s:],"no dato",0,1))</f>
        <v>#NAME?</v>
      </c>
      <c r="G168" s="57" t="e">
        <f aca="false" t="array" ref="G168:G168">xlookup(C168,datos_laborales[D.N.I:],datos_laborales[N° De Legajo:],"no dato",0,1)</f>
        <v>#NAME?</v>
      </c>
      <c r="H168" s="58" t="e">
        <f aca="false" t="array" ref="H168:H168">xlookup(C168,datos_laborales[D.N.I:], datos_laborales[Inicio Actividad en Prevención:],"no dato",0,1)</f>
        <v>#NAME?</v>
      </c>
      <c r="I168" s="57" t="e">
        <f aca="false" t="array" ref="I168:I168">xlookup(C168,datos_laborales[D.N.I:],#REF!,"no dato",0,1)</f>
        <v>#REF!</v>
      </c>
      <c r="J168" s="57" t="e">
        <f aca="false" t="array" ref="J168:J168">xlookup(C168,datos_personales[Apellido/s:],datos_personales[D.N.I:],"no dato",0,1)</f>
        <v>#NAME?</v>
      </c>
      <c r="K168" s="58" t="e">
        <f aca="false" t="array" ref="K168:K168">xlookup(C168,datos_personales[Apellido/s:],datos_personales[Fecha Nac:],"no dato",0,1)</f>
        <v>#NAME?</v>
      </c>
      <c r="L168" s="57" t="n">
        <f aca="false">COUNTIF(hijos!B:B,C168)</f>
        <v>0</v>
      </c>
      <c r="M168" s="59" t="e">
        <f aca="false">COUNTIFS(hijos!B:B,C168,#REF!,1)</f>
        <v>#VALUE!</v>
      </c>
      <c r="N168" s="59" t="e">
        <f aca="false">COUNTIFS(hijos!B:B,C168,#REF!,1)</f>
        <v>#VALUE!</v>
      </c>
      <c r="O168" s="59" t="e">
        <f aca="false">COUNTIFS(hijos!B:B,C168,#REF!,1)</f>
        <v>#VALUE!</v>
      </c>
      <c r="P168" s="59" t="e">
        <f aca="false">COUNTIFS(hijos!B:B,C168,#REF!,1)</f>
        <v>#VALUE!</v>
      </c>
      <c r="Q168" s="59" t="e">
        <f aca="false">SUM(M168:P168)</f>
        <v>#VALUE!</v>
      </c>
      <c r="R168" s="57" t="e">
        <f aca="false" t="array" ref="R168:R168">xlookup(C168,datos_personales[Apellido/s:],datos_personales[Tel Contacto:],"no dato",0,1)</f>
        <v>#NAME?</v>
      </c>
      <c r="S168" s="57" t="e">
        <f aca="false" t="array" ref="S168:S168">xlookup(C168,datos_personales[Apellido/s:],datos_personales[Email:],"no dato",0,1)</f>
        <v>#NAME?</v>
      </c>
      <c r="T168" s="57" t="e">
        <f aca="false" t="array" ref="T168:T168">xlookup(R168,telefonos_afiliados[numeros_loys],telefonos_afiliados[esta],"no esta",0,1)</f>
        <v>#NAME?</v>
      </c>
      <c r="U168" s="56"/>
      <c r="V168" s="72"/>
      <c r="W168" s="42"/>
    </row>
    <row r="169" customFormat="false" ht="15.75" hidden="true" customHeight="true" outlineLevel="0" collapsed="false">
      <c r="A169" s="55"/>
      <c r="B169" s="56"/>
      <c r="C169" s="62" t="str">
        <f aca="false">datos_personales[Apellido/s:]</f>
        <v>Serrano</v>
      </c>
      <c r="D169" s="62" t="e">
        <f aca="false" t="array" ref="D169:D169">xlookup(C169,datos_laborales[D.N.I:],datos_laborales[Relación de Dependencia],"dato no encontrado",0,1)</f>
        <v>#NAME?</v>
      </c>
      <c r="E169" s="56" t="e">
        <f aca="false" t="array" ref="E169:E169">xlookup(C169,datos_delegados[clave_foranea:],datos_delegados[En Actividad]," ",0,1)</f>
        <v>#NAME?</v>
      </c>
      <c r="F169" s="62" t="e">
        <f aca="false" t="array" ref="F169:F169">CONCATENATE(xlookup(C169,datos_personales[Apellido/s:],datos_personales[Apellido/s:],"no dato",0,1),", ",xlookup(C169,datos_personales[Apellido/s:],datos_personales[Nombre/s:],"no dato",0,1))</f>
        <v>#NAME?</v>
      </c>
      <c r="G169" s="62" t="e">
        <f aca="false" t="array" ref="G169:G169">xlookup(C169,datos_laborales[D.N.I:],datos_laborales[N° De Legajo:],"no dato",0,1)</f>
        <v>#NAME?</v>
      </c>
      <c r="H169" s="63" t="e">
        <f aca="false" t="array" ref="H169:H169">xlookup(C169,datos_laborales[D.N.I:], datos_laborales[Inicio Actividad en Prevención:],"no dato",0,1)</f>
        <v>#NAME?</v>
      </c>
      <c r="I169" s="62" t="e">
        <f aca="false" t="array" ref="I169:I169">xlookup(C169,datos_laborales[D.N.I:],#REF!,"no dato",0,1)</f>
        <v>#REF!</v>
      </c>
      <c r="J169" s="62" t="e">
        <f aca="false" t="array" ref="J169:J169">xlookup(C169,datos_personales[Apellido/s:],datos_personales[D.N.I:],"no dato",0,1)</f>
        <v>#NAME?</v>
      </c>
      <c r="K169" s="63" t="e">
        <f aca="false" t="array" ref="K169:K169">xlookup(C169,datos_personales[Apellido/s:],datos_personales[Fecha Nac:],"no dato",0,1)</f>
        <v>#NAME?</v>
      </c>
      <c r="L169" s="62" t="n">
        <f aca="false">COUNTIF(hijos!B:B,C169)</f>
        <v>0</v>
      </c>
      <c r="M169" s="64" t="e">
        <f aca="false">COUNTIFS(hijos!B:B,C169,#REF!,1)</f>
        <v>#VALUE!</v>
      </c>
      <c r="N169" s="64" t="e">
        <f aca="false">COUNTIFS(hijos!B:B,C169,#REF!,1)</f>
        <v>#VALUE!</v>
      </c>
      <c r="O169" s="64" t="e">
        <f aca="false">COUNTIFS(hijos!B:B,C169,#REF!,1)</f>
        <v>#VALUE!</v>
      </c>
      <c r="P169" s="64" t="e">
        <f aca="false">COUNTIFS(hijos!B:B,C169,#REF!,1)</f>
        <v>#VALUE!</v>
      </c>
      <c r="Q169" s="64" t="e">
        <f aca="false">SUM(M169:P169)</f>
        <v>#VALUE!</v>
      </c>
      <c r="R169" s="62" t="e">
        <f aca="false" t="array" ref="R169:R169">xlookup(C169,datos_personales[Apellido/s:],datos_personales[Tel Contacto:],"no dato",0,1)</f>
        <v>#NAME?</v>
      </c>
      <c r="S169" s="62" t="e">
        <f aca="false" t="array" ref="S169:S169">xlookup(C169,datos_personales[Apellido/s:],datos_personales[Email:],"no dato",0,1)</f>
        <v>#NAME?</v>
      </c>
      <c r="T169" s="62" t="e">
        <f aca="false" t="array" ref="T169:T169">xlookup(R169,telefonos_afiliados[numeros_loys],telefonos_afiliados[esta],"no esta",0,1)</f>
        <v>#NAME?</v>
      </c>
      <c r="U169" s="56"/>
      <c r="V169" s="72"/>
      <c r="W169" s="42"/>
    </row>
    <row r="170" customFormat="false" ht="15.75" hidden="true" customHeight="true" outlineLevel="0" collapsed="false">
      <c r="A170" s="55"/>
      <c r="B170" s="56"/>
      <c r="C170" s="57" t="str">
        <f aca="false">datos_personales[Apellido/s:]</f>
        <v>Tesone</v>
      </c>
      <c r="D170" s="57" t="e">
        <f aca="false" t="array" ref="D170:D170">xlookup(C170,datos_laborales[D.N.I:],datos_laborales[Relación de Dependencia],"dato no encontrado",0,1)</f>
        <v>#NAME?</v>
      </c>
      <c r="E170" s="56" t="e">
        <f aca="false" t="array" ref="E170:E170">xlookup(C170,datos_delegados[clave_foranea:],datos_delegados[En Actividad]," ",0,1)</f>
        <v>#NAME?</v>
      </c>
      <c r="F170" s="57" t="e">
        <f aca="false" t="array" ref="F170:F170">CONCATENATE(xlookup(C170,datos_personales[Apellido/s:],datos_personales[Apellido/s:],"no dato",0,1),", ",xlookup(C170,datos_personales[Apellido/s:],datos_personales[Nombre/s:],"no dato",0,1))</f>
        <v>#NAME?</v>
      </c>
      <c r="G170" s="57" t="e">
        <f aca="false" t="array" ref="G170:G170">xlookup(C170,datos_laborales[D.N.I:],datos_laborales[N° De Legajo:],"no dato",0,1)</f>
        <v>#NAME?</v>
      </c>
      <c r="H170" s="58" t="e">
        <f aca="false" t="array" ref="H170:H170">xlookup(C170,datos_laborales[D.N.I:], datos_laborales[Inicio Actividad en Prevención:],"no dato",0,1)</f>
        <v>#NAME?</v>
      </c>
      <c r="I170" s="57" t="e">
        <f aca="false" t="array" ref="I170:I170">xlookup(C170,datos_laborales[D.N.I:],#REF!,"no dato",0,1)</f>
        <v>#REF!</v>
      </c>
      <c r="J170" s="57" t="e">
        <f aca="false" t="array" ref="J170:J170">xlookup(C170,datos_personales[Apellido/s:],datos_personales[D.N.I:],"no dato",0,1)</f>
        <v>#NAME?</v>
      </c>
      <c r="K170" s="58" t="e">
        <f aca="false" t="array" ref="K170:K170">xlookup(C170,datos_personales[Apellido/s:],datos_personales[Fecha Nac:],"no dato",0,1)</f>
        <v>#NAME?</v>
      </c>
      <c r="L170" s="57" t="n">
        <f aca="false">COUNTIF(hijos!B:B,C170)</f>
        <v>0</v>
      </c>
      <c r="M170" s="59" t="e">
        <f aca="false">COUNTIFS(hijos!B:B,C170,#REF!,1)</f>
        <v>#VALUE!</v>
      </c>
      <c r="N170" s="59" t="e">
        <f aca="false">COUNTIFS(hijos!B:B,C170,#REF!,1)</f>
        <v>#VALUE!</v>
      </c>
      <c r="O170" s="59" t="e">
        <f aca="false">COUNTIFS(hijos!B:B,C170,#REF!,1)</f>
        <v>#VALUE!</v>
      </c>
      <c r="P170" s="59" t="e">
        <f aca="false">COUNTIFS(hijos!B:B,C170,#REF!,1)</f>
        <v>#VALUE!</v>
      </c>
      <c r="Q170" s="59" t="e">
        <f aca="false">SUM(M170:P170)</f>
        <v>#VALUE!</v>
      </c>
      <c r="R170" s="56" t="e">
        <f aca="false" t="array" ref="R170:R170">xlookup(C170,datos_personales[Apellido/s:],datos_personales[Tel Contacto:],"no dato",0,1)</f>
        <v>#NAME?</v>
      </c>
      <c r="S170" s="57" t="e">
        <f aca="false" t="array" ref="S170:S170">xlookup(C170,datos_personales[Apellido/s:],datos_personales[Email:],"no dato",0,1)</f>
        <v>#NAME?</v>
      </c>
      <c r="T170" s="57" t="e">
        <f aca="false" t="array" ref="T170:T170">xlookup(R170,telefonos_afiliados[numeros_loys],telefonos_afiliados[esta],"no esta",0,1)</f>
        <v>#NAME?</v>
      </c>
      <c r="U170" s="56"/>
      <c r="V170" s="72"/>
      <c r="W170" s="42"/>
    </row>
    <row r="171" customFormat="false" ht="15.75" hidden="true" customHeight="true" outlineLevel="0" collapsed="false">
      <c r="A171" s="55"/>
      <c r="B171" s="56"/>
      <c r="C171" s="62" t="str">
        <f aca="false">datos_personales[Apellido/s:]</f>
        <v>Ybarra</v>
      </c>
      <c r="D171" s="62" t="e">
        <f aca="false" t="array" ref="D171:D171">xlookup(C171,datos_laborales[D.N.I:],datos_laborales[Relación de Dependencia],"dato no encontrado",0,1)</f>
        <v>#NAME?</v>
      </c>
      <c r="E171" s="56" t="e">
        <f aca="false" t="array" ref="E171:E171">xlookup(C171,datos_delegados[clave_foranea:],datos_delegados[En Actividad]," ",0,1)</f>
        <v>#NAME?</v>
      </c>
      <c r="F171" s="62" t="e">
        <f aca="false" t="array" ref="F171:F171">CONCATENATE(xlookup(C171,datos_personales[Apellido/s:],datos_personales[Apellido/s:],"no dato",0,1),", ",xlookup(C171,datos_personales[Apellido/s:],datos_personales[Nombre/s:],"no dato",0,1))</f>
        <v>#NAME?</v>
      </c>
      <c r="G171" s="62" t="e">
        <f aca="false" t="array" ref="G171:G171">xlookup(C171,datos_laborales[D.N.I:],datos_laborales[N° De Legajo:],"no dato",0,1)</f>
        <v>#NAME?</v>
      </c>
      <c r="H171" s="63" t="e">
        <f aca="false" t="array" ref="H171:H171">xlookup(C171,datos_laborales[D.N.I:], datos_laborales[Inicio Actividad en Prevención:],"no dato",0,1)</f>
        <v>#NAME?</v>
      </c>
      <c r="I171" s="62" t="e">
        <f aca="false" t="array" ref="I171:I171">xlookup(C171,datos_laborales[D.N.I:],#REF!,"no dato",0,1)</f>
        <v>#REF!</v>
      </c>
      <c r="J171" s="62" t="e">
        <f aca="false" t="array" ref="J171:J171">xlookup(C171,datos_personales[Apellido/s:],datos_personales[D.N.I:],"no dato",0,1)</f>
        <v>#NAME?</v>
      </c>
      <c r="K171" s="63" t="e">
        <f aca="false" t="array" ref="K171:K171">xlookup(C171,datos_personales[Apellido/s:],datos_personales[Fecha Nac:],"no dato",0,1)</f>
        <v>#NAME?</v>
      </c>
      <c r="L171" s="62" t="n">
        <f aca="false">COUNTIF(hijos!B:B,C171)</f>
        <v>0</v>
      </c>
      <c r="M171" s="64" t="e">
        <f aca="false">COUNTIFS(hijos!B:B,C171,#REF!,1)</f>
        <v>#VALUE!</v>
      </c>
      <c r="N171" s="64" t="e">
        <f aca="false">COUNTIFS(hijos!B:B,C171,#REF!,1)</f>
        <v>#VALUE!</v>
      </c>
      <c r="O171" s="64" t="e">
        <f aca="false">COUNTIFS(hijos!B:B,C171,#REF!,1)</f>
        <v>#VALUE!</v>
      </c>
      <c r="P171" s="64" t="e">
        <f aca="false">COUNTIFS(hijos!B:B,C171,#REF!,1)</f>
        <v>#VALUE!</v>
      </c>
      <c r="Q171" s="64" t="e">
        <f aca="false">SUM(M171:P171)</f>
        <v>#VALUE!</v>
      </c>
      <c r="R171" s="62" t="e">
        <f aca="false" t="array" ref="R171:R171">xlookup(C171,datos_personales[Apellido/s:],datos_personales[Tel Contacto:],"no dato",0,1)</f>
        <v>#NAME?</v>
      </c>
      <c r="S171" s="62" t="e">
        <f aca="false" t="array" ref="S171:S171">xlookup(C171,datos_personales[Apellido/s:],datos_personales[Email:],"no dato",0,1)</f>
        <v>#NAME?</v>
      </c>
      <c r="T171" s="62" t="e">
        <f aca="false" t="array" ref="T171:T171">xlookup(R171,telefonos_afiliados[numeros_loys],telefonos_afiliados[esta],"no esta",0,1)</f>
        <v>#NAME?</v>
      </c>
      <c r="U171" s="56"/>
      <c r="V171" s="72"/>
      <c r="W171" s="42"/>
    </row>
    <row r="172" customFormat="false" ht="15.75" hidden="true" customHeight="true" outlineLevel="0" collapsed="false">
      <c r="A172" s="55"/>
      <c r="B172" s="56"/>
      <c r="C172" s="57" t="str">
        <f aca="false">datos_personales[Apellido/s:]</f>
        <v>Argañaraz</v>
      </c>
      <c r="D172" s="57" t="e">
        <f aca="false" t="array" ref="D172:D172">xlookup(C172,datos_laborales[D.N.I:],datos_laborales[Relación de Dependencia],"dato no encontrado",0,1)</f>
        <v>#NAME?</v>
      </c>
      <c r="E172" s="56" t="e">
        <f aca="false" t="array" ref="E172:E172">xlookup(C172,datos_delegados[clave_foranea:],datos_delegados[En Actividad]," ",0,1)</f>
        <v>#NAME?</v>
      </c>
      <c r="F172" s="57" t="e">
        <f aca="false" t="array" ref="F172:F172">CONCATENATE(xlookup(C172,datos_personales[Apellido/s:],datos_personales[Apellido/s:],"no dato",0,1),", ",xlookup(C172,datos_personales[Apellido/s:],datos_personales[Nombre/s:],"no dato",0,1))</f>
        <v>#NAME?</v>
      </c>
      <c r="G172" s="57" t="e">
        <f aca="false" t="array" ref="G172:G172">xlookup(C172,datos_laborales[D.N.I:],datos_laborales[N° De Legajo:],"no dato",0,1)</f>
        <v>#NAME?</v>
      </c>
      <c r="H172" s="73" t="e">
        <f aca="false" t="array" ref="H172:H172">xlookup(C172,datos_laborales[D.N.I:], datos_laborales[Inicio Actividad en Prevención:],"no dato",0,1)</f>
        <v>#NAME?</v>
      </c>
      <c r="I172" s="57" t="e">
        <f aca="false" t="array" ref="I172:I172">xlookup(C172,datos_laborales[D.N.I:],#REF!,"no dato",0,1)</f>
        <v>#REF!</v>
      </c>
      <c r="J172" s="56" t="e">
        <f aca="false" t="array" ref="J172:J172">xlookup(C172,datos_personales[Apellido/s:],datos_personales[D.N.I:],"no dato",0,1)</f>
        <v>#NAME?</v>
      </c>
      <c r="K172" s="73" t="e">
        <f aca="false" t="array" ref="K172:K172">xlookup(C172,datos_personales[Apellido/s:],datos_personales[Fecha Nac:],"no dato",0,1)</f>
        <v>#NAME?</v>
      </c>
      <c r="L172" s="57" t="n">
        <f aca="false">COUNTIF(hijos!B:B,C172)</f>
        <v>0</v>
      </c>
      <c r="M172" s="59" t="e">
        <f aca="false">COUNTIFS(hijos!B:B,C172,#REF!,1)</f>
        <v>#VALUE!</v>
      </c>
      <c r="N172" s="59" t="e">
        <f aca="false">COUNTIFS(hijos!B:B,C172,#REF!,1)</f>
        <v>#VALUE!</v>
      </c>
      <c r="O172" s="59" t="e">
        <f aca="false">COUNTIFS(hijos!B:B,C172,#REF!,1)</f>
        <v>#VALUE!</v>
      </c>
      <c r="P172" s="59" t="e">
        <f aca="false">COUNTIFS(hijos!B:B,C172,#REF!,1)</f>
        <v>#VALUE!</v>
      </c>
      <c r="Q172" s="59" t="e">
        <f aca="false">SUM(M172:P172)</f>
        <v>#VALUE!</v>
      </c>
      <c r="R172" s="57" t="e">
        <f aca="false" t="array" ref="R172:R172">xlookup(C172,datos_personales[Apellido/s:],datos_personales[Tel Contacto:],"no dato",0,1)</f>
        <v>#NAME?</v>
      </c>
      <c r="S172" s="56" t="e">
        <f aca="false" t="array" ref="S172:S172">xlookup(C172,datos_personales[Apellido/s:],datos_personales[Email:],"no dato",0,1)</f>
        <v>#NAME?</v>
      </c>
      <c r="T172" s="57" t="e">
        <f aca="false" t="array" ref="T172:T172">xlookup(R172,telefonos_afiliados[numeros_loys],telefonos_afiliados[esta],"no esta",0,1)</f>
        <v>#NAME?</v>
      </c>
      <c r="U172" s="57" t="e">
        <f aca="false">xlookup(C172,#REF!,#REF!,"no dato",0,1)</f>
        <v>#REF!</v>
      </c>
      <c r="V172" s="72"/>
      <c r="W172" s="42"/>
    </row>
    <row r="173" customFormat="false" ht="15.75" hidden="true" customHeight="true" outlineLevel="0" collapsed="false">
      <c r="A173" s="55"/>
      <c r="B173" s="56"/>
      <c r="C173" s="62" t="str">
        <f aca="false">datos_personales[Apellido/s:]</f>
        <v>Baez</v>
      </c>
      <c r="D173" s="62" t="e">
        <f aca="false" t="array" ref="D173:D173">xlookup(C173,datos_laborales[D.N.I:],datos_laborales[Relación de Dependencia],"dato no encontrado",0,1)</f>
        <v>#NAME?</v>
      </c>
      <c r="E173" s="56" t="e">
        <f aca="false" t="array" ref="E173:E173">xlookup(C173,datos_delegados[clave_foranea:],datos_delegados[En Actividad]," ",0,1)</f>
        <v>#NAME?</v>
      </c>
      <c r="F173" s="62" t="e">
        <f aca="false" t="array" ref="F173:F173">CONCATENATE(xlookup(C173,datos_personales[Apellido/s:],datos_personales[Apellido/s:],"no dato",0,1),", ",xlookup(C173,datos_personales[Apellido/s:],datos_personales[Nombre/s:],"no dato",0,1))</f>
        <v>#NAME?</v>
      </c>
      <c r="G173" s="62" t="e">
        <f aca="false" t="array" ref="G173:G173">xlookup(C173,datos_laborales[D.N.I:],datos_laborales[N° De Legajo:],"no dato",0,1)</f>
        <v>#NAME?</v>
      </c>
      <c r="H173" s="73" t="e">
        <f aca="false" t="array" ref="H173:H173">xlookup(C173,datos_laborales[D.N.I:], datos_laborales[Inicio Actividad en Prevención:],"no dato",0,1)</f>
        <v>#NAME?</v>
      </c>
      <c r="I173" s="62" t="e">
        <f aca="false" t="array" ref="I173:I173">xlookup(C173,datos_laborales[D.N.I:],#REF!,"no dato",0,1)</f>
        <v>#REF!</v>
      </c>
      <c r="J173" s="56" t="e">
        <f aca="false" t="array" ref="J173:J173">xlookup(C173,datos_personales[Apellido/s:],datos_personales[D.N.I:],"no dato",0,1)</f>
        <v>#NAME?</v>
      </c>
      <c r="K173" s="73" t="e">
        <f aca="false" t="array" ref="K173:K173">xlookup(C173,datos_personales[Apellido/s:],datos_personales[Fecha Nac:],"no dato",0,1)</f>
        <v>#NAME?</v>
      </c>
      <c r="L173" s="62" t="n">
        <f aca="false">COUNTIF(hijos!B:B,C173)</f>
        <v>0</v>
      </c>
      <c r="M173" s="64" t="e">
        <f aca="false">COUNTIFS(hijos!B:B,C173,#REF!,1)</f>
        <v>#VALUE!</v>
      </c>
      <c r="N173" s="64" t="e">
        <f aca="false">COUNTIFS(hijos!B:B,C173,#REF!,1)</f>
        <v>#VALUE!</v>
      </c>
      <c r="O173" s="64" t="e">
        <f aca="false">COUNTIFS(hijos!B:B,C173,#REF!,1)</f>
        <v>#VALUE!</v>
      </c>
      <c r="P173" s="64" t="e">
        <f aca="false">COUNTIFS(hijos!B:B,C173,#REF!,1)</f>
        <v>#VALUE!</v>
      </c>
      <c r="Q173" s="64" t="e">
        <f aca="false">SUM(M173:P173)</f>
        <v>#VALUE!</v>
      </c>
      <c r="R173" s="62" t="e">
        <f aca="false" t="array" ref="R173:R173">xlookup(C173,datos_personales[Apellido/s:],datos_personales[Tel Contacto:],"no dato",0,1)</f>
        <v>#NAME?</v>
      </c>
      <c r="S173" s="56" t="e">
        <f aca="false" t="array" ref="S173:S173">xlookup(C173,datos_personales[Apellido/s:],datos_personales[Email:],"no dato",0,1)</f>
        <v>#NAME?</v>
      </c>
      <c r="T173" s="62" t="e">
        <f aca="false" t="array" ref="T173:T173">xlookup(R173,telefonos_afiliados[numeros_loys],telefonos_afiliados[esta],"no esta",0,1)</f>
        <v>#NAME?</v>
      </c>
      <c r="U173" s="62" t="e">
        <f aca="false">xlookup(C173,#REF!,#REF!,"no dato",0,1)</f>
        <v>#REF!</v>
      </c>
      <c r="V173" s="72"/>
      <c r="W173" s="42"/>
    </row>
    <row r="174" customFormat="false" ht="15.75" hidden="true" customHeight="true" outlineLevel="0" collapsed="false">
      <c r="A174" s="55"/>
      <c r="B174" s="56"/>
      <c r="C174" s="57" t="str">
        <f aca="false">datos_personales[Apellido/s:]</f>
        <v>Barreto</v>
      </c>
      <c r="D174" s="57" t="e">
        <f aca="false" t="array" ref="D174:D174">xlookup(C174,datos_laborales[D.N.I:],datos_laborales[Relación de Dependencia],"dato no encontrado",0,1)</f>
        <v>#NAME?</v>
      </c>
      <c r="E174" s="56" t="e">
        <f aca="false" t="array" ref="E174:E174">xlookup(C174,datos_delegados[clave_foranea:],datos_delegados[En Actividad]," ",0,1)</f>
        <v>#NAME?</v>
      </c>
      <c r="F174" s="57" t="e">
        <f aca="false" t="array" ref="F174:F174">CONCATENATE(xlookup(C174,datos_personales[Apellido/s:],datos_personales[Apellido/s:],"no dato",0,1),", ",xlookup(C174,datos_personales[Apellido/s:],datos_personales[Nombre/s:],"no dato",0,1))</f>
        <v>#NAME?</v>
      </c>
      <c r="G174" s="57" t="e">
        <f aca="false" t="array" ref="G174:G174">xlookup(C174,datos_laborales[D.N.I:],datos_laborales[N° De Legajo:],"no dato",0,1)</f>
        <v>#NAME?</v>
      </c>
      <c r="H174" s="73" t="e">
        <f aca="false" t="array" ref="H174:H174">xlookup(C174,datos_laborales[D.N.I:], datos_laborales[Inicio Actividad en Prevención:],"no dato",0,1)</f>
        <v>#NAME?</v>
      </c>
      <c r="I174" s="57" t="e">
        <f aca="false" t="array" ref="I174:I174">xlookup(C174,datos_laborales[D.N.I:],#REF!,"no dato",0,1)</f>
        <v>#REF!</v>
      </c>
      <c r="J174" s="56" t="e">
        <f aca="false" t="array" ref="J174:J174">xlookup(C174,datos_personales[Apellido/s:],datos_personales[D.N.I:],"no dato",0,1)</f>
        <v>#NAME?</v>
      </c>
      <c r="K174" s="73" t="e">
        <f aca="false" t="array" ref="K174:K174">xlookup(C174,datos_personales[Apellido/s:],datos_personales[Fecha Nac:],"no dato",0,1)</f>
        <v>#NAME?</v>
      </c>
      <c r="L174" s="57" t="n">
        <f aca="false">COUNTIF(hijos!B:B,C174)</f>
        <v>0</v>
      </c>
      <c r="M174" s="59" t="e">
        <f aca="false">COUNTIFS(hijos!B:B,C174,#REF!,1)</f>
        <v>#VALUE!</v>
      </c>
      <c r="N174" s="59" t="e">
        <f aca="false">COUNTIFS(hijos!B:B,C174,#REF!,1)</f>
        <v>#VALUE!</v>
      </c>
      <c r="O174" s="59" t="e">
        <f aca="false">COUNTIFS(hijos!B:B,C174,#REF!,1)</f>
        <v>#VALUE!</v>
      </c>
      <c r="P174" s="59" t="e">
        <f aca="false">COUNTIFS(hijos!B:B,C174,#REF!,1)</f>
        <v>#VALUE!</v>
      </c>
      <c r="Q174" s="59" t="e">
        <f aca="false">SUM(M174:P174)</f>
        <v>#VALUE!</v>
      </c>
      <c r="R174" s="57" t="e">
        <f aca="false" t="array" ref="R174:R174">xlookup(C174,datos_personales[Apellido/s:],datos_personales[Tel Contacto:],"no dato",0,1)</f>
        <v>#NAME?</v>
      </c>
      <c r="S174" s="56" t="e">
        <f aca="false" t="array" ref="S174:S174">xlookup(C174,datos_personales[Apellido/s:],datos_personales[Email:],"no dato",0,1)</f>
        <v>#NAME?</v>
      </c>
      <c r="T174" s="57" t="e">
        <f aca="false" t="array" ref="T174:T174">xlookup(R174,telefonos_afiliados[numeros_loys],telefonos_afiliados[esta],"no esta",0,1)</f>
        <v>#NAME?</v>
      </c>
      <c r="U174" s="56"/>
      <c r="V174" s="72"/>
      <c r="W174" s="42"/>
    </row>
    <row r="175" customFormat="false" ht="15.75" hidden="true" customHeight="true" outlineLevel="0" collapsed="false">
      <c r="A175" s="55"/>
      <c r="B175" s="56"/>
      <c r="C175" s="62" t="str">
        <f aca="false">datos_personales[Apellido/s:]</f>
        <v>Barriento</v>
      </c>
      <c r="D175" s="62" t="e">
        <f aca="false" t="array" ref="D175:D175">xlookup(C175,datos_laborales[D.N.I:],datos_laborales[Relación de Dependencia],"dato no encontrado",0,1)</f>
        <v>#NAME?</v>
      </c>
      <c r="E175" s="56" t="e">
        <f aca="false" t="array" ref="E175:E175">xlookup(C175,datos_delegados[clave_foranea:],datos_delegados[En Actividad]," ",0,1)</f>
        <v>#NAME?</v>
      </c>
      <c r="F175" s="62" t="e">
        <f aca="false" t="array" ref="F175:F175">CONCATENATE(xlookup(C175,datos_personales[Apellido/s:],datos_personales[Apellido/s:],"no dato",0,1),", ",xlookup(C175,datos_personales[Apellido/s:],datos_personales[Nombre/s:],"no dato",0,1))</f>
        <v>#NAME?</v>
      </c>
      <c r="G175" s="62" t="e">
        <f aca="false" t="array" ref="G175:G175">xlookup(C175,datos_laborales[D.N.I:],datos_laborales[N° De Legajo:],"no dato",0,1)</f>
        <v>#NAME?</v>
      </c>
      <c r="H175" s="73" t="e">
        <f aca="false" t="array" ref="H175:H175">xlookup(C175,datos_laborales[D.N.I:], datos_laborales[Inicio Actividad en Prevención:],"no dato",0,1)</f>
        <v>#NAME?</v>
      </c>
      <c r="I175" s="62" t="e">
        <f aca="false" t="array" ref="I175:I175">xlookup(C175,datos_laborales[D.N.I:],#REF!,"no dato",0,1)</f>
        <v>#REF!</v>
      </c>
      <c r="J175" s="56" t="e">
        <f aca="false" t="array" ref="J175:J175">xlookup(C175,datos_personales[Apellido/s:],datos_personales[D.N.I:],"no dato",0,1)</f>
        <v>#NAME?</v>
      </c>
      <c r="K175" s="73" t="e">
        <f aca="false" t="array" ref="K175:K175">xlookup(C175,datos_personales[Apellido/s:],datos_personales[Fecha Nac:],"no dato",0,1)</f>
        <v>#NAME?</v>
      </c>
      <c r="L175" s="62" t="n">
        <f aca="false">COUNTIF(hijos!B:B,C175)</f>
        <v>0</v>
      </c>
      <c r="M175" s="64" t="e">
        <f aca="false">COUNTIFS(hijos!B:B,C175,#REF!,1)</f>
        <v>#VALUE!</v>
      </c>
      <c r="N175" s="64" t="e">
        <f aca="false">COUNTIFS(hijos!B:B,C175,#REF!,1)</f>
        <v>#VALUE!</v>
      </c>
      <c r="O175" s="64" t="e">
        <f aca="false">COUNTIFS(hijos!B:B,C175,#REF!,1)</f>
        <v>#VALUE!</v>
      </c>
      <c r="P175" s="64" t="e">
        <f aca="false">COUNTIFS(hijos!B:B,C175,#REF!,1)</f>
        <v>#VALUE!</v>
      </c>
      <c r="Q175" s="64" t="e">
        <f aca="false">SUM(M175:P175)</f>
        <v>#VALUE!</v>
      </c>
      <c r="R175" s="62" t="e">
        <f aca="false" t="array" ref="R175:R175">xlookup(C175,datos_personales[Apellido/s:],datos_personales[Tel Contacto:],"no dato",0,1)</f>
        <v>#NAME?</v>
      </c>
      <c r="S175" s="56" t="e">
        <f aca="false" t="array" ref="S175:S175">xlookup(C175,datos_personales[Apellido/s:],datos_personales[Email:],"no dato",0,1)</f>
        <v>#NAME?</v>
      </c>
      <c r="T175" s="62" t="e">
        <f aca="false" t="array" ref="T175:T175">xlookup(R175,telefonos_afiliados[numeros_loys],telefonos_afiliados[esta],"no esta",0,1)</f>
        <v>#NAME?</v>
      </c>
      <c r="U175" s="56"/>
      <c r="V175" s="72"/>
      <c r="W175" s="42"/>
    </row>
    <row r="176" customFormat="false" ht="15.75" hidden="true" customHeight="true" outlineLevel="0" collapsed="false">
      <c r="A176" s="55"/>
      <c r="B176" s="56"/>
      <c r="C176" s="57" t="str">
        <f aca="false">datos_personales[Apellido/s:]</f>
        <v>Benitez</v>
      </c>
      <c r="D176" s="57" t="e">
        <f aca="false" t="array" ref="D176:D176">xlookup(C176,datos_laborales[D.N.I:],datos_laborales[Relación de Dependencia],"dato no encontrado",0,1)</f>
        <v>#NAME?</v>
      </c>
      <c r="E176" s="56" t="e">
        <f aca="false" t="array" ref="E176:E176">xlookup(C176,datos_delegados[clave_foranea:],datos_delegados[En Actividad]," ",0,1)</f>
        <v>#NAME?</v>
      </c>
      <c r="F176" s="57" t="e">
        <f aca="false" t="array" ref="F176:F176">CONCATENATE(xlookup(C176,datos_personales[Apellido/s:],datos_personales[Apellido/s:],"no dato",0,1),", ",xlookup(C176,datos_personales[Apellido/s:],datos_personales[Nombre/s:],"no dato",0,1))</f>
        <v>#NAME?</v>
      </c>
      <c r="G176" s="57" t="e">
        <f aca="false" t="array" ref="G176:G176">xlookup(C176,datos_laborales[D.N.I:],datos_laborales[N° De Legajo:],"no dato",0,1)</f>
        <v>#NAME?</v>
      </c>
      <c r="H176" s="58" t="e">
        <f aca="false" t="array" ref="H176:H176">xlookup(C176,datos_laborales[D.N.I:], datos_laborales[Inicio Actividad en Prevención:],"no dato",0,1)</f>
        <v>#NAME?</v>
      </c>
      <c r="I176" s="57" t="e">
        <f aca="false" t="array" ref="I176:I176">xlookup(C176,datos_laborales[D.N.I:],#REF!,"no dato",0,1)</f>
        <v>#REF!</v>
      </c>
      <c r="J176" s="57" t="e">
        <f aca="false" t="array" ref="J176:J176">xlookup(C176,datos_personales[Apellido/s:],datos_personales[D.N.I:],"no dato",0,1)</f>
        <v>#NAME?</v>
      </c>
      <c r="K176" s="58" t="e">
        <f aca="false" t="array" ref="K176:K176">xlookup(C176,datos_personales[Apellido/s:],datos_personales[Fecha Nac:],"no dato",0,1)</f>
        <v>#NAME?</v>
      </c>
      <c r="L176" s="57" t="n">
        <f aca="false">COUNTIF(hijos!B:B,C176)</f>
        <v>0</v>
      </c>
      <c r="M176" s="59" t="e">
        <f aca="false">COUNTIFS(hijos!B:B,C176,#REF!,1)</f>
        <v>#VALUE!</v>
      </c>
      <c r="N176" s="59" t="e">
        <f aca="false">COUNTIFS(hijos!B:B,C176,#REF!,1)</f>
        <v>#VALUE!</v>
      </c>
      <c r="O176" s="59" t="e">
        <f aca="false">COUNTIFS(hijos!B:B,C176,#REF!,1)</f>
        <v>#VALUE!</v>
      </c>
      <c r="P176" s="59" t="e">
        <f aca="false">COUNTIFS(hijos!B:B,C176,#REF!,1)</f>
        <v>#VALUE!</v>
      </c>
      <c r="Q176" s="59" t="e">
        <f aca="false">SUM(M176:P176)</f>
        <v>#VALUE!</v>
      </c>
      <c r="R176" s="57" t="e">
        <f aca="false" t="array" ref="R176:R176">xlookup(C176,datos_personales[Apellido/s:],datos_personales[Tel Contacto:],"no dato",0,1)</f>
        <v>#NAME?</v>
      </c>
      <c r="S176" s="57" t="e">
        <f aca="false" t="array" ref="S176:S176">xlookup(C176,datos_personales[Apellido/s:],datos_personales[Email:],"no dato",0,1)</f>
        <v>#NAME?</v>
      </c>
      <c r="T176" s="57" t="e">
        <f aca="false" t="array" ref="T176:T176">xlookup(R176,telefonos_afiliados[numeros_loys],telefonos_afiliados[esta],"no esta",0,1)</f>
        <v>#NAME?</v>
      </c>
      <c r="U176" s="57" t="e">
        <f aca="false" t="array" ref="U176:U176">xlookup(C176,#REF!,#REF!,"no dato",0,1)</f>
        <v>#REF!</v>
      </c>
      <c r="V176" s="72"/>
      <c r="W176" s="42"/>
    </row>
    <row r="177" customFormat="false" ht="15.75" hidden="true" customHeight="true" outlineLevel="0" collapsed="false">
      <c r="A177" s="55"/>
      <c r="B177" s="56"/>
      <c r="C177" s="62" t="str">
        <f aca="false">datos_personales[Apellido/s:]</f>
        <v>Benitez</v>
      </c>
      <c r="D177" s="62" t="e">
        <f aca="false" t="array" ref="D177:D177">xlookup(C177,datos_laborales[D.N.I:],datos_laborales[Relación de Dependencia],"dato no encontrado",0,1)</f>
        <v>#NAME?</v>
      </c>
      <c r="E177" s="56" t="e">
        <f aca="false" t="array" ref="E177:E177">xlookup(C177,datos_delegados[clave_foranea:],datos_delegados[En Actividad]," ",0,1)</f>
        <v>#NAME?</v>
      </c>
      <c r="F177" s="62" t="e">
        <f aca="false" t="array" ref="F177:F177">CONCATENATE(xlookup(C177,datos_personales[Apellido/s:],datos_personales[Apellido/s:],"no dato",0,1),", ",xlookup(C177,datos_personales[Apellido/s:],datos_personales[Nombre/s:],"no dato",0,1))</f>
        <v>#NAME?</v>
      </c>
      <c r="G177" s="62" t="e">
        <f aca="false" t="array" ref="G177:G177">xlookup(C177,datos_laborales[D.N.I:],datos_laborales[N° De Legajo:],"no dato",0,1)</f>
        <v>#NAME?</v>
      </c>
      <c r="H177" s="73" t="e">
        <f aca="false" t="array" ref="H177:H177">xlookup(C177,datos_laborales[D.N.I:], datos_laborales[Inicio Actividad en Prevención:],"no dato",0,1)</f>
        <v>#NAME?</v>
      </c>
      <c r="I177" s="62" t="e">
        <f aca="false" t="array" ref="I177:I177">xlookup(C177,datos_laborales[D.N.I:],#REF!,"no dato",0,1)</f>
        <v>#REF!</v>
      </c>
      <c r="J177" s="56" t="e">
        <f aca="false" t="array" ref="J177:J177">xlookup(C177,datos_personales[Apellido/s:],datos_personales[D.N.I:],"no dato",0,1)</f>
        <v>#NAME?</v>
      </c>
      <c r="K177" s="73" t="e">
        <f aca="false" t="array" ref="K177:K177">xlookup(C177,datos_personales[Apellido/s:],datos_personales[Fecha Nac:],"no dato",0,1)</f>
        <v>#NAME?</v>
      </c>
      <c r="L177" s="62" t="n">
        <f aca="false">COUNTIF(hijos!B:B,C177)</f>
        <v>0</v>
      </c>
      <c r="M177" s="64" t="e">
        <f aca="false">COUNTIFS(hijos!B:B,C177,#REF!,1)</f>
        <v>#VALUE!</v>
      </c>
      <c r="N177" s="64" t="e">
        <f aca="false">COUNTIFS(hijos!B:B,C177,#REF!,1)</f>
        <v>#VALUE!</v>
      </c>
      <c r="O177" s="64" t="e">
        <f aca="false">COUNTIFS(hijos!B:B,C177,#REF!,1)</f>
        <v>#VALUE!</v>
      </c>
      <c r="P177" s="64" t="e">
        <f aca="false">COUNTIFS(hijos!B:B,C177,#REF!,1)</f>
        <v>#VALUE!</v>
      </c>
      <c r="Q177" s="64" t="e">
        <f aca="false">SUM(M177:P177)</f>
        <v>#VALUE!</v>
      </c>
      <c r="R177" s="62" t="e">
        <f aca="false" t="array" ref="R177:R177">xlookup(C177,datos_personales[Apellido/s:],datos_personales[Tel Contacto:],"no dato",0,1)</f>
        <v>#NAME?</v>
      </c>
      <c r="S177" s="56" t="e">
        <f aca="false" t="array" ref="S177:S177">xlookup(C177,datos_personales[Apellido/s:],datos_personales[Email:],"no dato",0,1)</f>
        <v>#NAME?</v>
      </c>
      <c r="T177" s="62" t="e">
        <f aca="false" t="array" ref="T177:T177">xlookup(R177,telefonos_afiliados[numeros_loys],telefonos_afiliados[esta],"no esta",0,1)</f>
        <v>#NAME?</v>
      </c>
      <c r="U177" s="56"/>
      <c r="V177" s="72"/>
      <c r="W177" s="42"/>
    </row>
    <row r="178" customFormat="false" ht="15.75" hidden="true" customHeight="true" outlineLevel="0" collapsed="false">
      <c r="A178" s="55"/>
      <c r="B178" s="56"/>
      <c r="C178" s="57" t="str">
        <f aca="false">datos_personales[Apellido/s:]</f>
        <v>Cabelluzi</v>
      </c>
      <c r="D178" s="57" t="e">
        <f aca="false" t="array" ref="D178:D178">xlookup(C178,datos_laborales[D.N.I:],datos_laborales[Relación de Dependencia],"dato no encontrado",0,1)</f>
        <v>#NAME?</v>
      </c>
      <c r="E178" s="56" t="e">
        <f aca="false" t="array" ref="E178:E178">xlookup(C178,datos_delegados[clave_foranea:],datos_delegados[En Actividad]," ",0,1)</f>
        <v>#NAME?</v>
      </c>
      <c r="F178" s="57" t="e">
        <f aca="false" t="array" ref="F178:F178">CONCATENATE(xlookup(C178,datos_personales[Apellido/s:],datos_personales[Apellido/s:],"no dato",0,1),", ",xlookup(C178,datos_personales[Apellido/s:],datos_personales[Nombre/s:],"no dato",0,1))</f>
        <v>#NAME?</v>
      </c>
      <c r="G178" s="57" t="e">
        <f aca="false" t="array" ref="G178:G178">xlookup(C178,datos_laborales[D.N.I:],datos_laborales[N° De Legajo:],"no dato",0,1)</f>
        <v>#NAME?</v>
      </c>
      <c r="H178" s="73" t="e">
        <f aca="false" t="array" ref="H178:H178">xlookup(C178,datos_laborales[D.N.I:], datos_laborales[Inicio Actividad en Prevención:],"no dato",0,1)</f>
        <v>#NAME?</v>
      </c>
      <c r="I178" s="57" t="e">
        <f aca="false" t="array" ref="I178:I178">xlookup(C178,datos_laborales[D.N.I:],#REF!,"no dato",0,1)</f>
        <v>#REF!</v>
      </c>
      <c r="J178" s="56" t="e">
        <f aca="false" t="array" ref="J178:J178">xlookup(C178,datos_personales[Apellido/s:],datos_personales[D.N.I:],"no dato",0,1)</f>
        <v>#NAME?</v>
      </c>
      <c r="K178" s="73" t="e">
        <f aca="false" t="array" ref="K178:K178">xlookup(C178,datos_personales[Apellido/s:],datos_personales[Fecha Nac:],"no dato",0,1)</f>
        <v>#NAME?</v>
      </c>
      <c r="L178" s="57" t="n">
        <f aca="false">COUNTIF(hijos!B:B,C178)</f>
        <v>0</v>
      </c>
      <c r="M178" s="59" t="e">
        <f aca="false">COUNTIFS(hijos!B:B,C178,#REF!,1)</f>
        <v>#VALUE!</v>
      </c>
      <c r="N178" s="59" t="e">
        <f aca="false">COUNTIFS(hijos!B:B,C178,#REF!,1)</f>
        <v>#VALUE!</v>
      </c>
      <c r="O178" s="59" t="e">
        <f aca="false">COUNTIFS(hijos!B:B,C178,#REF!,1)</f>
        <v>#VALUE!</v>
      </c>
      <c r="P178" s="59" t="e">
        <f aca="false">COUNTIFS(hijos!B:B,C178,#REF!,1)</f>
        <v>#VALUE!</v>
      </c>
      <c r="Q178" s="59" t="e">
        <f aca="false">SUM(M178:P178)</f>
        <v>#VALUE!</v>
      </c>
      <c r="R178" s="57" t="e">
        <f aca="false" t="array" ref="R178:R178">xlookup(C178,datos_personales[Apellido/s:],datos_personales[Tel Contacto:],"no dato",0,1)</f>
        <v>#NAME?</v>
      </c>
      <c r="S178" s="56" t="e">
        <f aca="false" t="array" ref="S178:S178">xlookup(C178,datos_personales[Apellido/s:],datos_personales[Email:],"no dato",0,1)</f>
        <v>#NAME?</v>
      </c>
      <c r="T178" s="57" t="e">
        <f aca="false" t="array" ref="T178:T178">xlookup(R178,telefonos_afiliados[numeros_loys],telefonos_afiliados[esta],"no esta",0,1)</f>
        <v>#NAME?</v>
      </c>
      <c r="U178" s="56"/>
      <c r="V178" s="72"/>
      <c r="W178" s="42"/>
    </row>
    <row r="179" customFormat="false" ht="15.75" hidden="true" customHeight="true" outlineLevel="0" collapsed="false">
      <c r="A179" s="55"/>
      <c r="B179" s="56"/>
      <c r="C179" s="62" t="str">
        <f aca="false">datos_personales[Apellido/s:]</f>
        <v>Carosini</v>
      </c>
      <c r="D179" s="62" t="e">
        <f aca="false" t="array" ref="D179:D179">xlookup(C179,datos_laborales[D.N.I:],datos_laborales[Relación de Dependencia],"dato no encontrado",0,1)</f>
        <v>#NAME?</v>
      </c>
      <c r="E179" s="56" t="e">
        <f aca="false" t="array" ref="E179:E179">xlookup(C179,datos_delegados[clave_foranea:],datos_delegados[En Actividad]," ",0,1)</f>
        <v>#NAME?</v>
      </c>
      <c r="F179" s="62" t="e">
        <f aca="false" t="array" ref="F179:F179">CONCATENATE(xlookup(C179,datos_personales[Apellido/s:],datos_personales[Apellido/s:],"no dato",0,1),", ",xlookup(C179,datos_personales[Apellido/s:],datos_personales[Nombre/s:],"no dato",0,1))</f>
        <v>#NAME?</v>
      </c>
      <c r="G179" s="62" t="e">
        <f aca="false" t="array" ref="G179:G179">xlookup(C179,datos_laborales[D.N.I:],datos_laborales[N° De Legajo:],"no dato",0,1)</f>
        <v>#NAME?</v>
      </c>
      <c r="H179" s="73" t="e">
        <f aca="false" t="array" ref="H179:H179">xlookup(C179,datos_laborales[D.N.I:], datos_laborales[Inicio Actividad en Prevención:],"no dato",0,1)</f>
        <v>#NAME?</v>
      </c>
      <c r="I179" s="62" t="e">
        <f aca="false" t="array" ref="I179:I179">xlookup(C179,datos_laborales[D.N.I:],#REF!,"no dato",0,1)</f>
        <v>#REF!</v>
      </c>
      <c r="J179" s="56" t="e">
        <f aca="false" t="array" ref="J179:J179">xlookup(C179,datos_personales[Apellido/s:],datos_personales[D.N.I:],"no dato",0,1)</f>
        <v>#NAME?</v>
      </c>
      <c r="K179" s="73" t="e">
        <f aca="false" t="array" ref="K179:K179">xlookup(C179,datos_personales[Apellido/s:],datos_personales[Fecha Nac:],"no dato",0,1)</f>
        <v>#NAME?</v>
      </c>
      <c r="L179" s="62" t="n">
        <f aca="false">COUNTIF(hijos!B:B,C179)</f>
        <v>0</v>
      </c>
      <c r="M179" s="64" t="e">
        <f aca="false">COUNTIFS(hijos!B:B,C179,#REF!,1)</f>
        <v>#VALUE!</v>
      </c>
      <c r="N179" s="64" t="e">
        <f aca="false">COUNTIFS(hijos!B:B,C179,#REF!,1)</f>
        <v>#VALUE!</v>
      </c>
      <c r="O179" s="64" t="e">
        <f aca="false">COUNTIFS(hijos!B:B,C179,#REF!,1)</f>
        <v>#VALUE!</v>
      </c>
      <c r="P179" s="64" t="e">
        <f aca="false">COUNTIFS(hijos!B:B,C179,#REF!,1)</f>
        <v>#VALUE!</v>
      </c>
      <c r="Q179" s="64" t="e">
        <f aca="false">SUM(M179:P179)</f>
        <v>#VALUE!</v>
      </c>
      <c r="R179" s="62" t="e">
        <f aca="false" t="array" ref="R179:R179">xlookup(C179,datos_personales[Apellido/s:],datos_personales[Tel Contacto:],"no dato",0,1)</f>
        <v>#NAME?</v>
      </c>
      <c r="S179" s="56" t="e">
        <f aca="false" t="array" ref="S179:S179">xlookup(C179,datos_personales[Apellido/s:],datos_personales[Email:],"no dato",0,1)</f>
        <v>#NAME?</v>
      </c>
      <c r="T179" s="62" t="e">
        <f aca="false" t="array" ref="T179:T179">xlookup(R179,telefonos_afiliados[numeros_loys],telefonos_afiliados[esta],"no esta",0,1)</f>
        <v>#NAME?</v>
      </c>
      <c r="U179" s="62" t="e">
        <f aca="false" t="array" ref="U179:U179">xlookup(C179,datos_personales[Apellido/s:],#REF!,"no dato",0,1)</f>
        <v>#REF!</v>
      </c>
      <c r="V179" s="65" t="e">
        <f aca="false" t="array" ref="V179:V179">xlookup(C179,datos_laborales[D.N.I:],#REF!,"no tiene ficha pdf",0,1)</f>
        <v>#REF!</v>
      </c>
      <c r="W179" s="42"/>
    </row>
    <row r="180" customFormat="false" ht="15.75" hidden="true" customHeight="true" outlineLevel="0" collapsed="false">
      <c r="A180" s="55"/>
      <c r="B180" s="56"/>
      <c r="C180" s="57" t="str">
        <f aca="false">datos_personales[Apellido/s:]</f>
        <v>Corbalan</v>
      </c>
      <c r="D180" s="57" t="e">
        <f aca="false" t="array" ref="D180:D180">xlookup(C180,datos_laborales[D.N.I:],datos_laborales[Relación de Dependencia],"dato no encontrado",0,1)</f>
        <v>#NAME?</v>
      </c>
      <c r="E180" s="56" t="e">
        <f aca="false" t="array" ref="E180:E180">xlookup(C180,datos_delegados[clave_foranea:],datos_delegados[En Actividad]," ",0,1)</f>
        <v>#NAME?</v>
      </c>
      <c r="F180" s="57" t="e">
        <f aca="false" t="array" ref="F180:F180">CONCATENATE(xlookup(C180,datos_personales[Apellido/s:],datos_personales[Apellido/s:],"no dato",0,1),", ",xlookup(C180,datos_personales[Apellido/s:],datos_personales[Nombre/s:],"no dato",0,1))</f>
        <v>#NAME?</v>
      </c>
      <c r="G180" s="57" t="e">
        <f aca="false" t="array" ref="G180:G180">xlookup(C180,datos_laborales[D.N.I:],datos_laborales[N° De Legajo:],"no dato",0,1)</f>
        <v>#NAME?</v>
      </c>
      <c r="H180" s="73" t="e">
        <f aca="false" t="array" ref="H180:H180">xlookup(C180,datos_laborales[D.N.I:], datos_laborales[Inicio Actividad en Prevención:],"no dato",0,1)</f>
        <v>#NAME?</v>
      </c>
      <c r="I180" s="57" t="e">
        <f aca="false" t="array" ref="I180:I180">xlookup(C180,datos_laborales[D.N.I:],#REF!,"no dato",0,1)</f>
        <v>#REF!</v>
      </c>
      <c r="J180" s="56" t="e">
        <f aca="false" t="array" ref="J180:J180">xlookup(C180,datos_personales[Apellido/s:],datos_personales[D.N.I:],"no dato",0,1)</f>
        <v>#NAME?</v>
      </c>
      <c r="K180" s="73" t="e">
        <f aca="false" t="array" ref="K180:K180">xlookup(C180,datos_personales[Apellido/s:],datos_personales[Fecha Nac:],"no dato",0,1)</f>
        <v>#NAME?</v>
      </c>
      <c r="L180" s="57" t="n">
        <f aca="false">COUNTIF(hijos!B:B,C180)</f>
        <v>0</v>
      </c>
      <c r="M180" s="59" t="e">
        <f aca="false">COUNTIFS(hijos!B:B,C180,#REF!,1)</f>
        <v>#VALUE!</v>
      </c>
      <c r="N180" s="59" t="e">
        <f aca="false">COUNTIFS(hijos!B:B,C180,#REF!,1)</f>
        <v>#VALUE!</v>
      </c>
      <c r="O180" s="59" t="e">
        <f aca="false">COUNTIFS(hijos!B:B,C180,#REF!,1)</f>
        <v>#VALUE!</v>
      </c>
      <c r="P180" s="59" t="e">
        <f aca="false">COUNTIFS(hijos!B:B,C180,#REF!,1)</f>
        <v>#VALUE!</v>
      </c>
      <c r="Q180" s="59" t="e">
        <f aca="false">SUM(M180:P180)</f>
        <v>#VALUE!</v>
      </c>
      <c r="R180" s="57" t="e">
        <f aca="false" t="array" ref="R180:R180">xlookup(C180,datos_personales[Apellido/s:],datos_personales[Tel Contacto:],"no dato",0,1)</f>
        <v>#NAME?</v>
      </c>
      <c r="S180" s="56" t="e">
        <f aca="false" t="array" ref="S180:S180">xlookup(C180,datos_personales[Apellido/s:],datos_personales[Email:],"no dato",0,1)</f>
        <v>#NAME?</v>
      </c>
      <c r="T180" s="57" t="e">
        <f aca="false" t="array" ref="T180:T180">xlookup(R180,telefonos_afiliados[numeros_loys],telefonos_afiliados[esta],"no esta",0,1)</f>
        <v>#NAME?</v>
      </c>
      <c r="U180" s="57" t="e">
        <f aca="false" t="array" ref="U180:U180">xlookup(C180,datos_personales[Apellido/s:],#REF!,"no dato",0,1)</f>
        <v>#REF!</v>
      </c>
      <c r="V180" s="61" t="e">
        <f aca="false" t="array" ref="V180:V180">xlookup(C180,datos_laborales[D.N.I:],#REF!,"no tiene ficha pdf",0,1)</f>
        <v>#REF!</v>
      </c>
      <c r="W180" s="42"/>
    </row>
    <row r="181" customFormat="false" ht="15.75" hidden="true" customHeight="true" outlineLevel="0" collapsed="false">
      <c r="A181" s="55"/>
      <c r="B181" s="56"/>
      <c r="C181" s="62" t="str">
        <f aca="false">datos_personales[Apellido/s:]</f>
        <v>Cordoba</v>
      </c>
      <c r="D181" s="62" t="e">
        <f aca="false" t="array" ref="D181:D181">xlookup(C181,datos_laborales[D.N.I:],datos_laborales[Relación de Dependencia],"dato no encontrado",0,1)</f>
        <v>#NAME?</v>
      </c>
      <c r="E181" s="56" t="e">
        <f aca="false" t="array" ref="E181:E181">xlookup(C181,datos_delegados[clave_foranea:],datos_delegados[En Actividad]," ",0,1)</f>
        <v>#NAME?</v>
      </c>
      <c r="F181" s="62" t="e">
        <f aca="false" t="array" ref="F181:F181">CONCATENATE(xlookup(C181,datos_personales[Apellido/s:],datos_personales[Apellido/s:],"no dato",0,1),", ",xlookup(C181,datos_personales[Apellido/s:],datos_personales[Nombre/s:],"no dato",0,1))</f>
        <v>#NAME?</v>
      </c>
      <c r="G181" s="62" t="e">
        <f aca="false" t="array" ref="G181:G181">xlookup(C181,datos_laborales[D.N.I:],datos_laborales[N° De Legajo:],"no dato",0,1)</f>
        <v>#NAME?</v>
      </c>
      <c r="H181" s="73" t="e">
        <f aca="false" t="array" ref="H181:H181">xlookup(C181,datos_laborales[D.N.I:], datos_laborales[Inicio Actividad en Prevención:],"no dato",0,1)</f>
        <v>#NAME?</v>
      </c>
      <c r="I181" s="62" t="e">
        <f aca="false" t="array" ref="I181:I181">xlookup(C181,datos_laborales[D.N.I:],#REF!,"no dato",0,1)</f>
        <v>#REF!</v>
      </c>
      <c r="J181" s="56" t="e">
        <f aca="false" t="array" ref="J181:J181">xlookup(C181,datos_personales[Apellido/s:],datos_personales[D.N.I:],"no dato",0,1)</f>
        <v>#NAME?</v>
      </c>
      <c r="K181" s="73" t="e">
        <f aca="false" t="array" ref="K181:K181">xlookup(C181,datos_personales[Apellido/s:],datos_personales[Fecha Nac:],"no dato",0,1)</f>
        <v>#NAME?</v>
      </c>
      <c r="L181" s="62" t="n">
        <f aca="false">COUNTIF(hijos!B:B,C181)</f>
        <v>0</v>
      </c>
      <c r="M181" s="64" t="e">
        <f aca="false">COUNTIFS(hijos!B:B,C181,#REF!,1)</f>
        <v>#VALUE!</v>
      </c>
      <c r="N181" s="64" t="e">
        <f aca="false">COUNTIFS(hijos!B:B,C181,#REF!,1)</f>
        <v>#VALUE!</v>
      </c>
      <c r="O181" s="64" t="e">
        <f aca="false">COUNTIFS(hijos!B:B,C181,#REF!,1)</f>
        <v>#VALUE!</v>
      </c>
      <c r="P181" s="64" t="e">
        <f aca="false">COUNTIFS(hijos!B:B,C181,#REF!,1)</f>
        <v>#VALUE!</v>
      </c>
      <c r="Q181" s="64" t="e">
        <f aca="false">SUM(M181:P181)</f>
        <v>#VALUE!</v>
      </c>
      <c r="R181" s="62" t="e">
        <f aca="false" t="array" ref="R181:R181">xlookup(C181,datos_personales[Apellido/s:],datos_personales[Tel Contacto:],"no dato",0,1)</f>
        <v>#NAME?</v>
      </c>
      <c r="S181" s="56" t="e">
        <f aca="false" t="array" ref="S181:S181">xlookup(C181,datos_personales[Apellido/s:],datos_personales[Email:],"no dato",0,1)</f>
        <v>#NAME?</v>
      </c>
      <c r="T181" s="62" t="e">
        <f aca="false" t="array" ref="T181:T181">xlookup(R181,telefonos_afiliados[numeros_loys],telefonos_afiliados[esta],"no esta",0,1)</f>
        <v>#NAME?</v>
      </c>
      <c r="U181" s="62" t="e">
        <f aca="false" t="array" ref="U181:U181">xlookup(C181,datos_personales[Apellido/s:],#REF!,"no dato",0,1)</f>
        <v>#REF!</v>
      </c>
      <c r="V181" s="65" t="e">
        <f aca="false" t="array" ref="V181:V181">xlookup(C181,datos_laborales[D.N.I:],#REF!,"no tiene ficha pdf",0,1)</f>
        <v>#REF!</v>
      </c>
      <c r="W181" s="42"/>
    </row>
    <row r="182" customFormat="false" ht="15.75" hidden="true" customHeight="true" outlineLevel="0" collapsed="false">
      <c r="A182" s="55"/>
      <c r="B182" s="56"/>
      <c r="C182" s="57" t="str">
        <f aca="false">datos_personales[Apellido/s:]</f>
        <v>Dugour</v>
      </c>
      <c r="D182" s="57" t="e">
        <f aca="false" t="array" ref="D182:D182">xlookup(C182,datos_laborales[D.N.I:],datos_laborales[Relación de Dependencia],"dato no encontrado",0,1)</f>
        <v>#NAME?</v>
      </c>
      <c r="E182" s="56" t="e">
        <f aca="false" t="array" ref="E182:E182">xlookup(C182,datos_delegados[clave_foranea:],datos_delegados[En Actividad]," ",0,1)</f>
        <v>#NAME?</v>
      </c>
      <c r="F182" s="57" t="e">
        <f aca="false" t="array" ref="F182:F182">CONCATENATE(xlookup(C182,datos_personales[Apellido/s:],datos_personales[Apellido/s:],"no dato",0,1),", ",xlookup(C182,datos_personales[Apellido/s:],datos_personales[Nombre/s:],"no dato",0,1))</f>
        <v>#NAME?</v>
      </c>
      <c r="G182" s="57" t="e">
        <f aca="false" t="array" ref="G182:G182">xlookup(C182,datos_laborales[D.N.I:],datos_laborales[N° De Legajo:],"no dato",0,1)</f>
        <v>#NAME?</v>
      </c>
      <c r="H182" s="73" t="e">
        <f aca="false" t="array" ref="H182:H182">xlookup(C182,datos_laborales[D.N.I:], datos_laborales[Inicio Actividad en Prevención:],"no dato",0,1)</f>
        <v>#NAME?</v>
      </c>
      <c r="I182" s="57" t="e">
        <f aca="false" t="array" ref="I182:I182">xlookup(C182,datos_laborales[D.N.I:],#REF!,"no dato",0,1)</f>
        <v>#REF!</v>
      </c>
      <c r="J182" s="56" t="e">
        <f aca="false" t="array" ref="J182:J182">xlookup(C182,datos_personales[Apellido/s:],datos_personales[D.N.I:],"no dato",0,1)</f>
        <v>#NAME?</v>
      </c>
      <c r="K182" s="73" t="e">
        <f aca="false" t="array" ref="K182:K182">xlookup(C182,datos_personales[Apellido/s:],datos_personales[Fecha Nac:],"no dato",0,1)</f>
        <v>#NAME?</v>
      </c>
      <c r="L182" s="57" t="n">
        <f aca="false">COUNTIF(hijos!B:B,C182)</f>
        <v>0</v>
      </c>
      <c r="M182" s="59" t="e">
        <f aca="false">COUNTIFS(hijos!B:B,C182,#REF!,1)</f>
        <v>#VALUE!</v>
      </c>
      <c r="N182" s="59" t="e">
        <f aca="false">COUNTIFS(hijos!B:B,C182,#REF!,1)</f>
        <v>#VALUE!</v>
      </c>
      <c r="O182" s="59" t="e">
        <f aca="false">COUNTIFS(hijos!B:B,C182,#REF!,1)</f>
        <v>#VALUE!</v>
      </c>
      <c r="P182" s="59" t="e">
        <f aca="false">COUNTIFS(hijos!B:B,C182,#REF!,1)</f>
        <v>#VALUE!</v>
      </c>
      <c r="Q182" s="59" t="e">
        <f aca="false">SUM(M182:P182)</f>
        <v>#VALUE!</v>
      </c>
      <c r="R182" s="57" t="e">
        <f aca="false" t="array" ref="R182:R182">xlookup(C182,datos_personales[Apellido/s:],datos_personales[Tel Contacto:],"no dato",0,1)</f>
        <v>#NAME?</v>
      </c>
      <c r="S182" s="56" t="e">
        <f aca="false" t="array" ref="S182:S182">xlookup(C182,datos_personales[Apellido/s:],datos_personales[Email:],"no dato",0,1)</f>
        <v>#NAME?</v>
      </c>
      <c r="T182" s="57" t="e">
        <f aca="false" t="array" ref="T182:T182">xlookup(R182,telefonos_afiliados[numeros_loys],telefonos_afiliados[esta],"no esta",0,1)</f>
        <v>#NAME?</v>
      </c>
      <c r="U182" s="57" t="e">
        <f aca="false" t="array" ref="U182:U182">xlookup(C182,datos_personales[Apellido/s:],#REF!,"no dato",0,1)</f>
        <v>#REF!</v>
      </c>
      <c r="V182" s="61" t="e">
        <f aca="false" t="array" ref="V182:V182">xlookup(C182,datos_laborales[D.N.I:],#REF!,"no tiene ficha pdf",0,1)</f>
        <v>#REF!</v>
      </c>
      <c r="W182" s="42"/>
    </row>
    <row r="183" customFormat="false" ht="15.75" hidden="true" customHeight="true" outlineLevel="0" collapsed="false">
      <c r="A183" s="55"/>
      <c r="B183" s="56"/>
      <c r="C183" s="62" t="str">
        <f aca="false">datos_personales[Apellido/s:]</f>
        <v>Espindola</v>
      </c>
      <c r="D183" s="62" t="e">
        <f aca="false" t="array" ref="D183:D183">xlookup(C183,datos_laborales[D.N.I:],datos_laborales[Relación de Dependencia],"dato no encontrado",0,1)</f>
        <v>#NAME?</v>
      </c>
      <c r="E183" s="56" t="e">
        <f aca="false" t="array" ref="E183:E183">xlookup(C183,datos_delegados[clave_foranea:],datos_delegados[En Actividad]," ",0,1)</f>
        <v>#NAME?</v>
      </c>
      <c r="F183" s="62" t="e">
        <f aca="false" t="array" ref="F183:F183">CONCATENATE(xlookup(C183,datos_personales[Apellido/s:],datos_personales[Apellido/s:],"no dato",0,1),", ",xlookup(C183,datos_personales[Apellido/s:],datos_personales[Nombre/s:],"no dato",0,1))</f>
        <v>#NAME?</v>
      </c>
      <c r="G183" s="62" t="e">
        <f aca="false" t="array" ref="G183:G183">xlookup(C183,datos_laborales[D.N.I:],datos_laborales[N° De Legajo:],"no dato",0,1)</f>
        <v>#NAME?</v>
      </c>
      <c r="H183" s="73" t="e">
        <f aca="false" t="array" ref="H183:H183">xlookup(C183,datos_laborales[D.N.I:], datos_laborales[Inicio Actividad en Prevención:],"no dato",0,1)</f>
        <v>#NAME?</v>
      </c>
      <c r="I183" s="62" t="e">
        <f aca="false" t="array" ref="I183:I183">xlookup(C183,datos_laborales[D.N.I:],#REF!,"no dato",0,1)</f>
        <v>#REF!</v>
      </c>
      <c r="J183" s="56" t="e">
        <f aca="false" t="array" ref="J183:J183">xlookup(C183,datos_personales[Apellido/s:],datos_personales[D.N.I:],"no dato",0,1)</f>
        <v>#NAME?</v>
      </c>
      <c r="K183" s="73" t="e">
        <f aca="false" t="array" ref="K183:K183">xlookup(C183,datos_personales[Apellido/s:],datos_personales[Fecha Nac:],"no dato",0,1)</f>
        <v>#NAME?</v>
      </c>
      <c r="L183" s="62" t="n">
        <f aca="false">COUNTIF(hijos!B:B,C183)</f>
        <v>0</v>
      </c>
      <c r="M183" s="64" t="e">
        <f aca="false">COUNTIFS(hijos!B:B,C183,#REF!,1)</f>
        <v>#VALUE!</v>
      </c>
      <c r="N183" s="64" t="e">
        <f aca="false">COUNTIFS(hijos!B:B,C183,#REF!,1)</f>
        <v>#VALUE!</v>
      </c>
      <c r="O183" s="64" t="e">
        <f aca="false">COUNTIFS(hijos!B:B,C183,#REF!,1)</f>
        <v>#VALUE!</v>
      </c>
      <c r="P183" s="64" t="e">
        <f aca="false">COUNTIFS(hijos!B:B,C183,#REF!,1)</f>
        <v>#VALUE!</v>
      </c>
      <c r="Q183" s="64" t="e">
        <f aca="false">SUM(M183:P183)</f>
        <v>#VALUE!</v>
      </c>
      <c r="R183" s="62" t="e">
        <f aca="false" t="array" ref="R183:R183">xlookup(C183,datos_personales[Apellido/s:],datos_personales[Tel Contacto:],"no dato",0,1)</f>
        <v>#NAME?</v>
      </c>
      <c r="S183" s="56" t="e">
        <f aca="false" t="array" ref="S183:S183">xlookup(C183,datos_personales[Apellido/s:],datos_personales[Email:],"no dato",0,1)</f>
        <v>#NAME?</v>
      </c>
      <c r="T183" s="62" t="e">
        <f aca="false" t="array" ref="T183:T183">xlookup(R183,telefonos_afiliados[numeros_loys],telefonos_afiliados[esta],"no esta",0,1)</f>
        <v>#NAME?</v>
      </c>
      <c r="U183" s="62" t="e">
        <f aca="false">xlookup(C183,#REF!,#REF!,"no dato",0,1)</f>
        <v>#REF!</v>
      </c>
      <c r="V183" s="72"/>
      <c r="W183" s="42"/>
    </row>
    <row r="184" customFormat="false" ht="15.75" hidden="true" customHeight="true" outlineLevel="0" collapsed="false">
      <c r="A184" s="55"/>
      <c r="B184" s="56"/>
      <c r="C184" s="57" t="str">
        <f aca="false">datos_personales[Apellido/s:]</f>
        <v>Farias</v>
      </c>
      <c r="D184" s="57" t="e">
        <f aca="false" t="array" ref="D184:D184">xlookup(C184,datos_laborales[D.N.I:],datos_laborales[Relación de Dependencia],"dato no encontrado",0,1)</f>
        <v>#NAME?</v>
      </c>
      <c r="E184" s="56" t="e">
        <f aca="false" t="array" ref="E184:E184">xlookup(C184,datos_delegados[clave_foranea:],datos_delegados[En Actividad]," ",0,1)</f>
        <v>#NAME?</v>
      </c>
      <c r="F184" s="57" t="e">
        <f aca="false" t="array" ref="F184:F184">CONCATENATE(xlookup(C184,datos_personales[Apellido/s:],datos_personales[Apellido/s:],"no dato",0,1),", ",xlookup(C184,datos_personales[Apellido/s:],datos_personales[Nombre/s:],"no dato",0,1))</f>
        <v>#NAME?</v>
      </c>
      <c r="G184" s="57" t="e">
        <f aca="false" t="array" ref="G184:G184">xlookup(C184,datos_laborales[D.N.I:],datos_laborales[N° De Legajo:],"no dato",0,1)</f>
        <v>#NAME?</v>
      </c>
      <c r="H184" s="73" t="e">
        <f aca="false" t="array" ref="H184:H184">xlookup(C184,datos_laborales[D.N.I:], datos_laborales[Inicio Actividad en Prevención:],"no dato",0,1)</f>
        <v>#NAME?</v>
      </c>
      <c r="I184" s="57" t="e">
        <f aca="false" t="array" ref="I184:I184">xlookup(C184,datos_laborales[D.N.I:],#REF!,"no dato",0,1)</f>
        <v>#REF!</v>
      </c>
      <c r="J184" s="56" t="e">
        <f aca="false" t="array" ref="J184:J184">xlookup(C184,datos_personales[Apellido/s:],datos_personales[D.N.I:],"no dato",0,1)</f>
        <v>#NAME?</v>
      </c>
      <c r="K184" s="73" t="e">
        <f aca="false" t="array" ref="K184:K184">xlookup(C184,datos_personales[Apellido/s:],datos_personales[Fecha Nac:],"no dato",0,1)</f>
        <v>#NAME?</v>
      </c>
      <c r="L184" s="57" t="n">
        <f aca="false">COUNTIF(hijos!B:B,C184)</f>
        <v>0</v>
      </c>
      <c r="M184" s="59" t="e">
        <f aca="false">COUNTIFS(hijos!B:B,C184,#REF!,1)</f>
        <v>#VALUE!</v>
      </c>
      <c r="N184" s="59" t="e">
        <f aca="false">COUNTIFS(hijos!B:B,C184,#REF!,1)</f>
        <v>#VALUE!</v>
      </c>
      <c r="O184" s="59" t="e">
        <f aca="false">COUNTIFS(hijos!B:B,C184,#REF!,1)</f>
        <v>#VALUE!</v>
      </c>
      <c r="P184" s="59" t="e">
        <f aca="false">COUNTIFS(hijos!B:B,C184,#REF!,1)</f>
        <v>#VALUE!</v>
      </c>
      <c r="Q184" s="59" t="e">
        <f aca="false">SUM(M184:P184)</f>
        <v>#VALUE!</v>
      </c>
      <c r="R184" s="57" t="e">
        <f aca="false" t="array" ref="R184:R184">xlookup(C184,datos_personales[Apellido/s:],datos_personales[Tel Contacto:],"no dato",0,1)</f>
        <v>#NAME?</v>
      </c>
      <c r="S184" s="56" t="e">
        <f aca="false" t="array" ref="S184:S184">xlookup(C184,datos_personales[Apellido/s:],datos_personales[Email:],"no dato",0,1)</f>
        <v>#NAME?</v>
      </c>
      <c r="T184" s="57" t="e">
        <f aca="false" t="array" ref="T184:T184">xlookup(R184,telefonos_afiliados[numeros_loys],telefonos_afiliados[esta],"no esta",0,1)</f>
        <v>#NAME?</v>
      </c>
      <c r="U184" s="57" t="e">
        <f aca="false">xlookup(C184,#REF!,#REF!,"no dato",0,1)</f>
        <v>#REF!</v>
      </c>
      <c r="V184" s="72"/>
      <c r="W184" s="42"/>
    </row>
    <row r="185" customFormat="false" ht="15.75" hidden="true" customHeight="true" outlineLevel="0" collapsed="false">
      <c r="A185" s="55"/>
      <c r="B185" s="56"/>
      <c r="C185" s="62" t="str">
        <f aca="false">datos_personales[Apellido/s:]</f>
        <v>Farias</v>
      </c>
      <c r="D185" s="62" t="e">
        <f aca="false" t="array" ref="D185:D185">xlookup(C185,datos_laborales[D.N.I:],datos_laborales[Relación de Dependencia],"dato no encontrado",0,1)</f>
        <v>#NAME?</v>
      </c>
      <c r="E185" s="56" t="e">
        <f aca="false" t="array" ref="E185:E185">xlookup(C185,datos_delegados[clave_foranea:],datos_delegados[En Actividad]," ",0,1)</f>
        <v>#NAME?</v>
      </c>
      <c r="F185" s="62" t="e">
        <f aca="false" t="array" ref="F185:F185">CONCATENATE(xlookup(C185,datos_personales[Apellido/s:],datos_personales[Apellido/s:],"no dato",0,1),", ",xlookup(C185,datos_personales[Apellido/s:],datos_personales[Nombre/s:],"no dato",0,1))</f>
        <v>#NAME?</v>
      </c>
      <c r="G185" s="62" t="e">
        <f aca="false" t="array" ref="G185:G185">xlookup(C185,datos_laborales[D.N.I:],datos_laborales[N° De Legajo:],"no dato",0,1)</f>
        <v>#NAME?</v>
      </c>
      <c r="H185" s="73" t="e">
        <f aca="false" t="array" ref="H185:H185">xlookup(C185,datos_laborales[D.N.I:], datos_laborales[Inicio Actividad en Prevención:],"no dato",0,1)</f>
        <v>#NAME?</v>
      </c>
      <c r="I185" s="62" t="e">
        <f aca="false" t="array" ref="I185:I185">xlookup(C185,datos_laborales[D.N.I:],#REF!,"no dato",0,1)</f>
        <v>#REF!</v>
      </c>
      <c r="J185" s="56" t="e">
        <f aca="false" t="array" ref="J185:J185">xlookup(C185,datos_personales[Apellido/s:],datos_personales[D.N.I:],"no dato",0,1)</f>
        <v>#NAME?</v>
      </c>
      <c r="K185" s="73" t="e">
        <f aca="false" t="array" ref="K185:K185">xlookup(C185,datos_personales[Apellido/s:],datos_personales[Fecha Nac:],"no dato",0,1)</f>
        <v>#NAME?</v>
      </c>
      <c r="L185" s="62" t="n">
        <f aca="false">COUNTIF(hijos!B:B,C185)</f>
        <v>0</v>
      </c>
      <c r="M185" s="64" t="e">
        <f aca="false">COUNTIFS(hijos!B:B,C185,#REF!,1)</f>
        <v>#VALUE!</v>
      </c>
      <c r="N185" s="64" t="e">
        <f aca="false">COUNTIFS(hijos!B:B,C185,#REF!,1)</f>
        <v>#VALUE!</v>
      </c>
      <c r="O185" s="64" t="e">
        <f aca="false">COUNTIFS(hijos!B:B,C185,#REF!,1)</f>
        <v>#VALUE!</v>
      </c>
      <c r="P185" s="64" t="e">
        <f aca="false">COUNTIFS(hijos!B:B,C185,#REF!,1)</f>
        <v>#VALUE!</v>
      </c>
      <c r="Q185" s="64" t="e">
        <f aca="false">SUM(M185:P185)</f>
        <v>#VALUE!</v>
      </c>
      <c r="R185" s="62" t="e">
        <f aca="false" t="array" ref="R185:R185">xlookup(C185,datos_personales[Apellido/s:],datos_personales[Tel Contacto:],"no dato",0,1)</f>
        <v>#NAME?</v>
      </c>
      <c r="S185" s="56" t="e">
        <f aca="false" t="array" ref="S185:S185">xlookup(C185,datos_personales[Apellido/s:],datos_personales[Email:],"no dato",0,1)</f>
        <v>#NAME?</v>
      </c>
      <c r="T185" s="62" t="e">
        <f aca="false" t="array" ref="T185:T185">xlookup(R185,telefonos_afiliados[numeros_loys],telefonos_afiliados[esta],"no esta",0,1)</f>
        <v>#NAME?</v>
      </c>
      <c r="U185" s="62" t="e">
        <f aca="false">xlookup(C185,#REF!,#REF!,"no dato",0,1)</f>
        <v>#REF!</v>
      </c>
      <c r="V185" s="72"/>
      <c r="W185" s="42"/>
    </row>
    <row r="186" customFormat="false" ht="15.75" hidden="true" customHeight="true" outlineLevel="0" collapsed="false">
      <c r="A186" s="55"/>
      <c r="B186" s="56"/>
      <c r="C186" s="57" t="str">
        <f aca="false">datos_personales[Apellido/s:]</f>
        <v>Gerez</v>
      </c>
      <c r="D186" s="57" t="e">
        <f aca="false" t="array" ref="D186:D186">xlookup(C186,datos_laborales[D.N.I:],datos_laborales[Relación de Dependencia],"dato no encontrado",0,1)</f>
        <v>#NAME?</v>
      </c>
      <c r="E186" s="56" t="e">
        <f aca="false" t="array" ref="E186:E186">xlookup(C186,datos_delegados[clave_foranea:],datos_delegados[En Actividad]," ",0,1)</f>
        <v>#NAME?</v>
      </c>
      <c r="F186" s="57" t="e">
        <f aca="false" t="array" ref="F186:F186">CONCATENATE(xlookup(C186,datos_personales[Apellido/s:],datos_personales[Apellido/s:],"no dato",0,1),", ",xlookup(C186,datos_personales[Apellido/s:],datos_personales[Nombre/s:],"no dato",0,1))</f>
        <v>#NAME?</v>
      </c>
      <c r="G186" s="57" t="e">
        <f aca="false" t="array" ref="G186:G186">xlookup(C186,datos_laborales[D.N.I:],datos_laborales[N° De Legajo:],"no dato",0,1)</f>
        <v>#NAME?</v>
      </c>
      <c r="H186" s="73" t="e">
        <f aca="false" t="array" ref="H186:H186">xlookup(C186,datos_laborales[D.N.I:], datos_laborales[Inicio Actividad en Prevención:],"no dato",0,1)</f>
        <v>#NAME?</v>
      </c>
      <c r="I186" s="57" t="e">
        <f aca="false" t="array" ref="I186:I186">xlookup(C186,datos_laborales[D.N.I:],#REF!,"no dato",0,1)</f>
        <v>#REF!</v>
      </c>
      <c r="J186" s="56" t="e">
        <f aca="false" t="array" ref="J186:J186">xlookup(C186,datos_personales[Apellido/s:],datos_personales[D.N.I:],"no dato",0,1)</f>
        <v>#NAME?</v>
      </c>
      <c r="K186" s="73" t="e">
        <f aca="false" t="array" ref="K186:K186">xlookup(C186,datos_personales[Apellido/s:],datos_personales[Fecha Nac:],"no dato",0,1)</f>
        <v>#NAME?</v>
      </c>
      <c r="L186" s="57" t="n">
        <f aca="false">COUNTIF(hijos!B:B,C186)</f>
        <v>0</v>
      </c>
      <c r="M186" s="59" t="e">
        <f aca="false">COUNTIFS(hijos!B:B,C186,#REF!,1)</f>
        <v>#VALUE!</v>
      </c>
      <c r="N186" s="59" t="e">
        <f aca="false">COUNTIFS(hijos!B:B,C186,#REF!,1)</f>
        <v>#VALUE!</v>
      </c>
      <c r="O186" s="59" t="e">
        <f aca="false">COUNTIFS(hijos!B:B,C186,#REF!,1)</f>
        <v>#VALUE!</v>
      </c>
      <c r="P186" s="59" t="e">
        <f aca="false">COUNTIFS(hijos!B:B,C186,#REF!,1)</f>
        <v>#VALUE!</v>
      </c>
      <c r="Q186" s="59" t="e">
        <f aca="false">SUM(M186:P186)</f>
        <v>#VALUE!</v>
      </c>
      <c r="R186" s="57" t="e">
        <f aca="false" t="array" ref="R186:R186">xlookup(C186,datos_personales[Apellido/s:],datos_personales[Tel Contacto:],"no dato",0,1)</f>
        <v>#NAME?</v>
      </c>
      <c r="S186" s="56" t="e">
        <f aca="false" t="array" ref="S186:S186">xlookup(C186,datos_personales[Apellido/s:],datos_personales[Email:],"no dato",0,1)</f>
        <v>#NAME?</v>
      </c>
      <c r="T186" s="57" t="e">
        <f aca="false" t="array" ref="T186:T186">xlookup(R186,telefonos_afiliados[numeros_loys],telefonos_afiliados[esta],"no esta",0,1)</f>
        <v>#NAME?</v>
      </c>
      <c r="U186" s="57" t="e">
        <f aca="false">xlookup(C186,#REF!,#REF!,"no dato",0,1)</f>
        <v>#REF!</v>
      </c>
      <c r="V186" s="61" t="e">
        <f aca="false" t="array" ref="V186:V186">xlookup(C186,datos_laborales[D.N.I:],#REF!,"no tiene ficha pdf",0,1)</f>
        <v>#REF!</v>
      </c>
      <c r="W186" s="42"/>
    </row>
    <row r="187" customFormat="false" ht="15.75" hidden="true" customHeight="true" outlineLevel="0" collapsed="false">
      <c r="A187" s="55"/>
      <c r="B187" s="56"/>
      <c r="C187" s="62" t="str">
        <f aca="false">datos_personales[Apellido/s:]</f>
        <v>Gonzalez</v>
      </c>
      <c r="D187" s="62" t="e">
        <f aca="false" t="array" ref="D187:D187">xlookup(C187,datos_laborales[D.N.I:],datos_laborales[Relación de Dependencia],"dato no encontrado",0,1)</f>
        <v>#NAME?</v>
      </c>
      <c r="E187" s="56" t="e">
        <f aca="false" t="array" ref="E187:E187">xlookup(C187,datos_delegados[clave_foranea:],datos_delegados[En Actividad]," ",0,1)</f>
        <v>#NAME?</v>
      </c>
      <c r="F187" s="62" t="e">
        <f aca="false" t="array" ref="F187:F187">CONCATENATE(xlookup(C187,datos_personales[Apellido/s:],datos_personales[Apellido/s:],"no dato",0,1),", ",xlookup(C187,datos_personales[Apellido/s:],datos_personales[Nombre/s:],"no dato",0,1))</f>
        <v>#NAME?</v>
      </c>
      <c r="G187" s="62" t="e">
        <f aca="false" t="array" ref="G187:G187">xlookup(C187,datos_laborales[D.N.I:],datos_laborales[N° De Legajo:],"no dato",0,1)</f>
        <v>#NAME?</v>
      </c>
      <c r="H187" s="73" t="e">
        <f aca="false" t="array" ref="H187:H187">xlookup(C187,datos_laborales[D.N.I:], datos_laborales[Inicio Actividad en Prevención:],"no dato",0,1)</f>
        <v>#NAME?</v>
      </c>
      <c r="I187" s="62" t="e">
        <f aca="false" t="array" ref="I187:I187">xlookup(C187,datos_laborales[D.N.I:],#REF!,"no dato",0,1)</f>
        <v>#REF!</v>
      </c>
      <c r="J187" s="56" t="e">
        <f aca="false" t="array" ref="J187:J187">xlookup(C187,datos_personales[Apellido/s:],datos_personales[D.N.I:],"no dato",0,1)</f>
        <v>#NAME?</v>
      </c>
      <c r="K187" s="73" t="e">
        <f aca="false" t="array" ref="K187:K187">xlookup(C187,datos_personales[Apellido/s:],datos_personales[Fecha Nac:],"no dato",0,1)</f>
        <v>#NAME?</v>
      </c>
      <c r="L187" s="62" t="n">
        <f aca="false">COUNTIF(hijos!B:B,C187)</f>
        <v>0</v>
      </c>
      <c r="M187" s="64" t="e">
        <f aca="false">COUNTIFS(hijos!B:B,C187,#REF!,1)</f>
        <v>#VALUE!</v>
      </c>
      <c r="N187" s="64" t="e">
        <f aca="false">COUNTIFS(hijos!B:B,C187,#REF!,1)</f>
        <v>#VALUE!</v>
      </c>
      <c r="O187" s="64" t="e">
        <f aca="false">COUNTIFS(hijos!B:B,C187,#REF!,1)</f>
        <v>#VALUE!</v>
      </c>
      <c r="P187" s="64" t="e">
        <f aca="false">COUNTIFS(hijos!B:B,C187,#REF!,1)</f>
        <v>#VALUE!</v>
      </c>
      <c r="Q187" s="64" t="e">
        <f aca="false">SUM(M187:P187)</f>
        <v>#VALUE!</v>
      </c>
      <c r="R187" s="62" t="e">
        <f aca="false" t="array" ref="R187:R187">xlookup(C187,datos_personales[Apellido/s:],datos_personales[Tel Contacto:],"no dato",0,1)</f>
        <v>#NAME?</v>
      </c>
      <c r="S187" s="56" t="e">
        <f aca="false" t="array" ref="S187:S187">xlookup(C187,datos_personales[Apellido/s:],datos_personales[Email:],"no dato",0,1)</f>
        <v>#NAME?</v>
      </c>
      <c r="T187" s="62" t="e">
        <f aca="false" t="array" ref="T187:T187">xlookup(R187,telefonos_afiliados[numeros_loys],telefonos_afiliados[esta],"no esta",0,1)</f>
        <v>#NAME?</v>
      </c>
      <c r="U187" s="62" t="e">
        <f aca="false" t="array" ref="U187:U187">xlookup(C187,datos_personales[Apellido/s:],#REF!,"no dato",0,1)</f>
        <v>#REF!</v>
      </c>
      <c r="V187" s="72"/>
      <c r="W187" s="42"/>
    </row>
    <row r="188" customFormat="false" ht="15.75" hidden="true" customHeight="true" outlineLevel="0" collapsed="false">
      <c r="A188" s="55"/>
      <c r="B188" s="56"/>
      <c r="C188" s="57" t="str">
        <f aca="false">datos_personales[Apellido/s:]</f>
        <v>Hosko</v>
      </c>
      <c r="D188" s="57" t="e">
        <f aca="false" t="array" ref="D188:D188">xlookup(C188,datos_laborales[D.N.I:],datos_laborales[Relación de Dependencia],"dato no encontrado",0,1)</f>
        <v>#NAME?</v>
      </c>
      <c r="E188" s="56" t="e">
        <f aca="false" t="array" ref="E188:E188">xlookup(C188,datos_delegados[clave_foranea:],datos_delegados[En Actividad]," ",0,1)</f>
        <v>#NAME?</v>
      </c>
      <c r="F188" s="57" t="e">
        <f aca="false" t="array" ref="F188:F188">CONCATENATE(xlookup(C188,datos_personales[Apellido/s:],datos_personales[Apellido/s:],"no dato",0,1),", ",xlookup(C188,datos_personales[Apellido/s:],datos_personales[Nombre/s:],"no dato",0,1))</f>
        <v>#NAME?</v>
      </c>
      <c r="G188" s="57" t="e">
        <f aca="false" t="array" ref="G188:G188">xlookup(C188,datos_laborales[D.N.I:],datos_laborales[N° De Legajo:],"no dato",0,1)</f>
        <v>#NAME?</v>
      </c>
      <c r="H188" s="73" t="e">
        <f aca="false" t="array" ref="H188:H188">xlookup(C188,datos_laborales[D.N.I:], datos_laborales[Inicio Actividad en Prevención:],"no dato",0,1)</f>
        <v>#NAME?</v>
      </c>
      <c r="I188" s="57" t="e">
        <f aca="false" t="array" ref="I188:I188">xlookup(C188,datos_laborales[D.N.I:],#REF!,"no dato",0,1)</f>
        <v>#REF!</v>
      </c>
      <c r="J188" s="56" t="e">
        <f aca="false" t="array" ref="J188:J188">xlookup(C188,datos_personales[Apellido/s:],datos_personales[D.N.I:],"no dato",0,1)</f>
        <v>#NAME?</v>
      </c>
      <c r="K188" s="73" t="e">
        <f aca="false" t="array" ref="K188:K188">xlookup(C188,datos_personales[Apellido/s:],datos_personales[Fecha Nac:],"no dato",0,1)</f>
        <v>#NAME?</v>
      </c>
      <c r="L188" s="57" t="n">
        <f aca="false">COUNTIF(hijos!B:B,C188)</f>
        <v>0</v>
      </c>
      <c r="M188" s="59" t="e">
        <f aca="false">COUNTIFS(hijos!B:B,C188,#REF!,1)</f>
        <v>#VALUE!</v>
      </c>
      <c r="N188" s="59" t="e">
        <f aca="false">COUNTIFS(hijos!B:B,C188,#REF!,1)</f>
        <v>#VALUE!</v>
      </c>
      <c r="O188" s="59" t="e">
        <f aca="false">COUNTIFS(hijos!B:B,C188,#REF!,1)</f>
        <v>#VALUE!</v>
      </c>
      <c r="P188" s="59" t="e">
        <f aca="false">COUNTIFS(hijos!B:B,C188,#REF!,1)</f>
        <v>#VALUE!</v>
      </c>
      <c r="Q188" s="59" t="e">
        <f aca="false">SUM(M188:P188)</f>
        <v>#VALUE!</v>
      </c>
      <c r="R188" s="57" t="e">
        <f aca="false" t="array" ref="R188:R188">xlookup(C188,datos_personales[Apellido/s:],datos_personales[Tel Contacto:],"no dato",0,1)</f>
        <v>#NAME?</v>
      </c>
      <c r="S188" s="56" t="e">
        <f aca="false" t="array" ref="S188:S188">xlookup(C188,datos_personales[Apellido/s:],datos_personales[Email:],"no dato",0,1)</f>
        <v>#NAME?</v>
      </c>
      <c r="T188" s="57" t="e">
        <f aca="false" t="array" ref="T188:T188">xlookup(R188,telefonos_afiliados[numeros_loys],telefonos_afiliados[esta],"no esta",0,1)</f>
        <v>#NAME?</v>
      </c>
      <c r="U188" s="57" t="e">
        <f aca="false">xlookup(C188,#REF!,#REF!,"no dato",0,1)</f>
        <v>#REF!</v>
      </c>
      <c r="V188" s="72"/>
      <c r="W188" s="42"/>
    </row>
    <row r="189" customFormat="false" ht="15.75" hidden="true" customHeight="true" outlineLevel="0" collapsed="false">
      <c r="A189" s="55"/>
      <c r="B189" s="56"/>
      <c r="C189" s="62" t="str">
        <f aca="false">datos_personales[Apellido/s:]</f>
        <v>Pentrelli</v>
      </c>
      <c r="D189" s="62" t="e">
        <f aca="false" t="array" ref="D189:D189">xlookup(C189,datos_laborales[D.N.I:],datos_laborales[Relación de Dependencia],"dato no encontrado",0,1)</f>
        <v>#NAME?</v>
      </c>
      <c r="E189" s="56" t="e">
        <f aca="false" t="array" ref="E189:E189">xlookup(C189,datos_delegados[clave_foranea:],datos_delegados[En Actividad]," ",0,1)</f>
        <v>#NAME?</v>
      </c>
      <c r="F189" s="62" t="e">
        <f aca="false" t="array" ref="F189:F189">CONCATENATE(xlookup(C189,datos_personales[Apellido/s:],datos_personales[Apellido/s:],"no dato",0,1),", ",xlookup(C189,datos_personales[Apellido/s:],datos_personales[Nombre/s:],"no dato",0,1))</f>
        <v>#NAME?</v>
      </c>
      <c r="G189" s="62" t="e">
        <f aca="false" t="array" ref="G189:G189">xlookup(C189,datos_laborales[D.N.I:],datos_laborales[N° De Legajo:],"no dato",0,1)</f>
        <v>#NAME?</v>
      </c>
      <c r="H189" s="73" t="e">
        <f aca="false" t="array" ref="H189:H189">xlookup(C189,datos_laborales[D.N.I:], datos_laborales[Inicio Actividad en Prevención:],"no dato",0,1)</f>
        <v>#NAME?</v>
      </c>
      <c r="I189" s="62" t="e">
        <f aca="false" t="array" ref="I189:I189">xlookup(C189,datos_laborales[D.N.I:],#REF!,"no dato",0,1)</f>
        <v>#REF!</v>
      </c>
      <c r="J189" s="56" t="e">
        <f aca="false" t="array" ref="J189:J189">xlookup(C189,datos_personales[Apellido/s:],datos_personales[D.N.I:],"no dato",0,1)</f>
        <v>#NAME?</v>
      </c>
      <c r="K189" s="73" t="e">
        <f aca="false" t="array" ref="K189:K189">xlookup(C189,datos_personales[Apellido/s:],datos_personales[Fecha Nac:],"no dato",0,1)</f>
        <v>#NAME?</v>
      </c>
      <c r="L189" s="62" t="n">
        <f aca="false">COUNTIF(hijos!B:B,C189)</f>
        <v>0</v>
      </c>
      <c r="M189" s="64" t="e">
        <f aca="false">COUNTIFS(hijos!B:B,C189,#REF!,1)</f>
        <v>#VALUE!</v>
      </c>
      <c r="N189" s="64" t="e">
        <f aca="false">COUNTIFS(hijos!B:B,C189,#REF!,1)</f>
        <v>#VALUE!</v>
      </c>
      <c r="O189" s="64" t="e">
        <f aca="false">COUNTIFS(hijos!B:B,C189,#REF!,1)</f>
        <v>#VALUE!</v>
      </c>
      <c r="P189" s="64" t="e">
        <f aca="false">COUNTIFS(hijos!B:B,C189,#REF!,1)</f>
        <v>#VALUE!</v>
      </c>
      <c r="Q189" s="64" t="e">
        <f aca="false">SUM(M189:P189)</f>
        <v>#VALUE!</v>
      </c>
      <c r="R189" s="62" t="e">
        <f aca="false" t="array" ref="R189:R189">xlookup(C189,datos_personales[Apellido/s:],datos_personales[Tel Contacto:],"no dato",0,1)</f>
        <v>#NAME?</v>
      </c>
      <c r="S189" s="56" t="e">
        <f aca="false" t="array" ref="S189:S189">xlookup(C189,datos_personales[Apellido/s:],datos_personales[Email:],"no dato",0,1)</f>
        <v>#NAME?</v>
      </c>
      <c r="T189" s="62" t="e">
        <f aca="false" t="array" ref="T189:T189">xlookup(R189,telefonos_afiliados[numeros_loys],telefonos_afiliados[esta],"no esta",0,1)</f>
        <v>#NAME?</v>
      </c>
      <c r="U189" s="62" t="e">
        <f aca="false">xlookup(C189,#REF!,#REF!,"no dato",0,1)</f>
        <v>#REF!</v>
      </c>
      <c r="V189" s="65" t="e">
        <f aca="false" t="array" ref="V189:V189">xlookup(C189,datos_laborales[D.N.I:],#REF!,"no tiene ficha pdf",0,1)</f>
        <v>#REF!</v>
      </c>
      <c r="W189" s="42"/>
    </row>
    <row r="190" customFormat="false" ht="15.75" hidden="true" customHeight="true" outlineLevel="0" collapsed="false">
      <c r="A190" s="55"/>
      <c r="B190" s="56"/>
      <c r="C190" s="57" t="str">
        <f aca="false">datos_personales[Apellido/s:]</f>
        <v>Silva</v>
      </c>
      <c r="D190" s="57" t="e">
        <f aca="false" t="array" ref="D190:D190">xlookup(C190,datos_laborales[D.N.I:],datos_laborales[Relación de Dependencia],"dato no encontrado",0,1)</f>
        <v>#NAME?</v>
      </c>
      <c r="E190" s="56" t="e">
        <f aca="false" t="array" ref="E190:E190">xlookup(C190,datos_delegados[clave_foranea:],datos_delegados[En Actividad]," ",0,1)</f>
        <v>#NAME?</v>
      </c>
      <c r="F190" s="57" t="e">
        <f aca="false" t="array" ref="F190:F190">CONCATENATE(xlookup(C190,datos_personales[Apellido/s:],datos_personales[Apellido/s:],"no dato",0,1),", ",xlookup(C190,datos_personales[Apellido/s:],datos_personales[Nombre/s:],"no dato",0,1))</f>
        <v>#NAME?</v>
      </c>
      <c r="G190" s="57" t="e">
        <f aca="false" t="array" ref="G190:G190">xlookup(C190,datos_laborales[D.N.I:],datos_laborales[N° De Legajo:],"no dato",0,1)</f>
        <v>#NAME?</v>
      </c>
      <c r="H190" s="58" t="e">
        <f aca="false" t="array" ref="H190:H190">xlookup(C190,datos_laborales[D.N.I:], datos_laborales[Inicio Actividad en Prevención:],"no dato",0,1)</f>
        <v>#NAME?</v>
      </c>
      <c r="I190" s="57" t="e">
        <f aca="false" t="array" ref="I190:I190">xlookup(C190,datos_laborales[D.N.I:],#REF!,"no dato",0,1)</f>
        <v>#REF!</v>
      </c>
      <c r="J190" s="57" t="e">
        <f aca="false" t="array" ref="J190:J190">xlookup(C190,datos_personales[Apellido/s:],datos_personales[D.N.I:],"no dato",0,1)</f>
        <v>#NAME?</v>
      </c>
      <c r="K190" s="58" t="e">
        <f aca="false" t="array" ref="K190:K190">xlookup(C190,datos_personales[Apellido/s:],datos_personales[Fecha Nac:],"no dato",0,1)</f>
        <v>#NAME?</v>
      </c>
      <c r="L190" s="57" t="n">
        <f aca="false">COUNTIF(hijos!B:B,C190)</f>
        <v>0</v>
      </c>
      <c r="M190" s="59" t="e">
        <f aca="false">COUNTIFS(hijos!B:B,C190,#REF!,1)</f>
        <v>#VALUE!</v>
      </c>
      <c r="N190" s="59" t="e">
        <f aca="false">COUNTIFS(hijos!B:B,C190,#REF!,1)</f>
        <v>#VALUE!</v>
      </c>
      <c r="O190" s="59" t="e">
        <f aca="false">COUNTIFS(hijos!B:B,C190,#REF!,1)</f>
        <v>#VALUE!</v>
      </c>
      <c r="P190" s="59" t="e">
        <f aca="false">COUNTIFS(hijos!B:B,C190,#REF!,1)</f>
        <v>#VALUE!</v>
      </c>
      <c r="Q190" s="59" t="e">
        <f aca="false">SUM(M190:P190)</f>
        <v>#VALUE!</v>
      </c>
      <c r="R190" s="57" t="e">
        <f aca="false" t="array" ref="R190:R190">xlookup(C190,datos_personales[Apellido/s:],datos_personales[Tel Contacto:],"no dato",0,1)</f>
        <v>#NAME?</v>
      </c>
      <c r="S190" s="57" t="e">
        <f aca="false" t="array" ref="S190:S190">xlookup(C190,datos_personales[Apellido/s:],datos_personales[Email:],"no dato",0,1)</f>
        <v>#NAME?</v>
      </c>
      <c r="T190" s="57" t="e">
        <f aca="false" t="array" ref="T190:T190">xlookup(R190,telefonos_afiliados[numeros_loys],telefonos_afiliados[esta],"no esta",0,1)</f>
        <v>#NAME?</v>
      </c>
      <c r="U190" s="57" t="e">
        <f aca="false" t="array" ref="U190:U190">xlookup(C190,datos_personales[Apellido/s:],#REF!,"no dato",0,1)</f>
        <v>#REF!</v>
      </c>
      <c r="V190" s="61" t="e">
        <f aca="false" t="array" ref="V190:V190">xlookup(C190,datos_laborales[D.N.I:],#REF!,"no tiene ficha pdf",0,1)</f>
        <v>#REF!</v>
      </c>
      <c r="W190" s="42"/>
    </row>
    <row r="191" customFormat="false" ht="15.75" hidden="true" customHeight="true" outlineLevel="0" collapsed="false">
      <c r="A191" s="55"/>
      <c r="B191" s="56"/>
      <c r="C191" s="62" t="str">
        <f aca="false">datos_personales[Apellido/s:]</f>
        <v>Villegas</v>
      </c>
      <c r="D191" s="62" t="e">
        <f aca="false" t="array" ref="D191:D191">xlookup(C191,datos_laborales[D.N.I:],datos_laborales[Relación de Dependencia],"dato no encontrado",0,1)</f>
        <v>#NAME?</v>
      </c>
      <c r="E191" s="56" t="e">
        <f aca="false" t="array" ref="E191:E191">xlookup(C191,datos_delegados[clave_foranea:],datos_delegados[En Actividad]," ",0,1)</f>
        <v>#NAME?</v>
      </c>
      <c r="F191" s="62" t="e">
        <f aca="false" t="array" ref="F191:F191">CONCATENATE(xlookup(C191,datos_personales[Apellido/s:],datos_personales[Apellido/s:],"no dato",0,1),", ",xlookup(C191,datos_personales[Apellido/s:],datos_personales[Nombre/s:],"no dato",0,1))</f>
        <v>#NAME?</v>
      </c>
      <c r="G191" s="62" t="e">
        <f aca="false" t="array" ref="G191:G191">xlookup(C191,datos_laborales[D.N.I:],datos_laborales[N° De Legajo:],"no dato",0,1)</f>
        <v>#NAME?</v>
      </c>
      <c r="H191" s="73" t="e">
        <f aca="false" t="array" ref="H191:H191">xlookup(C191,datos_laborales[D.N.I:], datos_laborales[Inicio Actividad en Prevención:],"no dato",0,1)</f>
        <v>#NAME?</v>
      </c>
      <c r="I191" s="62" t="e">
        <f aca="false" t="array" ref="I191:I191">xlookup(C191,datos_laborales[D.N.I:],#REF!,"no dato",0,1)</f>
        <v>#REF!</v>
      </c>
      <c r="J191" s="56" t="e">
        <f aca="false" t="array" ref="J191:J191">xlookup(C191,datos_personales[Apellido/s:],datos_personales[D.N.I:],"no dato",0,1)</f>
        <v>#NAME?</v>
      </c>
      <c r="K191" s="73" t="e">
        <f aca="false" t="array" ref="K191:K191">xlookup(C191,datos_personales[Apellido/s:],datos_personales[Fecha Nac:],"no dato",0,1)</f>
        <v>#NAME?</v>
      </c>
      <c r="L191" s="62" t="n">
        <f aca="false">COUNTIF(hijos!B:B,C191)</f>
        <v>0</v>
      </c>
      <c r="M191" s="64" t="e">
        <f aca="false">COUNTIFS(hijos!B:B,C191,#REF!,1)</f>
        <v>#VALUE!</v>
      </c>
      <c r="N191" s="64" t="e">
        <f aca="false">COUNTIFS(hijos!B:B,C191,#REF!,1)</f>
        <v>#VALUE!</v>
      </c>
      <c r="O191" s="64" t="e">
        <f aca="false">COUNTIFS(hijos!B:B,C191,#REF!,1)</f>
        <v>#VALUE!</v>
      </c>
      <c r="P191" s="64" t="e">
        <f aca="false">COUNTIFS(hijos!B:B,C191,#REF!,1)</f>
        <v>#VALUE!</v>
      </c>
      <c r="Q191" s="64" t="e">
        <f aca="false">SUM(M191:P191)</f>
        <v>#VALUE!</v>
      </c>
      <c r="R191" s="62" t="e">
        <f aca="false" t="array" ref="R191:R191">xlookup(C191,datos_personales[Apellido/s:],datos_personales[Tel Contacto:],"no dato",0,1)</f>
        <v>#NAME?</v>
      </c>
      <c r="S191" s="56" t="e">
        <f aca="false" t="array" ref="S191:S191">xlookup(C191,datos_personales[Apellido/s:],datos_personales[Email:],"no dato",0,1)</f>
        <v>#NAME?</v>
      </c>
      <c r="T191" s="62" t="e">
        <f aca="false" t="array" ref="T191:T191">xlookup(R191,telefonos_afiliados[numeros_loys],telefonos_afiliados[esta],"no esta",0,1)</f>
        <v>#NAME?</v>
      </c>
      <c r="U191" s="62" t="e">
        <f aca="false">xlookup(C191,#REF!,#REF!,"no dato",0,1)</f>
        <v>#REF!</v>
      </c>
      <c r="V191" s="65" t="e">
        <f aca="false" t="array" ref="V191:V191">xlookup(C191,datos_laborales[D.N.I:],#REF!,"no tiene ficha pdf",0,1)</f>
        <v>#REF!</v>
      </c>
      <c r="W191" s="42"/>
    </row>
    <row r="192" customFormat="false" ht="15.75" hidden="true" customHeight="true" outlineLevel="0" collapsed="false">
      <c r="A192" s="55"/>
      <c r="B192" s="56"/>
      <c r="C192" s="57" t="str">
        <f aca="false">datos_personales[Apellido/s:]</f>
        <v>encina</v>
      </c>
      <c r="D192" s="57" t="e">
        <f aca="false" t="array" ref="D192:D192">xlookup(C192,datos_laborales[D.N.I:],datos_laborales[Relación de Dependencia],"dato no encontrado",0,1)</f>
        <v>#NAME?</v>
      </c>
      <c r="E192" s="56" t="e">
        <f aca="false" t="array" ref="E192:E192">xlookup(C192,datos_delegados[clave_foranea:],datos_delegados[En Actividad]," ",0,1)</f>
        <v>#NAME?</v>
      </c>
      <c r="F192" s="57" t="e">
        <f aca="false" t="array" ref="F192:F192">CONCATENATE(xlookup(C192,datos_personales[Apellido/s:],datos_personales[Apellido/s:],"no dato",0,1),", ",xlookup(C192,datos_personales[Apellido/s:],datos_personales[Nombre/s:],"no dato",0,1))</f>
        <v>#NAME?</v>
      </c>
      <c r="G192" s="57" t="e">
        <f aca="false" t="array" ref="G192:G192">xlookup(C192,datos_laborales[D.N.I:],datos_laborales[N° De Legajo:],"no dato",0,1)</f>
        <v>#NAME?</v>
      </c>
      <c r="H192" s="73" t="e">
        <f aca="false" t="array" ref="H192:H192">xlookup(C192,datos_laborales[D.N.I:], datos_laborales[Inicio Actividad en Prevención:],"no dato",0,1)</f>
        <v>#NAME?</v>
      </c>
      <c r="I192" s="57" t="e">
        <f aca="false" t="array" ref="I192:I192">xlookup(C192,datos_laborales[D.N.I:],#REF!,"no dato",0,1)</f>
        <v>#REF!</v>
      </c>
      <c r="J192" s="57" t="e">
        <f aca="false" t="array" ref="J192:J192">xlookup(C192,datos_personales[Apellido/s:],datos_personales[D.N.I:],"no dato",0,1)</f>
        <v>#NAME?</v>
      </c>
      <c r="K192" s="58" t="e">
        <f aca="false" t="array" ref="K192:K192">xlookup(C192,datos_personales[Apellido/s:],datos_personales[Fecha Nac:],"no dato",0,1)</f>
        <v>#NAME?</v>
      </c>
      <c r="L192" s="57" t="n">
        <f aca="false">COUNTIF(hijos!B:B,C192)</f>
        <v>0</v>
      </c>
      <c r="M192" s="59" t="e">
        <f aca="false">COUNTIFS(hijos!B:B,C192,#REF!,1)</f>
        <v>#VALUE!</v>
      </c>
      <c r="N192" s="59" t="e">
        <f aca="false">COUNTIFS(hijos!B:B,C192,#REF!,1)</f>
        <v>#VALUE!</v>
      </c>
      <c r="O192" s="59" t="e">
        <f aca="false">COUNTIFS(hijos!B:B,C192,#REF!,1)</f>
        <v>#VALUE!</v>
      </c>
      <c r="P192" s="59" t="e">
        <f aca="false">COUNTIFS(hijos!B:B,C192,#REF!,1)</f>
        <v>#VALUE!</v>
      </c>
      <c r="Q192" s="59" t="e">
        <f aca="false">SUM(M192:P192)</f>
        <v>#VALUE!</v>
      </c>
      <c r="R192" s="57" t="e">
        <f aca="false" t="array" ref="R192:R192">xlookup(C192,datos_personales[Apellido/s:],datos_personales[Tel Contacto:],"no dato",0,1)</f>
        <v>#NAME?</v>
      </c>
      <c r="S192" s="57" t="e">
        <f aca="false" t="array" ref="S192:S192">xlookup(C192,datos_personales[Apellido/s:],datos_personales[Email:],"no dato",0,1)</f>
        <v>#NAME?</v>
      </c>
      <c r="T192" s="57" t="e">
        <f aca="false" t="array" ref="T192:T192">xlookup(R192,telefonos_afiliados[numeros_loys],telefonos_afiliados[esta],"no esta",0,1)</f>
        <v>#NAME?</v>
      </c>
      <c r="U192" s="57" t="e">
        <f aca="false">xlookup(C192,#REF!,#REF!,"no dato",0,1)</f>
        <v>#REF!</v>
      </c>
      <c r="V192" s="61" t="e">
        <f aca="false" t="array" ref="V192:V192">xlookup(C192,datos_laborales[D.N.I:],#REF!,"no tiene ficha pdf",0,1)</f>
        <v>#REF!</v>
      </c>
      <c r="W192" s="42"/>
    </row>
    <row r="193" customFormat="false" ht="15.75" hidden="true" customHeight="true" outlineLevel="0" collapsed="false">
      <c r="A193" s="55"/>
      <c r="B193" s="56"/>
      <c r="C193" s="62" t="str">
        <f aca="false">datos_personales[Apellido/s:]</f>
        <v>lemos</v>
      </c>
      <c r="D193" s="62" t="e">
        <f aca="false" t="array" ref="D193:D193">xlookup(C193,datos_laborales[D.N.I:],datos_laborales[Relación de Dependencia],"dato no encontrado",0,1)</f>
        <v>#NAME?</v>
      </c>
      <c r="E193" s="56" t="e">
        <f aca="false" t="array" ref="E193:E193">xlookup(C193,datos_delegados[clave_foranea:],datos_delegados[En Actividad]," ",0,1)</f>
        <v>#NAME?</v>
      </c>
      <c r="F193" s="62" t="e">
        <f aca="false" t="array" ref="F193:F193">CONCATENATE(xlookup(C193,datos_personales[Apellido/s:],datos_personales[Apellido/s:],"no dato",0,1),", ",xlookup(C193,datos_personales[Apellido/s:],datos_personales[Nombre/s:],"no dato",0,1))</f>
        <v>#NAME?</v>
      </c>
      <c r="G193" s="62" t="e">
        <f aca="false" t="array" ref="G193:G193">xlookup(C193,datos_laborales[D.N.I:],datos_laborales[N° De Legajo:],"no dato",0,1)</f>
        <v>#NAME?</v>
      </c>
      <c r="H193" s="73" t="e">
        <f aca="false" t="array" ref="H193:H193">xlookup(C193,datos_laborales[D.N.I:], datos_laborales[Inicio Actividad en Prevención:],"no dato",0,1)</f>
        <v>#NAME?</v>
      </c>
      <c r="I193" s="62" t="e">
        <f aca="false" t="array" ref="I193:I193">xlookup(C193,datos_laborales[D.N.I:],#REF!,"no dato",0,1)</f>
        <v>#REF!</v>
      </c>
      <c r="J193" s="62" t="e">
        <f aca="false" t="array" ref="J193:J193">xlookup(C193,datos_personales[Apellido/s:],datos_personales[D.N.I:],"no dato",0,1)</f>
        <v>#NAME?</v>
      </c>
      <c r="K193" s="63" t="e">
        <f aca="false" t="array" ref="K193:K193">xlookup(C193,datos_personales[Apellido/s:],datos_personales[Fecha Nac:],"no dato",0,1)</f>
        <v>#NAME?</v>
      </c>
      <c r="L193" s="62" t="n">
        <f aca="false">COUNTIF(hijos!B:B,C193)</f>
        <v>0</v>
      </c>
      <c r="M193" s="64" t="e">
        <f aca="false">COUNTIFS(hijos!B:B,C193,#REF!,1)</f>
        <v>#VALUE!</v>
      </c>
      <c r="N193" s="64" t="e">
        <f aca="false">COUNTIFS(hijos!B:B,C193,#REF!,1)</f>
        <v>#VALUE!</v>
      </c>
      <c r="O193" s="64" t="e">
        <f aca="false">COUNTIFS(hijos!B:B,C193,#REF!,1)</f>
        <v>#VALUE!</v>
      </c>
      <c r="P193" s="64" t="e">
        <f aca="false">COUNTIFS(hijos!B:B,C193,#REF!,1)</f>
        <v>#VALUE!</v>
      </c>
      <c r="Q193" s="64" t="e">
        <f aca="false">SUM(M193:P193)</f>
        <v>#VALUE!</v>
      </c>
      <c r="R193" s="62" t="e">
        <f aca="false" t="array" ref="R193:R193">xlookup(C193,datos_personales[Apellido/s:],datos_personales[Tel Contacto:],"no dato",0,1)</f>
        <v>#NAME?</v>
      </c>
      <c r="S193" s="62" t="e">
        <f aca="false" t="array" ref="S193:S193">xlookup(C193,datos_personales[Apellido/s:],datos_personales[Email:],"no dato",0,1)</f>
        <v>#NAME?</v>
      </c>
      <c r="T193" s="62" t="e">
        <f aca="false" t="array" ref="T193:T193">xlookup(R193,telefonos_afiliados[numeros_loys],telefonos_afiliados[esta],"no esta",0,1)</f>
        <v>#NAME?</v>
      </c>
      <c r="U193" s="62" t="e">
        <f aca="false" t="array" ref="U193:U193">xlookup(C193,datos_personales[Apellido/s:],#REF!,"no dato",0,1)</f>
        <v>#REF!</v>
      </c>
      <c r="V193" s="65" t="e">
        <f aca="false" t="array" ref="V193:V193">xlookup(C193,datos_laborales[D.N.I:],#REF!,"no tiene ficha pdf",0,1)</f>
        <v>#REF!</v>
      </c>
      <c r="W193" s="42"/>
    </row>
    <row r="194" customFormat="false" ht="15.75" hidden="true" customHeight="true" outlineLevel="0" collapsed="false">
      <c r="A194" s="55"/>
      <c r="B194" s="56"/>
      <c r="C194" s="57" t="str">
        <f aca="false">datos_personales[Apellido/s:]</f>
        <v>villalva</v>
      </c>
      <c r="D194" s="57" t="e">
        <f aca="false" t="array" ref="D194:D194">xlookup(C194,datos_laborales[D.N.I:],datos_laborales[Relación de Dependencia],"dato no encontrado",0,1)</f>
        <v>#NAME?</v>
      </c>
      <c r="E194" s="56" t="e">
        <f aca="false" t="array" ref="E194:E194">xlookup(C194,datos_delegados[clave_foranea:],datos_delegados[En Actividad]," ",0,1)</f>
        <v>#NAME?</v>
      </c>
      <c r="F194" s="57" t="e">
        <f aca="false" t="array" ref="F194:F194">CONCATENATE(xlookup(C194,datos_personales[Apellido/s:],datos_personales[Apellido/s:],"no dato",0,1),", ",xlookup(C194,datos_personales[Apellido/s:],datos_personales[Nombre/s:],"no dato",0,1))</f>
        <v>#NAME?</v>
      </c>
      <c r="G194" s="57" t="e">
        <f aca="false" t="array" ref="G194:G194">xlookup(C194,datos_laborales[D.N.I:],datos_laborales[N° De Legajo:],"no dato",0,1)</f>
        <v>#NAME?</v>
      </c>
      <c r="H194" s="58" t="e">
        <f aca="false" t="array" ref="H194:H194">xlookup(C194,datos_laborales[D.N.I:], datos_laborales[Inicio Actividad en Prevención:],"no dato",0,1)</f>
        <v>#NAME?</v>
      </c>
      <c r="I194" s="57" t="e">
        <f aca="false" t="array" ref="I194:I194">xlookup(C194,datos_laborales[D.N.I:],#REF!,"no dato",0,1)</f>
        <v>#REF!</v>
      </c>
      <c r="J194" s="57" t="e">
        <f aca="false" t="array" ref="J194:J194">xlookup(C194,datos_personales[Apellido/s:],datos_personales[D.N.I:],"no dato",0,1)</f>
        <v>#NAME?</v>
      </c>
      <c r="K194" s="58" t="e">
        <f aca="false" t="array" ref="K194:K194">xlookup(C194,datos_personales[Apellido/s:],datos_personales[Fecha Nac:],"no dato",0,1)</f>
        <v>#NAME?</v>
      </c>
      <c r="L194" s="57" t="n">
        <f aca="false">COUNTIF(hijos!B:B,C194)</f>
        <v>0</v>
      </c>
      <c r="M194" s="59" t="e">
        <f aca="false">COUNTIFS(hijos!B:B,C194,#REF!,1)</f>
        <v>#VALUE!</v>
      </c>
      <c r="N194" s="59" t="e">
        <f aca="false">COUNTIFS(hijos!B:B,C194,#REF!,1)</f>
        <v>#VALUE!</v>
      </c>
      <c r="O194" s="59" t="e">
        <f aca="false">COUNTIFS(hijos!B:B,C194,#REF!,1)</f>
        <v>#VALUE!</v>
      </c>
      <c r="P194" s="59" t="e">
        <f aca="false">COUNTIFS(hijos!B:B,C194,#REF!,1)</f>
        <v>#VALUE!</v>
      </c>
      <c r="Q194" s="59" t="e">
        <f aca="false">SUM(M194:P194)</f>
        <v>#VALUE!</v>
      </c>
      <c r="R194" s="57" t="e">
        <f aca="false" t="array" ref="R194:R194">xlookup(C194,datos_personales[Apellido/s:],datos_personales[Tel Contacto:],"no dato",0,1)</f>
        <v>#NAME?</v>
      </c>
      <c r="S194" s="57" t="e">
        <f aca="false" t="array" ref="S194:S194">xlookup(C194,datos_personales[Apellido/s:],datos_personales[Email:],"no dato",0,1)</f>
        <v>#NAME?</v>
      </c>
      <c r="T194" s="57" t="e">
        <f aca="false" t="array" ref="T194:T194">xlookup(R194,telefonos_afiliados[numeros_loys],telefonos_afiliados[esta],"no esta",0,1)</f>
        <v>#NAME?</v>
      </c>
      <c r="U194" s="57" t="e">
        <f aca="false" t="array" ref="U194:U194">xlookup(C194,datos_personales[Apellido/s:],#REF!,"no dato",0,1)</f>
        <v>#REF!</v>
      </c>
      <c r="V194" s="61" t="e">
        <f aca="false" t="array" ref="V194:V194">xlookup(C194,datos_laborales[D.N.I:],#REF!,"no tiene ficha pdf",0,1)</f>
        <v>#REF!</v>
      </c>
      <c r="W194" s="42"/>
    </row>
    <row r="195" customFormat="false" ht="15.75" hidden="true" customHeight="true" outlineLevel="0" collapsed="false">
      <c r="A195" s="55"/>
      <c r="B195" s="56"/>
      <c r="C195" s="62" t="str">
        <f aca="false">datos_personales[Apellido/s:]</f>
        <v>cruz</v>
      </c>
      <c r="D195" s="62" t="e">
        <f aca="false" t="array" ref="D195:D195">xlookup(C195,datos_laborales[D.N.I:],datos_laborales[Relación de Dependencia],"dato no encontrado",0,1)</f>
        <v>#NAME?</v>
      </c>
      <c r="E195" s="56" t="e">
        <f aca="false" t="array" ref="E195:E195">xlookup(C195,datos_delegados[clave_foranea:],datos_delegados[En Actividad]," ",0,1)</f>
        <v>#NAME?</v>
      </c>
      <c r="F195" s="62" t="e">
        <f aca="false" t="array" ref="F195:F195">CONCATENATE(xlookup(C195,datos_personales[Apellido/s:],datos_personales[Apellido/s:],"no dato",0,1),", ",xlookup(C195,datos_personales[Apellido/s:],datos_personales[Nombre/s:],"no dato",0,1))</f>
        <v>#NAME?</v>
      </c>
      <c r="G195" s="62" t="e">
        <f aca="false" t="array" ref="G195:G195">xlookup(C195,datos_laborales[D.N.I:],datos_laborales[N° De Legajo:],"no dato",0,1)</f>
        <v>#NAME?</v>
      </c>
      <c r="H195" s="63" t="e">
        <f aca="false" t="array" ref="H195:H195">xlookup(C195,datos_laborales[D.N.I:], datos_laborales[Inicio Actividad en Prevención:],"no dato",0,1)</f>
        <v>#NAME?</v>
      </c>
      <c r="I195" s="62" t="e">
        <f aca="false" t="array" ref="I195:I195">xlookup(C195,datos_laborales[D.N.I:],#REF!,"no dato",0,1)</f>
        <v>#REF!</v>
      </c>
      <c r="J195" s="62" t="e">
        <f aca="false" t="array" ref="J195:J195">xlookup(C195,datos_personales[Apellido/s:],datos_personales[D.N.I:],"no dato",0,1)</f>
        <v>#NAME?</v>
      </c>
      <c r="K195" s="63" t="e">
        <f aca="false" t="array" ref="K195:K195">xlookup(C195,datos_personales[Apellido/s:],datos_personales[Fecha Nac:],"no dato",0,1)</f>
        <v>#NAME?</v>
      </c>
      <c r="L195" s="62" t="n">
        <f aca="false">COUNTIF(hijos!B:B,C195)</f>
        <v>0</v>
      </c>
      <c r="M195" s="64" t="e">
        <f aca="false">COUNTIFS(hijos!B:B,C195,#REF!,1)</f>
        <v>#VALUE!</v>
      </c>
      <c r="N195" s="64" t="e">
        <f aca="false">COUNTIFS(hijos!B:B,C195,#REF!,1)</f>
        <v>#VALUE!</v>
      </c>
      <c r="O195" s="64" t="e">
        <f aca="false">COUNTIFS(hijos!B:B,C195,#REF!,1)</f>
        <v>#VALUE!</v>
      </c>
      <c r="P195" s="64" t="e">
        <f aca="false">COUNTIFS(hijos!B:B,C195,#REF!,1)</f>
        <v>#VALUE!</v>
      </c>
      <c r="Q195" s="64" t="e">
        <f aca="false">SUM(M195:P195)</f>
        <v>#VALUE!</v>
      </c>
      <c r="R195" s="62" t="e">
        <f aca="false" t="array" ref="R195:R195">xlookup(C195,datos_personales[Apellido/s:],datos_personales[Tel Contacto:],"no dato",0,1)</f>
        <v>#NAME?</v>
      </c>
      <c r="S195" s="62" t="e">
        <f aca="false" t="array" ref="S195:S195">xlookup(C195,datos_personales[Apellido/s:],datos_personales[Email:],"no dato",0,1)</f>
        <v>#NAME?</v>
      </c>
      <c r="T195" s="62" t="e">
        <f aca="false" t="array" ref="T195:T195">xlookup(R195,telefonos_afiliados[numeros_loys],telefonos_afiliados[esta],"no esta",0,1)</f>
        <v>#NAME?</v>
      </c>
      <c r="U195" s="62" t="e">
        <f aca="false" t="array" ref="U195:U195">xlookup(C195,datos_personales[Apellido/s:],#REF!,"no dato",0,1)</f>
        <v>#REF!</v>
      </c>
      <c r="V195" s="72"/>
      <c r="W195" s="42"/>
    </row>
    <row r="196" customFormat="false" ht="15.75" hidden="true" customHeight="true" outlineLevel="0" collapsed="false">
      <c r="A196" s="55"/>
      <c r="B196" s="56"/>
      <c r="C196" s="57" t="str">
        <f aca="false">datos_personales[Apellido/s:]</f>
        <v>pindilli</v>
      </c>
      <c r="D196" s="57" t="e">
        <f aca="false" t="array" ref="D196:D196">xlookup(C196,datos_laborales[D.N.I:],datos_laborales[Relación de Dependencia],"dato no encontrado",0,1)</f>
        <v>#NAME?</v>
      </c>
      <c r="E196" s="56" t="e">
        <f aca="false" t="array" ref="E196:E196">xlookup(C196,datos_delegados[clave_foranea:],datos_delegados[En Actividad]," ",0,1)</f>
        <v>#NAME?</v>
      </c>
      <c r="F196" s="57" t="e">
        <f aca="false" t="array" ref="F196:F196">CONCATENATE(xlookup(C196,datos_personales[Apellido/s:],datos_personales[Apellido/s:],"no dato",0,1),", ",xlookup(C196,datos_personales[Apellido/s:],datos_personales[Nombre/s:],"no dato",0,1))</f>
        <v>#NAME?</v>
      </c>
      <c r="G196" s="57" t="e">
        <f aca="false" t="array" ref="G196:G196">xlookup(C196,datos_laborales[D.N.I:],datos_laborales[N° De Legajo:],"no dato",0,1)</f>
        <v>#NAME?</v>
      </c>
      <c r="H196" s="58" t="e">
        <f aca="false" t="array" ref="H196:H196">xlookup(C196,datos_laborales[D.N.I:], datos_laborales[Inicio Actividad en Prevención:],"no dato",0,1)</f>
        <v>#NAME?</v>
      </c>
      <c r="I196" s="57" t="e">
        <f aca="false" t="array" ref="I196:I196">xlookup(C196,datos_laborales[D.N.I:],#REF!,"no dato",0,1)</f>
        <v>#REF!</v>
      </c>
      <c r="J196" s="57" t="e">
        <f aca="false" t="array" ref="J196:J196">xlookup(C196,datos_personales[Apellido/s:],datos_personales[D.N.I:],"no dato",0,1)</f>
        <v>#NAME?</v>
      </c>
      <c r="K196" s="58" t="e">
        <f aca="false" t="array" ref="K196:K196">xlookup(C196,datos_personales[Apellido/s:],datos_personales[Fecha Nac:],"no dato",0,1)</f>
        <v>#NAME?</v>
      </c>
      <c r="L196" s="57" t="n">
        <f aca="false">COUNTIF(hijos!B:B,C196)</f>
        <v>0</v>
      </c>
      <c r="M196" s="59" t="e">
        <f aca="false">COUNTIFS(hijos!B:B,C196,#REF!,1)</f>
        <v>#VALUE!</v>
      </c>
      <c r="N196" s="59" t="e">
        <f aca="false">COUNTIFS(hijos!B:B,C196,#REF!,1)</f>
        <v>#VALUE!</v>
      </c>
      <c r="O196" s="59" t="e">
        <f aca="false">COUNTIFS(hijos!B:B,C196,#REF!,1)</f>
        <v>#VALUE!</v>
      </c>
      <c r="P196" s="59" t="e">
        <f aca="false">COUNTIFS(hijos!B:B,C196,#REF!,1)</f>
        <v>#VALUE!</v>
      </c>
      <c r="Q196" s="59" t="e">
        <f aca="false">SUM(M196:P196)</f>
        <v>#VALUE!</v>
      </c>
      <c r="R196" s="57" t="e">
        <f aca="false" t="array" ref="R196:R196">xlookup(C196,datos_personales[Apellido/s:],datos_personales[Tel Contacto:],"no dato",0,1)</f>
        <v>#NAME?</v>
      </c>
      <c r="S196" s="57" t="e">
        <f aca="false" t="array" ref="S196:S196">xlookup(C196,datos_personales[Apellido/s:],datos_personales[Email:],"no dato",0,1)</f>
        <v>#NAME?</v>
      </c>
      <c r="T196" s="57" t="e">
        <f aca="false" t="array" ref="T196:T196">xlookup(R196,telefonos_afiliados[numeros_loys],telefonos_afiliados[esta],"no esta",0,1)</f>
        <v>#NAME?</v>
      </c>
      <c r="U196" s="57" t="e">
        <f aca="false">xlookup(C196,#REF!,#REF!,"no dato",0,1)</f>
        <v>#REF!</v>
      </c>
      <c r="V196" s="61" t="e">
        <f aca="false" t="array" ref="V196:V196">xlookup(C196,datos_laborales[D.N.I:],#REF!,"no tiene ficha pdf",0,1)</f>
        <v>#REF!</v>
      </c>
      <c r="W196" s="42"/>
    </row>
    <row r="197" customFormat="false" ht="15.75" hidden="true" customHeight="true" outlineLevel="0" collapsed="false">
      <c r="A197" s="55"/>
      <c r="B197" s="56"/>
      <c r="C197" s="62" t="e">
        <f aca="false">datos_personales[Apellido/s:]</f>
        <v>#VALUE!</v>
      </c>
      <c r="D197" s="62" t="e">
        <f aca="false" t="array" ref="D197:D197">xlookup(C197,datos_laborales[D.N.I:],datos_laborales[Relación de Dependencia],"dato no encontrado",0,1)</f>
        <v>#NAME?</v>
      </c>
      <c r="E197" s="62" t="e">
        <f aca="false" t="array" ref="E197:E197">xlookup(C197,datos_delegados[clave_foranea:],datos_delegados[En Actividad]," ",0,1)</f>
        <v>#NAME?</v>
      </c>
      <c r="F197" s="62" t="e">
        <f aca="false" t="array" ref="F197:F197">CONCATENATE(xlookup(C197,datos_personales[Apellido/s:],datos_personales[Apellido/s:],"no dato",0,1),", ",xlookup(C197,datos_personales[Apellido/s:],datos_personales[Nombre/s:],"no dato",0,1))</f>
        <v>#NAME?</v>
      </c>
      <c r="G197" s="62" t="e">
        <f aca="false" t="array" ref="G197:G197">xlookup(C197,datos_laborales[D.N.I:],datos_laborales[N° De Legajo:],"no dato",0,1)</f>
        <v>#NAME?</v>
      </c>
      <c r="H197" s="76" t="e">
        <f aca="false" t="array" ref="H197:H197">xlookup(C197,datos_laborales[D.N.I:], datos_laborales[Inicio Actividad en Prevención:],"no dato",0,1)</f>
        <v>#NAME?</v>
      </c>
      <c r="I197" s="62" t="e">
        <f aca="false" t="array" ref="I197:I197">xlookup(C197,datos_laborales[D.N.I:],#REF!,"no dato",0,1)</f>
        <v>#REF!</v>
      </c>
      <c r="J197" s="62" t="e">
        <f aca="false" t="array" ref="J197:J197">xlookup(C197,datos_personales[Apellido/s:],datos_personales[D.N.I:],"no dato",0,1)</f>
        <v>#NAME?</v>
      </c>
      <c r="K197" s="76" t="e">
        <f aca="false" t="array" ref="K197:K197">xlookup(C197,datos_personales[Apellido/s:],datos_personales[Fecha Nac:],"no dato",0,1)</f>
        <v>#NAME?</v>
      </c>
      <c r="L197" s="62" t="e">
        <f aca="false">COUNTIF(hijos!B:B,C197)</f>
        <v>#VALUE!</v>
      </c>
      <c r="M197" s="64" t="e">
        <f aca="false">COUNTIFS(hijos!B:B,C197,#REF!,1)</f>
        <v>#VALUE!</v>
      </c>
      <c r="N197" s="64" t="e">
        <f aca="false">COUNTIFS(hijos!B:B,C197,#REF!,1)</f>
        <v>#VALUE!</v>
      </c>
      <c r="O197" s="64" t="e">
        <f aca="false">COUNTIFS(hijos!B:B,C197,#REF!,1)</f>
        <v>#VALUE!</v>
      </c>
      <c r="P197" s="64" t="e">
        <f aca="false">COUNTIFS(hijos!B:B,C197,#REF!,1)</f>
        <v>#VALUE!</v>
      </c>
      <c r="Q197" s="64" t="e">
        <f aca="false">SUM(M197:P197)</f>
        <v>#VALUE!</v>
      </c>
      <c r="R197" s="62" t="e">
        <f aca="false" t="array" ref="R197:R197">xlookup(C197,datos_personales[Apellido/s:],datos_personales[Tel Contacto:],"no dato",0,1)</f>
        <v>#NAME?</v>
      </c>
      <c r="S197" s="62" t="e">
        <f aca="false" t="array" ref="S197:S197">xlookup(C197,datos_personales[Apellido/s:],datos_personales[Email:],"no dato",0,1)</f>
        <v>#NAME?</v>
      </c>
      <c r="T197" s="62" t="e">
        <f aca="false" t="array" ref="T197:T197">xlookup(R197,telefonos_afiliados[numeros_loys],telefonos_afiliados[esta],"no esta",0,1)</f>
        <v>#NAME?</v>
      </c>
      <c r="U197" s="62" t="e">
        <f aca="false">xlookup(C197,#REF!,#REF!,"no dato",0,1)</f>
        <v>#REF!</v>
      </c>
      <c r="V197" s="72"/>
      <c r="W197" s="42"/>
    </row>
    <row r="198" customFormat="false" ht="15.75" hidden="true" customHeight="true" outlineLevel="0" collapsed="false">
      <c r="A198" s="55"/>
      <c r="B198" s="56"/>
      <c r="C198" s="57" t="e">
        <f aca="false">datos_personales[Apellido/s:]</f>
        <v>#VALUE!</v>
      </c>
      <c r="D198" s="57" t="e">
        <f aca="false" t="array" ref="D198:D198">xlookup(C198,datos_laborales[D.N.I:],datos_laborales[Relación de Dependencia],"dato no encontrado",0,1)</f>
        <v>#NAME?</v>
      </c>
      <c r="E198" s="57" t="e">
        <f aca="false" t="array" ref="E198:E198">xlookup(C198,datos_delegados[clave_foranea:],datos_delegados[En Actividad]," ",0,1)</f>
        <v>#NAME?</v>
      </c>
      <c r="F198" s="57" t="e">
        <f aca="false" t="array" ref="F198:F198">CONCATENATE(xlookup(C198,datos_personales[Apellido/s:],datos_personales[Apellido/s:],"no dato",0,1),", ",xlookup(C198,datos_personales[Apellido/s:],datos_personales[Nombre/s:],"no dato",0,1))</f>
        <v>#NAME?</v>
      </c>
      <c r="G198" s="57" t="e">
        <f aca="false" t="array" ref="G198:G198">xlookup(C198,datos_laborales[D.N.I:],datos_laborales[N° De Legajo:],"no dato",0,1)</f>
        <v>#NAME?</v>
      </c>
      <c r="H198" s="75" t="e">
        <f aca="false" t="array" ref="H198:H198">xlookup(C198,datos_laborales[D.N.I:], datos_laborales[Inicio Actividad en Prevención:],"no dato",0,1)</f>
        <v>#NAME?</v>
      </c>
      <c r="I198" s="57" t="e">
        <f aca="false" t="array" ref="I198:I198">xlookup(C198,datos_laborales[D.N.I:],#REF!,"no dato",0,1)</f>
        <v>#REF!</v>
      </c>
      <c r="J198" s="57" t="e">
        <f aca="false" t="array" ref="J198:J198">xlookup(C198,datos_personales[Apellido/s:],datos_personales[D.N.I:],"no dato",0,1)</f>
        <v>#NAME?</v>
      </c>
      <c r="K198" s="75" t="e">
        <f aca="false" t="array" ref="K198:K198">xlookup(C198,datos_personales[Apellido/s:],datos_personales[Fecha Nac:],"no dato",0,1)</f>
        <v>#NAME?</v>
      </c>
      <c r="L198" s="57" t="e">
        <f aca="false">COUNTIF(hijos!B:B,C198)</f>
        <v>#VALUE!</v>
      </c>
      <c r="M198" s="59" t="e">
        <f aca="false">COUNTIFS(hijos!B:B,C198,#REF!,1)</f>
        <v>#VALUE!</v>
      </c>
      <c r="N198" s="59" t="e">
        <f aca="false">COUNTIFS(hijos!B:B,C198,#REF!,1)</f>
        <v>#VALUE!</v>
      </c>
      <c r="O198" s="59" t="e">
        <f aca="false">COUNTIFS(hijos!B:B,C198,#REF!,1)</f>
        <v>#VALUE!</v>
      </c>
      <c r="P198" s="59" t="e">
        <f aca="false">COUNTIFS(hijos!B:B,C198,#REF!,1)</f>
        <v>#VALUE!</v>
      </c>
      <c r="Q198" s="59" t="e">
        <f aca="false">SUM(M198:P198)</f>
        <v>#VALUE!</v>
      </c>
      <c r="R198" s="57" t="e">
        <f aca="false" t="array" ref="R198:R198">xlookup(C198,datos_personales[Apellido/s:],datos_personales[Tel Contacto:],"no dato",0,1)</f>
        <v>#NAME?</v>
      </c>
      <c r="S198" s="57" t="e">
        <f aca="false" t="array" ref="S198:S198">xlookup(C198,datos_personales[Apellido/s:],datos_personales[Email:],"no dato",0,1)</f>
        <v>#NAME?</v>
      </c>
      <c r="T198" s="57" t="e">
        <f aca="false" t="array" ref="T198:T198">xlookup(R198,telefonos_afiliados[numeros_loys],telefonos_afiliados[esta],"no esta",0,1)</f>
        <v>#NAME?</v>
      </c>
      <c r="U198" s="57" t="e">
        <f aca="false">xlookup(C198,#REF!,#REF!,"no dato",0,1)</f>
        <v>#REF!</v>
      </c>
      <c r="V198" s="61" t="e">
        <f aca="false" t="array" ref="V198:V198">xlookup(C198,datos_laborales[D.N.I:],#REF!,"no tiene ficha pdf",0,1)</f>
        <v>#REF!</v>
      </c>
      <c r="W198" s="42"/>
    </row>
    <row r="199" customFormat="false" ht="15.75" hidden="true" customHeight="true" outlineLevel="0" collapsed="false">
      <c r="A199" s="55"/>
      <c r="B199" s="56"/>
      <c r="C199" s="62" t="e">
        <f aca="false">datos_personales[Apellido/s:]</f>
        <v>#VALUE!</v>
      </c>
      <c r="D199" s="62" t="e">
        <f aca="false" t="array" ref="D199:D199">xlookup(C199,datos_laborales[D.N.I:],datos_laborales[Relación de Dependencia],"dato no encontrado",0,1)</f>
        <v>#NAME?</v>
      </c>
      <c r="E199" s="62" t="e">
        <f aca="false" t="array" ref="E199:E199">xlookup(C199,datos_delegados[clave_foranea:],datos_delegados[En Actividad]," ",0,1)</f>
        <v>#NAME?</v>
      </c>
      <c r="F199" s="62" t="e">
        <f aca="false" t="array" ref="F199:F199">CONCATENATE(xlookup(C199,datos_personales[Apellido/s:],datos_personales[Apellido/s:],"no dato",0,1),", ",xlookup(C199,datos_personales[Apellido/s:],datos_personales[Nombre/s:],"no dato",0,1))</f>
        <v>#NAME?</v>
      </c>
      <c r="G199" s="62" t="e">
        <f aca="false" t="array" ref="G199:G199">xlookup(C199,datos_laborales[D.N.I:],datos_laborales[N° De Legajo:],"no dato",0,1)</f>
        <v>#NAME?</v>
      </c>
      <c r="H199" s="76" t="e">
        <f aca="false" t="array" ref="H199:H199">xlookup(C199,datos_laborales[D.N.I:], datos_laborales[Inicio Actividad en Prevención:],"no dato",0,1)</f>
        <v>#NAME?</v>
      </c>
      <c r="I199" s="62" t="e">
        <f aca="false" t="array" ref="I199:I199">xlookup(C199,datos_laborales[D.N.I:],#REF!,"no dato",0,1)</f>
        <v>#REF!</v>
      </c>
      <c r="J199" s="62" t="e">
        <f aca="false" t="array" ref="J199:J199">xlookup(C199,datos_personales[Apellido/s:],datos_personales[D.N.I:],"no dato",0,1)</f>
        <v>#NAME?</v>
      </c>
      <c r="K199" s="76" t="e">
        <f aca="false" t="array" ref="K199:K199">xlookup(C199,datos_personales[Apellido/s:],datos_personales[Fecha Nac:],"no dato",0,1)</f>
        <v>#NAME?</v>
      </c>
      <c r="L199" s="62" t="e">
        <f aca="false">COUNTIF(hijos!B:B,C199)</f>
        <v>#VALUE!</v>
      </c>
      <c r="M199" s="64" t="e">
        <f aca="false">COUNTIFS(hijos!B:B,C199,#REF!,1)</f>
        <v>#VALUE!</v>
      </c>
      <c r="N199" s="64" t="e">
        <f aca="false">COUNTIFS(hijos!B:B,C199,#REF!,1)</f>
        <v>#VALUE!</v>
      </c>
      <c r="O199" s="64" t="e">
        <f aca="false">COUNTIFS(hijos!B:B,C199,#REF!,1)</f>
        <v>#VALUE!</v>
      </c>
      <c r="P199" s="64" t="e">
        <f aca="false">COUNTIFS(hijos!B:B,C199,#REF!,1)</f>
        <v>#VALUE!</v>
      </c>
      <c r="Q199" s="64" t="e">
        <f aca="false">SUM(M199:P199)</f>
        <v>#VALUE!</v>
      </c>
      <c r="R199" s="62" t="e">
        <f aca="false" t="array" ref="R199:R199">xlookup(C199,datos_personales[Apellido/s:],datos_personales[Tel Contacto:],"no dato",0,1)</f>
        <v>#NAME?</v>
      </c>
      <c r="S199" s="62" t="e">
        <f aca="false" t="array" ref="S199:S199">xlookup(C199,datos_personales[Apellido/s:],datos_personales[Email:],"no dato",0,1)</f>
        <v>#NAME?</v>
      </c>
      <c r="T199" s="62" t="e">
        <f aca="false" t="array" ref="T199:T199">xlookup(R199,telefonos_afiliados[numeros_loys],telefonos_afiliados[esta],"no esta",0,1)</f>
        <v>#NAME?</v>
      </c>
      <c r="U199" s="62" t="e">
        <f aca="false">xlookup(C199,#REF!,#REF!,"no dato",0,1)</f>
        <v>#REF!</v>
      </c>
      <c r="V199" s="65" t="e">
        <f aca="false" t="array" ref="V199:V199">xlookup(C199,datos_laborales[D.N.I:],#REF!,"no tiene ficha pdf",0,1)</f>
        <v>#REF!</v>
      </c>
      <c r="W199" s="42"/>
    </row>
    <row r="200" customFormat="false" ht="15.75" hidden="true" customHeight="true" outlineLevel="0" collapsed="false">
      <c r="A200" s="55"/>
      <c r="B200" s="56"/>
      <c r="C200" s="57" t="e">
        <f aca="false">datos_personales[Apellido/s:]</f>
        <v>#VALUE!</v>
      </c>
      <c r="D200" s="57" t="e">
        <f aca="false" t="array" ref="D200:D200">xlookup(C200,datos_laborales[D.N.I:],datos_laborales[Relación de Dependencia],"dato no encontrado",0,1)</f>
        <v>#NAME?</v>
      </c>
      <c r="E200" s="57" t="e">
        <f aca="false" t="array" ref="E200:E200">xlookup(C200,datos_delegados[clave_foranea:],datos_delegados[En Actividad]," ",0,1)</f>
        <v>#NAME?</v>
      </c>
      <c r="F200" s="57" t="e">
        <f aca="false" t="array" ref="F200:F200">CONCATENATE(xlookup(C200,datos_personales[Apellido/s:],datos_personales[Apellido/s:],"no dato",0,1),", ",xlookup(C200,datos_personales[Apellido/s:],datos_personales[Nombre/s:],"no dato",0,1))</f>
        <v>#NAME?</v>
      </c>
      <c r="G200" s="57" t="e">
        <f aca="false" t="array" ref="G200:G200">xlookup(C200,datos_laborales[D.N.I:],datos_laborales[N° De Legajo:],"no dato",0,1)</f>
        <v>#NAME?</v>
      </c>
      <c r="H200" s="75" t="e">
        <f aca="false" t="array" ref="H200:H200">xlookup(C200,datos_laborales[D.N.I:], datos_laborales[Inicio Actividad en Prevención:],"no dato",0,1)</f>
        <v>#NAME?</v>
      </c>
      <c r="I200" s="57" t="e">
        <f aca="false" t="array" ref="I200:I200">xlookup(C200,datos_laborales[D.N.I:],#REF!,"no dato",0,1)</f>
        <v>#REF!</v>
      </c>
      <c r="J200" s="57" t="e">
        <f aca="false" t="array" ref="J200:J200">xlookup(C200,datos_personales[Apellido/s:],datos_personales[D.N.I:],"no dato",0,1)</f>
        <v>#NAME?</v>
      </c>
      <c r="K200" s="75" t="e">
        <f aca="false" t="array" ref="K200:K200">xlookup(C200,datos_personales[Apellido/s:],datos_personales[Fecha Nac:],"no dato",0,1)</f>
        <v>#NAME?</v>
      </c>
      <c r="L200" s="57" t="e">
        <f aca="false">COUNTIF(hijos!B:B,C200)</f>
        <v>#VALUE!</v>
      </c>
      <c r="M200" s="59" t="e">
        <f aca="false">COUNTIFS(hijos!B:B,C200,#REF!,1)</f>
        <v>#VALUE!</v>
      </c>
      <c r="N200" s="59" t="e">
        <f aca="false">COUNTIFS(hijos!B:B,C200,#REF!,1)</f>
        <v>#VALUE!</v>
      </c>
      <c r="O200" s="59" t="e">
        <f aca="false">COUNTIFS(hijos!B:B,C200,#REF!,1)</f>
        <v>#VALUE!</v>
      </c>
      <c r="P200" s="59" t="e">
        <f aca="false">COUNTIFS(hijos!B:B,C200,#REF!,1)</f>
        <v>#VALUE!</v>
      </c>
      <c r="Q200" s="59" t="e">
        <f aca="false">SUM(M200:P200)</f>
        <v>#VALUE!</v>
      </c>
      <c r="R200" s="57" t="e">
        <f aca="false" t="array" ref="R200:R200">xlookup(C200,datos_personales[Apellido/s:],datos_personales[Tel Contacto:],"no dato",0,1)</f>
        <v>#NAME?</v>
      </c>
      <c r="S200" s="57" t="e">
        <f aca="false" t="array" ref="S200:S200">xlookup(C200,datos_personales[Apellido/s:],datos_personales[Email:],"no dato",0,1)</f>
        <v>#NAME?</v>
      </c>
      <c r="T200" s="57" t="e">
        <f aca="false" t="array" ref="T200:T200">xlookup(R200,telefonos_afiliados[numeros_loys],telefonos_afiliados[esta],"no esta",0,1)</f>
        <v>#NAME?</v>
      </c>
      <c r="U200" s="57" t="e">
        <f aca="false">xlookup(C200,#REF!,#REF!,"no dato",0,1)</f>
        <v>#REF!</v>
      </c>
      <c r="V200" s="70" t="s">
        <v>1146</v>
      </c>
      <c r="W200" s="42"/>
    </row>
    <row r="201" customFormat="false" ht="15.75" hidden="true" customHeight="true" outlineLevel="0" collapsed="false">
      <c r="A201" s="55"/>
      <c r="B201" s="56"/>
      <c r="C201" s="62" t="e">
        <f aca="false">datos_personales[Apellido/s:]</f>
        <v>#VALUE!</v>
      </c>
      <c r="D201" s="62" t="e">
        <f aca="false" t="array" ref="D201:D201">xlookup(C201,datos_laborales[D.N.I:],datos_laborales[Relación de Dependencia],"dato no encontrado",0,1)</f>
        <v>#NAME?</v>
      </c>
      <c r="E201" s="62" t="e">
        <f aca="false" t="array" ref="E201:E201">xlookup(C201,datos_delegados[clave_foranea:],datos_delegados[En Actividad]," ",0,1)</f>
        <v>#NAME?</v>
      </c>
      <c r="F201" s="62" t="e">
        <f aca="false" t="array" ref="F201:F201">CONCATENATE(xlookup(C201,datos_personales[Apellido/s:],datos_personales[Apellido/s:],"no dato",0,1),", ",xlookup(C201,datos_personales[Apellido/s:],datos_personales[Nombre/s:],"no dato",0,1))</f>
        <v>#NAME?</v>
      </c>
      <c r="G201" s="62" t="e">
        <f aca="false" t="array" ref="G201:G201">xlookup(C201,datos_laborales[D.N.I:],datos_laborales[N° De Legajo:],"no dato",0,1)</f>
        <v>#NAME?</v>
      </c>
      <c r="H201" s="76" t="e">
        <f aca="false" t="array" ref="H201:H201">xlookup(C201,datos_laborales[D.N.I:], datos_laborales[Inicio Actividad en Prevención:],"no dato",0,1)</f>
        <v>#NAME?</v>
      </c>
      <c r="I201" s="62" t="e">
        <f aca="false" t="array" ref="I201:I201">xlookup(C201,datos_laborales[D.N.I:],#REF!,"no dato",0,1)</f>
        <v>#REF!</v>
      </c>
      <c r="J201" s="62" t="e">
        <f aca="false" t="array" ref="J201:J201">xlookup(C201,datos_personales[Apellido/s:],datos_personales[D.N.I:],"no dato",0,1)</f>
        <v>#NAME?</v>
      </c>
      <c r="K201" s="76" t="e">
        <f aca="false" t="array" ref="K201:K201">xlookup(C201,datos_personales[Apellido/s:],datos_personales[Fecha Nac:],"no dato",0,1)</f>
        <v>#NAME?</v>
      </c>
      <c r="L201" s="62" t="e">
        <f aca="false">COUNTIF(hijos!B:B,C201)</f>
        <v>#VALUE!</v>
      </c>
      <c r="M201" s="64" t="e">
        <f aca="false">COUNTIFS(hijos!B:B,C201,#REF!,1)</f>
        <v>#VALUE!</v>
      </c>
      <c r="N201" s="64" t="e">
        <f aca="false">COUNTIFS(hijos!B:B,C201,#REF!,1)</f>
        <v>#VALUE!</v>
      </c>
      <c r="O201" s="64" t="e">
        <f aca="false">COUNTIFS(hijos!B:B,C201,#REF!,1)</f>
        <v>#VALUE!</v>
      </c>
      <c r="P201" s="64" t="e">
        <f aca="false">COUNTIFS(hijos!B:B,C201,#REF!,1)</f>
        <v>#VALUE!</v>
      </c>
      <c r="Q201" s="64" t="e">
        <f aca="false">SUM(M201:P201)</f>
        <v>#VALUE!</v>
      </c>
      <c r="R201" s="62" t="e">
        <f aca="false" t="array" ref="R201:R201">xlookup(C201,datos_personales[Apellido/s:],datos_personales[Tel Contacto:],"no dato",0,1)</f>
        <v>#NAME?</v>
      </c>
      <c r="S201" s="62" t="e">
        <f aca="false" t="array" ref="S201:S201">xlookup(C201,datos_personales[Apellido/s:],datos_personales[Email:],"no dato",0,1)</f>
        <v>#NAME?</v>
      </c>
      <c r="T201" s="62" t="e">
        <f aca="false" t="array" ref="T201:T201">xlookup(R201,telefonos_afiliados[numeros_loys],telefonos_afiliados[esta],"no esta",0,1)</f>
        <v>#NAME?</v>
      </c>
      <c r="U201" s="62" t="e">
        <f aca="false" t="array" ref="U201:U201">xlookup(C201,datos_personales[Apellido/s:],#REF!,"no dato",0,1)</f>
        <v>#REF!</v>
      </c>
      <c r="V201" s="65" t="e">
        <f aca="false" t="array" ref="V201:V201">xlookup(C201,datos_laborales[D.N.I:],#REF!,"no tiene ficha pdf",0,1)</f>
        <v>#REF!</v>
      </c>
      <c r="W201" s="42"/>
    </row>
    <row r="202" customFormat="false" ht="15.75" hidden="true" customHeight="true" outlineLevel="0" collapsed="false">
      <c r="A202" s="55"/>
      <c r="B202" s="56"/>
      <c r="C202" s="57" t="e">
        <f aca="false">datos_personales[Apellido/s:]</f>
        <v>#VALUE!</v>
      </c>
      <c r="D202" s="57" t="e">
        <f aca="false" t="array" ref="D202:D202">xlookup(C202,datos_laborales[D.N.I:],datos_laborales[Relación de Dependencia],"dato no encontrado",0,1)</f>
        <v>#NAME?</v>
      </c>
      <c r="E202" s="57" t="e">
        <f aca="false" t="array" ref="E202:E202">xlookup(C202,datos_delegados[clave_foranea:],datos_delegados[En Actividad]," ",0,1)</f>
        <v>#NAME?</v>
      </c>
      <c r="F202" s="57" t="e">
        <f aca="false" t="array" ref="F202:F202">CONCATENATE(xlookup(C202,datos_personales[Apellido/s:],datos_personales[Apellido/s:],"no dato",0,1),", ",xlookup(C202,datos_personales[Apellido/s:],datos_personales[Nombre/s:],"no dato",0,1))</f>
        <v>#NAME?</v>
      </c>
      <c r="G202" s="57" t="e">
        <f aca="false" t="array" ref="G202:G202">xlookup(C202,datos_laborales[D.N.I:],datos_laborales[N° De Legajo:],"no dato",0,1)</f>
        <v>#NAME?</v>
      </c>
      <c r="H202" s="75" t="e">
        <f aca="false" t="array" ref="H202:H202">xlookup(C202,datos_laborales[D.N.I:], datos_laborales[Inicio Actividad en Prevención:],"no dato",0,1)</f>
        <v>#NAME?</v>
      </c>
      <c r="I202" s="57" t="e">
        <f aca="false" t="array" ref="I202:I202">xlookup(C202,datos_laborales[D.N.I:],#REF!,"no dato",0,1)</f>
        <v>#REF!</v>
      </c>
      <c r="J202" s="57" t="e">
        <f aca="false" t="array" ref="J202:J202">xlookup(C202,datos_personales[Apellido/s:],datos_personales[D.N.I:],"no dato",0,1)</f>
        <v>#NAME?</v>
      </c>
      <c r="K202" s="75" t="e">
        <f aca="false" t="array" ref="K202:K202">xlookup(C202,datos_personales[Apellido/s:],datos_personales[Fecha Nac:],"no dato",0,1)</f>
        <v>#NAME?</v>
      </c>
      <c r="L202" s="57" t="e">
        <f aca="false">COUNTIF(hijos!B:B,C202)</f>
        <v>#VALUE!</v>
      </c>
      <c r="M202" s="59" t="e">
        <f aca="false">COUNTIFS(hijos!B:B,C202,#REF!,1)</f>
        <v>#VALUE!</v>
      </c>
      <c r="N202" s="59" t="e">
        <f aca="false">COUNTIFS(hijos!B:B,C202,#REF!,1)</f>
        <v>#VALUE!</v>
      </c>
      <c r="O202" s="59" t="e">
        <f aca="false">COUNTIFS(hijos!B:B,C202,#REF!,1)</f>
        <v>#VALUE!</v>
      </c>
      <c r="P202" s="59" t="e">
        <f aca="false">COUNTIFS(hijos!B:B,C202,#REF!,1)</f>
        <v>#VALUE!</v>
      </c>
      <c r="Q202" s="59" t="e">
        <f aca="false">SUM(M202:P202)</f>
        <v>#VALUE!</v>
      </c>
      <c r="R202" s="57" t="e">
        <f aca="false" t="array" ref="R202:R202">xlookup(C202,datos_personales[Apellido/s:],datos_personales[Tel Contacto:],"no dato",0,1)</f>
        <v>#NAME?</v>
      </c>
      <c r="S202" s="57" t="e">
        <f aca="false" t="array" ref="S202:S202">xlookup(C202,datos_personales[Apellido/s:],datos_personales[Email:],"no dato",0,1)</f>
        <v>#NAME?</v>
      </c>
      <c r="T202" s="57" t="e">
        <f aca="false" t="array" ref="T202:T202">xlookup(R202,telefonos_afiliados[numeros_loys],telefonos_afiliados[esta],"no esta",0,1)</f>
        <v>#NAME?</v>
      </c>
      <c r="U202" s="56"/>
      <c r="V202" s="72"/>
      <c r="W202" s="42"/>
    </row>
    <row r="203" customFormat="false" ht="15.75" hidden="true" customHeight="true" outlineLevel="0" collapsed="false">
      <c r="A203" s="55"/>
      <c r="B203" s="56"/>
      <c r="C203" s="62" t="e">
        <f aca="false">datos_personales[Apellido/s:]</f>
        <v>#VALUE!</v>
      </c>
      <c r="D203" s="62" t="e">
        <f aca="false" t="array" ref="D203:D203">xlookup(C203,datos_laborales[D.N.I:],datos_laborales[Relación de Dependencia],"dato no encontrado",0,1)</f>
        <v>#NAME?</v>
      </c>
      <c r="E203" s="62" t="e">
        <f aca="false" t="array" ref="E203:E203">xlookup(C203,datos_delegados[clave_foranea:],datos_delegados[En Actividad]," ",0,1)</f>
        <v>#NAME?</v>
      </c>
      <c r="F203" s="62" t="e">
        <f aca="false" t="array" ref="F203:F203">CONCATENATE(xlookup(C203,datos_personales[Apellido/s:],datos_personales[Apellido/s:],"no dato",0,1),", ",xlookup(C203,datos_personales[Apellido/s:],datos_personales[Nombre/s:],"no dato",0,1))</f>
        <v>#NAME?</v>
      </c>
      <c r="G203" s="62" t="e">
        <f aca="false" t="array" ref="G203:G203">xlookup(C203,datos_laborales[D.N.I:],datos_laborales[N° De Legajo:],"no dato",0,1)</f>
        <v>#NAME?</v>
      </c>
      <c r="H203" s="76" t="e">
        <f aca="false" t="array" ref="H203:H203">xlookup(C203,datos_laborales[D.N.I:], datos_laborales[Inicio Actividad en Prevención:],"no dato",0,1)</f>
        <v>#NAME?</v>
      </c>
      <c r="I203" s="62" t="e">
        <f aca="false" t="array" ref="I203:I203">xlookup(C203,datos_laborales[D.N.I:],#REF!,"no dato",0,1)</f>
        <v>#REF!</v>
      </c>
      <c r="J203" s="62" t="e">
        <f aca="false" t="array" ref="J203:J203">xlookup(C203,datos_personales[Apellido/s:],datos_personales[D.N.I:],"no dato",0,1)</f>
        <v>#NAME?</v>
      </c>
      <c r="K203" s="76" t="e">
        <f aca="false" t="array" ref="K203:K203">xlookup(C203,datos_personales[Apellido/s:],datos_personales[Fecha Nac:],"no dato",0,1)</f>
        <v>#NAME?</v>
      </c>
      <c r="L203" s="62" t="e">
        <f aca="false">COUNTIF(hijos!B:B,C203)</f>
        <v>#VALUE!</v>
      </c>
      <c r="M203" s="64" t="e">
        <f aca="false">COUNTIFS(hijos!B:B,C203,#REF!,1)</f>
        <v>#VALUE!</v>
      </c>
      <c r="N203" s="64" t="e">
        <f aca="false">COUNTIFS(hijos!B:B,C203,#REF!,1)</f>
        <v>#VALUE!</v>
      </c>
      <c r="O203" s="64" t="e">
        <f aca="false">COUNTIFS(hijos!B:B,C203,#REF!,1)</f>
        <v>#VALUE!</v>
      </c>
      <c r="P203" s="64" t="e">
        <f aca="false">COUNTIFS(hijos!B:B,C203,#REF!,1)</f>
        <v>#VALUE!</v>
      </c>
      <c r="Q203" s="64" t="e">
        <f aca="false">SUM(M203:P203)</f>
        <v>#VALUE!</v>
      </c>
      <c r="R203" s="62" t="e">
        <f aca="false" t="array" ref="R203:R203">xlookup(C203,datos_personales[Apellido/s:],datos_personales[Tel Contacto:],"no dato",0,1)</f>
        <v>#NAME?</v>
      </c>
      <c r="S203" s="62" t="e">
        <f aca="false" t="array" ref="S203:S203">xlookup(C203,datos_personales[Apellido/s:],datos_personales[Email:],"no dato",0,1)</f>
        <v>#NAME?</v>
      </c>
      <c r="T203" s="62" t="e">
        <f aca="false" t="array" ref="T203:T203">xlookup(R203,telefonos_afiliados[numeros_loys],telefonos_afiliados[esta],"no esta",0,1)</f>
        <v>#NAME?</v>
      </c>
      <c r="U203" s="62" t="e">
        <f aca="false">xlookup(C203,#REF!,#REF!,"no dato",0,1)</f>
        <v>#REF!</v>
      </c>
      <c r="V203" s="72"/>
      <c r="W203" s="42"/>
    </row>
    <row r="204" customFormat="false" ht="15.75" hidden="true" customHeight="true" outlineLevel="0" collapsed="false">
      <c r="A204" s="55"/>
      <c r="B204" s="56"/>
      <c r="C204" s="57" t="e">
        <f aca="false">datos_personales[Apellido/s:]</f>
        <v>#VALUE!</v>
      </c>
      <c r="D204" s="57" t="e">
        <f aca="false" t="array" ref="D204:D204">xlookup(C204,datos_laborales[D.N.I:],datos_laborales[Relación de Dependencia],"dato no encontrado",0,1)</f>
        <v>#NAME?</v>
      </c>
      <c r="E204" s="57" t="e">
        <f aca="false" t="array" ref="E204:E204">xlookup(C204,datos_delegados[clave_foranea:],datos_delegados[En Actividad]," ",0,1)</f>
        <v>#NAME?</v>
      </c>
      <c r="F204" s="57" t="e">
        <f aca="false" t="array" ref="F204:F204">CONCATENATE(xlookup(C204,datos_personales[Apellido/s:],datos_personales[Apellido/s:],"no dato",0,1),", ",xlookup(C204,datos_personales[Apellido/s:],datos_personales[Nombre/s:],"no dato",0,1))</f>
        <v>#NAME?</v>
      </c>
      <c r="G204" s="57" t="e">
        <f aca="false" t="array" ref="G204:G204">xlookup(C204,datos_laborales[D.N.I:],datos_laborales[N° De Legajo:],"no dato",0,1)</f>
        <v>#NAME?</v>
      </c>
      <c r="H204" s="75" t="e">
        <f aca="false" t="array" ref="H204:H204">xlookup(C204,datos_laborales[D.N.I:], datos_laborales[Inicio Actividad en Prevención:],"no dato",0,1)</f>
        <v>#NAME?</v>
      </c>
      <c r="I204" s="57" t="e">
        <f aca="false" t="array" ref="I204:I204">xlookup(C204,datos_laborales[D.N.I:],#REF!,"no dato",0,1)</f>
        <v>#REF!</v>
      </c>
      <c r="J204" s="57" t="e">
        <f aca="false" t="array" ref="J204:J204">xlookup(C204,datos_personales[Apellido/s:],datos_personales[D.N.I:],"no dato",0,1)</f>
        <v>#NAME?</v>
      </c>
      <c r="K204" s="75" t="e">
        <f aca="false" t="array" ref="K204:K204">xlookup(C204,datos_personales[Apellido/s:],datos_personales[Fecha Nac:],"no dato",0,1)</f>
        <v>#NAME?</v>
      </c>
      <c r="L204" s="57" t="e">
        <f aca="false">COUNTIF(hijos!B:B,C204)</f>
        <v>#VALUE!</v>
      </c>
      <c r="M204" s="59" t="e">
        <f aca="false">COUNTIFS(hijos!B:B,C204,#REF!,1)</f>
        <v>#VALUE!</v>
      </c>
      <c r="N204" s="59" t="e">
        <f aca="false">COUNTIFS(hijos!B:B,C204,#REF!,1)</f>
        <v>#VALUE!</v>
      </c>
      <c r="O204" s="59" t="e">
        <f aca="false">COUNTIFS(hijos!B:B,C204,#REF!,1)</f>
        <v>#VALUE!</v>
      </c>
      <c r="P204" s="59" t="e">
        <f aca="false">COUNTIFS(hijos!B:B,C204,#REF!,1)</f>
        <v>#VALUE!</v>
      </c>
      <c r="Q204" s="59" t="e">
        <f aca="false">SUM(M204:P204)</f>
        <v>#VALUE!</v>
      </c>
      <c r="R204" s="57" t="e">
        <f aca="false" t="array" ref="R204:R204">xlookup(C204,datos_personales[Apellido/s:],datos_personales[Tel Contacto:],"no dato",0,1)</f>
        <v>#NAME?</v>
      </c>
      <c r="S204" s="57" t="e">
        <f aca="false" t="array" ref="S204:S204">xlookup(C204,datos_personales[Apellido/s:],datos_personales[Email:],"no dato",0,1)</f>
        <v>#NAME?</v>
      </c>
      <c r="T204" s="57" t="e">
        <f aca="false" t="array" ref="T204:T204">xlookup(R204,telefonos_afiliados[numeros_loys],telefonos_afiliados[esta],"no esta",0,1)</f>
        <v>#NAME?</v>
      </c>
      <c r="U204" s="57" t="e">
        <f aca="false">xlookup(C204,#REF!,#REF!,"no dato",0,1)</f>
        <v>#REF!</v>
      </c>
      <c r="V204" s="72"/>
      <c r="W204" s="42"/>
    </row>
    <row r="205" customFormat="false" ht="15.75" hidden="true" customHeight="true" outlineLevel="0" collapsed="false">
      <c r="A205" s="55"/>
      <c r="B205" s="56"/>
      <c r="C205" s="62" t="e">
        <f aca="false">datos_personales[Apellido/s:]</f>
        <v>#VALUE!</v>
      </c>
      <c r="D205" s="62" t="e">
        <f aca="false" t="array" ref="D205:D205">xlookup(C205,datos_laborales[D.N.I:],datos_laborales[Relación de Dependencia],"dato no encontrado",0,1)</f>
        <v>#NAME?</v>
      </c>
      <c r="E205" s="62" t="e">
        <f aca="false" t="array" ref="E205:E205">xlookup(C205,datos_delegados[clave_foranea:],datos_delegados[En Actividad]," ",0,1)</f>
        <v>#NAME?</v>
      </c>
      <c r="F205" s="62" t="e">
        <f aca="false" t="array" ref="F205:F205">CONCATENATE(xlookup(C205,datos_personales[Apellido/s:],datos_personales[Apellido/s:],"no dato",0,1),", ",xlookup(C205,datos_personales[Apellido/s:],datos_personales[Nombre/s:],"no dato",0,1))</f>
        <v>#NAME?</v>
      </c>
      <c r="G205" s="62" t="e">
        <f aca="false" t="array" ref="G205:G205">xlookup(C205,datos_laborales[D.N.I:],datos_laborales[N° De Legajo:],"no dato",0,1)</f>
        <v>#NAME?</v>
      </c>
      <c r="H205" s="76" t="e">
        <f aca="false" t="array" ref="H205:H205">xlookup(C205,datos_laborales[D.N.I:], datos_laborales[Inicio Actividad en Prevención:],"no dato",0,1)</f>
        <v>#NAME?</v>
      </c>
      <c r="I205" s="62" t="e">
        <f aca="false" t="array" ref="I205:I205">xlookup(C205,datos_laborales[D.N.I:],#REF!,"no dato",0,1)</f>
        <v>#REF!</v>
      </c>
      <c r="J205" s="62" t="e">
        <f aca="false" t="array" ref="J205:J205">xlookup(C205,datos_personales[Apellido/s:],datos_personales[D.N.I:],"no dato",0,1)</f>
        <v>#NAME?</v>
      </c>
      <c r="K205" s="76" t="e">
        <f aca="false" t="array" ref="K205:K205">xlookup(C205,datos_personales[Apellido/s:],datos_personales[Fecha Nac:],"no dato",0,1)</f>
        <v>#NAME?</v>
      </c>
      <c r="L205" s="62" t="e">
        <f aca="false">COUNTIF(hijos!B:B,C205)</f>
        <v>#VALUE!</v>
      </c>
      <c r="M205" s="64" t="e">
        <f aca="false">COUNTIFS(hijos!B:B,C205,#REF!,1)</f>
        <v>#VALUE!</v>
      </c>
      <c r="N205" s="64" t="e">
        <f aca="false">COUNTIFS(hijos!B:B,C205,#REF!,1)</f>
        <v>#VALUE!</v>
      </c>
      <c r="O205" s="64" t="e">
        <f aca="false">COUNTIFS(hijos!B:B,C205,#REF!,1)</f>
        <v>#VALUE!</v>
      </c>
      <c r="P205" s="64" t="e">
        <f aca="false">COUNTIFS(hijos!B:B,C205,#REF!,1)</f>
        <v>#VALUE!</v>
      </c>
      <c r="Q205" s="64" t="e">
        <f aca="false">SUM(M205:P205)</f>
        <v>#VALUE!</v>
      </c>
      <c r="R205" s="62" t="e">
        <f aca="false" t="array" ref="R205:R205">xlookup(C205,datos_personales[Apellido/s:],datos_personales[Tel Contacto:],"no dato",0,1)</f>
        <v>#NAME?</v>
      </c>
      <c r="S205" s="62" t="e">
        <f aca="false" t="array" ref="S205:S205">xlookup(C205,datos_personales[Apellido/s:],datos_personales[Email:],"no dato",0,1)</f>
        <v>#NAME?</v>
      </c>
      <c r="T205" s="62" t="e">
        <f aca="false" t="array" ref="T205:T205">xlookup(R205,telefonos_afiliados[numeros_loys],telefonos_afiliados[esta],"no esta",0,1)</f>
        <v>#NAME?</v>
      </c>
      <c r="U205" s="62" t="e">
        <f aca="false">xlookup(C205,#REF!,#REF!,"no dato",0,1)</f>
        <v>#REF!</v>
      </c>
      <c r="V205" s="72"/>
      <c r="W205" s="42"/>
    </row>
    <row r="206" customFormat="false" ht="15.75" hidden="true" customHeight="true" outlineLevel="0" collapsed="false">
      <c r="A206" s="55"/>
      <c r="B206" s="56"/>
      <c r="C206" s="57" t="e">
        <f aca="false">datos_personales[Apellido/s:]</f>
        <v>#VALUE!</v>
      </c>
      <c r="D206" s="57" t="e">
        <f aca="false" t="array" ref="D206:D206">xlookup(C206,datos_laborales[D.N.I:],datos_laborales[Relación de Dependencia],"dato no encontrado",0,1)</f>
        <v>#NAME?</v>
      </c>
      <c r="E206" s="57" t="e">
        <f aca="false" t="array" ref="E206:E206">xlookup(C206,datos_delegados[clave_foranea:],datos_delegados[En Actividad]," ",0,1)</f>
        <v>#NAME?</v>
      </c>
      <c r="F206" s="57" t="e">
        <f aca="false" t="array" ref="F206:F206">CONCATENATE(xlookup(C206,datos_personales[Apellido/s:],datos_personales[Apellido/s:],"no dato",0,1),", ",xlookup(C206,datos_personales[Apellido/s:],datos_personales[Nombre/s:],"no dato",0,1))</f>
        <v>#NAME?</v>
      </c>
      <c r="G206" s="57" t="e">
        <f aca="false" t="array" ref="G206:G206">xlookup(C206,datos_laborales[D.N.I:],datos_laborales[N° De Legajo:],"no dato",0,1)</f>
        <v>#NAME?</v>
      </c>
      <c r="H206" s="75" t="e">
        <f aca="false" t="array" ref="H206:H206">xlookup(C206,datos_laborales[D.N.I:], datos_laborales[Inicio Actividad en Prevención:],"no dato",0,1)</f>
        <v>#NAME?</v>
      </c>
      <c r="I206" s="57" t="e">
        <f aca="false" t="array" ref="I206:I206">xlookup(C206,datos_laborales[D.N.I:],#REF!,"no dato",0,1)</f>
        <v>#REF!</v>
      </c>
      <c r="J206" s="57" t="e">
        <f aca="false" t="array" ref="J206:J206">xlookup(C206,datos_personales[Apellido/s:],datos_personales[D.N.I:],"no dato",0,1)</f>
        <v>#NAME?</v>
      </c>
      <c r="K206" s="75" t="e">
        <f aca="false" t="array" ref="K206:K206">xlookup(C206,datos_personales[Apellido/s:],datos_personales[Fecha Nac:],"no dato",0,1)</f>
        <v>#NAME?</v>
      </c>
      <c r="L206" s="57" t="e">
        <f aca="false">COUNTIF(hijos!B:B,C206)</f>
        <v>#VALUE!</v>
      </c>
      <c r="M206" s="59" t="e">
        <f aca="false">COUNTIFS(hijos!B:B,C206,#REF!,1)</f>
        <v>#VALUE!</v>
      </c>
      <c r="N206" s="59" t="e">
        <f aca="false">COUNTIFS(hijos!B:B,C206,#REF!,1)</f>
        <v>#VALUE!</v>
      </c>
      <c r="O206" s="59" t="e">
        <f aca="false">COUNTIFS(hijos!B:B,C206,#REF!,1)</f>
        <v>#VALUE!</v>
      </c>
      <c r="P206" s="59" t="e">
        <f aca="false">COUNTIFS(hijos!B:B,C206,#REF!,1)</f>
        <v>#VALUE!</v>
      </c>
      <c r="Q206" s="59" t="e">
        <f aca="false">SUM(M206:P206)</f>
        <v>#VALUE!</v>
      </c>
      <c r="R206" s="57" t="e">
        <f aca="false" t="array" ref="R206:R206">xlookup(C206,datos_personales[Apellido/s:],datos_personales[Tel Contacto:],"no dato",0,1)</f>
        <v>#NAME?</v>
      </c>
      <c r="S206" s="57" t="e">
        <f aca="false" t="array" ref="S206:S206">xlookup(C206,datos_personales[Apellido/s:],datos_personales[Email:],"no dato",0,1)</f>
        <v>#NAME?</v>
      </c>
      <c r="T206" s="57" t="e">
        <f aca="false" t="array" ref="T206:T206">xlookup(R206,telefonos_afiliados[numeros_loys],telefonos_afiliados[esta],"no esta",0,1)</f>
        <v>#NAME?</v>
      </c>
      <c r="U206" s="57" t="e">
        <f aca="false">xlookup(C206,#REF!,#REF!,"no dato",0,1)</f>
        <v>#REF!</v>
      </c>
      <c r="V206" s="61" t="e">
        <f aca="false" t="array" ref="V206:V206">xlookup(C206,datos_laborales[D.N.I:],#REF!,"no tiene ficha pdf",0,1)</f>
        <v>#REF!</v>
      </c>
      <c r="W206" s="42"/>
    </row>
    <row r="207" customFormat="false" ht="15.75" hidden="true" customHeight="true" outlineLevel="0" collapsed="false">
      <c r="A207" s="55"/>
      <c r="B207" s="56"/>
      <c r="C207" s="62" t="e">
        <f aca="false">datos_personales[Apellido/s:]</f>
        <v>#VALUE!</v>
      </c>
      <c r="D207" s="62" t="e">
        <f aca="false" t="array" ref="D207:D207">xlookup(C207,datos_laborales[D.N.I:],datos_laborales[Relación de Dependencia],"dato no encontrado",0,1)</f>
        <v>#NAME?</v>
      </c>
      <c r="E207" s="62" t="e">
        <f aca="false" t="array" ref="E207:E207">xlookup(C207,datos_delegados[clave_foranea:],datos_delegados[En Actividad]," ",0,1)</f>
        <v>#NAME?</v>
      </c>
      <c r="F207" s="62" t="e">
        <f aca="false" t="array" ref="F207:F207">CONCATENATE(xlookup(C207,datos_personales[Apellido/s:],datos_personales[Apellido/s:],"no dato",0,1),", ",xlookup(C207,datos_personales[Apellido/s:],datos_personales[Nombre/s:],"no dato",0,1))</f>
        <v>#NAME?</v>
      </c>
      <c r="G207" s="62" t="e">
        <f aca="false" t="array" ref="G207:G207">xlookup(C207,datos_laborales[D.N.I:],datos_laborales[N° De Legajo:],"no dato",0,1)</f>
        <v>#NAME?</v>
      </c>
      <c r="H207" s="76" t="e">
        <f aca="false" t="array" ref="H207:H207">xlookup(C207,datos_laborales[D.N.I:], datos_laborales[Inicio Actividad en Prevención:],"no dato",0,1)</f>
        <v>#NAME?</v>
      </c>
      <c r="I207" s="62" t="e">
        <f aca="false" t="array" ref="I207:I207">xlookup(C207,datos_laborales[D.N.I:],#REF!,"no dato",0,1)</f>
        <v>#REF!</v>
      </c>
      <c r="J207" s="62" t="e">
        <f aca="false" t="array" ref="J207:J207">xlookup(C207,datos_personales[Apellido/s:],datos_personales[D.N.I:],"no dato",0,1)</f>
        <v>#NAME?</v>
      </c>
      <c r="K207" s="76" t="e">
        <f aca="false" t="array" ref="K207:K207">xlookup(C207,datos_personales[Apellido/s:],datos_personales[Fecha Nac:],"no dato",0,1)</f>
        <v>#NAME?</v>
      </c>
      <c r="L207" s="62" t="e">
        <f aca="false">COUNTIF(hijos!B:B,C207)</f>
        <v>#VALUE!</v>
      </c>
      <c r="M207" s="64" t="e">
        <f aca="false">COUNTIFS(hijos!B:B,C207,#REF!,1)</f>
        <v>#VALUE!</v>
      </c>
      <c r="N207" s="64" t="e">
        <f aca="false">COUNTIFS(hijos!B:B,C207,#REF!,1)</f>
        <v>#VALUE!</v>
      </c>
      <c r="O207" s="64" t="e">
        <f aca="false">COUNTIFS(hijos!B:B,C207,#REF!,1)</f>
        <v>#VALUE!</v>
      </c>
      <c r="P207" s="64" t="e">
        <f aca="false">COUNTIFS(hijos!B:B,C207,#REF!,1)</f>
        <v>#VALUE!</v>
      </c>
      <c r="Q207" s="64" t="e">
        <f aca="false">SUM(M207:P207)</f>
        <v>#VALUE!</v>
      </c>
      <c r="R207" s="62" t="e">
        <f aca="false" t="array" ref="R207:R207">xlookup(C207,datos_personales[Apellido/s:],datos_personales[Tel Contacto:],"no dato",0,1)</f>
        <v>#NAME?</v>
      </c>
      <c r="S207" s="62" t="e">
        <f aca="false" t="array" ref="S207:S207">xlookup(C207,datos_personales[Apellido/s:],datos_personales[Email:],"no dato",0,1)</f>
        <v>#NAME?</v>
      </c>
      <c r="T207" s="62" t="e">
        <f aca="false" t="array" ref="T207:T207">xlookup(R207,telefonos_afiliados[numeros_loys],telefonos_afiliados[esta],"no esta",0,1)</f>
        <v>#NAME?</v>
      </c>
      <c r="U207" s="62" t="e">
        <f aca="false">xlookup(C207,#REF!,#REF!,"no dato",0,1)</f>
        <v>#REF!</v>
      </c>
      <c r="V207" s="72"/>
      <c r="W207" s="42"/>
    </row>
    <row r="208" customFormat="false" ht="15.75" hidden="true" customHeight="true" outlineLevel="0" collapsed="false">
      <c r="A208" s="55"/>
      <c r="B208" s="56"/>
      <c r="C208" s="57" t="e">
        <f aca="false">datos_personales[Apellido/s:]</f>
        <v>#VALUE!</v>
      </c>
      <c r="D208" s="57" t="e">
        <f aca="false" t="array" ref="D208:D208">xlookup(C208,datos_laborales[D.N.I:],datos_laborales[Relación de Dependencia],"dato no encontrado",0,1)</f>
        <v>#NAME?</v>
      </c>
      <c r="E208" s="57" t="e">
        <f aca="false" t="array" ref="E208:E208">xlookup(C208,datos_delegados[clave_foranea:],datos_delegados[En Actividad]," ",0,1)</f>
        <v>#NAME?</v>
      </c>
      <c r="F208" s="57" t="e">
        <f aca="false" t="array" ref="F208:F208">CONCATENATE(xlookup(C208,datos_personales[Apellido/s:],datos_personales[Apellido/s:],"no dato",0,1),", ",xlookup(C208,datos_personales[Apellido/s:],datos_personales[Nombre/s:],"no dato",0,1))</f>
        <v>#NAME?</v>
      </c>
      <c r="G208" s="57" t="e">
        <f aca="false" t="array" ref="G208:G208">xlookup(C208,datos_laborales[D.N.I:],datos_laborales[N° De Legajo:],"no dato",0,1)</f>
        <v>#NAME?</v>
      </c>
      <c r="H208" s="75" t="e">
        <f aca="false" t="array" ref="H208:H208">xlookup(C208,datos_laborales[D.N.I:], datos_laborales[Inicio Actividad en Prevención:],"no dato",0,1)</f>
        <v>#NAME?</v>
      </c>
      <c r="I208" s="57" t="e">
        <f aca="false" t="array" ref="I208:I208">xlookup(C208,datos_laborales[D.N.I:],#REF!,"no dato",0,1)</f>
        <v>#REF!</v>
      </c>
      <c r="J208" s="57" t="e">
        <f aca="false" t="array" ref="J208:J208">xlookup(C208,datos_personales[Apellido/s:],datos_personales[D.N.I:],"no dato",0,1)</f>
        <v>#NAME?</v>
      </c>
      <c r="K208" s="75" t="e">
        <f aca="false" t="array" ref="K208:K208">xlookup(C208,datos_personales[Apellido/s:],datos_personales[Fecha Nac:],"no dato",0,1)</f>
        <v>#NAME?</v>
      </c>
      <c r="L208" s="57" t="e">
        <f aca="false">COUNTIF(hijos!B:B,C208)</f>
        <v>#VALUE!</v>
      </c>
      <c r="M208" s="59" t="e">
        <f aca="false">COUNTIFS(hijos!B:B,C208,#REF!,1)</f>
        <v>#VALUE!</v>
      </c>
      <c r="N208" s="59" t="e">
        <f aca="false">COUNTIFS(hijos!B:B,C208,#REF!,1)</f>
        <v>#VALUE!</v>
      </c>
      <c r="O208" s="59" t="e">
        <f aca="false">COUNTIFS(hijos!B:B,C208,#REF!,1)</f>
        <v>#VALUE!</v>
      </c>
      <c r="P208" s="59" t="e">
        <f aca="false">COUNTIFS(hijos!B:B,C208,#REF!,1)</f>
        <v>#VALUE!</v>
      </c>
      <c r="Q208" s="59" t="e">
        <f aca="false">SUM(M208:P208)</f>
        <v>#VALUE!</v>
      </c>
      <c r="R208" s="57" t="e">
        <f aca="false" t="array" ref="R208:R208">xlookup(C208,datos_personales[Apellido/s:],datos_personales[Tel Contacto:],"no dato",0,1)</f>
        <v>#NAME?</v>
      </c>
      <c r="S208" s="57" t="e">
        <f aca="false" t="array" ref="S208:S208">xlookup(C208,datos_personales[Apellido/s:],datos_personales[Email:],"no dato",0,1)</f>
        <v>#NAME?</v>
      </c>
      <c r="T208" s="57" t="e">
        <f aca="false" t="array" ref="T208:T208">xlookup(R208,telefonos_afiliados[numeros_loys],telefonos_afiliados[esta],"no esta",0,1)</f>
        <v>#NAME?</v>
      </c>
      <c r="U208" s="57" t="e">
        <f aca="false">xlookup(C208,#REF!,#REF!,"no dato",0,1)</f>
        <v>#REF!</v>
      </c>
      <c r="V208" s="72"/>
      <c r="W208" s="42"/>
    </row>
    <row r="209" customFormat="false" ht="15.75" hidden="true" customHeight="true" outlineLevel="0" collapsed="false">
      <c r="A209" s="55"/>
      <c r="B209" s="56"/>
      <c r="C209" s="62" t="e">
        <f aca="false">datos_personales[Apellido/s:]</f>
        <v>#VALUE!</v>
      </c>
      <c r="D209" s="62" t="e">
        <f aca="false" t="array" ref="D209:D209">xlookup(C209,datos_laborales[D.N.I:],datos_laborales[Relación de Dependencia],"dato no encontrado",0,1)</f>
        <v>#NAME?</v>
      </c>
      <c r="E209" s="62" t="e">
        <f aca="false" t="array" ref="E209:E209">xlookup(C209,datos_delegados[clave_foranea:],datos_delegados[En Actividad]," ",0,1)</f>
        <v>#NAME?</v>
      </c>
      <c r="F209" s="62" t="e">
        <f aca="false" t="array" ref="F209:F209">CONCATENATE(xlookup(C209,datos_personales[Apellido/s:],datos_personales[Apellido/s:],"no dato",0,1),", ",xlookup(C209,datos_personales[Apellido/s:],datos_personales[Nombre/s:],"no dato",0,1))</f>
        <v>#NAME?</v>
      </c>
      <c r="G209" s="62" t="e">
        <f aca="false" t="array" ref="G209:G209">xlookup(C209,datos_laborales[D.N.I:],datos_laborales[N° De Legajo:],"no dato",0,1)</f>
        <v>#NAME?</v>
      </c>
      <c r="H209" s="76" t="e">
        <f aca="false" t="array" ref="H209:H209">xlookup(C209,datos_laborales[D.N.I:], datos_laborales[Inicio Actividad en Prevención:],"no dato",0,1)</f>
        <v>#NAME?</v>
      </c>
      <c r="I209" s="62" t="e">
        <f aca="false" t="array" ref="I209:I209">xlookup(C209,datos_laborales[D.N.I:],#REF!,"no dato",0,1)</f>
        <v>#REF!</v>
      </c>
      <c r="J209" s="62" t="e">
        <f aca="false" t="array" ref="J209:J209">xlookup(C209,datos_personales[Apellido/s:],datos_personales[D.N.I:],"no dato",0,1)</f>
        <v>#NAME?</v>
      </c>
      <c r="K209" s="76" t="e">
        <f aca="false" t="array" ref="K209:K209">xlookup(C209,datos_personales[Apellido/s:],datos_personales[Fecha Nac:],"no dato",0,1)</f>
        <v>#NAME?</v>
      </c>
      <c r="L209" s="62" t="e">
        <f aca="false">COUNTIF(hijos!B:B,C209)</f>
        <v>#VALUE!</v>
      </c>
      <c r="M209" s="64" t="e">
        <f aca="false">COUNTIFS(hijos!B:B,C209,#REF!,1)</f>
        <v>#VALUE!</v>
      </c>
      <c r="N209" s="64" t="e">
        <f aca="false">COUNTIFS(hijos!B:B,C209,#REF!,1)</f>
        <v>#VALUE!</v>
      </c>
      <c r="O209" s="64" t="e">
        <f aca="false">COUNTIFS(hijos!B:B,C209,#REF!,1)</f>
        <v>#VALUE!</v>
      </c>
      <c r="P209" s="64" t="e">
        <f aca="false">COUNTIFS(hijos!B:B,C209,#REF!,1)</f>
        <v>#VALUE!</v>
      </c>
      <c r="Q209" s="64" t="e">
        <f aca="false">SUM(M209:P209)</f>
        <v>#VALUE!</v>
      </c>
      <c r="R209" s="62" t="e">
        <f aca="false" t="array" ref="R209:R209">xlookup(C209,datos_personales[Apellido/s:],datos_personales[Tel Contacto:],"no dato",0,1)</f>
        <v>#NAME?</v>
      </c>
      <c r="S209" s="62" t="e">
        <f aca="false" t="array" ref="S209:S209">xlookup(C209,datos_personales[Apellido/s:],datos_personales[Email:],"no dato",0,1)</f>
        <v>#NAME?</v>
      </c>
      <c r="T209" s="62" t="e">
        <f aca="false" t="array" ref="T209:T209">xlookup(R209,telefonos_afiliados[numeros_loys],telefonos_afiliados[esta],"no esta",0,1)</f>
        <v>#NAME?</v>
      </c>
      <c r="U209" s="56"/>
      <c r="V209" s="72"/>
      <c r="W209" s="42"/>
    </row>
    <row r="210" customFormat="false" ht="15.75" hidden="true" customHeight="true" outlineLevel="0" collapsed="false">
      <c r="A210" s="55"/>
      <c r="B210" s="56"/>
      <c r="C210" s="57" t="e">
        <f aca="false">datos_personales[Apellido/s:]</f>
        <v>#VALUE!</v>
      </c>
      <c r="D210" s="57" t="e">
        <f aca="false" t="array" ref="D210:D210">xlookup(C210,datos_laborales[D.N.I:],datos_laborales[Relación de Dependencia],"dato no encontrado",0,1)</f>
        <v>#NAME?</v>
      </c>
      <c r="E210" s="57" t="e">
        <f aca="false" t="array" ref="E210:E210">xlookup(C210,datos_delegados[clave_foranea:],datos_delegados[En Actividad]," ",0,1)</f>
        <v>#NAME?</v>
      </c>
      <c r="F210" s="57" t="e">
        <f aca="false" t="array" ref="F210:F210">CONCATENATE(xlookup(C210,datos_personales[Apellido/s:],datos_personales[Apellido/s:],"no dato",0,1),", ",xlookup(C210,datos_personales[Apellido/s:],datos_personales[Nombre/s:],"no dato",0,1))</f>
        <v>#NAME?</v>
      </c>
      <c r="G210" s="57" t="e">
        <f aca="false" t="array" ref="G210:G210">xlookup(C210,datos_laborales[D.N.I:],datos_laborales[N° De Legajo:],"no dato",0,1)</f>
        <v>#NAME?</v>
      </c>
      <c r="H210" s="75" t="e">
        <f aca="false" t="array" ref="H210:H210">xlookup(C210,datos_laborales[D.N.I:], datos_laborales[Inicio Actividad en Prevención:],"no dato",0,1)</f>
        <v>#NAME?</v>
      </c>
      <c r="I210" s="57" t="e">
        <f aca="false" t="array" ref="I210:I210">xlookup(C210,datos_laborales[D.N.I:],#REF!,"no dato",0,1)</f>
        <v>#REF!</v>
      </c>
      <c r="J210" s="57" t="e">
        <f aca="false" t="array" ref="J210:J210">xlookup(C210,datos_personales[Apellido/s:],datos_personales[D.N.I:],"no dato",0,1)</f>
        <v>#NAME?</v>
      </c>
      <c r="K210" s="75" t="e">
        <f aca="false" t="array" ref="K210:K210">xlookup(C210,datos_personales[Apellido/s:],datos_personales[Fecha Nac:],"no dato",0,1)</f>
        <v>#NAME?</v>
      </c>
      <c r="L210" s="57" t="e">
        <f aca="false">COUNTIF(hijos!B:B,C210)</f>
        <v>#VALUE!</v>
      </c>
      <c r="M210" s="59" t="e">
        <f aca="false">COUNTIFS(hijos!B:B,C210,#REF!,1)</f>
        <v>#VALUE!</v>
      </c>
      <c r="N210" s="59" t="e">
        <f aca="false">COUNTIFS(hijos!B:B,C210,#REF!,1)</f>
        <v>#VALUE!</v>
      </c>
      <c r="O210" s="59" t="e">
        <f aca="false">COUNTIFS(hijos!B:B,C210,#REF!,1)</f>
        <v>#VALUE!</v>
      </c>
      <c r="P210" s="59" t="e">
        <f aca="false">COUNTIFS(hijos!B:B,C210,#REF!,1)</f>
        <v>#VALUE!</v>
      </c>
      <c r="Q210" s="59" t="e">
        <f aca="false">SUM(M210:P210)</f>
        <v>#VALUE!</v>
      </c>
      <c r="R210" s="57" t="e">
        <f aca="false" t="array" ref="R210:R210">xlookup(C210,datos_personales[Apellido/s:],datos_personales[Tel Contacto:],"no dato",0,1)</f>
        <v>#NAME?</v>
      </c>
      <c r="S210" s="57" t="e">
        <f aca="false" t="array" ref="S210:S210">xlookup(C210,datos_personales[Apellido/s:],datos_personales[Email:],"no dato",0,1)</f>
        <v>#NAME?</v>
      </c>
      <c r="T210" s="57" t="e">
        <f aca="false" t="array" ref="T210:T210">xlookup(R210,telefonos_afiliados[numeros_loys],telefonos_afiliados[esta],"no esta",0,1)</f>
        <v>#NAME?</v>
      </c>
      <c r="U210" s="56"/>
      <c r="V210" s="72"/>
      <c r="W210" s="42"/>
    </row>
    <row r="211" customFormat="false" ht="15.75" hidden="true" customHeight="true" outlineLevel="0" collapsed="false">
      <c r="A211" s="55"/>
      <c r="B211" s="56"/>
      <c r="C211" s="62" t="e">
        <f aca="false">datos_personales[Apellido/s:]</f>
        <v>#VALUE!</v>
      </c>
      <c r="D211" s="62" t="e">
        <f aca="false" t="array" ref="D211:D211">xlookup(C211,datos_laborales[D.N.I:],datos_laborales[Relación de Dependencia],"dato no encontrado",0,1)</f>
        <v>#NAME?</v>
      </c>
      <c r="E211" s="62" t="e">
        <f aca="false" t="array" ref="E211:E211">xlookup(C211,datos_delegados[clave_foranea:],datos_delegados[En Actividad]," ",0,1)</f>
        <v>#NAME?</v>
      </c>
      <c r="F211" s="62" t="e">
        <f aca="false" t="array" ref="F211:F211">CONCATENATE(xlookup(C211,datos_personales[Apellido/s:],datos_personales[Apellido/s:],"no dato",0,1),", ",xlookup(C211,datos_personales[Apellido/s:],datos_personales[Nombre/s:],"no dato",0,1))</f>
        <v>#NAME?</v>
      </c>
      <c r="G211" s="62" t="e">
        <f aca="false" t="array" ref="G211:G211">xlookup(C211,datos_laborales[D.N.I:],datos_laborales[N° De Legajo:],"no dato",0,1)</f>
        <v>#NAME?</v>
      </c>
      <c r="H211" s="76" t="e">
        <f aca="false" t="array" ref="H211:H211">xlookup(C211,datos_laborales[D.N.I:], datos_laborales[Inicio Actividad en Prevención:],"no dato",0,1)</f>
        <v>#NAME?</v>
      </c>
      <c r="I211" s="62" t="e">
        <f aca="false" t="array" ref="I211:I211">xlookup(C211,datos_laborales[D.N.I:],#REF!,"no dato",0,1)</f>
        <v>#REF!</v>
      </c>
      <c r="J211" s="62" t="e">
        <f aca="false" t="array" ref="J211:J211">xlookup(C211,datos_personales[Apellido/s:],datos_personales[D.N.I:],"no dato",0,1)</f>
        <v>#NAME?</v>
      </c>
      <c r="K211" s="76" t="e">
        <f aca="false" t="array" ref="K211:K211">xlookup(C211,datos_personales[Apellido/s:],datos_personales[Fecha Nac:],"no dato",0,1)</f>
        <v>#NAME?</v>
      </c>
      <c r="L211" s="62" t="e">
        <f aca="false">COUNTIF(hijos!B:B,C211)</f>
        <v>#VALUE!</v>
      </c>
      <c r="M211" s="64" t="e">
        <f aca="false">COUNTIFS(hijos!B:B,C211,#REF!,1)</f>
        <v>#VALUE!</v>
      </c>
      <c r="N211" s="64" t="e">
        <f aca="false">COUNTIFS(hijos!B:B,C211,#REF!,1)</f>
        <v>#VALUE!</v>
      </c>
      <c r="O211" s="64" t="e">
        <f aca="false">COUNTIFS(hijos!B:B,C211,#REF!,1)</f>
        <v>#VALUE!</v>
      </c>
      <c r="P211" s="64" t="e">
        <f aca="false">COUNTIFS(hijos!B:B,C211,#REF!,1)</f>
        <v>#VALUE!</v>
      </c>
      <c r="Q211" s="64" t="e">
        <f aca="false">SUM(M211:P211)</f>
        <v>#VALUE!</v>
      </c>
      <c r="R211" s="62" t="e">
        <f aca="false" t="array" ref="R211:R211">xlookup(C211,datos_personales[Apellido/s:],datos_personales[Tel Contacto:],"no dato",0,1)</f>
        <v>#NAME?</v>
      </c>
      <c r="S211" s="62" t="e">
        <f aca="false" t="array" ref="S211:S211">xlookup(C211,datos_personales[Apellido/s:],datos_personales[Email:],"no dato",0,1)</f>
        <v>#NAME?</v>
      </c>
      <c r="T211" s="62" t="e">
        <f aca="false" t="array" ref="T211:T211">xlookup(R211,telefonos_afiliados[numeros_loys],telefonos_afiliados[esta],"no esta",0,1)</f>
        <v>#NAME?</v>
      </c>
      <c r="U211" s="56"/>
      <c r="V211" s="72"/>
      <c r="W211" s="42"/>
    </row>
    <row r="212" customFormat="false" ht="15.75" hidden="true" customHeight="true" outlineLevel="0" collapsed="false">
      <c r="A212" s="55"/>
      <c r="B212" s="56"/>
      <c r="C212" s="57" t="e">
        <f aca="false">datos_personales[Apellido/s:]</f>
        <v>#VALUE!</v>
      </c>
      <c r="D212" s="57" t="e">
        <f aca="false" t="array" ref="D212:D212">xlookup(C212,datos_laborales[D.N.I:],datos_laborales[Relación de Dependencia],"dato no encontrado",0,1)</f>
        <v>#NAME?</v>
      </c>
      <c r="E212" s="57" t="e">
        <f aca="false" t="array" ref="E212:E212">xlookup(C212,datos_delegados[clave_foranea:],datos_delegados[En Actividad]," ",0,1)</f>
        <v>#NAME?</v>
      </c>
      <c r="F212" s="57" t="e">
        <f aca="false" t="array" ref="F212:F212">CONCATENATE(xlookup(C212,datos_personales[Apellido/s:],datos_personales[Apellido/s:],"no dato",0,1),", ",xlookup(C212,datos_personales[Apellido/s:],datos_personales[Nombre/s:],"no dato",0,1))</f>
        <v>#NAME?</v>
      </c>
      <c r="G212" s="57" t="e">
        <f aca="false" t="array" ref="G212:G212">xlookup(C212,datos_laborales[D.N.I:],datos_laborales[N° De Legajo:],"no dato",0,1)</f>
        <v>#NAME?</v>
      </c>
      <c r="H212" s="75" t="e">
        <f aca="false" t="array" ref="H212:H212">xlookup(C212,datos_laborales[D.N.I:], datos_laborales[Inicio Actividad en Prevención:],"no dato",0,1)</f>
        <v>#NAME?</v>
      </c>
      <c r="I212" s="57" t="e">
        <f aca="false" t="array" ref="I212:I212">xlookup(C212,datos_laborales[D.N.I:],#REF!,"no dato",0,1)</f>
        <v>#REF!</v>
      </c>
      <c r="J212" s="57" t="e">
        <f aca="false" t="array" ref="J212:J212">xlookup(C212,datos_personales[Apellido/s:],datos_personales[D.N.I:],"no dato",0,1)</f>
        <v>#NAME?</v>
      </c>
      <c r="K212" s="75" t="e">
        <f aca="false" t="array" ref="K212:K212">xlookup(C212,datos_personales[Apellido/s:],datos_personales[Fecha Nac:],"no dato",0,1)</f>
        <v>#NAME?</v>
      </c>
      <c r="L212" s="57" t="e">
        <f aca="false">COUNTIF(hijos!B:B,C212)</f>
        <v>#VALUE!</v>
      </c>
      <c r="M212" s="59" t="e">
        <f aca="false">COUNTIFS(hijos!B:B,C212,#REF!,1)</f>
        <v>#VALUE!</v>
      </c>
      <c r="N212" s="59" t="e">
        <f aca="false">COUNTIFS(hijos!B:B,C212,#REF!,1)</f>
        <v>#VALUE!</v>
      </c>
      <c r="O212" s="59" t="e">
        <f aca="false">COUNTIFS(hijos!B:B,C212,#REF!,1)</f>
        <v>#VALUE!</v>
      </c>
      <c r="P212" s="59" t="e">
        <f aca="false">COUNTIFS(hijos!B:B,C212,#REF!,1)</f>
        <v>#VALUE!</v>
      </c>
      <c r="Q212" s="59" t="e">
        <f aca="false">SUM(M212:P212)</f>
        <v>#VALUE!</v>
      </c>
      <c r="R212" s="57" t="e">
        <f aca="false" t="array" ref="R212:R212">xlookup(C212,datos_personales[Apellido/s:],datos_personales[Tel Contacto:],"no dato",0,1)</f>
        <v>#NAME?</v>
      </c>
      <c r="S212" s="57" t="e">
        <f aca="false" t="array" ref="S212:S212">xlookup(C212,datos_personales[Apellido/s:],datos_personales[Email:],"no dato",0,1)</f>
        <v>#NAME?</v>
      </c>
      <c r="T212" s="57" t="e">
        <f aca="false" t="array" ref="T212:T212">xlookup(R212,telefonos_afiliados[numeros_loys],telefonos_afiliados[esta],"no esta",0,1)</f>
        <v>#NAME?</v>
      </c>
      <c r="U212" s="57" t="e">
        <f aca="false">xlookup(C212,#REF!,#REF!,"no dato",0,1)</f>
        <v>#REF!</v>
      </c>
      <c r="V212" s="72"/>
      <c r="W212" s="42"/>
    </row>
    <row r="213" customFormat="false" ht="15.75" hidden="true" customHeight="true" outlineLevel="0" collapsed="false">
      <c r="A213" s="55"/>
      <c r="B213" s="56"/>
      <c r="C213" s="62" t="e">
        <f aca="false">datos_personales[Apellido/s:]</f>
        <v>#VALUE!</v>
      </c>
      <c r="D213" s="62" t="e">
        <f aca="false" t="array" ref="D213:D213">xlookup(C213,datos_laborales[D.N.I:],datos_laborales[Relación de Dependencia],"dato no encontrado",0,1)</f>
        <v>#NAME?</v>
      </c>
      <c r="E213" s="62" t="e">
        <f aca="false" t="array" ref="E213:E213">xlookup(C213,datos_delegados[clave_foranea:],datos_delegados[En Actividad]," ",0,1)</f>
        <v>#NAME?</v>
      </c>
      <c r="F213" s="62" t="e">
        <f aca="false" t="array" ref="F213:F213">CONCATENATE(xlookup(C213,datos_personales[Apellido/s:],datos_personales[Apellido/s:],"no dato",0,1),", ",xlookup(C213,datos_personales[Apellido/s:],datos_personales[Nombre/s:],"no dato",0,1))</f>
        <v>#NAME?</v>
      </c>
      <c r="G213" s="62" t="e">
        <f aca="false" t="array" ref="G213:G213">xlookup(C213,datos_laborales[D.N.I:],datos_laborales[N° De Legajo:],"no dato",0,1)</f>
        <v>#NAME?</v>
      </c>
      <c r="H213" s="76" t="e">
        <f aca="false" t="array" ref="H213:H213">xlookup(C213,datos_laborales[D.N.I:], datos_laborales[Inicio Actividad en Prevención:],"no dato",0,1)</f>
        <v>#NAME?</v>
      </c>
      <c r="I213" s="62" t="e">
        <f aca="false" t="array" ref="I213:I213">xlookup(C213,datos_laborales[D.N.I:],#REF!,"no dato",0,1)</f>
        <v>#REF!</v>
      </c>
      <c r="J213" s="62" t="e">
        <f aca="false" t="array" ref="J213:J213">xlookup(C213,datos_personales[Apellido/s:],datos_personales[D.N.I:],"no dato",0,1)</f>
        <v>#NAME?</v>
      </c>
      <c r="K213" s="76" t="e">
        <f aca="false" t="array" ref="K213:K213">xlookup(C213,datos_personales[Apellido/s:],datos_personales[Fecha Nac:],"no dato",0,1)</f>
        <v>#NAME?</v>
      </c>
      <c r="L213" s="62" t="e">
        <f aca="false">COUNTIF(hijos!B:B,C213)</f>
        <v>#VALUE!</v>
      </c>
      <c r="M213" s="64" t="e">
        <f aca="false">COUNTIFS(hijos!B:B,C213,#REF!,1)</f>
        <v>#VALUE!</v>
      </c>
      <c r="N213" s="64" t="e">
        <f aca="false">COUNTIFS(hijos!B:B,C213,#REF!,1)</f>
        <v>#VALUE!</v>
      </c>
      <c r="O213" s="64" t="e">
        <f aca="false">COUNTIFS(hijos!B:B,C213,#REF!,1)</f>
        <v>#VALUE!</v>
      </c>
      <c r="P213" s="64" t="e">
        <f aca="false">COUNTIFS(hijos!B:B,C213,#REF!,1)</f>
        <v>#VALUE!</v>
      </c>
      <c r="Q213" s="64" t="e">
        <f aca="false">SUM(M213:P213)</f>
        <v>#VALUE!</v>
      </c>
      <c r="R213" s="62" t="e">
        <f aca="false" t="array" ref="R213:R213">xlookup(C213,datos_personales[Apellido/s:],datos_personales[Tel Contacto:],"no dato",0,1)</f>
        <v>#NAME?</v>
      </c>
      <c r="S213" s="62" t="e">
        <f aca="false" t="array" ref="S213:S213">xlookup(C213,datos_personales[Apellido/s:],datos_personales[Email:],"no dato",0,1)</f>
        <v>#NAME?</v>
      </c>
      <c r="T213" s="62" t="e">
        <f aca="false" t="array" ref="T213:T213">xlookup(R213,telefonos_afiliados[numeros_loys],telefonos_afiliados[esta],"no esta",0,1)</f>
        <v>#NAME?</v>
      </c>
      <c r="U213" s="62" t="e">
        <f aca="false">xlookup(C213,#REF!,#REF!,"no dato",0,1)</f>
        <v>#REF!</v>
      </c>
      <c r="V213" s="72"/>
      <c r="W213" s="42"/>
    </row>
    <row r="214" customFormat="false" ht="15.75" hidden="true" customHeight="true" outlineLevel="0" collapsed="false">
      <c r="A214" s="55"/>
      <c r="B214" s="56"/>
      <c r="C214" s="57" t="e">
        <f aca="false">datos_personales[Apellido/s:]</f>
        <v>#VALUE!</v>
      </c>
      <c r="D214" s="57" t="e">
        <f aca="false" t="array" ref="D214:D214">xlookup(C214,datos_laborales[D.N.I:],datos_laborales[Relación de Dependencia],"dato no encontrado",0,1)</f>
        <v>#NAME?</v>
      </c>
      <c r="E214" s="57" t="e">
        <f aca="false" t="array" ref="E214:E214">xlookup(C214,datos_delegados[clave_foranea:],datos_delegados[En Actividad]," ",0,1)</f>
        <v>#NAME?</v>
      </c>
      <c r="F214" s="57" t="e">
        <f aca="false" t="array" ref="F214:F214">CONCATENATE(xlookup(C214,datos_personales[Apellido/s:],datos_personales[Apellido/s:],"no dato",0,1),", ",xlookup(C214,datos_personales[Apellido/s:],datos_personales[Nombre/s:],"no dato",0,1))</f>
        <v>#NAME?</v>
      </c>
      <c r="G214" s="57" t="e">
        <f aca="false" t="array" ref="G214:G214">xlookup(C214,datos_laborales[D.N.I:],datos_laborales[N° De Legajo:],"no dato",0,1)</f>
        <v>#NAME?</v>
      </c>
      <c r="H214" s="75" t="e">
        <f aca="false" t="array" ref="H214:H214">xlookup(C214,datos_laborales[D.N.I:], datos_laborales[Inicio Actividad en Prevención:],"no dato",0,1)</f>
        <v>#NAME?</v>
      </c>
      <c r="I214" s="57" t="e">
        <f aca="false" t="array" ref="I214:I214">xlookup(C214,datos_laborales[D.N.I:],#REF!,"no dato",0,1)</f>
        <v>#REF!</v>
      </c>
      <c r="J214" s="57" t="e">
        <f aca="false" t="array" ref="J214:J214">xlookup(C214,datos_personales[Apellido/s:],datos_personales[D.N.I:],"no dato",0,1)</f>
        <v>#NAME?</v>
      </c>
      <c r="K214" s="75" t="e">
        <f aca="false" t="array" ref="K214:K214">xlookup(C214,datos_personales[Apellido/s:],datos_personales[Fecha Nac:],"no dato",0,1)</f>
        <v>#NAME?</v>
      </c>
      <c r="L214" s="57" t="e">
        <f aca="false">COUNTIF(hijos!B:B,C214)</f>
        <v>#VALUE!</v>
      </c>
      <c r="M214" s="59" t="e">
        <f aca="false">COUNTIFS(hijos!B:B,C214,#REF!,1)</f>
        <v>#VALUE!</v>
      </c>
      <c r="N214" s="59" t="e">
        <f aca="false">COUNTIFS(hijos!B:B,C214,#REF!,1)</f>
        <v>#VALUE!</v>
      </c>
      <c r="O214" s="59" t="e">
        <f aca="false">COUNTIFS(hijos!B:B,C214,#REF!,1)</f>
        <v>#VALUE!</v>
      </c>
      <c r="P214" s="59" t="e">
        <f aca="false">COUNTIFS(hijos!B:B,C214,#REF!,1)</f>
        <v>#VALUE!</v>
      </c>
      <c r="Q214" s="59" t="e">
        <f aca="false">SUM(M214:P214)</f>
        <v>#VALUE!</v>
      </c>
      <c r="R214" s="57" t="e">
        <f aca="false" t="array" ref="R214:R214">xlookup(C214,datos_personales[Apellido/s:],datos_personales[Tel Contacto:],"no dato",0,1)</f>
        <v>#NAME?</v>
      </c>
      <c r="S214" s="57" t="e">
        <f aca="false" t="array" ref="S214:S214">xlookup(C214,datos_personales[Apellido/s:],datos_personales[Email:],"no dato",0,1)</f>
        <v>#NAME?</v>
      </c>
      <c r="T214" s="57" t="e">
        <f aca="false" t="array" ref="T214:T214">xlookup(R214,telefonos_afiliados[numeros_loys],telefonos_afiliados[esta],"no esta",0,1)</f>
        <v>#NAME?</v>
      </c>
      <c r="U214" s="57" t="e">
        <f aca="false">xlookup(C214,#REF!,#REF!,"no dato",0,1)</f>
        <v>#REF!</v>
      </c>
      <c r="V214" s="72"/>
      <c r="W214" s="42"/>
    </row>
    <row r="215" customFormat="false" ht="15.75" hidden="true" customHeight="true" outlineLevel="0" collapsed="false">
      <c r="A215" s="55"/>
      <c r="B215" s="56"/>
      <c r="C215" s="62" t="e">
        <f aca="false">datos_personales[Apellido/s:]</f>
        <v>#VALUE!</v>
      </c>
      <c r="D215" s="62" t="e">
        <f aca="false" t="array" ref="D215:D215">xlookup(C215,datos_laborales[D.N.I:],datos_laborales[Relación de Dependencia],"dato no encontrado",0,1)</f>
        <v>#NAME?</v>
      </c>
      <c r="E215" s="62" t="e">
        <f aca="false" t="array" ref="E215:E215">xlookup(C215,datos_delegados[clave_foranea:],datos_delegados[En Actividad]," ",0,1)</f>
        <v>#NAME?</v>
      </c>
      <c r="F215" s="62" t="e">
        <f aca="false" t="array" ref="F215:F215">CONCATENATE(xlookup(C215,datos_personales[Apellido/s:],datos_personales[Apellido/s:],"no dato",0,1),", ",xlookup(C215,datos_personales[Apellido/s:],datos_personales[Nombre/s:],"no dato",0,1))</f>
        <v>#NAME?</v>
      </c>
      <c r="G215" s="62" t="e">
        <f aca="false" t="array" ref="G215:G215">xlookup(C215,datos_laborales[D.N.I:],datos_laborales[N° De Legajo:],"no dato",0,1)</f>
        <v>#NAME?</v>
      </c>
      <c r="H215" s="76" t="e">
        <f aca="false" t="array" ref="H215:H215">xlookup(C215,datos_laborales[D.N.I:], datos_laborales[Inicio Actividad en Prevención:],"no dato",0,1)</f>
        <v>#NAME?</v>
      </c>
      <c r="I215" s="62" t="e">
        <f aca="false" t="array" ref="I215:I215">xlookup(C215,datos_laborales[D.N.I:],#REF!,"no dato",0,1)</f>
        <v>#REF!</v>
      </c>
      <c r="J215" s="62" t="e">
        <f aca="false" t="array" ref="J215:J215">xlookup(C215,datos_personales[Apellido/s:],datos_personales[D.N.I:],"no dato",0,1)</f>
        <v>#NAME?</v>
      </c>
      <c r="K215" s="76" t="e">
        <f aca="false" t="array" ref="K215:K215">xlookup(C215,datos_personales[Apellido/s:],datos_personales[Fecha Nac:],"no dato",0,1)</f>
        <v>#NAME?</v>
      </c>
      <c r="L215" s="62" t="e">
        <f aca="false">COUNTIF(hijos!B:B,C215)</f>
        <v>#VALUE!</v>
      </c>
      <c r="M215" s="64" t="e">
        <f aca="false">COUNTIFS(hijos!B:B,C215,#REF!,1)</f>
        <v>#VALUE!</v>
      </c>
      <c r="N215" s="64" t="e">
        <f aca="false">COUNTIFS(hijos!B:B,C215,#REF!,1)</f>
        <v>#VALUE!</v>
      </c>
      <c r="O215" s="64" t="e">
        <f aca="false">COUNTIFS(hijos!B:B,C215,#REF!,1)</f>
        <v>#VALUE!</v>
      </c>
      <c r="P215" s="64" t="e">
        <f aca="false">COUNTIFS(hijos!B:B,C215,#REF!,1)</f>
        <v>#VALUE!</v>
      </c>
      <c r="Q215" s="64" t="e">
        <f aca="false">SUM(M215:P215)</f>
        <v>#VALUE!</v>
      </c>
      <c r="R215" s="62" t="e">
        <f aca="false" t="array" ref="R215:R215">xlookup(C215,datos_personales[Apellido/s:],datos_personales[Tel Contacto:],"no dato",0,1)</f>
        <v>#NAME?</v>
      </c>
      <c r="S215" s="62" t="e">
        <f aca="false" t="array" ref="S215:S215">xlookup(C215,datos_personales[Apellido/s:],datos_personales[Email:],"no dato",0,1)</f>
        <v>#NAME?</v>
      </c>
      <c r="T215" s="62" t="e">
        <f aca="false" t="array" ref="T215:T215">xlookup(R215,telefonos_afiliados[numeros_loys],telefonos_afiliados[esta],"no esta",0,1)</f>
        <v>#NAME?</v>
      </c>
      <c r="U215" s="62" t="e">
        <f aca="false">xlookup(C215,#REF!,#REF!,"no dato",0,1)</f>
        <v>#REF!</v>
      </c>
      <c r="V215" s="72"/>
      <c r="W215" s="42"/>
    </row>
    <row r="216" customFormat="false" ht="15.75" hidden="true" customHeight="true" outlineLevel="0" collapsed="false">
      <c r="A216" s="55"/>
      <c r="B216" s="56"/>
      <c r="C216" s="57" t="e">
        <f aca="false">datos_personales[Apellido/s:]</f>
        <v>#VALUE!</v>
      </c>
      <c r="D216" s="57" t="e">
        <f aca="false" t="array" ref="D216:D216">xlookup(C216,datos_laborales[D.N.I:],datos_laborales[Relación de Dependencia],"dato no encontrado",0,1)</f>
        <v>#NAME?</v>
      </c>
      <c r="E216" s="57" t="e">
        <f aca="false" t="array" ref="E216:E216">xlookup(C216,datos_delegados[clave_foranea:],datos_delegados[En Actividad]," ",0,1)</f>
        <v>#NAME?</v>
      </c>
      <c r="F216" s="57" t="e">
        <f aca="false" t="array" ref="F216:F216">CONCATENATE(xlookup(C216,datos_personales[Apellido/s:],datos_personales[Apellido/s:],"no dato",0,1),", ",xlookup(C216,datos_personales[Apellido/s:],datos_personales[Nombre/s:],"no dato",0,1))</f>
        <v>#NAME?</v>
      </c>
      <c r="G216" s="57" t="e">
        <f aca="false" t="array" ref="G216:G216">xlookup(C216,datos_laborales[D.N.I:],datos_laborales[N° De Legajo:],"no dato",0,1)</f>
        <v>#NAME?</v>
      </c>
      <c r="H216" s="75" t="e">
        <f aca="false" t="array" ref="H216:H216">xlookup(C216,datos_laborales[D.N.I:], datos_laborales[Inicio Actividad en Prevención:],"no dato",0,1)</f>
        <v>#NAME?</v>
      </c>
      <c r="I216" s="57" t="e">
        <f aca="false" t="array" ref="I216:I216">xlookup(C216,datos_laborales[D.N.I:],#REF!,"no dato",0,1)</f>
        <v>#REF!</v>
      </c>
      <c r="J216" s="57" t="e">
        <f aca="false" t="array" ref="J216:J216">xlookup(C216,datos_personales[Apellido/s:],datos_personales[D.N.I:],"no dato",0,1)</f>
        <v>#NAME?</v>
      </c>
      <c r="K216" s="75" t="e">
        <f aca="false" t="array" ref="K216:K216">xlookup(C216,datos_personales[Apellido/s:],datos_personales[Fecha Nac:],"no dato",0,1)</f>
        <v>#NAME?</v>
      </c>
      <c r="L216" s="57" t="e">
        <f aca="false">COUNTIF(hijos!B:B,C216)</f>
        <v>#VALUE!</v>
      </c>
      <c r="M216" s="59" t="e">
        <f aca="false">COUNTIFS(hijos!B:B,C216,#REF!,1)</f>
        <v>#VALUE!</v>
      </c>
      <c r="N216" s="59" t="e">
        <f aca="false">COUNTIFS(hijos!B:B,C216,#REF!,1)</f>
        <v>#VALUE!</v>
      </c>
      <c r="O216" s="59" t="e">
        <f aca="false">COUNTIFS(hijos!B:B,C216,#REF!,1)</f>
        <v>#VALUE!</v>
      </c>
      <c r="P216" s="59" t="e">
        <f aca="false">COUNTIFS(hijos!B:B,C216,#REF!,1)</f>
        <v>#VALUE!</v>
      </c>
      <c r="Q216" s="59" t="e">
        <f aca="false">SUM(M216:P216)</f>
        <v>#VALUE!</v>
      </c>
      <c r="R216" s="57" t="e">
        <f aca="false" t="array" ref="R216:R216">xlookup(C216,datos_personales[Apellido/s:],datos_personales[Tel Contacto:],"no dato",0,1)</f>
        <v>#NAME?</v>
      </c>
      <c r="S216" s="57" t="e">
        <f aca="false" t="array" ref="S216:S216">xlookup(C216,datos_personales[Apellido/s:],datos_personales[Email:],"no dato",0,1)</f>
        <v>#NAME?</v>
      </c>
      <c r="T216" s="57" t="e">
        <f aca="false" t="array" ref="T216:T216">xlookup(R216,telefonos_afiliados[numeros_loys],telefonos_afiliados[esta],"no esta",0,1)</f>
        <v>#NAME?</v>
      </c>
      <c r="U216" s="57" t="e">
        <f aca="false">xlookup(C216,#REF!,#REF!,"no dato",0,1)</f>
        <v>#REF!</v>
      </c>
      <c r="V216" s="72"/>
      <c r="W216" s="42"/>
    </row>
    <row r="217" customFormat="false" ht="15.75" hidden="true" customHeight="true" outlineLevel="0" collapsed="false">
      <c r="A217" s="55"/>
      <c r="B217" s="56"/>
      <c r="C217" s="62" t="e">
        <f aca="false">datos_personales[Apellido/s:]</f>
        <v>#VALUE!</v>
      </c>
      <c r="D217" s="62" t="e">
        <f aca="false" t="array" ref="D217:D217">xlookup(C217,datos_laborales[D.N.I:],datos_laborales[Relación de Dependencia],"dato no encontrado",0,1)</f>
        <v>#NAME?</v>
      </c>
      <c r="E217" s="62" t="e">
        <f aca="false" t="array" ref="E217:E217">xlookup(C217,datos_delegados[clave_foranea:],datos_delegados[En Actividad]," ",0,1)</f>
        <v>#NAME?</v>
      </c>
      <c r="F217" s="62" t="e">
        <f aca="false" t="array" ref="F217:F217">CONCATENATE(xlookup(C217,datos_personales[Apellido/s:],datos_personales[Apellido/s:],"no dato",0,1),", ",xlookup(C217,datos_personales[Apellido/s:],datos_personales[Nombre/s:],"no dato",0,1))</f>
        <v>#NAME?</v>
      </c>
      <c r="G217" s="62" t="e">
        <f aca="false" t="array" ref="G217:G217">xlookup(C217,datos_laborales[D.N.I:],datos_laborales[N° De Legajo:],"no dato",0,1)</f>
        <v>#NAME?</v>
      </c>
      <c r="H217" s="76" t="e">
        <f aca="false" t="array" ref="H217:H217">xlookup(C217,datos_laborales[D.N.I:], datos_laborales[Inicio Actividad en Prevención:],"no dato",0,1)</f>
        <v>#NAME?</v>
      </c>
      <c r="I217" s="62" t="e">
        <f aca="false" t="array" ref="I217:I217">xlookup(C217,datos_laborales[D.N.I:],#REF!,"no dato",0,1)</f>
        <v>#REF!</v>
      </c>
      <c r="J217" s="62" t="e">
        <f aca="false" t="array" ref="J217:J217">xlookup(C217,datos_personales[Apellido/s:],datos_personales[D.N.I:],"no dato",0,1)</f>
        <v>#NAME?</v>
      </c>
      <c r="K217" s="76" t="e">
        <f aca="false" t="array" ref="K217:K217">xlookup(C217,datos_personales[Apellido/s:],datos_personales[Fecha Nac:],"no dato",0,1)</f>
        <v>#NAME?</v>
      </c>
      <c r="L217" s="62" t="e">
        <f aca="false">COUNTIF(hijos!B:B,C217)</f>
        <v>#VALUE!</v>
      </c>
      <c r="M217" s="64" t="e">
        <f aca="false">COUNTIFS(hijos!B:B,C217,#REF!,1)</f>
        <v>#VALUE!</v>
      </c>
      <c r="N217" s="64" t="e">
        <f aca="false">COUNTIFS(hijos!B:B,C217,#REF!,1)</f>
        <v>#VALUE!</v>
      </c>
      <c r="O217" s="64" t="e">
        <f aca="false">COUNTIFS(hijos!B:B,C217,#REF!,1)</f>
        <v>#VALUE!</v>
      </c>
      <c r="P217" s="64" t="e">
        <f aca="false">COUNTIFS(hijos!B:B,C217,#REF!,1)</f>
        <v>#VALUE!</v>
      </c>
      <c r="Q217" s="64" t="e">
        <f aca="false">SUM(M217:P217)</f>
        <v>#VALUE!</v>
      </c>
      <c r="R217" s="62" t="e">
        <f aca="false" t="array" ref="R217:R217">xlookup(C217,datos_personales[Apellido/s:],datos_personales[Tel Contacto:],"no dato",0,1)</f>
        <v>#NAME?</v>
      </c>
      <c r="S217" s="62" t="e">
        <f aca="false" t="array" ref="S217:S217">xlookup(C217,datos_personales[Apellido/s:],datos_personales[Email:],"no dato",0,1)</f>
        <v>#NAME?</v>
      </c>
      <c r="T217" s="62" t="e">
        <f aca="false" t="array" ref="T217:T217">xlookup(R217,telefonos_afiliados[numeros_loys],telefonos_afiliados[esta],"no esta",0,1)</f>
        <v>#NAME?</v>
      </c>
      <c r="U217" s="56"/>
      <c r="V217" s="72"/>
      <c r="W217" s="42"/>
    </row>
    <row r="218" customFormat="false" ht="15.75" hidden="true" customHeight="true" outlineLevel="0" collapsed="false">
      <c r="A218" s="55"/>
      <c r="B218" s="56"/>
      <c r="C218" s="57" t="e">
        <f aca="false">datos_personales[Apellido/s:]</f>
        <v>#VALUE!</v>
      </c>
      <c r="D218" s="57" t="e">
        <f aca="false" t="array" ref="D218:D218">xlookup(C218,datos_laborales[D.N.I:],datos_laborales[Relación de Dependencia],"dato no encontrado",0,1)</f>
        <v>#NAME?</v>
      </c>
      <c r="E218" s="57" t="e">
        <f aca="false" t="array" ref="E218:E218">xlookup(C218,datos_delegados[clave_foranea:],datos_delegados[En Actividad]," ",0,1)</f>
        <v>#NAME?</v>
      </c>
      <c r="F218" s="57" t="e">
        <f aca="false" t="array" ref="F218:F218">CONCATENATE(xlookup(C218,datos_personales[Apellido/s:],datos_personales[Apellido/s:],"no dato",0,1),", ",xlookup(C218,datos_personales[Apellido/s:],datos_personales[Nombre/s:],"no dato",0,1))</f>
        <v>#NAME?</v>
      </c>
      <c r="G218" s="57" t="e">
        <f aca="false" t="array" ref="G218:G218">xlookup(C218,datos_laborales[D.N.I:],datos_laborales[N° De Legajo:],"no dato",0,1)</f>
        <v>#NAME?</v>
      </c>
      <c r="H218" s="75" t="e">
        <f aca="false" t="array" ref="H218:H218">xlookup(C218,datos_laborales[D.N.I:], datos_laborales[Inicio Actividad en Prevención:],"no dato",0,1)</f>
        <v>#NAME?</v>
      </c>
      <c r="I218" s="57" t="e">
        <f aca="false" t="array" ref="I218:I218">xlookup(C218,datos_laborales[D.N.I:],#REF!,"no dato",0,1)</f>
        <v>#REF!</v>
      </c>
      <c r="J218" s="57" t="e">
        <f aca="false" t="array" ref="J218:J218">xlookup(C218,datos_personales[Apellido/s:],datos_personales[D.N.I:],"no dato",0,1)</f>
        <v>#NAME?</v>
      </c>
      <c r="K218" s="75" t="e">
        <f aca="false" t="array" ref="K218:K218">xlookup(C218,datos_personales[Apellido/s:],datos_personales[Fecha Nac:],"no dato",0,1)</f>
        <v>#NAME?</v>
      </c>
      <c r="L218" s="57" t="e">
        <f aca="false">COUNTIF(hijos!B:B,C218)</f>
        <v>#VALUE!</v>
      </c>
      <c r="M218" s="59" t="e">
        <f aca="false">COUNTIFS(hijos!B:B,C218,#REF!,1)</f>
        <v>#VALUE!</v>
      </c>
      <c r="N218" s="59" t="e">
        <f aca="false">COUNTIFS(hijos!B:B,C218,#REF!,1)</f>
        <v>#VALUE!</v>
      </c>
      <c r="O218" s="59" t="e">
        <f aca="false">COUNTIFS(hijos!B:B,C218,#REF!,1)</f>
        <v>#VALUE!</v>
      </c>
      <c r="P218" s="59" t="e">
        <f aca="false">COUNTIFS(hijos!B:B,C218,#REF!,1)</f>
        <v>#VALUE!</v>
      </c>
      <c r="Q218" s="59" t="e">
        <f aca="false">SUM(M218:P218)</f>
        <v>#VALUE!</v>
      </c>
      <c r="R218" s="57" t="e">
        <f aca="false" t="array" ref="R218:R218">xlookup(C218,datos_personales[Apellido/s:],datos_personales[Tel Contacto:],"no dato",0,1)</f>
        <v>#NAME?</v>
      </c>
      <c r="S218" s="57" t="e">
        <f aca="false" t="array" ref="S218:S218">xlookup(C218,datos_personales[Apellido/s:],datos_personales[Email:],"no dato",0,1)</f>
        <v>#NAME?</v>
      </c>
      <c r="T218" s="57" t="e">
        <f aca="false" t="array" ref="T218:T218">xlookup(R218,telefonos_afiliados[numeros_loys],telefonos_afiliados[esta],"no esta",0,1)</f>
        <v>#NAME?</v>
      </c>
      <c r="U218" s="56"/>
      <c r="V218" s="72"/>
      <c r="W218" s="42"/>
    </row>
    <row r="219" customFormat="false" ht="15.75" hidden="true" customHeight="true" outlineLevel="0" collapsed="false">
      <c r="A219" s="55"/>
      <c r="B219" s="56"/>
      <c r="C219" s="62" t="e">
        <f aca="false">datos_personales[Apellido/s:]</f>
        <v>#VALUE!</v>
      </c>
      <c r="D219" s="62" t="e">
        <f aca="false" t="array" ref="D219:D219">xlookup(C219,datos_laborales[D.N.I:],datos_laborales[Relación de Dependencia],"dato no encontrado",0,1)</f>
        <v>#NAME?</v>
      </c>
      <c r="E219" s="62" t="e">
        <f aca="false" t="array" ref="E219:E219">xlookup(C219,datos_delegados[clave_foranea:],datos_delegados[En Actividad]," ",0,1)</f>
        <v>#NAME?</v>
      </c>
      <c r="F219" s="62" t="e">
        <f aca="false" t="array" ref="F219:F219">CONCATENATE(xlookup(C219,datos_personales[Apellido/s:],datos_personales[Apellido/s:],"no dato",0,1),", ",xlookup(C219,datos_personales[Apellido/s:],datos_personales[Nombre/s:],"no dato",0,1))</f>
        <v>#NAME?</v>
      </c>
      <c r="G219" s="62" t="e">
        <f aca="false" t="array" ref="G219:G219">xlookup(C219,datos_laborales[D.N.I:],datos_laborales[N° De Legajo:],"no dato",0,1)</f>
        <v>#NAME?</v>
      </c>
      <c r="H219" s="76" t="e">
        <f aca="false" t="array" ref="H219:H219">xlookup(C219,datos_laborales[D.N.I:], datos_laborales[Inicio Actividad en Prevención:],"no dato",0,1)</f>
        <v>#NAME?</v>
      </c>
      <c r="I219" s="62" t="e">
        <f aca="false" t="array" ref="I219:I219">xlookup(C219,datos_laborales[D.N.I:],#REF!,"no dato",0,1)</f>
        <v>#REF!</v>
      </c>
      <c r="J219" s="62" t="e">
        <f aca="false" t="array" ref="J219:J219">xlookup(C219,datos_personales[Apellido/s:],datos_personales[D.N.I:],"no dato",0,1)</f>
        <v>#NAME?</v>
      </c>
      <c r="K219" s="76" t="e">
        <f aca="false" t="array" ref="K219:K219">xlookup(C219,datos_personales[Apellido/s:],datos_personales[Fecha Nac:],"no dato",0,1)</f>
        <v>#NAME?</v>
      </c>
      <c r="L219" s="62" t="e">
        <f aca="false">COUNTIF(hijos!B:B,C219)</f>
        <v>#VALUE!</v>
      </c>
      <c r="M219" s="64" t="e">
        <f aca="false">COUNTIFS(hijos!B:B,C219,#REF!,1)</f>
        <v>#VALUE!</v>
      </c>
      <c r="N219" s="64" t="e">
        <f aca="false">COUNTIFS(hijos!B:B,C219,#REF!,1)</f>
        <v>#VALUE!</v>
      </c>
      <c r="O219" s="64" t="e">
        <f aca="false">COUNTIFS(hijos!B:B,C219,#REF!,1)</f>
        <v>#VALUE!</v>
      </c>
      <c r="P219" s="64" t="e">
        <f aca="false">COUNTIFS(hijos!B:B,C219,#REF!,1)</f>
        <v>#VALUE!</v>
      </c>
      <c r="Q219" s="64" t="e">
        <f aca="false">SUM(M219:P219)</f>
        <v>#VALUE!</v>
      </c>
      <c r="R219" s="62" t="e">
        <f aca="false" t="array" ref="R219:R219">xlookup(C219,datos_personales[Apellido/s:],datos_personales[Tel Contacto:],"no dato",0,1)</f>
        <v>#NAME?</v>
      </c>
      <c r="S219" s="62" t="e">
        <f aca="false" t="array" ref="S219:S219">xlookup(C219,datos_personales[Apellido/s:],datos_personales[Email:],"no dato",0,1)</f>
        <v>#NAME?</v>
      </c>
      <c r="T219" s="62" t="e">
        <f aca="false" t="array" ref="T219:T219">xlookup(R219,telefonos_afiliados[numeros_loys],telefonos_afiliados[esta],"no esta",0,1)</f>
        <v>#NAME?</v>
      </c>
      <c r="U219" s="56"/>
      <c r="V219" s="72"/>
      <c r="W219" s="42"/>
    </row>
    <row r="220" customFormat="false" ht="15.75" hidden="true" customHeight="true" outlineLevel="0" collapsed="false">
      <c r="A220" s="55"/>
      <c r="B220" s="56"/>
      <c r="C220" s="57" t="e">
        <f aca="false">datos_personales[Apellido/s:]</f>
        <v>#VALUE!</v>
      </c>
      <c r="D220" s="57" t="e">
        <f aca="false" t="array" ref="D220:D220">xlookup(C220,datos_laborales[D.N.I:],datos_laborales[Relación de Dependencia],"dato no encontrado",0,1)</f>
        <v>#NAME?</v>
      </c>
      <c r="E220" s="57" t="e">
        <f aca="false" t="array" ref="E220:E220">xlookup(C220,datos_delegados[clave_foranea:],datos_delegados[En Actividad]," ",0,1)</f>
        <v>#NAME?</v>
      </c>
      <c r="F220" s="57" t="e">
        <f aca="false" t="array" ref="F220:F220">CONCATENATE(xlookup(C220,datos_personales[Apellido/s:],datos_personales[Apellido/s:],"no dato",0,1),", ",xlookup(C220,datos_personales[Apellido/s:],datos_personales[Nombre/s:],"no dato",0,1))</f>
        <v>#NAME?</v>
      </c>
      <c r="G220" s="57" t="e">
        <f aca="false" t="array" ref="G220:G220">xlookup(C220,datos_laborales[D.N.I:],datos_laborales[N° De Legajo:],"no dato",0,1)</f>
        <v>#NAME?</v>
      </c>
      <c r="H220" s="75" t="e">
        <f aca="false" t="array" ref="H220:H220">xlookup(C220,datos_laborales[D.N.I:], datos_laborales[Inicio Actividad en Prevención:],"no dato",0,1)</f>
        <v>#NAME?</v>
      </c>
      <c r="I220" s="57" t="e">
        <f aca="false" t="array" ref="I220:I220">xlookup(C220,datos_laborales[D.N.I:],#REF!,"no dato",0,1)</f>
        <v>#REF!</v>
      </c>
      <c r="J220" s="57" t="e">
        <f aca="false" t="array" ref="J220:J220">xlookup(C220,datos_personales[Apellido/s:],datos_personales[D.N.I:],"no dato",0,1)</f>
        <v>#NAME?</v>
      </c>
      <c r="K220" s="75" t="e">
        <f aca="false" t="array" ref="K220:K220">xlookup(C220,datos_personales[Apellido/s:],datos_personales[Fecha Nac:],"no dato",0,1)</f>
        <v>#NAME?</v>
      </c>
      <c r="L220" s="57" t="e">
        <f aca="false">COUNTIF(hijos!B:B,C220)</f>
        <v>#VALUE!</v>
      </c>
      <c r="M220" s="59" t="e">
        <f aca="false">COUNTIFS(hijos!B:B,C220,#REF!,1)</f>
        <v>#VALUE!</v>
      </c>
      <c r="N220" s="59" t="e">
        <f aca="false">COUNTIFS(hijos!B:B,C220,#REF!,1)</f>
        <v>#VALUE!</v>
      </c>
      <c r="O220" s="59" t="e">
        <f aca="false">COUNTIFS(hijos!B:B,C220,#REF!,1)</f>
        <v>#VALUE!</v>
      </c>
      <c r="P220" s="59" t="e">
        <f aca="false">COUNTIFS(hijos!B:B,C220,#REF!,1)</f>
        <v>#VALUE!</v>
      </c>
      <c r="Q220" s="59" t="e">
        <f aca="false">SUM(M220:P220)</f>
        <v>#VALUE!</v>
      </c>
      <c r="R220" s="57" t="e">
        <f aca="false" t="array" ref="R220:R220">xlookup(C220,datos_personales[Apellido/s:],datos_personales[Tel Contacto:],"no dato",0,1)</f>
        <v>#NAME?</v>
      </c>
      <c r="S220" s="57" t="e">
        <f aca="false" t="array" ref="S220:S220">xlookup(C220,datos_personales[Apellido/s:],datos_personales[Email:],"no dato",0,1)</f>
        <v>#NAME?</v>
      </c>
      <c r="T220" s="57" t="e">
        <f aca="false" t="array" ref="T220:T220">xlookup(R220,telefonos_afiliados[numeros_loys],telefonos_afiliados[esta],"no esta",0,1)</f>
        <v>#NAME?</v>
      </c>
      <c r="U220" s="57" t="e">
        <f aca="false" t="array" ref="U220:U220">xlookup(C220,datos_personales[Apellido/s:],#REF!,"no dato",0,1)</f>
        <v>#REF!</v>
      </c>
      <c r="V220" s="61" t="e">
        <f aca="false" t="array" ref="V220:V220">xlookup(C220,datos_laborales[D.N.I:],#REF!,"no tiene ficha pdf",0,1)</f>
        <v>#REF!</v>
      </c>
      <c r="W220" s="42"/>
    </row>
    <row r="221" customFormat="false" ht="15.75" hidden="true" customHeight="true" outlineLevel="0" collapsed="false">
      <c r="A221" s="55"/>
      <c r="B221" s="56"/>
      <c r="C221" s="62" t="e">
        <f aca="false">datos_personales[Apellido/s:]</f>
        <v>#VALUE!</v>
      </c>
      <c r="D221" s="62" t="e">
        <f aca="false" t="array" ref="D221:D221">xlookup(C221,datos_laborales[D.N.I:],datos_laborales[Relación de Dependencia],"dato no encontrado",0,1)</f>
        <v>#NAME?</v>
      </c>
      <c r="E221" s="62" t="e">
        <f aca="false" t="array" ref="E221:E221">xlookup(C221,datos_delegados[clave_foranea:],datos_delegados[En Actividad]," ",0,1)</f>
        <v>#NAME?</v>
      </c>
      <c r="F221" s="62" t="e">
        <f aca="false" t="array" ref="F221:F221">CONCATENATE(xlookup(C221,datos_personales[Apellido/s:],datos_personales[Apellido/s:],"no dato",0,1),", ",xlookup(C221,datos_personales[Apellido/s:],datos_personales[Nombre/s:],"no dato",0,1))</f>
        <v>#NAME?</v>
      </c>
      <c r="G221" s="62" t="e">
        <f aca="false" t="array" ref="G221:G221">xlookup(C221,datos_laborales[D.N.I:],datos_laborales[N° De Legajo:],"no dato",0,1)</f>
        <v>#NAME?</v>
      </c>
      <c r="H221" s="76" t="e">
        <f aca="false" t="array" ref="H221:H221">xlookup(C221,datos_laborales[D.N.I:], datos_laborales[Inicio Actividad en Prevención:],"no dato",0,1)</f>
        <v>#NAME?</v>
      </c>
      <c r="I221" s="62" t="e">
        <f aca="false" t="array" ref="I221:I221">xlookup(C221,datos_laborales[D.N.I:],#REF!,"no dato",0,1)</f>
        <v>#REF!</v>
      </c>
      <c r="J221" s="62" t="e">
        <f aca="false" t="array" ref="J221:J221">xlookup(C221,datos_personales[Apellido/s:],datos_personales[D.N.I:],"no dato",0,1)</f>
        <v>#NAME?</v>
      </c>
      <c r="K221" s="76" t="e">
        <f aca="false" t="array" ref="K221:K221">xlookup(C221,datos_personales[Apellido/s:],datos_personales[Fecha Nac:],"no dato",0,1)</f>
        <v>#NAME?</v>
      </c>
      <c r="L221" s="62" t="e">
        <f aca="false">COUNTIF(hijos!B:B,C221)</f>
        <v>#VALUE!</v>
      </c>
      <c r="M221" s="64" t="e">
        <f aca="false">COUNTIFS(hijos!B:B,C221,#REF!,1)</f>
        <v>#VALUE!</v>
      </c>
      <c r="N221" s="64" t="e">
        <f aca="false">COUNTIFS(hijos!B:B,C221,#REF!,1)</f>
        <v>#VALUE!</v>
      </c>
      <c r="O221" s="64" t="e">
        <f aca="false">COUNTIFS(hijos!B:B,C221,#REF!,1)</f>
        <v>#VALUE!</v>
      </c>
      <c r="P221" s="64" t="e">
        <f aca="false">COUNTIFS(hijos!B:B,C221,#REF!,1)</f>
        <v>#VALUE!</v>
      </c>
      <c r="Q221" s="64" t="e">
        <f aca="false">SUM(M221:P221)</f>
        <v>#VALUE!</v>
      </c>
      <c r="R221" s="62" t="e">
        <f aca="false" t="array" ref="R221:R221">xlookup(C221,datos_personales[Apellido/s:],datos_personales[Tel Contacto:],"no dato",0,1)</f>
        <v>#NAME?</v>
      </c>
      <c r="S221" s="62" t="e">
        <f aca="false" t="array" ref="S221:S221">xlookup(C221,datos_personales[Apellido/s:],datos_personales[Email:],"no dato",0,1)</f>
        <v>#NAME?</v>
      </c>
      <c r="T221" s="62" t="e">
        <f aca="false" t="array" ref="T221:T221">xlookup(R221,telefonos_afiliados[numeros_loys],telefonos_afiliados[esta],"no esta",0,1)</f>
        <v>#NAME?</v>
      </c>
      <c r="U221" s="62" t="e">
        <f aca="false">xlookup(C221,#REF!,#REF!,"no dato",0,1)</f>
        <v>#REF!</v>
      </c>
      <c r="V221" s="72"/>
      <c r="W221" s="42"/>
    </row>
    <row r="222" customFormat="false" ht="15.75" hidden="true" customHeight="true" outlineLevel="0" collapsed="false">
      <c r="A222" s="55"/>
      <c r="B222" s="56"/>
      <c r="C222" s="57" t="e">
        <f aca="false">datos_personales[Apellido/s:]</f>
        <v>#VALUE!</v>
      </c>
      <c r="D222" s="57" t="e">
        <f aca="false" t="array" ref="D222:D222">xlookup(C222,datos_laborales[D.N.I:],datos_laborales[Relación de Dependencia],"dato no encontrado",0,1)</f>
        <v>#NAME?</v>
      </c>
      <c r="E222" s="57" t="e">
        <f aca="false" t="array" ref="E222:E222">xlookup(C222,datos_delegados[clave_foranea:],datos_delegados[En Actividad]," ",0,1)</f>
        <v>#NAME?</v>
      </c>
      <c r="F222" s="57" t="e">
        <f aca="false" t="array" ref="F222:F222">CONCATENATE(xlookup(C222,datos_personales[Apellido/s:],datos_personales[Apellido/s:],"no dato",0,1),", ",xlookup(C222,datos_personales[Apellido/s:],datos_personales[Nombre/s:],"no dato",0,1))</f>
        <v>#NAME?</v>
      </c>
      <c r="G222" s="57" t="e">
        <f aca="false" t="array" ref="G222:G222">xlookup(C222,datos_laborales[D.N.I:],datos_laborales[N° De Legajo:],"no dato",0,1)</f>
        <v>#NAME?</v>
      </c>
      <c r="H222" s="75" t="e">
        <f aca="false" t="array" ref="H222:H222">xlookup(C222,datos_laborales[D.N.I:], datos_laborales[Inicio Actividad en Prevención:],"no dato",0,1)</f>
        <v>#NAME?</v>
      </c>
      <c r="I222" s="57" t="e">
        <f aca="false" t="array" ref="I222:I222">xlookup(C222,datos_laborales[D.N.I:],#REF!,"no dato",0,1)</f>
        <v>#REF!</v>
      </c>
      <c r="J222" s="57" t="e">
        <f aca="false" t="array" ref="J222:J222">xlookup(C222,datos_personales[Apellido/s:],datos_personales[D.N.I:],"no dato",0,1)</f>
        <v>#NAME?</v>
      </c>
      <c r="K222" s="75" t="e">
        <f aca="false" t="array" ref="K222:K222">xlookup(C222,datos_personales[Apellido/s:],datos_personales[Fecha Nac:],"no dato",0,1)</f>
        <v>#NAME?</v>
      </c>
      <c r="L222" s="57" t="e">
        <f aca="false">COUNTIF(hijos!B:B,C222)</f>
        <v>#VALUE!</v>
      </c>
      <c r="M222" s="59" t="e">
        <f aca="false">COUNTIFS(hijos!B:B,C222,#REF!,1)</f>
        <v>#VALUE!</v>
      </c>
      <c r="N222" s="59" t="e">
        <f aca="false">COUNTIFS(hijos!B:B,C222,#REF!,1)</f>
        <v>#VALUE!</v>
      </c>
      <c r="O222" s="59" t="e">
        <f aca="false">COUNTIFS(hijos!B:B,C222,#REF!,1)</f>
        <v>#VALUE!</v>
      </c>
      <c r="P222" s="59" t="e">
        <f aca="false">COUNTIFS(hijos!B:B,C222,#REF!,1)</f>
        <v>#VALUE!</v>
      </c>
      <c r="Q222" s="59" t="e">
        <f aca="false">SUM(M222:P222)</f>
        <v>#VALUE!</v>
      </c>
      <c r="R222" s="57" t="e">
        <f aca="false" t="array" ref="R222:R222">xlookup(C222,datos_personales[Apellido/s:],datos_personales[Tel Contacto:],"no dato",0,1)</f>
        <v>#NAME?</v>
      </c>
      <c r="S222" s="57" t="e">
        <f aca="false" t="array" ref="S222:S222">xlookup(C222,datos_personales[Apellido/s:],datos_personales[Email:],"no dato",0,1)</f>
        <v>#NAME?</v>
      </c>
      <c r="T222" s="57" t="e">
        <f aca="false" t="array" ref="T222:T222">xlookup(R222,telefonos_afiliados[numeros_loys],telefonos_afiliados[esta],"no esta",0,1)</f>
        <v>#NAME?</v>
      </c>
      <c r="U222" s="57" t="e">
        <f aca="false">xlookup(C222,#REF!,#REF!,"no dato",0,1)</f>
        <v>#REF!</v>
      </c>
      <c r="V222" s="72"/>
      <c r="W222" s="42"/>
    </row>
    <row r="223" customFormat="false" ht="15.75" hidden="true" customHeight="true" outlineLevel="0" collapsed="false">
      <c r="A223" s="55"/>
      <c r="B223" s="56"/>
      <c r="C223" s="62" t="e">
        <f aca="false">datos_personales[Apellido/s:]</f>
        <v>#VALUE!</v>
      </c>
      <c r="D223" s="62" t="e">
        <f aca="false" t="array" ref="D223:D223">xlookup(C223,datos_laborales[D.N.I:],datos_laborales[Relación de Dependencia],"dato no encontrado",0,1)</f>
        <v>#NAME?</v>
      </c>
      <c r="E223" s="62" t="e">
        <f aca="false" t="array" ref="E223:E223">xlookup(C223,datos_delegados[clave_foranea:],datos_delegados[En Actividad]," ",0,1)</f>
        <v>#NAME?</v>
      </c>
      <c r="F223" s="62" t="e">
        <f aca="false" t="array" ref="F223:F223">CONCATENATE(xlookup(C223,datos_personales[Apellido/s:],datos_personales[Apellido/s:],"no dato",0,1),", ",xlookup(C223,datos_personales[Apellido/s:],datos_personales[Nombre/s:],"no dato",0,1))</f>
        <v>#NAME?</v>
      </c>
      <c r="G223" s="62" t="e">
        <f aca="false" t="array" ref="G223:G223">xlookup(C223,datos_laborales[D.N.I:],datos_laborales[N° De Legajo:],"no dato",0,1)</f>
        <v>#NAME?</v>
      </c>
      <c r="H223" s="76" t="e">
        <f aca="false" t="array" ref="H223:H223">xlookup(C223,datos_laborales[D.N.I:], datos_laborales[Inicio Actividad en Prevención:],"no dato",0,1)</f>
        <v>#NAME?</v>
      </c>
      <c r="I223" s="62" t="e">
        <f aca="false" t="array" ref="I223:I223">xlookup(C223,datos_laborales[D.N.I:],#REF!,"no dato",0,1)</f>
        <v>#REF!</v>
      </c>
      <c r="J223" s="62" t="e">
        <f aca="false" t="array" ref="J223:J223">xlookup(C223,datos_personales[Apellido/s:],datos_personales[D.N.I:],"no dato",0,1)</f>
        <v>#NAME?</v>
      </c>
      <c r="K223" s="76" t="e">
        <f aca="false" t="array" ref="K223:K223">xlookup(C223,datos_personales[Apellido/s:],datos_personales[Fecha Nac:],"no dato",0,1)</f>
        <v>#NAME?</v>
      </c>
      <c r="L223" s="62" t="e">
        <f aca="false">COUNTIF(hijos!B:B,C223)</f>
        <v>#VALUE!</v>
      </c>
      <c r="M223" s="64" t="e">
        <f aca="false">COUNTIFS(hijos!B:B,C223,#REF!,1)</f>
        <v>#VALUE!</v>
      </c>
      <c r="N223" s="64" t="e">
        <f aca="false">COUNTIFS(hijos!B:B,C223,#REF!,1)</f>
        <v>#VALUE!</v>
      </c>
      <c r="O223" s="64" t="e">
        <f aca="false">COUNTIFS(hijos!B:B,C223,#REF!,1)</f>
        <v>#VALUE!</v>
      </c>
      <c r="P223" s="64" t="e">
        <f aca="false">COUNTIFS(hijos!B:B,C223,#REF!,1)</f>
        <v>#VALUE!</v>
      </c>
      <c r="Q223" s="64" t="e">
        <f aca="false">SUM(M223:P223)</f>
        <v>#VALUE!</v>
      </c>
      <c r="R223" s="62" t="e">
        <f aca="false" t="array" ref="R223:R223">xlookup(C223,datos_personales[Apellido/s:],datos_personales[Tel Contacto:],"no dato",0,1)</f>
        <v>#NAME?</v>
      </c>
      <c r="S223" s="62" t="e">
        <f aca="false" t="array" ref="S223:S223">xlookup(C223,datos_personales[Apellido/s:],datos_personales[Email:],"no dato",0,1)</f>
        <v>#NAME?</v>
      </c>
      <c r="T223" s="62" t="e">
        <f aca="false" t="array" ref="T223:T223">xlookup(R223,telefonos_afiliados[numeros_loys],telefonos_afiliados[esta],"no esta",0,1)</f>
        <v>#NAME?</v>
      </c>
      <c r="U223" s="62" t="e">
        <f aca="false">xlookup(C223,#REF!,#REF!,"no dato",0,1)</f>
        <v>#REF!</v>
      </c>
      <c r="V223" s="65" t="e">
        <f aca="false" t="array" ref="V223:V223">xlookup(C223,datos_laborales[D.N.I:],#REF!,"no tiene ficha pdf",0,1)</f>
        <v>#REF!</v>
      </c>
      <c r="W223" s="42"/>
    </row>
    <row r="224" customFormat="false" ht="15.75" hidden="true" customHeight="true" outlineLevel="0" collapsed="false">
      <c r="A224" s="55"/>
      <c r="B224" s="56"/>
      <c r="C224" s="57" t="e">
        <f aca="false">datos_personales[Apellido/s:]</f>
        <v>#VALUE!</v>
      </c>
      <c r="D224" s="57" t="e">
        <f aca="false" t="array" ref="D224:D224">xlookup(C224,datos_laborales[D.N.I:],datos_laborales[Relación de Dependencia],"dato no encontrado",0,1)</f>
        <v>#NAME?</v>
      </c>
      <c r="E224" s="57" t="e">
        <f aca="false" t="array" ref="E224:E224">xlookup(C224,datos_delegados[clave_foranea:],datos_delegados[En Actividad]," ",0,1)</f>
        <v>#NAME?</v>
      </c>
      <c r="F224" s="57" t="e">
        <f aca="false" t="array" ref="F224:F224">CONCATENATE(xlookup(C224,datos_personales[Apellido/s:],datos_personales[Apellido/s:],"no dato",0,1),", ",xlookup(C224,datos_personales[Apellido/s:],datos_personales[Nombre/s:],"no dato",0,1))</f>
        <v>#NAME?</v>
      </c>
      <c r="G224" s="57" t="e">
        <f aca="false" t="array" ref="G224:G224">xlookup(C224,datos_laborales[D.N.I:],datos_laborales[N° De Legajo:],"no dato",0,1)</f>
        <v>#NAME?</v>
      </c>
      <c r="H224" s="75" t="e">
        <f aca="false" t="array" ref="H224:H224">xlookup(C224,datos_laborales[D.N.I:], datos_laborales[Inicio Actividad en Prevención:],"no dato",0,1)</f>
        <v>#NAME?</v>
      </c>
      <c r="I224" s="57" t="e">
        <f aca="false" t="array" ref="I224:I224">xlookup(C224,datos_laborales[D.N.I:],#REF!,"no dato",0,1)</f>
        <v>#REF!</v>
      </c>
      <c r="J224" s="57" t="e">
        <f aca="false" t="array" ref="J224:J224">xlookup(C224,datos_personales[Apellido/s:],datos_personales[D.N.I:],"no dato",0,1)</f>
        <v>#NAME?</v>
      </c>
      <c r="K224" s="75" t="e">
        <f aca="false" t="array" ref="K224:K224">xlookup(C224,datos_personales[Apellido/s:],datos_personales[Fecha Nac:],"no dato",0,1)</f>
        <v>#NAME?</v>
      </c>
      <c r="L224" s="57" t="e">
        <f aca="false">COUNTIF(hijos!B:B,C224)</f>
        <v>#VALUE!</v>
      </c>
      <c r="M224" s="59" t="e">
        <f aca="false">COUNTIFS(hijos!B:B,C224,#REF!,1)</f>
        <v>#VALUE!</v>
      </c>
      <c r="N224" s="59" t="e">
        <f aca="false">COUNTIFS(hijos!B:B,C224,#REF!,1)</f>
        <v>#VALUE!</v>
      </c>
      <c r="O224" s="59" t="e">
        <f aca="false">COUNTIFS(hijos!B:B,C224,#REF!,1)</f>
        <v>#VALUE!</v>
      </c>
      <c r="P224" s="59" t="e">
        <f aca="false">COUNTIFS(hijos!B:B,C224,#REF!,1)</f>
        <v>#VALUE!</v>
      </c>
      <c r="Q224" s="59" t="e">
        <f aca="false">SUM(M224:P224)</f>
        <v>#VALUE!</v>
      </c>
      <c r="R224" s="57" t="e">
        <f aca="false" t="array" ref="R224:R224">xlookup(C224,datos_personales[Apellido/s:],datos_personales[Tel Contacto:],"no dato",0,1)</f>
        <v>#NAME?</v>
      </c>
      <c r="S224" s="57" t="e">
        <f aca="false" t="array" ref="S224:S224">xlookup(C224,datos_personales[Apellido/s:],datos_personales[Email:],"no dato",0,1)</f>
        <v>#NAME?</v>
      </c>
      <c r="T224" s="57" t="e">
        <f aca="false" t="array" ref="T224:T224">xlookup(R224,telefonos_afiliados[numeros_loys],telefonos_afiliados[esta],"no esta",0,1)</f>
        <v>#NAME?</v>
      </c>
      <c r="U224" s="57" t="e">
        <f aca="false">xlookup(C224,#REF!,#REF!,"no dato",0,1)</f>
        <v>#REF!</v>
      </c>
      <c r="V224" s="61" t="e">
        <f aca="false" t="array" ref="V224:V224">xlookup(C224,datos_laborales[D.N.I:],#REF!,"no tiene ficha pdf",0,1)</f>
        <v>#REF!</v>
      </c>
      <c r="W224" s="42"/>
    </row>
    <row r="225" customFormat="false" ht="15.75" hidden="true" customHeight="true" outlineLevel="0" collapsed="false">
      <c r="A225" s="55"/>
      <c r="B225" s="56"/>
      <c r="C225" s="62" t="e">
        <f aca="false">datos_personales[Apellido/s:]</f>
        <v>#VALUE!</v>
      </c>
      <c r="D225" s="62" t="e">
        <f aca="false" t="array" ref="D225:D225">xlookup(C225,datos_laborales[D.N.I:],datos_laborales[Relación de Dependencia],"dato no encontrado",0,1)</f>
        <v>#NAME?</v>
      </c>
      <c r="E225" s="62" t="e">
        <f aca="false" t="array" ref="E225:E225">xlookup(C225,datos_delegados[clave_foranea:],datos_delegados[En Actividad]," ",0,1)</f>
        <v>#NAME?</v>
      </c>
      <c r="F225" s="62" t="e">
        <f aca="false" t="array" ref="F225:F225">CONCATENATE(xlookup(C225,datos_personales[Apellido/s:],datos_personales[Apellido/s:],"no dato",0,1),", ",xlookup(C225,datos_personales[Apellido/s:],datos_personales[Nombre/s:],"no dato",0,1))</f>
        <v>#NAME?</v>
      </c>
      <c r="G225" s="62" t="e">
        <f aca="false" t="array" ref="G225:G225">xlookup(C225,datos_laborales[D.N.I:],datos_laborales[N° De Legajo:],"no dato",0,1)</f>
        <v>#NAME?</v>
      </c>
      <c r="H225" s="76" t="e">
        <f aca="false" t="array" ref="H225:H225">xlookup(C225,datos_laborales[D.N.I:], datos_laborales[Inicio Actividad en Prevención:],"no dato",0,1)</f>
        <v>#NAME?</v>
      </c>
      <c r="I225" s="62" t="e">
        <f aca="false" t="array" ref="I225:I225">xlookup(C225,datos_laborales[D.N.I:],#REF!,"no dato",0,1)</f>
        <v>#REF!</v>
      </c>
      <c r="J225" s="62" t="e">
        <f aca="false" t="array" ref="J225:J225">xlookup(C225,datos_personales[Apellido/s:],datos_personales[D.N.I:],"no dato",0,1)</f>
        <v>#NAME?</v>
      </c>
      <c r="K225" s="76" t="e">
        <f aca="false" t="array" ref="K225:K225">xlookup(C225,datos_personales[Apellido/s:],datos_personales[Fecha Nac:],"no dato",0,1)</f>
        <v>#NAME?</v>
      </c>
      <c r="L225" s="62" t="e">
        <f aca="false">COUNTIF(hijos!B:B,C225)</f>
        <v>#VALUE!</v>
      </c>
      <c r="M225" s="64" t="e">
        <f aca="false">COUNTIFS(hijos!B:B,C225,#REF!,1)</f>
        <v>#VALUE!</v>
      </c>
      <c r="N225" s="64" t="e">
        <f aca="false">COUNTIFS(hijos!B:B,C225,#REF!,1)</f>
        <v>#VALUE!</v>
      </c>
      <c r="O225" s="64" t="e">
        <f aca="false">COUNTIFS(hijos!B:B,C225,#REF!,1)</f>
        <v>#VALUE!</v>
      </c>
      <c r="P225" s="64" t="e">
        <f aca="false">COUNTIFS(hijos!B:B,C225,#REF!,1)</f>
        <v>#VALUE!</v>
      </c>
      <c r="Q225" s="64" t="e">
        <f aca="false">SUM(M225:P225)</f>
        <v>#VALUE!</v>
      </c>
      <c r="R225" s="62" t="e">
        <f aca="false" t="array" ref="R225:R225">xlookup(C225,datos_personales[Apellido/s:],datos_personales[Tel Contacto:],"no dato",0,1)</f>
        <v>#NAME?</v>
      </c>
      <c r="S225" s="62" t="e">
        <f aca="false" t="array" ref="S225:S225">xlookup(C225,datos_personales[Apellido/s:],datos_personales[Email:],"no dato",0,1)</f>
        <v>#NAME?</v>
      </c>
      <c r="T225" s="62" t="e">
        <f aca="false" t="array" ref="T225:T225">xlookup(R225,telefonos_afiliados[numeros_loys],telefonos_afiliados[esta],"no esta",0,1)</f>
        <v>#NAME?</v>
      </c>
      <c r="U225" s="62" t="e">
        <f aca="false">xlookup(C225,#REF!,#REF!,"no dato",0,1)</f>
        <v>#REF!</v>
      </c>
      <c r="V225" s="65" t="e">
        <f aca="false" t="array" ref="V225:V225">xlookup(C225,datos_laborales[D.N.I:],#REF!,"no tiene ficha pdf",0,1)</f>
        <v>#REF!</v>
      </c>
      <c r="W225" s="42"/>
    </row>
    <row r="226" customFormat="false" ht="15.75" hidden="true" customHeight="true" outlineLevel="0" collapsed="false">
      <c r="A226" s="55"/>
      <c r="B226" s="56"/>
      <c r="C226" s="57" t="e">
        <f aca="false">datos_personales[Apellido/s:]</f>
        <v>#VALUE!</v>
      </c>
      <c r="D226" s="57" t="e">
        <f aca="false" t="array" ref="D226:D226">xlookup(C226,datos_laborales[D.N.I:],datos_laborales[Relación de Dependencia],"dato no encontrado",0,1)</f>
        <v>#NAME?</v>
      </c>
      <c r="E226" s="57" t="e">
        <f aca="false" t="array" ref="E226:E226">xlookup(C226,datos_delegados[clave_foranea:],datos_delegados[En Actividad]," ",0,1)</f>
        <v>#NAME?</v>
      </c>
      <c r="F226" s="57" t="e">
        <f aca="false" t="array" ref="F226:F226">CONCATENATE(xlookup(C226,datos_personales[Apellido/s:],datos_personales[Apellido/s:],"no dato",0,1),", ",xlookup(C226,datos_personales[Apellido/s:],datos_personales[Nombre/s:],"no dato",0,1))</f>
        <v>#NAME?</v>
      </c>
      <c r="G226" s="57" t="e">
        <f aca="false" t="array" ref="G226:G226">xlookup(C226,datos_laborales[D.N.I:],datos_laborales[N° De Legajo:],"no dato",0,1)</f>
        <v>#NAME?</v>
      </c>
      <c r="H226" s="75" t="e">
        <f aca="false" t="array" ref="H226:H226">xlookup(C226,datos_laborales[D.N.I:], datos_laborales[Inicio Actividad en Prevención:],"no dato",0,1)</f>
        <v>#NAME?</v>
      </c>
      <c r="I226" s="57" t="e">
        <f aca="false" t="array" ref="I226:I226">xlookup(C226,datos_laborales[D.N.I:],#REF!,"no dato",0,1)</f>
        <v>#REF!</v>
      </c>
      <c r="J226" s="57" t="e">
        <f aca="false" t="array" ref="J226:J226">xlookup(C226,datos_personales[Apellido/s:],datos_personales[D.N.I:],"no dato",0,1)</f>
        <v>#NAME?</v>
      </c>
      <c r="K226" s="75" t="e">
        <f aca="false" t="array" ref="K226:K226">xlookup(C226,datos_personales[Apellido/s:],datos_personales[Fecha Nac:],"no dato",0,1)</f>
        <v>#NAME?</v>
      </c>
      <c r="L226" s="57" t="e">
        <f aca="false">COUNTIF(hijos!B:B,C226)</f>
        <v>#VALUE!</v>
      </c>
      <c r="M226" s="59" t="e">
        <f aca="false">COUNTIFS(hijos!B:B,C226,#REF!,1)</f>
        <v>#VALUE!</v>
      </c>
      <c r="N226" s="59" t="e">
        <f aca="false">COUNTIFS(hijos!B:B,C226,#REF!,1)</f>
        <v>#VALUE!</v>
      </c>
      <c r="O226" s="59" t="e">
        <f aca="false">COUNTIFS(hijos!B:B,C226,#REF!,1)</f>
        <v>#VALUE!</v>
      </c>
      <c r="P226" s="59" t="e">
        <f aca="false">COUNTIFS(hijos!B:B,C226,#REF!,1)</f>
        <v>#VALUE!</v>
      </c>
      <c r="Q226" s="59" t="e">
        <f aca="false">SUM(M226:P226)</f>
        <v>#VALUE!</v>
      </c>
      <c r="R226" s="57" t="e">
        <f aca="false" t="array" ref="R226:R226">xlookup(C226,datos_personales[Apellido/s:],datos_personales[Tel Contacto:],"no dato",0,1)</f>
        <v>#NAME?</v>
      </c>
      <c r="S226" s="57" t="e">
        <f aca="false" t="array" ref="S226:S226">xlookup(C226,datos_personales[Apellido/s:],datos_personales[Email:],"no dato",0,1)</f>
        <v>#NAME?</v>
      </c>
      <c r="T226" s="57" t="e">
        <f aca="false" t="array" ref="T226:T226">xlookup(R226,telefonos_afiliados[numeros_loys],telefonos_afiliados[esta],"no esta",0,1)</f>
        <v>#NAME?</v>
      </c>
      <c r="U226" s="57" t="e">
        <f aca="false">xlookup(C226,#REF!,#REF!,"no dato",0,1)</f>
        <v>#REF!</v>
      </c>
      <c r="V226" s="61" t="e">
        <f aca="false" t="array" ref="V226:V226">xlookup(C226,datos_laborales[D.N.I:],#REF!,"no tiene ficha pdf",0,1)</f>
        <v>#REF!</v>
      </c>
      <c r="W226" s="42"/>
    </row>
    <row r="227" customFormat="false" ht="15.75" hidden="true" customHeight="true" outlineLevel="0" collapsed="false">
      <c r="A227" s="77"/>
      <c r="B227" s="78"/>
      <c r="C227" s="79" t="e">
        <f aca="false">datos_personales[Apellido/s:]</f>
        <v>#VALUE!</v>
      </c>
      <c r="D227" s="79" t="e">
        <f aca="false" t="array" ref="D227:D227">xlookup(C227,datos_laborales[D.N.I:],datos_laborales[Relación de Dependencia],"dato no encontrado",0,1)</f>
        <v>#NAME?</v>
      </c>
      <c r="E227" s="79" t="e">
        <f aca="false" t="array" ref="E227:E227">xlookup(C227,datos_delegados[clave_foranea:],datos_delegados[En Actividad]," ",0,1)</f>
        <v>#NAME?</v>
      </c>
      <c r="F227" s="79" t="e">
        <f aca="false" t="array" ref="F227:F227">CONCATENATE(xlookup(C227,datos_personales[Apellido/s:],datos_personales[Apellido/s:],"no dato",0,1),", ",xlookup(C227,datos_personales[Apellido/s:],datos_personales[Nombre/s:],"no dato",0,1))</f>
        <v>#NAME?</v>
      </c>
      <c r="G227" s="79" t="e">
        <f aca="false" t="array" ref="G227:G227">xlookup(C227,datos_laborales[D.N.I:],datos_laborales[N° De Legajo:],"no dato",0,1)</f>
        <v>#NAME?</v>
      </c>
      <c r="H227" s="80" t="e">
        <f aca="false" t="array" ref="H227:H227">xlookup(C227,datos_laborales[D.N.I:], datos_laborales[Inicio Actividad en Prevención:],"no dato",0,1)</f>
        <v>#NAME?</v>
      </c>
      <c r="I227" s="79" t="e">
        <f aca="false" t="array" ref="I227:I227">xlookup(C227,datos_laborales[D.N.I:],#REF!,"no dato",0,1)</f>
        <v>#REF!</v>
      </c>
      <c r="J227" s="79" t="e">
        <f aca="false" t="array" ref="J227:J227">xlookup(C227,datos_personales[Apellido/s:],datos_personales[D.N.I:],"no dato",0,1)</f>
        <v>#NAME?</v>
      </c>
      <c r="K227" s="80" t="e">
        <f aca="false" t="array" ref="K227:K227">xlookup(C227,datos_personales[Apellido/s:],datos_personales[Fecha Nac:],"no dato",0,1)</f>
        <v>#NAME?</v>
      </c>
      <c r="L227" s="79" t="e">
        <f aca="false">COUNTIF(hijos!B:B,C227)</f>
        <v>#VALUE!</v>
      </c>
      <c r="M227" s="81" t="e">
        <f aca="false">COUNTIFS(hijos!B:B,C227,#REF!,1)</f>
        <v>#VALUE!</v>
      </c>
      <c r="N227" s="81" t="e">
        <f aca="false">COUNTIFS(hijos!B:B,C227,#REF!,1)</f>
        <v>#VALUE!</v>
      </c>
      <c r="O227" s="81" t="e">
        <f aca="false">COUNTIFS(hijos!B:B,C227,#REF!,1)</f>
        <v>#VALUE!</v>
      </c>
      <c r="P227" s="81" t="e">
        <f aca="false">COUNTIFS(hijos!B:B,C227,#REF!,1)</f>
        <v>#VALUE!</v>
      </c>
      <c r="Q227" s="81" t="e">
        <f aca="false">SUM(M227:P227)</f>
        <v>#VALUE!</v>
      </c>
      <c r="R227" s="79" t="e">
        <f aca="false" t="array" ref="R227:R227">xlookup(C227,datos_personales[Apellido/s:],datos_personales[Tel Contacto:],"no dato",0,1)</f>
        <v>#NAME?</v>
      </c>
      <c r="S227" s="79" t="e">
        <f aca="false" t="array" ref="S227:S227">xlookup(C227,datos_personales[Apellido/s:],datos_personales[Email:],"no dato",0,1)</f>
        <v>#NAME?</v>
      </c>
      <c r="T227" s="79" t="e">
        <f aca="false" t="array" ref="T227:T227">xlookup(R227,telefonos_afiliados[numeros_loys],telefonos_afiliados[esta],"no esta",0,1)</f>
        <v>#NAME?</v>
      </c>
      <c r="U227" s="79" t="e">
        <f aca="false">xlookup(C227,#REF!,#REF!,"no dato",0,1)</f>
        <v>#REF!</v>
      </c>
      <c r="V227" s="82" t="e">
        <f aca="false" t="array" ref="V227:V227">xlookup(C227,datos_laborales[D.N.I:],#REF!,"no tiene ficha pdf",0,1)</f>
        <v>#REF!</v>
      </c>
      <c r="W227" s="42"/>
    </row>
    <row r="228" customFormat="false" ht="15.75" hidden="false" customHeight="true" outlineLevel="0" collapsed="false">
      <c r="A228" s="42"/>
      <c r="B228" s="42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83"/>
      <c r="N228" s="83"/>
      <c r="O228" s="83"/>
      <c r="P228" s="83"/>
      <c r="Q228" s="51"/>
      <c r="R228" s="51"/>
      <c r="S228" s="51"/>
      <c r="T228" s="42"/>
      <c r="U228" s="42"/>
      <c r="V228" s="42"/>
      <c r="W228" s="42"/>
    </row>
    <row r="229" customFormat="false" ht="15.75" hidden="false" customHeight="true" outlineLevel="0" collapsed="false">
      <c r="A229" s="42"/>
      <c r="B229" s="42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83"/>
      <c r="N229" s="83"/>
      <c r="O229" s="83"/>
      <c r="P229" s="83"/>
      <c r="Q229" s="51"/>
      <c r="R229" s="51"/>
      <c r="S229" s="51"/>
      <c r="T229" s="42"/>
      <c r="U229" s="42"/>
      <c r="V229" s="42"/>
      <c r="W229" s="42"/>
    </row>
    <row r="230" customFormat="false" ht="15.75" hidden="false" customHeight="true" outlineLevel="0" collapsed="false">
      <c r="A230" s="42"/>
      <c r="B230" s="42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83"/>
      <c r="N230" s="83"/>
      <c r="O230" s="83"/>
      <c r="P230" s="83"/>
      <c r="Q230" s="51"/>
      <c r="R230" s="51"/>
      <c r="S230" s="51"/>
      <c r="T230" s="42"/>
      <c r="U230" s="42"/>
      <c r="V230" s="42"/>
      <c r="W230" s="42"/>
    </row>
    <row r="231" customFormat="false" ht="15.75" hidden="false" customHeight="true" outlineLevel="0" collapsed="false">
      <c r="A231" s="42"/>
      <c r="B231" s="42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83"/>
      <c r="N231" s="83"/>
      <c r="O231" s="83"/>
      <c r="P231" s="83"/>
      <c r="Q231" s="51"/>
      <c r="R231" s="51"/>
      <c r="S231" s="51"/>
      <c r="T231" s="42"/>
      <c r="U231" s="42"/>
      <c r="V231" s="42"/>
      <c r="W231" s="42"/>
    </row>
    <row r="232" customFormat="false" ht="15.75" hidden="false" customHeight="true" outlineLevel="0" collapsed="false">
      <c r="A232" s="42"/>
      <c r="B232" s="42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83"/>
      <c r="N232" s="83"/>
      <c r="O232" s="83"/>
      <c r="P232" s="83"/>
      <c r="Q232" s="51"/>
      <c r="R232" s="51"/>
      <c r="S232" s="51"/>
      <c r="T232" s="42"/>
      <c r="U232" s="42"/>
      <c r="V232" s="42"/>
      <c r="W232" s="42"/>
    </row>
    <row r="233" customFormat="false" ht="15.75" hidden="false" customHeight="true" outlineLevel="0" collapsed="false">
      <c r="A233" s="42"/>
      <c r="B233" s="42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83"/>
      <c r="N233" s="83"/>
      <c r="O233" s="83"/>
      <c r="P233" s="83"/>
      <c r="Q233" s="51"/>
      <c r="R233" s="51"/>
      <c r="S233" s="51"/>
      <c r="T233" s="42"/>
      <c r="U233" s="42"/>
      <c r="V233" s="42"/>
      <c r="W233" s="42"/>
    </row>
    <row r="234" customFormat="false" ht="15.75" hidden="false" customHeight="true" outlineLevel="0" collapsed="false">
      <c r="A234" s="42"/>
      <c r="B234" s="42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83"/>
      <c r="N234" s="83"/>
      <c r="O234" s="83"/>
      <c r="P234" s="83"/>
      <c r="Q234" s="51"/>
      <c r="R234" s="51"/>
      <c r="S234" s="51"/>
      <c r="T234" s="42"/>
      <c r="U234" s="42"/>
      <c r="V234" s="42"/>
      <c r="W234" s="42"/>
    </row>
    <row r="235" customFormat="false" ht="15.75" hidden="false" customHeight="true" outlineLevel="0" collapsed="false">
      <c r="A235" s="42"/>
      <c r="B235" s="42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83"/>
      <c r="N235" s="83"/>
      <c r="O235" s="83"/>
      <c r="P235" s="83"/>
      <c r="Q235" s="51"/>
      <c r="R235" s="51"/>
      <c r="S235" s="51"/>
      <c r="T235" s="42"/>
      <c r="U235" s="42"/>
      <c r="V235" s="42"/>
      <c r="W235" s="42"/>
    </row>
    <row r="236" customFormat="false" ht="15.75" hidden="false" customHeight="true" outlineLevel="0" collapsed="false">
      <c r="A236" s="42"/>
      <c r="B236" s="42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83"/>
      <c r="N236" s="83"/>
      <c r="O236" s="83"/>
      <c r="P236" s="83"/>
      <c r="Q236" s="51"/>
      <c r="R236" s="51"/>
      <c r="S236" s="51"/>
      <c r="T236" s="42"/>
      <c r="U236" s="42"/>
      <c r="V236" s="42"/>
      <c r="W236" s="42"/>
    </row>
    <row r="237" customFormat="false" ht="15.75" hidden="false" customHeight="true" outlineLevel="0" collapsed="false">
      <c r="A237" s="42"/>
      <c r="B237" s="42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83"/>
      <c r="N237" s="83"/>
      <c r="O237" s="83"/>
      <c r="P237" s="83"/>
      <c r="Q237" s="51"/>
      <c r="R237" s="51"/>
      <c r="S237" s="51"/>
      <c r="T237" s="42"/>
      <c r="U237" s="42"/>
      <c r="V237" s="42"/>
      <c r="W237" s="42"/>
    </row>
    <row r="238" customFormat="false" ht="15.75" hidden="false" customHeight="true" outlineLevel="0" collapsed="false">
      <c r="A238" s="42"/>
      <c r="B238" s="42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83"/>
      <c r="N238" s="83"/>
      <c r="O238" s="83"/>
      <c r="P238" s="83"/>
      <c r="Q238" s="51"/>
      <c r="R238" s="51"/>
      <c r="S238" s="51"/>
      <c r="T238" s="42"/>
      <c r="U238" s="42"/>
      <c r="V238" s="42"/>
      <c r="W238" s="42"/>
    </row>
    <row r="239" customFormat="false" ht="15.75" hidden="false" customHeight="true" outlineLevel="0" collapsed="false">
      <c r="A239" s="42"/>
      <c r="B239" s="42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83"/>
      <c r="N239" s="83"/>
      <c r="O239" s="83"/>
      <c r="P239" s="83"/>
      <c r="Q239" s="51"/>
      <c r="R239" s="51"/>
      <c r="S239" s="51"/>
      <c r="T239" s="42"/>
      <c r="U239" s="42"/>
      <c r="V239" s="42"/>
      <c r="W239" s="42"/>
    </row>
    <row r="240" customFormat="false" ht="15.75" hidden="false" customHeight="true" outlineLevel="0" collapsed="false">
      <c r="A240" s="42"/>
      <c r="B240" s="42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83"/>
      <c r="N240" s="83"/>
      <c r="O240" s="83"/>
      <c r="P240" s="83"/>
      <c r="Q240" s="51"/>
      <c r="R240" s="51"/>
      <c r="S240" s="51"/>
      <c r="T240" s="42"/>
      <c r="U240" s="42"/>
      <c r="V240" s="42"/>
      <c r="W240" s="42"/>
    </row>
    <row r="241" customFormat="false" ht="15.75" hidden="false" customHeight="true" outlineLevel="0" collapsed="false">
      <c r="A241" s="42"/>
      <c r="B241" s="42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83"/>
      <c r="N241" s="83"/>
      <c r="O241" s="83"/>
      <c r="P241" s="83"/>
      <c r="Q241" s="51"/>
      <c r="R241" s="51"/>
      <c r="S241" s="51"/>
      <c r="T241" s="42"/>
      <c r="U241" s="42"/>
      <c r="V241" s="42"/>
      <c r="W241" s="42"/>
    </row>
    <row r="242" customFormat="false" ht="15.75" hidden="false" customHeight="true" outlineLevel="0" collapsed="false">
      <c r="A242" s="42"/>
      <c r="B242" s="42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83"/>
      <c r="N242" s="83"/>
      <c r="O242" s="83"/>
      <c r="P242" s="83"/>
      <c r="Q242" s="51"/>
      <c r="R242" s="51"/>
      <c r="S242" s="51"/>
      <c r="T242" s="42"/>
      <c r="U242" s="42"/>
      <c r="V242" s="42"/>
      <c r="W242" s="42"/>
    </row>
    <row r="243" customFormat="false" ht="15.75" hidden="false" customHeight="true" outlineLevel="0" collapsed="false">
      <c r="A243" s="42"/>
      <c r="B243" s="42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83"/>
      <c r="N243" s="83"/>
      <c r="O243" s="83"/>
      <c r="P243" s="83"/>
      <c r="Q243" s="51"/>
      <c r="R243" s="51"/>
      <c r="S243" s="51"/>
      <c r="T243" s="42"/>
      <c r="U243" s="42"/>
      <c r="V243" s="42"/>
      <c r="W243" s="42"/>
    </row>
    <row r="244" customFormat="false" ht="15.75" hidden="false" customHeight="true" outlineLevel="0" collapsed="false">
      <c r="A244" s="42"/>
      <c r="B244" s="42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83"/>
      <c r="N244" s="83"/>
      <c r="O244" s="83"/>
      <c r="P244" s="83"/>
      <c r="Q244" s="51"/>
      <c r="R244" s="51"/>
      <c r="S244" s="51"/>
      <c r="T244" s="42"/>
      <c r="U244" s="42"/>
      <c r="V244" s="42"/>
      <c r="W244" s="42"/>
    </row>
    <row r="245" customFormat="false" ht="15.75" hidden="false" customHeight="true" outlineLevel="0" collapsed="false">
      <c r="A245" s="42"/>
      <c r="B245" s="42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83"/>
      <c r="N245" s="83"/>
      <c r="O245" s="83"/>
      <c r="P245" s="83"/>
      <c r="Q245" s="51"/>
      <c r="R245" s="51"/>
      <c r="S245" s="51"/>
      <c r="T245" s="42"/>
      <c r="U245" s="42"/>
      <c r="V245" s="42"/>
      <c r="W245" s="42"/>
    </row>
    <row r="246" customFormat="false" ht="15.75" hidden="false" customHeight="true" outlineLevel="0" collapsed="false">
      <c r="A246" s="42"/>
      <c r="B246" s="42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83"/>
      <c r="N246" s="83"/>
      <c r="O246" s="83"/>
      <c r="P246" s="83"/>
      <c r="Q246" s="51"/>
      <c r="R246" s="51"/>
      <c r="S246" s="51"/>
      <c r="T246" s="42"/>
      <c r="U246" s="42"/>
      <c r="V246" s="42"/>
      <c r="W246" s="42"/>
    </row>
    <row r="247" customFormat="false" ht="15.75" hidden="false" customHeight="true" outlineLevel="0" collapsed="false">
      <c r="A247" s="42"/>
      <c r="B247" s="42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83"/>
      <c r="N247" s="83"/>
      <c r="O247" s="83"/>
      <c r="P247" s="83"/>
      <c r="Q247" s="51"/>
      <c r="R247" s="51"/>
      <c r="S247" s="51"/>
      <c r="T247" s="42"/>
      <c r="U247" s="42"/>
      <c r="V247" s="42"/>
      <c r="W247" s="42"/>
    </row>
    <row r="248" customFormat="false" ht="15.75" hidden="false" customHeight="true" outlineLevel="0" collapsed="false">
      <c r="A248" s="42"/>
      <c r="B248" s="42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83"/>
      <c r="N248" s="83"/>
      <c r="O248" s="83"/>
      <c r="P248" s="83"/>
      <c r="Q248" s="51"/>
      <c r="R248" s="51"/>
      <c r="S248" s="51"/>
      <c r="T248" s="42"/>
      <c r="U248" s="42"/>
      <c r="V248" s="42"/>
      <c r="W248" s="42"/>
    </row>
    <row r="249" customFormat="false" ht="15.75" hidden="false" customHeight="true" outlineLevel="0" collapsed="false">
      <c r="A249" s="42"/>
      <c r="B249" s="42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83"/>
      <c r="N249" s="83"/>
      <c r="O249" s="83"/>
      <c r="P249" s="83"/>
      <c r="Q249" s="51"/>
      <c r="R249" s="51"/>
      <c r="S249" s="51"/>
      <c r="T249" s="42"/>
      <c r="U249" s="42"/>
      <c r="V249" s="42"/>
      <c r="W249" s="42"/>
    </row>
    <row r="250" customFormat="false" ht="15.75" hidden="false" customHeight="true" outlineLevel="0" collapsed="false">
      <c r="A250" s="42"/>
      <c r="B250" s="42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83"/>
      <c r="N250" s="83"/>
      <c r="O250" s="83"/>
      <c r="P250" s="83"/>
      <c r="Q250" s="51"/>
      <c r="R250" s="51"/>
      <c r="S250" s="51"/>
      <c r="T250" s="42"/>
      <c r="U250" s="42"/>
      <c r="V250" s="42"/>
      <c r="W250" s="42"/>
    </row>
    <row r="251" customFormat="false" ht="15.75" hidden="false" customHeight="true" outlineLevel="0" collapsed="false">
      <c r="A251" s="42"/>
      <c r="B251" s="42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83"/>
      <c r="N251" s="83"/>
      <c r="O251" s="83"/>
      <c r="P251" s="83"/>
      <c r="Q251" s="51"/>
      <c r="R251" s="51"/>
      <c r="S251" s="51"/>
      <c r="T251" s="42"/>
      <c r="U251" s="42"/>
      <c r="V251" s="42"/>
      <c r="W251" s="42"/>
    </row>
    <row r="252" customFormat="false" ht="15.75" hidden="false" customHeight="true" outlineLevel="0" collapsed="false">
      <c r="A252" s="42"/>
      <c r="B252" s="42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83"/>
      <c r="N252" s="83"/>
      <c r="O252" s="83"/>
      <c r="P252" s="83"/>
      <c r="Q252" s="51"/>
      <c r="R252" s="51"/>
      <c r="S252" s="51"/>
      <c r="T252" s="42"/>
      <c r="U252" s="42"/>
      <c r="V252" s="42"/>
      <c r="W252" s="42"/>
    </row>
    <row r="253" customFormat="false" ht="15.75" hidden="false" customHeight="true" outlineLevel="0" collapsed="false">
      <c r="A253" s="42"/>
      <c r="B253" s="42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83"/>
      <c r="N253" s="83"/>
      <c r="O253" s="83"/>
      <c r="P253" s="83"/>
      <c r="Q253" s="51"/>
      <c r="R253" s="51"/>
      <c r="S253" s="51"/>
      <c r="T253" s="42"/>
      <c r="U253" s="42"/>
      <c r="V253" s="42"/>
      <c r="W253" s="42"/>
    </row>
    <row r="254" customFormat="false" ht="15.75" hidden="false" customHeight="true" outlineLevel="0" collapsed="false">
      <c r="A254" s="42"/>
      <c r="B254" s="42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83"/>
      <c r="N254" s="83"/>
      <c r="O254" s="83"/>
      <c r="P254" s="83"/>
      <c r="Q254" s="51"/>
      <c r="R254" s="51"/>
      <c r="S254" s="51"/>
      <c r="T254" s="42"/>
      <c r="U254" s="42"/>
      <c r="V254" s="42"/>
      <c r="W254" s="42"/>
    </row>
    <row r="255" customFormat="false" ht="15.75" hidden="false" customHeight="true" outlineLevel="0" collapsed="false">
      <c r="A255" s="42"/>
      <c r="B255" s="42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83"/>
      <c r="N255" s="83"/>
      <c r="O255" s="83"/>
      <c r="P255" s="83"/>
      <c r="Q255" s="51"/>
      <c r="R255" s="51"/>
      <c r="S255" s="51"/>
      <c r="T255" s="42"/>
      <c r="U255" s="42"/>
      <c r="V255" s="42"/>
      <c r="W255" s="42"/>
    </row>
    <row r="256" customFormat="false" ht="15.75" hidden="false" customHeight="true" outlineLevel="0" collapsed="false">
      <c r="A256" s="42"/>
      <c r="B256" s="42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83"/>
      <c r="N256" s="83"/>
      <c r="O256" s="83"/>
      <c r="P256" s="83"/>
      <c r="Q256" s="51"/>
      <c r="R256" s="51"/>
      <c r="S256" s="51"/>
      <c r="T256" s="42"/>
      <c r="U256" s="42"/>
      <c r="V256" s="42"/>
      <c r="W256" s="42"/>
    </row>
    <row r="257" customFormat="false" ht="15.75" hidden="false" customHeight="true" outlineLevel="0" collapsed="false">
      <c r="A257" s="42"/>
      <c r="B257" s="42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83"/>
      <c r="N257" s="83"/>
      <c r="O257" s="83"/>
      <c r="P257" s="83"/>
      <c r="Q257" s="51"/>
      <c r="R257" s="51"/>
      <c r="S257" s="51"/>
      <c r="T257" s="42"/>
      <c r="U257" s="42"/>
      <c r="V257" s="42"/>
      <c r="W257" s="42"/>
    </row>
    <row r="258" customFormat="false" ht="15.75" hidden="false" customHeight="true" outlineLevel="0" collapsed="false">
      <c r="A258" s="42"/>
      <c r="B258" s="42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83"/>
      <c r="N258" s="83"/>
      <c r="O258" s="83"/>
      <c r="P258" s="83"/>
      <c r="Q258" s="51"/>
      <c r="R258" s="51"/>
      <c r="S258" s="51"/>
      <c r="T258" s="42"/>
      <c r="U258" s="42"/>
      <c r="V258" s="42"/>
      <c r="W258" s="42"/>
    </row>
    <row r="259" customFormat="false" ht="15.75" hidden="false" customHeight="true" outlineLevel="0" collapsed="false">
      <c r="A259" s="42"/>
      <c r="B259" s="42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83"/>
      <c r="N259" s="83"/>
      <c r="O259" s="83"/>
      <c r="P259" s="83"/>
      <c r="Q259" s="51"/>
      <c r="R259" s="51"/>
      <c r="S259" s="51"/>
      <c r="T259" s="42"/>
      <c r="U259" s="42"/>
      <c r="V259" s="42"/>
      <c r="W259" s="42"/>
    </row>
    <row r="260" customFormat="false" ht="15.75" hidden="false" customHeight="true" outlineLevel="0" collapsed="false">
      <c r="A260" s="42"/>
      <c r="B260" s="42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83"/>
      <c r="N260" s="83"/>
      <c r="O260" s="83"/>
      <c r="P260" s="83"/>
      <c r="Q260" s="51"/>
      <c r="R260" s="51"/>
      <c r="S260" s="51"/>
      <c r="T260" s="42"/>
      <c r="U260" s="42"/>
      <c r="V260" s="42"/>
      <c r="W260" s="42"/>
    </row>
    <row r="261" customFormat="false" ht="15.75" hidden="false" customHeight="true" outlineLevel="0" collapsed="false">
      <c r="A261" s="42"/>
      <c r="B261" s="42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83"/>
      <c r="N261" s="83"/>
      <c r="O261" s="83"/>
      <c r="P261" s="83"/>
      <c r="Q261" s="51"/>
      <c r="R261" s="51"/>
      <c r="S261" s="51"/>
      <c r="T261" s="42"/>
      <c r="U261" s="42"/>
      <c r="V261" s="42"/>
      <c r="W261" s="42"/>
    </row>
    <row r="262" customFormat="false" ht="15.75" hidden="false" customHeight="true" outlineLevel="0" collapsed="false">
      <c r="A262" s="42"/>
      <c r="B262" s="42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83"/>
      <c r="N262" s="83"/>
      <c r="O262" s="83"/>
      <c r="P262" s="83"/>
      <c r="Q262" s="51"/>
      <c r="R262" s="51"/>
      <c r="S262" s="51"/>
      <c r="T262" s="42"/>
      <c r="U262" s="42"/>
      <c r="V262" s="42"/>
      <c r="W262" s="42"/>
    </row>
    <row r="263" customFormat="false" ht="15.75" hidden="false" customHeight="true" outlineLevel="0" collapsed="false">
      <c r="A263" s="42"/>
      <c r="B263" s="42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83"/>
      <c r="N263" s="83"/>
      <c r="O263" s="83"/>
      <c r="P263" s="83"/>
      <c r="Q263" s="51"/>
      <c r="R263" s="51"/>
      <c r="S263" s="51"/>
      <c r="T263" s="42"/>
      <c r="U263" s="42"/>
      <c r="V263" s="42"/>
      <c r="W263" s="42"/>
    </row>
    <row r="264" customFormat="false" ht="15.75" hidden="false" customHeight="true" outlineLevel="0" collapsed="false">
      <c r="A264" s="42"/>
      <c r="B264" s="42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83"/>
      <c r="N264" s="83"/>
      <c r="O264" s="83"/>
      <c r="P264" s="83"/>
      <c r="Q264" s="51"/>
      <c r="R264" s="51"/>
      <c r="S264" s="51"/>
      <c r="T264" s="42"/>
      <c r="U264" s="42"/>
      <c r="V264" s="42"/>
      <c r="W264" s="42"/>
    </row>
    <row r="265" customFormat="false" ht="15.75" hidden="false" customHeight="true" outlineLevel="0" collapsed="false">
      <c r="A265" s="42"/>
      <c r="B265" s="42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83"/>
      <c r="N265" s="83"/>
      <c r="O265" s="83"/>
      <c r="P265" s="83"/>
      <c r="Q265" s="51"/>
      <c r="R265" s="51"/>
      <c r="S265" s="51"/>
      <c r="T265" s="42"/>
      <c r="U265" s="42"/>
      <c r="V265" s="42"/>
      <c r="W265" s="42"/>
    </row>
    <row r="266" customFormat="false" ht="15.75" hidden="false" customHeight="true" outlineLevel="0" collapsed="false">
      <c r="A266" s="42"/>
      <c r="B266" s="42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83"/>
      <c r="N266" s="83"/>
      <c r="O266" s="83"/>
      <c r="P266" s="83"/>
      <c r="Q266" s="51"/>
      <c r="R266" s="51"/>
      <c r="S266" s="51"/>
      <c r="T266" s="42"/>
      <c r="U266" s="42"/>
      <c r="V266" s="42"/>
      <c r="W266" s="42"/>
    </row>
    <row r="267" customFormat="false" ht="15.75" hidden="false" customHeight="true" outlineLevel="0" collapsed="false">
      <c r="A267" s="42"/>
      <c r="B267" s="42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83"/>
      <c r="N267" s="83"/>
      <c r="O267" s="83"/>
      <c r="P267" s="83"/>
      <c r="Q267" s="51"/>
      <c r="R267" s="51"/>
      <c r="S267" s="51"/>
      <c r="T267" s="42"/>
      <c r="U267" s="42"/>
      <c r="V267" s="42"/>
      <c r="W267" s="42"/>
    </row>
    <row r="268" customFormat="false" ht="15.75" hidden="false" customHeight="true" outlineLevel="0" collapsed="false">
      <c r="A268" s="42"/>
      <c r="B268" s="42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83"/>
      <c r="N268" s="83"/>
      <c r="O268" s="83"/>
      <c r="P268" s="83"/>
      <c r="Q268" s="51"/>
      <c r="R268" s="51"/>
      <c r="S268" s="51"/>
      <c r="T268" s="42"/>
      <c r="U268" s="42"/>
      <c r="V268" s="42"/>
      <c r="W268" s="42"/>
    </row>
    <row r="269" customFormat="false" ht="15.75" hidden="false" customHeight="true" outlineLevel="0" collapsed="false">
      <c r="A269" s="42"/>
      <c r="B269" s="42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83"/>
      <c r="N269" s="83"/>
      <c r="O269" s="83"/>
      <c r="P269" s="83"/>
      <c r="Q269" s="51"/>
      <c r="R269" s="51"/>
      <c r="S269" s="51"/>
      <c r="T269" s="42"/>
      <c r="U269" s="42"/>
      <c r="V269" s="42"/>
      <c r="W269" s="42"/>
    </row>
    <row r="270" customFormat="false" ht="15.75" hidden="false" customHeight="true" outlineLevel="0" collapsed="false">
      <c r="A270" s="42"/>
      <c r="B270" s="42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83"/>
      <c r="N270" s="83"/>
      <c r="O270" s="83"/>
      <c r="P270" s="83"/>
      <c r="Q270" s="51"/>
      <c r="R270" s="51"/>
      <c r="S270" s="51"/>
      <c r="T270" s="42"/>
      <c r="U270" s="42"/>
      <c r="V270" s="42"/>
      <c r="W270" s="42"/>
    </row>
    <row r="271" customFormat="false" ht="15.75" hidden="false" customHeight="true" outlineLevel="0" collapsed="false">
      <c r="A271" s="42"/>
      <c r="B271" s="42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83"/>
      <c r="N271" s="83"/>
      <c r="O271" s="83"/>
      <c r="P271" s="83"/>
      <c r="Q271" s="51"/>
      <c r="R271" s="51"/>
      <c r="S271" s="51"/>
      <c r="T271" s="42"/>
      <c r="U271" s="42"/>
      <c r="V271" s="42"/>
      <c r="W271" s="42"/>
    </row>
    <row r="272" customFormat="false" ht="15.75" hidden="false" customHeight="true" outlineLevel="0" collapsed="false">
      <c r="A272" s="42"/>
      <c r="B272" s="42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83"/>
      <c r="N272" s="83"/>
      <c r="O272" s="83"/>
      <c r="P272" s="83"/>
      <c r="Q272" s="51"/>
      <c r="R272" s="51"/>
      <c r="S272" s="51"/>
      <c r="T272" s="42"/>
      <c r="U272" s="42"/>
      <c r="V272" s="42"/>
      <c r="W272" s="42"/>
    </row>
    <row r="273" customFormat="false" ht="15.75" hidden="false" customHeight="true" outlineLevel="0" collapsed="false">
      <c r="A273" s="42"/>
      <c r="B273" s="42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83"/>
      <c r="N273" s="83"/>
      <c r="O273" s="83"/>
      <c r="P273" s="83"/>
      <c r="Q273" s="51"/>
      <c r="R273" s="51"/>
      <c r="S273" s="51"/>
      <c r="T273" s="42"/>
      <c r="U273" s="42"/>
      <c r="V273" s="42"/>
      <c r="W273" s="42"/>
    </row>
    <row r="274" customFormat="false" ht="15.75" hidden="false" customHeight="true" outlineLevel="0" collapsed="false">
      <c r="A274" s="42"/>
      <c r="B274" s="42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83"/>
      <c r="N274" s="83"/>
      <c r="O274" s="83"/>
      <c r="P274" s="83"/>
      <c r="Q274" s="51"/>
      <c r="R274" s="51"/>
      <c r="S274" s="51"/>
      <c r="T274" s="42"/>
      <c r="U274" s="42"/>
      <c r="V274" s="42"/>
      <c r="W274" s="42"/>
    </row>
    <row r="275" customFormat="false" ht="15.75" hidden="false" customHeight="true" outlineLevel="0" collapsed="false">
      <c r="A275" s="42"/>
      <c r="B275" s="42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83"/>
      <c r="N275" s="83"/>
      <c r="O275" s="83"/>
      <c r="P275" s="83"/>
      <c r="Q275" s="51"/>
      <c r="R275" s="51"/>
      <c r="S275" s="51"/>
      <c r="T275" s="42"/>
      <c r="U275" s="42"/>
      <c r="V275" s="42"/>
      <c r="W275" s="42"/>
    </row>
    <row r="276" customFormat="false" ht="15.75" hidden="false" customHeight="true" outlineLevel="0" collapsed="false">
      <c r="A276" s="42"/>
      <c r="B276" s="42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83"/>
      <c r="N276" s="83"/>
      <c r="O276" s="83"/>
      <c r="P276" s="83"/>
      <c r="Q276" s="51"/>
      <c r="R276" s="51"/>
      <c r="S276" s="51"/>
      <c r="T276" s="42"/>
      <c r="U276" s="42"/>
      <c r="V276" s="42"/>
      <c r="W276" s="42"/>
    </row>
    <row r="277" customFormat="false" ht="15.75" hidden="false" customHeight="true" outlineLevel="0" collapsed="false">
      <c r="A277" s="42"/>
      <c r="B277" s="42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83"/>
      <c r="N277" s="83"/>
      <c r="O277" s="83"/>
      <c r="P277" s="83"/>
      <c r="Q277" s="51"/>
      <c r="R277" s="51"/>
      <c r="S277" s="51"/>
      <c r="T277" s="42"/>
      <c r="U277" s="42"/>
      <c r="V277" s="42"/>
      <c r="W277" s="42"/>
    </row>
    <row r="278" customFormat="false" ht="15.75" hidden="false" customHeight="true" outlineLevel="0" collapsed="false">
      <c r="A278" s="42"/>
      <c r="B278" s="42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83"/>
      <c r="N278" s="83"/>
      <c r="O278" s="83"/>
      <c r="P278" s="83"/>
      <c r="Q278" s="51"/>
      <c r="R278" s="51"/>
      <c r="S278" s="51"/>
      <c r="T278" s="42"/>
      <c r="U278" s="42"/>
      <c r="V278" s="42"/>
      <c r="W278" s="42"/>
    </row>
    <row r="279" customFormat="false" ht="15.75" hidden="false" customHeight="true" outlineLevel="0" collapsed="false">
      <c r="A279" s="42"/>
      <c r="B279" s="42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83"/>
      <c r="N279" s="83"/>
      <c r="O279" s="83"/>
      <c r="P279" s="83"/>
      <c r="Q279" s="51"/>
      <c r="R279" s="51"/>
      <c r="S279" s="51"/>
      <c r="T279" s="42"/>
      <c r="U279" s="42"/>
      <c r="V279" s="42"/>
      <c r="W279" s="42"/>
    </row>
    <row r="280" customFormat="false" ht="15.75" hidden="false" customHeight="true" outlineLevel="0" collapsed="false">
      <c r="A280" s="42"/>
      <c r="B280" s="42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83"/>
      <c r="N280" s="83"/>
      <c r="O280" s="83"/>
      <c r="P280" s="83"/>
      <c r="Q280" s="51"/>
      <c r="R280" s="51"/>
      <c r="S280" s="51"/>
      <c r="T280" s="42"/>
      <c r="U280" s="42"/>
      <c r="V280" s="42"/>
      <c r="W280" s="42"/>
    </row>
    <row r="281" customFormat="false" ht="15.75" hidden="false" customHeight="true" outlineLevel="0" collapsed="false">
      <c r="A281" s="42"/>
      <c r="B281" s="42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83"/>
      <c r="N281" s="83"/>
      <c r="O281" s="83"/>
      <c r="P281" s="83"/>
      <c r="Q281" s="51"/>
      <c r="R281" s="51"/>
      <c r="S281" s="51"/>
      <c r="T281" s="42"/>
      <c r="U281" s="42"/>
      <c r="V281" s="42"/>
      <c r="W281" s="42"/>
    </row>
    <row r="282" customFormat="false" ht="15.75" hidden="false" customHeight="true" outlineLevel="0" collapsed="false">
      <c r="A282" s="42"/>
      <c r="B282" s="42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83"/>
      <c r="N282" s="83"/>
      <c r="O282" s="83"/>
      <c r="P282" s="83"/>
      <c r="Q282" s="51"/>
      <c r="R282" s="51"/>
      <c r="S282" s="51"/>
      <c r="T282" s="42"/>
      <c r="U282" s="42"/>
      <c r="V282" s="42"/>
      <c r="W282" s="42"/>
    </row>
    <row r="283" customFormat="false" ht="15.75" hidden="false" customHeight="true" outlineLevel="0" collapsed="false">
      <c r="A283" s="42"/>
      <c r="B283" s="42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83"/>
      <c r="N283" s="83"/>
      <c r="O283" s="83"/>
      <c r="P283" s="83"/>
      <c r="Q283" s="51"/>
      <c r="R283" s="51"/>
      <c r="S283" s="51"/>
      <c r="T283" s="42"/>
      <c r="U283" s="42"/>
      <c r="V283" s="42"/>
      <c r="W283" s="42"/>
    </row>
    <row r="284" customFormat="false" ht="15.75" hidden="false" customHeight="true" outlineLevel="0" collapsed="false">
      <c r="A284" s="42"/>
      <c r="B284" s="42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83"/>
      <c r="N284" s="83"/>
      <c r="O284" s="83"/>
      <c r="P284" s="83"/>
      <c r="Q284" s="51"/>
      <c r="R284" s="51"/>
      <c r="S284" s="51"/>
      <c r="T284" s="42"/>
      <c r="U284" s="42"/>
      <c r="V284" s="42"/>
      <c r="W284" s="42"/>
    </row>
    <row r="285" customFormat="false" ht="15.75" hidden="false" customHeight="true" outlineLevel="0" collapsed="false">
      <c r="A285" s="42"/>
      <c r="B285" s="42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83"/>
      <c r="N285" s="83"/>
      <c r="O285" s="83"/>
      <c r="P285" s="83"/>
      <c r="Q285" s="51"/>
      <c r="R285" s="51"/>
      <c r="S285" s="51"/>
      <c r="T285" s="42"/>
      <c r="U285" s="42"/>
      <c r="V285" s="42"/>
      <c r="W285" s="42"/>
    </row>
    <row r="286" customFormat="false" ht="15.75" hidden="false" customHeight="true" outlineLevel="0" collapsed="false">
      <c r="A286" s="42"/>
      <c r="B286" s="42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83"/>
      <c r="N286" s="83"/>
      <c r="O286" s="83"/>
      <c r="P286" s="83"/>
      <c r="Q286" s="51"/>
      <c r="R286" s="51"/>
      <c r="S286" s="51"/>
      <c r="T286" s="42"/>
      <c r="U286" s="42"/>
      <c r="V286" s="42"/>
      <c r="W286" s="42"/>
    </row>
    <row r="287" customFormat="false" ht="15.75" hidden="false" customHeight="true" outlineLevel="0" collapsed="false">
      <c r="A287" s="42"/>
      <c r="B287" s="42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83"/>
      <c r="N287" s="83"/>
      <c r="O287" s="83"/>
      <c r="P287" s="83"/>
      <c r="Q287" s="51"/>
      <c r="R287" s="51"/>
      <c r="S287" s="51"/>
      <c r="T287" s="42"/>
      <c r="U287" s="42"/>
      <c r="V287" s="42"/>
      <c r="W287" s="42"/>
    </row>
    <row r="288" customFormat="false" ht="15.75" hidden="false" customHeight="true" outlineLevel="0" collapsed="false">
      <c r="A288" s="42"/>
      <c r="B288" s="42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83"/>
      <c r="N288" s="83"/>
      <c r="O288" s="83"/>
      <c r="P288" s="83"/>
      <c r="Q288" s="51"/>
      <c r="R288" s="51"/>
      <c r="S288" s="51"/>
      <c r="T288" s="42"/>
      <c r="U288" s="42"/>
      <c r="V288" s="42"/>
      <c r="W288" s="42"/>
    </row>
    <row r="289" customFormat="false" ht="15.75" hidden="false" customHeight="true" outlineLevel="0" collapsed="false">
      <c r="A289" s="42"/>
      <c r="B289" s="42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83"/>
      <c r="N289" s="83"/>
      <c r="O289" s="83"/>
      <c r="P289" s="83"/>
      <c r="Q289" s="51"/>
      <c r="R289" s="51"/>
      <c r="S289" s="51"/>
      <c r="T289" s="42"/>
      <c r="U289" s="42"/>
      <c r="V289" s="42"/>
      <c r="W289" s="42"/>
    </row>
    <row r="290" customFormat="false" ht="15.75" hidden="false" customHeight="true" outlineLevel="0" collapsed="false">
      <c r="A290" s="42"/>
      <c r="B290" s="42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83"/>
      <c r="N290" s="83"/>
      <c r="O290" s="83"/>
      <c r="P290" s="83"/>
      <c r="Q290" s="51"/>
      <c r="R290" s="51"/>
      <c r="S290" s="51"/>
      <c r="T290" s="42"/>
      <c r="U290" s="42"/>
      <c r="V290" s="42"/>
      <c r="W290" s="42"/>
    </row>
    <row r="291" customFormat="false" ht="15.75" hidden="false" customHeight="true" outlineLevel="0" collapsed="false">
      <c r="A291" s="42"/>
      <c r="B291" s="42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83"/>
      <c r="N291" s="83"/>
      <c r="O291" s="83"/>
      <c r="P291" s="83"/>
      <c r="Q291" s="51"/>
      <c r="R291" s="51"/>
      <c r="S291" s="51"/>
      <c r="T291" s="42"/>
      <c r="U291" s="42"/>
      <c r="V291" s="42"/>
      <c r="W291" s="42"/>
    </row>
    <row r="292" customFormat="false" ht="15.75" hidden="false" customHeight="true" outlineLevel="0" collapsed="false">
      <c r="A292" s="42"/>
      <c r="B292" s="42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83"/>
      <c r="N292" s="83"/>
      <c r="O292" s="83"/>
      <c r="P292" s="83"/>
      <c r="Q292" s="51"/>
      <c r="R292" s="51"/>
      <c r="S292" s="51"/>
      <c r="T292" s="42"/>
      <c r="U292" s="42"/>
      <c r="V292" s="42"/>
      <c r="W292" s="42"/>
    </row>
    <row r="293" customFormat="false" ht="15.75" hidden="false" customHeight="true" outlineLevel="0" collapsed="false">
      <c r="A293" s="42"/>
      <c r="B293" s="42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83"/>
      <c r="N293" s="83"/>
      <c r="O293" s="83"/>
      <c r="P293" s="83"/>
      <c r="Q293" s="51"/>
      <c r="R293" s="51"/>
      <c r="S293" s="51"/>
      <c r="T293" s="42"/>
      <c r="U293" s="42"/>
      <c r="V293" s="42"/>
      <c r="W293" s="42"/>
    </row>
    <row r="294" customFormat="false" ht="15.75" hidden="false" customHeight="true" outlineLevel="0" collapsed="false">
      <c r="A294" s="42"/>
      <c r="B294" s="42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83"/>
      <c r="N294" s="83"/>
      <c r="O294" s="83"/>
      <c r="P294" s="83"/>
      <c r="Q294" s="51"/>
      <c r="R294" s="51"/>
      <c r="S294" s="51"/>
      <c r="T294" s="42"/>
      <c r="U294" s="42"/>
      <c r="V294" s="42"/>
      <c r="W294" s="42"/>
    </row>
    <row r="295" customFormat="false" ht="15.75" hidden="false" customHeight="true" outlineLevel="0" collapsed="false">
      <c r="A295" s="42"/>
      <c r="B295" s="42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83"/>
      <c r="N295" s="83"/>
      <c r="O295" s="83"/>
      <c r="P295" s="83"/>
      <c r="Q295" s="51"/>
      <c r="R295" s="51"/>
      <c r="S295" s="51"/>
      <c r="T295" s="42"/>
      <c r="U295" s="42"/>
      <c r="V295" s="42"/>
      <c r="W295" s="42"/>
    </row>
    <row r="296" customFormat="false" ht="15.75" hidden="false" customHeight="true" outlineLevel="0" collapsed="false">
      <c r="A296" s="42"/>
      <c r="B296" s="42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83"/>
      <c r="N296" s="83"/>
      <c r="O296" s="83"/>
      <c r="P296" s="83"/>
      <c r="Q296" s="51"/>
      <c r="R296" s="51"/>
      <c r="S296" s="51"/>
      <c r="T296" s="42"/>
      <c r="U296" s="42"/>
      <c r="V296" s="42"/>
      <c r="W296" s="42"/>
    </row>
    <row r="297" customFormat="false" ht="15.75" hidden="false" customHeight="true" outlineLevel="0" collapsed="false">
      <c r="A297" s="42"/>
      <c r="B297" s="42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83"/>
      <c r="N297" s="83"/>
      <c r="O297" s="83"/>
      <c r="P297" s="83"/>
      <c r="Q297" s="51"/>
      <c r="R297" s="51"/>
      <c r="S297" s="51"/>
      <c r="T297" s="42"/>
      <c r="U297" s="42"/>
      <c r="V297" s="42"/>
      <c r="W297" s="42"/>
    </row>
    <row r="298" customFormat="false" ht="15.75" hidden="false" customHeight="true" outlineLevel="0" collapsed="false">
      <c r="A298" s="42"/>
      <c r="B298" s="42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83"/>
      <c r="N298" s="83"/>
      <c r="O298" s="83"/>
      <c r="P298" s="83"/>
      <c r="Q298" s="51"/>
      <c r="R298" s="51"/>
      <c r="S298" s="51"/>
      <c r="T298" s="42"/>
      <c r="U298" s="42"/>
      <c r="V298" s="42"/>
      <c r="W298" s="42"/>
    </row>
    <row r="299" customFormat="false" ht="15.75" hidden="false" customHeight="true" outlineLevel="0" collapsed="false">
      <c r="A299" s="42"/>
      <c r="B299" s="42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83"/>
      <c r="N299" s="83"/>
      <c r="O299" s="83"/>
      <c r="P299" s="83"/>
      <c r="Q299" s="51"/>
      <c r="R299" s="51"/>
      <c r="S299" s="51"/>
      <c r="T299" s="42"/>
      <c r="U299" s="42"/>
      <c r="V299" s="42"/>
      <c r="W299" s="42"/>
    </row>
    <row r="300" customFormat="false" ht="15.75" hidden="false" customHeight="true" outlineLevel="0" collapsed="false">
      <c r="A300" s="42"/>
      <c r="B300" s="42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83"/>
      <c r="N300" s="83"/>
      <c r="O300" s="83"/>
      <c r="P300" s="83"/>
      <c r="Q300" s="51"/>
      <c r="R300" s="51"/>
      <c r="S300" s="51"/>
      <c r="T300" s="42"/>
      <c r="U300" s="42"/>
      <c r="V300" s="42"/>
      <c r="W300" s="42"/>
    </row>
    <row r="301" customFormat="false" ht="15.75" hidden="false" customHeight="true" outlineLevel="0" collapsed="false">
      <c r="A301" s="42"/>
      <c r="B301" s="42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83"/>
      <c r="N301" s="83"/>
      <c r="O301" s="83"/>
      <c r="P301" s="83"/>
      <c r="Q301" s="51"/>
      <c r="R301" s="51"/>
      <c r="S301" s="51"/>
      <c r="T301" s="42"/>
      <c r="U301" s="42"/>
      <c r="V301" s="42"/>
      <c r="W301" s="42"/>
    </row>
    <row r="302" customFormat="false" ht="15.75" hidden="false" customHeight="true" outlineLevel="0" collapsed="false">
      <c r="A302" s="42"/>
      <c r="B302" s="42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83"/>
      <c r="N302" s="83"/>
      <c r="O302" s="83"/>
      <c r="P302" s="83"/>
      <c r="Q302" s="51"/>
      <c r="R302" s="51"/>
      <c r="S302" s="51"/>
      <c r="T302" s="42"/>
      <c r="U302" s="42"/>
      <c r="V302" s="42"/>
      <c r="W302" s="42"/>
    </row>
    <row r="303" customFormat="false" ht="15.75" hidden="false" customHeight="true" outlineLevel="0" collapsed="false">
      <c r="A303" s="42"/>
      <c r="B303" s="42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83"/>
      <c r="N303" s="83"/>
      <c r="O303" s="83"/>
      <c r="P303" s="83"/>
      <c r="Q303" s="51"/>
      <c r="R303" s="51"/>
      <c r="S303" s="51"/>
      <c r="T303" s="42"/>
      <c r="U303" s="42"/>
      <c r="V303" s="42"/>
      <c r="W303" s="42"/>
    </row>
    <row r="304" customFormat="false" ht="15.75" hidden="false" customHeight="true" outlineLevel="0" collapsed="false">
      <c r="A304" s="42"/>
      <c r="B304" s="42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83"/>
      <c r="N304" s="83"/>
      <c r="O304" s="83"/>
      <c r="P304" s="83"/>
      <c r="Q304" s="51"/>
      <c r="R304" s="51"/>
      <c r="S304" s="51"/>
      <c r="T304" s="42"/>
      <c r="U304" s="42"/>
      <c r="V304" s="42"/>
      <c r="W304" s="42"/>
    </row>
    <row r="305" customFormat="false" ht="15.75" hidden="false" customHeight="true" outlineLevel="0" collapsed="false">
      <c r="A305" s="42"/>
      <c r="B305" s="42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83"/>
      <c r="N305" s="83"/>
      <c r="O305" s="83"/>
      <c r="P305" s="83"/>
      <c r="Q305" s="51"/>
      <c r="R305" s="51"/>
      <c r="S305" s="51"/>
      <c r="T305" s="42"/>
      <c r="U305" s="42"/>
      <c r="V305" s="42"/>
      <c r="W305" s="42"/>
    </row>
    <row r="306" customFormat="false" ht="15.75" hidden="false" customHeight="true" outlineLevel="0" collapsed="false">
      <c r="A306" s="42"/>
      <c r="B306" s="42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83"/>
      <c r="N306" s="83"/>
      <c r="O306" s="83"/>
      <c r="P306" s="83"/>
      <c r="Q306" s="51"/>
      <c r="R306" s="51"/>
      <c r="S306" s="51"/>
      <c r="T306" s="42"/>
      <c r="U306" s="42"/>
      <c r="V306" s="42"/>
      <c r="W306" s="42"/>
    </row>
    <row r="307" customFormat="false" ht="15.75" hidden="false" customHeight="true" outlineLevel="0" collapsed="false">
      <c r="A307" s="42"/>
      <c r="B307" s="42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83"/>
      <c r="N307" s="83"/>
      <c r="O307" s="83"/>
      <c r="P307" s="83"/>
      <c r="Q307" s="51"/>
      <c r="R307" s="51"/>
      <c r="S307" s="51"/>
      <c r="T307" s="42"/>
      <c r="U307" s="42"/>
      <c r="V307" s="42"/>
      <c r="W307" s="42"/>
    </row>
    <row r="308" customFormat="false" ht="15.75" hidden="false" customHeight="true" outlineLevel="0" collapsed="false">
      <c r="A308" s="42"/>
      <c r="B308" s="42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83"/>
      <c r="N308" s="83"/>
      <c r="O308" s="83"/>
      <c r="P308" s="83"/>
      <c r="Q308" s="51"/>
      <c r="R308" s="51"/>
      <c r="S308" s="51"/>
      <c r="T308" s="42"/>
      <c r="U308" s="42"/>
      <c r="V308" s="42"/>
      <c r="W308" s="42"/>
    </row>
    <row r="309" customFormat="false" ht="15.75" hidden="false" customHeight="true" outlineLevel="0" collapsed="false">
      <c r="A309" s="42"/>
      <c r="B309" s="42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83"/>
      <c r="N309" s="83"/>
      <c r="O309" s="83"/>
      <c r="P309" s="83"/>
      <c r="Q309" s="51"/>
      <c r="R309" s="51"/>
      <c r="S309" s="51"/>
      <c r="T309" s="42"/>
      <c r="U309" s="42"/>
      <c r="V309" s="42"/>
      <c r="W309" s="42"/>
    </row>
    <row r="310" customFormat="false" ht="15.75" hidden="false" customHeight="true" outlineLevel="0" collapsed="false">
      <c r="A310" s="42"/>
      <c r="B310" s="42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83"/>
      <c r="N310" s="83"/>
      <c r="O310" s="83"/>
      <c r="P310" s="83"/>
      <c r="Q310" s="51"/>
      <c r="R310" s="51"/>
      <c r="S310" s="51"/>
      <c r="T310" s="42"/>
      <c r="U310" s="42"/>
      <c r="V310" s="42"/>
      <c r="W310" s="42"/>
    </row>
    <row r="311" customFormat="false" ht="15.75" hidden="false" customHeight="true" outlineLevel="0" collapsed="false">
      <c r="A311" s="42"/>
      <c r="B311" s="42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83"/>
      <c r="N311" s="83"/>
      <c r="O311" s="83"/>
      <c r="P311" s="83"/>
      <c r="Q311" s="51"/>
      <c r="R311" s="51"/>
      <c r="S311" s="51"/>
      <c r="T311" s="42"/>
      <c r="U311" s="42"/>
      <c r="V311" s="42"/>
      <c r="W311" s="42"/>
    </row>
    <row r="312" customFormat="false" ht="15.75" hidden="false" customHeight="true" outlineLevel="0" collapsed="false">
      <c r="A312" s="42"/>
      <c r="B312" s="42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83"/>
      <c r="N312" s="83"/>
      <c r="O312" s="83"/>
      <c r="P312" s="83"/>
      <c r="Q312" s="51"/>
      <c r="R312" s="51"/>
      <c r="S312" s="51"/>
      <c r="T312" s="42"/>
      <c r="U312" s="42"/>
      <c r="V312" s="42"/>
      <c r="W312" s="42"/>
    </row>
    <row r="313" customFormat="false" ht="15.75" hidden="false" customHeight="true" outlineLevel="0" collapsed="false">
      <c r="A313" s="42"/>
      <c r="B313" s="42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83"/>
      <c r="N313" s="83"/>
      <c r="O313" s="83"/>
      <c r="P313" s="83"/>
      <c r="Q313" s="51"/>
      <c r="R313" s="51"/>
      <c r="S313" s="51"/>
      <c r="T313" s="42"/>
      <c r="U313" s="42"/>
      <c r="V313" s="42"/>
      <c r="W313" s="42"/>
    </row>
    <row r="314" customFormat="false" ht="15.75" hidden="false" customHeight="true" outlineLevel="0" collapsed="false">
      <c r="A314" s="42"/>
      <c r="B314" s="42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83"/>
      <c r="N314" s="83"/>
      <c r="O314" s="83"/>
      <c r="P314" s="83"/>
      <c r="Q314" s="51"/>
      <c r="R314" s="51"/>
      <c r="S314" s="51"/>
      <c r="T314" s="42"/>
      <c r="U314" s="42"/>
      <c r="V314" s="42"/>
      <c r="W314" s="42"/>
    </row>
    <row r="315" customFormat="false" ht="15.75" hidden="false" customHeight="true" outlineLevel="0" collapsed="false">
      <c r="A315" s="42"/>
      <c r="B315" s="42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83"/>
      <c r="N315" s="83"/>
      <c r="O315" s="83"/>
      <c r="P315" s="83"/>
      <c r="Q315" s="51"/>
      <c r="R315" s="51"/>
      <c r="S315" s="51"/>
      <c r="T315" s="42"/>
      <c r="U315" s="42"/>
      <c r="V315" s="42"/>
      <c r="W315" s="42"/>
    </row>
    <row r="316" customFormat="false" ht="15.75" hidden="false" customHeight="true" outlineLevel="0" collapsed="false">
      <c r="A316" s="42"/>
      <c r="B316" s="42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83"/>
      <c r="N316" s="83"/>
      <c r="O316" s="83"/>
      <c r="P316" s="83"/>
      <c r="Q316" s="51"/>
      <c r="R316" s="51"/>
      <c r="S316" s="51"/>
      <c r="T316" s="42"/>
      <c r="U316" s="42"/>
      <c r="V316" s="42"/>
      <c r="W316" s="42"/>
    </row>
    <row r="317" customFormat="false" ht="15.75" hidden="false" customHeight="true" outlineLevel="0" collapsed="false">
      <c r="A317" s="42"/>
      <c r="B317" s="42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83"/>
      <c r="N317" s="83"/>
      <c r="O317" s="83"/>
      <c r="P317" s="83"/>
      <c r="Q317" s="51"/>
      <c r="R317" s="51"/>
      <c r="S317" s="51"/>
      <c r="T317" s="42"/>
      <c r="U317" s="42"/>
      <c r="V317" s="42"/>
      <c r="W317" s="42"/>
    </row>
    <row r="318" customFormat="false" ht="15.75" hidden="false" customHeight="true" outlineLevel="0" collapsed="false">
      <c r="A318" s="42"/>
      <c r="B318" s="42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83"/>
      <c r="N318" s="83"/>
      <c r="O318" s="83"/>
      <c r="P318" s="83"/>
      <c r="Q318" s="51"/>
      <c r="R318" s="51"/>
      <c r="S318" s="51"/>
      <c r="T318" s="42"/>
      <c r="U318" s="42"/>
      <c r="V318" s="42"/>
      <c r="W318" s="42"/>
    </row>
    <row r="319" customFormat="false" ht="15.75" hidden="false" customHeight="true" outlineLevel="0" collapsed="false">
      <c r="A319" s="42"/>
      <c r="B319" s="42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83"/>
      <c r="N319" s="83"/>
      <c r="O319" s="83"/>
      <c r="P319" s="83"/>
      <c r="Q319" s="51"/>
      <c r="R319" s="51"/>
      <c r="S319" s="51"/>
      <c r="T319" s="42"/>
      <c r="U319" s="42"/>
      <c r="V319" s="42"/>
      <c r="W319" s="42"/>
    </row>
    <row r="320" customFormat="false" ht="15.75" hidden="false" customHeight="true" outlineLevel="0" collapsed="false">
      <c r="A320" s="42"/>
      <c r="B320" s="42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83"/>
      <c r="N320" s="83"/>
      <c r="O320" s="83"/>
      <c r="P320" s="83"/>
      <c r="Q320" s="51"/>
      <c r="R320" s="51"/>
      <c r="S320" s="51"/>
      <c r="T320" s="42"/>
      <c r="U320" s="42"/>
      <c r="V320" s="42"/>
      <c r="W320" s="42"/>
    </row>
    <row r="321" customFormat="false" ht="15.75" hidden="false" customHeight="true" outlineLevel="0" collapsed="false">
      <c r="A321" s="42"/>
      <c r="B321" s="42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83"/>
      <c r="N321" s="83"/>
      <c r="O321" s="83"/>
      <c r="P321" s="83"/>
      <c r="Q321" s="51"/>
      <c r="R321" s="51"/>
      <c r="S321" s="51"/>
      <c r="T321" s="42"/>
      <c r="U321" s="42"/>
      <c r="V321" s="42"/>
      <c r="W321" s="42"/>
    </row>
    <row r="322" customFormat="false" ht="15.75" hidden="false" customHeight="true" outlineLevel="0" collapsed="false">
      <c r="A322" s="42"/>
      <c r="B322" s="42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83"/>
      <c r="N322" s="83"/>
      <c r="O322" s="83"/>
      <c r="P322" s="83"/>
      <c r="Q322" s="51"/>
      <c r="R322" s="51"/>
      <c r="S322" s="51"/>
      <c r="T322" s="42"/>
      <c r="U322" s="42"/>
      <c r="V322" s="42"/>
      <c r="W322" s="42"/>
    </row>
    <row r="323" customFormat="false" ht="15.75" hidden="false" customHeight="true" outlineLevel="0" collapsed="false">
      <c r="A323" s="42"/>
      <c r="B323" s="42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83"/>
      <c r="N323" s="83"/>
      <c r="O323" s="83"/>
      <c r="P323" s="83"/>
      <c r="Q323" s="51"/>
      <c r="R323" s="51"/>
      <c r="S323" s="51"/>
      <c r="T323" s="42"/>
      <c r="U323" s="42"/>
      <c r="V323" s="42"/>
      <c r="W323" s="42"/>
    </row>
    <row r="324" customFormat="false" ht="15.75" hidden="false" customHeight="true" outlineLevel="0" collapsed="false">
      <c r="A324" s="42"/>
      <c r="B324" s="42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83"/>
      <c r="N324" s="83"/>
      <c r="O324" s="83"/>
      <c r="P324" s="83"/>
      <c r="Q324" s="51"/>
      <c r="R324" s="51"/>
      <c r="S324" s="51"/>
      <c r="T324" s="42"/>
      <c r="U324" s="42"/>
      <c r="V324" s="42"/>
      <c r="W324" s="42"/>
    </row>
    <row r="325" customFormat="false" ht="15.75" hidden="false" customHeight="true" outlineLevel="0" collapsed="false">
      <c r="A325" s="42"/>
      <c r="B325" s="42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83"/>
      <c r="N325" s="83"/>
      <c r="O325" s="83"/>
      <c r="P325" s="83"/>
      <c r="Q325" s="51"/>
      <c r="R325" s="51"/>
      <c r="S325" s="51"/>
      <c r="T325" s="42"/>
      <c r="U325" s="42"/>
      <c r="V325" s="42"/>
      <c r="W325" s="42"/>
    </row>
    <row r="326" customFormat="false" ht="15.75" hidden="false" customHeight="true" outlineLevel="0" collapsed="false">
      <c r="A326" s="42"/>
      <c r="B326" s="42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83"/>
      <c r="N326" s="83"/>
      <c r="O326" s="83"/>
      <c r="P326" s="83"/>
      <c r="Q326" s="51"/>
      <c r="R326" s="51"/>
      <c r="S326" s="51"/>
      <c r="T326" s="42"/>
      <c r="U326" s="42"/>
      <c r="V326" s="42"/>
      <c r="W326" s="42"/>
    </row>
    <row r="327" customFormat="false" ht="15.75" hidden="false" customHeight="true" outlineLevel="0" collapsed="false">
      <c r="A327" s="42"/>
      <c r="B327" s="42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83"/>
      <c r="N327" s="83"/>
      <c r="O327" s="83"/>
      <c r="P327" s="83"/>
      <c r="Q327" s="51"/>
      <c r="R327" s="51"/>
      <c r="S327" s="51"/>
      <c r="T327" s="42"/>
      <c r="U327" s="42"/>
      <c r="V327" s="42"/>
      <c r="W327" s="42"/>
    </row>
    <row r="328" customFormat="false" ht="15.75" hidden="false" customHeight="true" outlineLevel="0" collapsed="false">
      <c r="A328" s="42"/>
      <c r="B328" s="42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83"/>
      <c r="N328" s="83"/>
      <c r="O328" s="83"/>
      <c r="P328" s="83"/>
      <c r="Q328" s="51"/>
      <c r="R328" s="51"/>
      <c r="S328" s="51"/>
      <c r="T328" s="42"/>
      <c r="U328" s="42"/>
      <c r="V328" s="42"/>
      <c r="W328" s="42"/>
    </row>
    <row r="329" customFormat="false" ht="15.75" hidden="false" customHeight="true" outlineLevel="0" collapsed="false">
      <c r="A329" s="42"/>
      <c r="B329" s="42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83"/>
      <c r="N329" s="83"/>
      <c r="O329" s="83"/>
      <c r="P329" s="83"/>
      <c r="Q329" s="51"/>
      <c r="R329" s="51"/>
      <c r="S329" s="51"/>
      <c r="T329" s="42"/>
      <c r="U329" s="42"/>
      <c r="V329" s="42"/>
      <c r="W329" s="42"/>
    </row>
    <row r="330" customFormat="false" ht="15.75" hidden="false" customHeight="true" outlineLevel="0" collapsed="false">
      <c r="A330" s="42"/>
      <c r="B330" s="42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83"/>
      <c r="N330" s="83"/>
      <c r="O330" s="83"/>
      <c r="P330" s="83"/>
      <c r="Q330" s="51"/>
      <c r="R330" s="51"/>
      <c r="S330" s="51"/>
      <c r="T330" s="42"/>
      <c r="U330" s="42"/>
      <c r="V330" s="42"/>
      <c r="W330" s="42"/>
    </row>
    <row r="331" customFormat="false" ht="15.75" hidden="false" customHeight="true" outlineLevel="0" collapsed="false">
      <c r="A331" s="42"/>
      <c r="B331" s="42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83"/>
      <c r="N331" s="83"/>
      <c r="O331" s="83"/>
      <c r="P331" s="83"/>
      <c r="Q331" s="51"/>
      <c r="R331" s="51"/>
      <c r="S331" s="51"/>
      <c r="T331" s="42"/>
      <c r="U331" s="42"/>
      <c r="V331" s="42"/>
      <c r="W331" s="42"/>
    </row>
    <row r="332" customFormat="false" ht="15.75" hidden="false" customHeight="true" outlineLevel="0" collapsed="false">
      <c r="A332" s="42"/>
      <c r="B332" s="42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83"/>
      <c r="N332" s="83"/>
      <c r="O332" s="83"/>
      <c r="P332" s="83"/>
      <c r="Q332" s="51"/>
      <c r="R332" s="51"/>
      <c r="S332" s="51"/>
      <c r="T332" s="42"/>
      <c r="U332" s="42"/>
      <c r="V332" s="42"/>
      <c r="W332" s="42"/>
    </row>
    <row r="333" customFormat="false" ht="15.75" hidden="false" customHeight="true" outlineLevel="0" collapsed="false">
      <c r="A333" s="42"/>
      <c r="B333" s="42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83"/>
      <c r="N333" s="83"/>
      <c r="O333" s="83"/>
      <c r="P333" s="83"/>
      <c r="Q333" s="51"/>
      <c r="R333" s="51"/>
      <c r="S333" s="51"/>
      <c r="T333" s="42"/>
      <c r="U333" s="42"/>
      <c r="V333" s="42"/>
      <c r="W333" s="42"/>
    </row>
    <row r="334" customFormat="false" ht="15.75" hidden="false" customHeight="true" outlineLevel="0" collapsed="false">
      <c r="A334" s="42"/>
      <c r="B334" s="42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83"/>
      <c r="N334" s="83"/>
      <c r="O334" s="83"/>
      <c r="P334" s="83"/>
      <c r="Q334" s="51"/>
      <c r="R334" s="51"/>
      <c r="S334" s="51"/>
      <c r="T334" s="42"/>
      <c r="U334" s="42"/>
      <c r="V334" s="42"/>
      <c r="W334" s="42"/>
    </row>
    <row r="335" customFormat="false" ht="15.75" hidden="false" customHeight="true" outlineLevel="0" collapsed="false">
      <c r="A335" s="42"/>
      <c r="B335" s="42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83"/>
      <c r="N335" s="83"/>
      <c r="O335" s="83"/>
      <c r="P335" s="83"/>
      <c r="Q335" s="51"/>
      <c r="R335" s="51"/>
      <c r="S335" s="51"/>
      <c r="T335" s="42"/>
      <c r="U335" s="42"/>
      <c r="V335" s="42"/>
      <c r="W335" s="42"/>
    </row>
    <row r="336" customFormat="false" ht="15.75" hidden="false" customHeight="true" outlineLevel="0" collapsed="false">
      <c r="A336" s="42"/>
      <c r="B336" s="42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83"/>
      <c r="N336" s="83"/>
      <c r="O336" s="83"/>
      <c r="P336" s="83"/>
      <c r="Q336" s="51"/>
      <c r="R336" s="51"/>
      <c r="S336" s="51"/>
      <c r="T336" s="42"/>
      <c r="U336" s="42"/>
      <c r="V336" s="42"/>
      <c r="W336" s="42"/>
    </row>
    <row r="337" customFormat="false" ht="15.75" hidden="false" customHeight="true" outlineLevel="0" collapsed="false">
      <c r="A337" s="42"/>
      <c r="B337" s="42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83"/>
      <c r="N337" s="83"/>
      <c r="O337" s="83"/>
      <c r="P337" s="83"/>
      <c r="Q337" s="51"/>
      <c r="R337" s="51"/>
      <c r="S337" s="51"/>
      <c r="T337" s="42"/>
      <c r="U337" s="42"/>
      <c r="V337" s="42"/>
      <c r="W337" s="42"/>
    </row>
    <row r="338" customFormat="false" ht="15.75" hidden="false" customHeight="true" outlineLevel="0" collapsed="false">
      <c r="A338" s="42"/>
      <c r="B338" s="42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83"/>
      <c r="N338" s="83"/>
      <c r="O338" s="83"/>
      <c r="P338" s="83"/>
      <c r="Q338" s="51"/>
      <c r="R338" s="51"/>
      <c r="S338" s="51"/>
      <c r="T338" s="42"/>
      <c r="U338" s="42"/>
      <c r="V338" s="42"/>
      <c r="W338" s="42"/>
    </row>
    <row r="339" customFormat="false" ht="15.75" hidden="false" customHeight="true" outlineLevel="0" collapsed="false">
      <c r="A339" s="42"/>
      <c r="B339" s="42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83"/>
      <c r="N339" s="83"/>
      <c r="O339" s="83"/>
      <c r="P339" s="83"/>
      <c r="Q339" s="51"/>
      <c r="R339" s="51"/>
      <c r="S339" s="51"/>
      <c r="T339" s="42"/>
      <c r="U339" s="42"/>
      <c r="V339" s="42"/>
      <c r="W339" s="42"/>
    </row>
    <row r="340" customFormat="false" ht="15.75" hidden="false" customHeight="true" outlineLevel="0" collapsed="false">
      <c r="A340" s="42"/>
      <c r="B340" s="42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83"/>
      <c r="N340" s="83"/>
      <c r="O340" s="83"/>
      <c r="P340" s="83"/>
      <c r="Q340" s="51"/>
      <c r="R340" s="51"/>
      <c r="S340" s="51"/>
      <c r="T340" s="42"/>
      <c r="U340" s="42"/>
      <c r="V340" s="42"/>
      <c r="W340" s="42"/>
    </row>
    <row r="341" customFormat="false" ht="15.75" hidden="false" customHeight="true" outlineLevel="0" collapsed="false">
      <c r="A341" s="42"/>
      <c r="B341" s="42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83"/>
      <c r="N341" s="83"/>
      <c r="O341" s="83"/>
      <c r="P341" s="83"/>
      <c r="Q341" s="51"/>
      <c r="R341" s="51"/>
      <c r="S341" s="51"/>
      <c r="T341" s="42"/>
      <c r="U341" s="42"/>
      <c r="V341" s="42"/>
      <c r="W341" s="42"/>
    </row>
    <row r="342" customFormat="false" ht="15.75" hidden="false" customHeight="true" outlineLevel="0" collapsed="false">
      <c r="A342" s="42"/>
      <c r="B342" s="42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83"/>
      <c r="N342" s="83"/>
      <c r="O342" s="83"/>
      <c r="P342" s="83"/>
      <c r="Q342" s="51"/>
      <c r="R342" s="51"/>
      <c r="S342" s="51"/>
      <c r="T342" s="42"/>
      <c r="U342" s="42"/>
      <c r="V342" s="42"/>
      <c r="W342" s="42"/>
    </row>
    <row r="343" customFormat="false" ht="15.75" hidden="false" customHeight="true" outlineLevel="0" collapsed="false">
      <c r="A343" s="42"/>
      <c r="B343" s="42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83"/>
      <c r="N343" s="83"/>
      <c r="O343" s="83"/>
      <c r="P343" s="83"/>
      <c r="Q343" s="51"/>
      <c r="R343" s="51"/>
      <c r="S343" s="51"/>
      <c r="T343" s="42"/>
      <c r="U343" s="42"/>
      <c r="V343" s="42"/>
      <c r="W343" s="42"/>
    </row>
    <row r="344" customFormat="false" ht="15.75" hidden="false" customHeight="true" outlineLevel="0" collapsed="false">
      <c r="A344" s="42"/>
      <c r="B344" s="42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83"/>
      <c r="N344" s="83"/>
      <c r="O344" s="83"/>
      <c r="P344" s="83"/>
      <c r="Q344" s="51"/>
      <c r="R344" s="51"/>
      <c r="S344" s="51"/>
      <c r="T344" s="42"/>
      <c r="U344" s="42"/>
      <c r="V344" s="42"/>
      <c r="W344" s="42"/>
    </row>
    <row r="345" customFormat="false" ht="15.75" hidden="false" customHeight="true" outlineLevel="0" collapsed="false">
      <c r="A345" s="42"/>
      <c r="B345" s="42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83"/>
      <c r="N345" s="83"/>
      <c r="O345" s="83"/>
      <c r="P345" s="83"/>
      <c r="Q345" s="51"/>
      <c r="R345" s="51"/>
      <c r="S345" s="51"/>
      <c r="T345" s="42"/>
      <c r="U345" s="42"/>
      <c r="V345" s="42"/>
      <c r="W345" s="42"/>
    </row>
    <row r="346" customFormat="false" ht="15.75" hidden="false" customHeight="true" outlineLevel="0" collapsed="false">
      <c r="A346" s="42"/>
      <c r="B346" s="42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83"/>
      <c r="N346" s="83"/>
      <c r="O346" s="83"/>
      <c r="P346" s="83"/>
      <c r="Q346" s="51"/>
      <c r="R346" s="51"/>
      <c r="S346" s="51"/>
      <c r="T346" s="42"/>
      <c r="U346" s="42"/>
      <c r="V346" s="42"/>
      <c r="W346" s="42"/>
    </row>
    <row r="347" customFormat="false" ht="15.75" hidden="false" customHeight="true" outlineLevel="0" collapsed="false">
      <c r="A347" s="42"/>
      <c r="B347" s="42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83"/>
      <c r="N347" s="83"/>
      <c r="O347" s="83"/>
      <c r="P347" s="83"/>
      <c r="Q347" s="51"/>
      <c r="R347" s="51"/>
      <c r="S347" s="51"/>
      <c r="T347" s="42"/>
      <c r="U347" s="42"/>
      <c r="V347" s="42"/>
      <c r="W347" s="42"/>
    </row>
    <row r="348" customFormat="false" ht="15.75" hidden="false" customHeight="true" outlineLevel="0" collapsed="false">
      <c r="A348" s="42"/>
      <c r="B348" s="42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83"/>
      <c r="N348" s="83"/>
      <c r="O348" s="83"/>
      <c r="P348" s="83"/>
      <c r="Q348" s="51"/>
      <c r="R348" s="51"/>
      <c r="S348" s="51"/>
      <c r="T348" s="42"/>
      <c r="U348" s="42"/>
      <c r="V348" s="42"/>
      <c r="W348" s="42"/>
    </row>
    <row r="349" customFormat="false" ht="15.75" hidden="false" customHeight="true" outlineLevel="0" collapsed="false">
      <c r="A349" s="42"/>
      <c r="B349" s="42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83"/>
      <c r="N349" s="83"/>
      <c r="O349" s="83"/>
      <c r="P349" s="83"/>
      <c r="Q349" s="51"/>
      <c r="R349" s="51"/>
      <c r="S349" s="51"/>
      <c r="T349" s="42"/>
      <c r="U349" s="42"/>
      <c r="V349" s="42"/>
      <c r="W349" s="42"/>
    </row>
    <row r="350" customFormat="false" ht="15.75" hidden="false" customHeight="true" outlineLevel="0" collapsed="false">
      <c r="A350" s="42"/>
      <c r="B350" s="42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83"/>
      <c r="N350" s="83"/>
      <c r="O350" s="83"/>
      <c r="P350" s="83"/>
      <c r="Q350" s="51"/>
      <c r="R350" s="51"/>
      <c r="S350" s="51"/>
      <c r="T350" s="42"/>
      <c r="U350" s="42"/>
      <c r="V350" s="42"/>
      <c r="W350" s="42"/>
    </row>
    <row r="351" customFormat="false" ht="15.75" hidden="false" customHeight="true" outlineLevel="0" collapsed="false">
      <c r="A351" s="42"/>
      <c r="B351" s="42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83"/>
      <c r="N351" s="83"/>
      <c r="O351" s="83"/>
      <c r="P351" s="83"/>
      <c r="Q351" s="51"/>
      <c r="R351" s="51"/>
      <c r="S351" s="51"/>
      <c r="T351" s="42"/>
      <c r="U351" s="42"/>
      <c r="V351" s="42"/>
      <c r="W351" s="42"/>
    </row>
    <row r="352" customFormat="false" ht="15.75" hidden="false" customHeight="true" outlineLevel="0" collapsed="false">
      <c r="A352" s="42"/>
      <c r="B352" s="42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83"/>
      <c r="N352" s="83"/>
      <c r="O352" s="83"/>
      <c r="P352" s="83"/>
      <c r="Q352" s="51"/>
      <c r="R352" s="51"/>
      <c r="S352" s="51"/>
      <c r="T352" s="42"/>
      <c r="U352" s="42"/>
      <c r="V352" s="42"/>
      <c r="W352" s="42"/>
    </row>
    <row r="353" customFormat="false" ht="15.75" hidden="false" customHeight="true" outlineLevel="0" collapsed="false">
      <c r="A353" s="42"/>
      <c r="B353" s="42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83"/>
      <c r="N353" s="83"/>
      <c r="O353" s="83"/>
      <c r="P353" s="83"/>
      <c r="Q353" s="51"/>
      <c r="R353" s="51"/>
      <c r="S353" s="51"/>
      <c r="T353" s="42"/>
      <c r="U353" s="42"/>
      <c r="V353" s="42"/>
      <c r="W353" s="42"/>
    </row>
    <row r="354" customFormat="false" ht="15.75" hidden="false" customHeight="true" outlineLevel="0" collapsed="false">
      <c r="A354" s="42"/>
      <c r="B354" s="42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83"/>
      <c r="N354" s="83"/>
      <c r="O354" s="83"/>
      <c r="P354" s="83"/>
      <c r="Q354" s="51"/>
      <c r="R354" s="51"/>
      <c r="S354" s="51"/>
      <c r="T354" s="42"/>
      <c r="U354" s="42"/>
      <c r="V354" s="42"/>
      <c r="W354" s="42"/>
    </row>
    <row r="355" customFormat="false" ht="15.75" hidden="false" customHeight="true" outlineLevel="0" collapsed="false">
      <c r="A355" s="42"/>
      <c r="B355" s="42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83"/>
      <c r="N355" s="83"/>
      <c r="O355" s="83"/>
      <c r="P355" s="83"/>
      <c r="Q355" s="51"/>
      <c r="R355" s="51"/>
      <c r="S355" s="51"/>
      <c r="T355" s="42"/>
      <c r="U355" s="42"/>
      <c r="V355" s="42"/>
      <c r="W355" s="42"/>
    </row>
    <row r="356" customFormat="false" ht="15.75" hidden="false" customHeight="true" outlineLevel="0" collapsed="false">
      <c r="A356" s="42"/>
      <c r="B356" s="42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83"/>
      <c r="N356" s="83"/>
      <c r="O356" s="83"/>
      <c r="P356" s="83"/>
      <c r="Q356" s="51"/>
      <c r="R356" s="51"/>
      <c r="S356" s="51"/>
      <c r="T356" s="42"/>
      <c r="U356" s="42"/>
      <c r="V356" s="42"/>
      <c r="W356" s="42"/>
    </row>
    <row r="357" customFormat="false" ht="15.75" hidden="false" customHeight="true" outlineLevel="0" collapsed="false">
      <c r="A357" s="42"/>
      <c r="B357" s="42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83"/>
      <c r="N357" s="83"/>
      <c r="O357" s="83"/>
      <c r="P357" s="83"/>
      <c r="Q357" s="51"/>
      <c r="R357" s="51"/>
      <c r="S357" s="51"/>
      <c r="T357" s="42"/>
      <c r="U357" s="42"/>
      <c r="V357" s="42"/>
      <c r="W357" s="42"/>
    </row>
    <row r="358" customFormat="false" ht="15.75" hidden="false" customHeight="true" outlineLevel="0" collapsed="false">
      <c r="A358" s="42"/>
      <c r="B358" s="42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83"/>
      <c r="N358" s="83"/>
      <c r="O358" s="83"/>
      <c r="P358" s="83"/>
      <c r="Q358" s="51"/>
      <c r="R358" s="51"/>
      <c r="S358" s="51"/>
      <c r="T358" s="42"/>
      <c r="U358" s="42"/>
      <c r="V358" s="42"/>
      <c r="W358" s="42"/>
    </row>
    <row r="359" customFormat="false" ht="15.75" hidden="false" customHeight="true" outlineLevel="0" collapsed="false">
      <c r="A359" s="42"/>
      <c r="B359" s="42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83"/>
      <c r="N359" s="83"/>
      <c r="O359" s="83"/>
      <c r="P359" s="83"/>
      <c r="Q359" s="51"/>
      <c r="R359" s="51"/>
      <c r="S359" s="51"/>
      <c r="T359" s="42"/>
      <c r="U359" s="42"/>
      <c r="V359" s="42"/>
      <c r="W359" s="42"/>
    </row>
    <row r="360" customFormat="false" ht="15.75" hidden="false" customHeight="true" outlineLevel="0" collapsed="false">
      <c r="A360" s="42"/>
      <c r="B360" s="42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83"/>
      <c r="N360" s="83"/>
      <c r="O360" s="83"/>
      <c r="P360" s="83"/>
      <c r="Q360" s="51"/>
      <c r="R360" s="51"/>
      <c r="S360" s="51"/>
      <c r="T360" s="42"/>
      <c r="U360" s="42"/>
      <c r="V360" s="42"/>
      <c r="W360" s="42"/>
    </row>
    <row r="361" customFormat="false" ht="15.75" hidden="false" customHeight="true" outlineLevel="0" collapsed="false">
      <c r="A361" s="42"/>
      <c r="B361" s="42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83"/>
      <c r="N361" s="83"/>
      <c r="O361" s="83"/>
      <c r="P361" s="83"/>
      <c r="Q361" s="51"/>
      <c r="R361" s="51"/>
      <c r="S361" s="51"/>
      <c r="T361" s="42"/>
      <c r="U361" s="42"/>
      <c r="V361" s="42"/>
      <c r="W361" s="42"/>
    </row>
    <row r="362" customFormat="false" ht="15.75" hidden="false" customHeight="true" outlineLevel="0" collapsed="false">
      <c r="A362" s="42"/>
      <c r="B362" s="42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83"/>
      <c r="N362" s="83"/>
      <c r="O362" s="83"/>
      <c r="P362" s="83"/>
      <c r="Q362" s="51"/>
      <c r="R362" s="51"/>
      <c r="S362" s="51"/>
      <c r="T362" s="42"/>
      <c r="U362" s="42"/>
      <c r="V362" s="42"/>
      <c r="W362" s="42"/>
    </row>
    <row r="363" customFormat="false" ht="15.75" hidden="false" customHeight="true" outlineLevel="0" collapsed="false">
      <c r="A363" s="42"/>
      <c r="B363" s="42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83"/>
      <c r="N363" s="83"/>
      <c r="O363" s="83"/>
      <c r="P363" s="83"/>
      <c r="Q363" s="51"/>
      <c r="R363" s="51"/>
      <c r="S363" s="51"/>
      <c r="T363" s="42"/>
      <c r="U363" s="42"/>
      <c r="V363" s="42"/>
      <c r="W363" s="42"/>
    </row>
    <row r="364" customFormat="false" ht="15.75" hidden="false" customHeight="true" outlineLevel="0" collapsed="false">
      <c r="A364" s="42"/>
      <c r="B364" s="42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83"/>
      <c r="N364" s="83"/>
      <c r="O364" s="83"/>
      <c r="P364" s="83"/>
      <c r="Q364" s="51"/>
      <c r="R364" s="51"/>
      <c r="S364" s="51"/>
      <c r="T364" s="42"/>
      <c r="U364" s="42"/>
      <c r="V364" s="42"/>
      <c r="W364" s="42"/>
    </row>
    <row r="365" customFormat="false" ht="15.75" hidden="false" customHeight="true" outlineLevel="0" collapsed="false">
      <c r="A365" s="42"/>
      <c r="B365" s="42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83"/>
      <c r="N365" s="83"/>
      <c r="O365" s="83"/>
      <c r="P365" s="83"/>
      <c r="Q365" s="51"/>
      <c r="R365" s="51"/>
      <c r="S365" s="51"/>
      <c r="T365" s="42"/>
      <c r="U365" s="42"/>
      <c r="V365" s="42"/>
      <c r="W365" s="42"/>
    </row>
    <row r="366" customFormat="false" ht="15.75" hidden="false" customHeight="true" outlineLevel="0" collapsed="false">
      <c r="A366" s="42"/>
      <c r="B366" s="42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83"/>
      <c r="N366" s="83"/>
      <c r="O366" s="83"/>
      <c r="P366" s="83"/>
      <c r="Q366" s="51"/>
      <c r="R366" s="51"/>
      <c r="S366" s="51"/>
      <c r="T366" s="42"/>
      <c r="U366" s="42"/>
      <c r="V366" s="42"/>
      <c r="W366" s="42"/>
    </row>
    <row r="367" customFormat="false" ht="15.75" hidden="false" customHeight="true" outlineLevel="0" collapsed="false">
      <c r="A367" s="42"/>
      <c r="B367" s="42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83"/>
      <c r="N367" s="83"/>
      <c r="O367" s="83"/>
      <c r="P367" s="83"/>
      <c r="Q367" s="51"/>
      <c r="R367" s="51"/>
      <c r="S367" s="51"/>
      <c r="T367" s="42"/>
      <c r="U367" s="42"/>
      <c r="V367" s="42"/>
      <c r="W367" s="42"/>
    </row>
    <row r="368" customFormat="false" ht="15.75" hidden="false" customHeight="true" outlineLevel="0" collapsed="false">
      <c r="A368" s="42"/>
      <c r="B368" s="42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83"/>
      <c r="N368" s="83"/>
      <c r="O368" s="83"/>
      <c r="P368" s="83"/>
      <c r="Q368" s="51"/>
      <c r="R368" s="51"/>
      <c r="S368" s="51"/>
      <c r="T368" s="42"/>
      <c r="U368" s="42"/>
      <c r="V368" s="42"/>
      <c r="W368" s="42"/>
    </row>
    <row r="369" customFormat="false" ht="15.75" hidden="false" customHeight="true" outlineLevel="0" collapsed="false">
      <c r="A369" s="42"/>
      <c r="B369" s="42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83"/>
      <c r="N369" s="83"/>
      <c r="O369" s="83"/>
      <c r="P369" s="83"/>
      <c r="Q369" s="51"/>
      <c r="R369" s="51"/>
      <c r="S369" s="51"/>
      <c r="T369" s="42"/>
      <c r="U369" s="42"/>
      <c r="V369" s="42"/>
      <c r="W369" s="42"/>
    </row>
    <row r="370" customFormat="false" ht="15.75" hidden="false" customHeight="true" outlineLevel="0" collapsed="false">
      <c r="A370" s="42"/>
      <c r="B370" s="42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83"/>
      <c r="N370" s="83"/>
      <c r="O370" s="83"/>
      <c r="P370" s="83"/>
      <c r="Q370" s="51"/>
      <c r="R370" s="51"/>
      <c r="S370" s="51"/>
      <c r="T370" s="42"/>
      <c r="U370" s="42"/>
      <c r="V370" s="42"/>
      <c r="W370" s="42"/>
    </row>
    <row r="371" customFormat="false" ht="15.75" hidden="false" customHeight="true" outlineLevel="0" collapsed="false">
      <c r="A371" s="42"/>
      <c r="B371" s="42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83"/>
      <c r="N371" s="83"/>
      <c r="O371" s="83"/>
      <c r="P371" s="83"/>
      <c r="Q371" s="51"/>
      <c r="R371" s="51"/>
      <c r="S371" s="51"/>
      <c r="T371" s="42"/>
      <c r="U371" s="42"/>
      <c r="V371" s="42"/>
      <c r="W371" s="42"/>
    </row>
    <row r="372" customFormat="false" ht="15.75" hidden="false" customHeight="true" outlineLevel="0" collapsed="false">
      <c r="A372" s="42"/>
      <c r="B372" s="42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83"/>
      <c r="N372" s="83"/>
      <c r="O372" s="83"/>
      <c r="P372" s="83"/>
      <c r="Q372" s="51"/>
      <c r="R372" s="51"/>
      <c r="S372" s="51"/>
      <c r="T372" s="42"/>
      <c r="U372" s="42"/>
      <c r="V372" s="42"/>
      <c r="W372" s="42"/>
    </row>
    <row r="373" customFormat="false" ht="15.75" hidden="false" customHeight="true" outlineLevel="0" collapsed="false">
      <c r="A373" s="42"/>
      <c r="B373" s="42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83"/>
      <c r="N373" s="83"/>
      <c r="O373" s="83"/>
      <c r="P373" s="83"/>
      <c r="Q373" s="51"/>
      <c r="R373" s="51"/>
      <c r="S373" s="51"/>
      <c r="T373" s="42"/>
      <c r="U373" s="42"/>
      <c r="V373" s="42"/>
      <c r="W373" s="42"/>
    </row>
    <row r="374" customFormat="false" ht="15.75" hidden="false" customHeight="true" outlineLevel="0" collapsed="false">
      <c r="A374" s="42"/>
      <c r="B374" s="42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83"/>
      <c r="N374" s="83"/>
      <c r="O374" s="83"/>
      <c r="P374" s="83"/>
      <c r="Q374" s="51"/>
      <c r="R374" s="51"/>
      <c r="S374" s="51"/>
      <c r="T374" s="42"/>
      <c r="U374" s="42"/>
      <c r="V374" s="42"/>
      <c r="W374" s="42"/>
    </row>
    <row r="375" customFormat="false" ht="15.75" hidden="false" customHeight="true" outlineLevel="0" collapsed="false">
      <c r="A375" s="42"/>
      <c r="B375" s="42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83"/>
      <c r="N375" s="83"/>
      <c r="O375" s="83"/>
      <c r="P375" s="83"/>
      <c r="Q375" s="51"/>
      <c r="R375" s="51"/>
      <c r="S375" s="51"/>
      <c r="T375" s="42"/>
      <c r="U375" s="42"/>
      <c r="V375" s="42"/>
      <c r="W375" s="42"/>
    </row>
    <row r="376" customFormat="false" ht="15.75" hidden="false" customHeight="true" outlineLevel="0" collapsed="false">
      <c r="A376" s="42"/>
      <c r="B376" s="42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83"/>
      <c r="N376" s="83"/>
      <c r="O376" s="83"/>
      <c r="P376" s="83"/>
      <c r="Q376" s="51"/>
      <c r="R376" s="51"/>
      <c r="S376" s="51"/>
      <c r="T376" s="42"/>
      <c r="U376" s="42"/>
      <c r="V376" s="42"/>
      <c r="W376" s="42"/>
    </row>
    <row r="377" customFormat="false" ht="15.75" hidden="false" customHeight="true" outlineLevel="0" collapsed="false">
      <c r="A377" s="42"/>
      <c r="B377" s="42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83"/>
      <c r="N377" s="83"/>
      <c r="O377" s="83"/>
      <c r="P377" s="83"/>
      <c r="Q377" s="51"/>
      <c r="R377" s="51"/>
      <c r="S377" s="51"/>
      <c r="T377" s="42"/>
      <c r="U377" s="42"/>
      <c r="V377" s="42"/>
      <c r="W377" s="42"/>
    </row>
    <row r="378" customFormat="false" ht="15.75" hidden="false" customHeight="true" outlineLevel="0" collapsed="false">
      <c r="A378" s="42"/>
      <c r="B378" s="42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83"/>
      <c r="N378" s="83"/>
      <c r="O378" s="83"/>
      <c r="P378" s="83"/>
      <c r="Q378" s="51"/>
      <c r="R378" s="51"/>
      <c r="S378" s="51"/>
      <c r="T378" s="42"/>
      <c r="U378" s="42"/>
      <c r="V378" s="42"/>
      <c r="W378" s="42"/>
    </row>
    <row r="379" customFormat="false" ht="15.75" hidden="false" customHeight="true" outlineLevel="0" collapsed="false">
      <c r="A379" s="42"/>
      <c r="B379" s="42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83"/>
      <c r="N379" s="83"/>
      <c r="O379" s="83"/>
      <c r="P379" s="83"/>
      <c r="Q379" s="51"/>
      <c r="R379" s="51"/>
      <c r="S379" s="51"/>
      <c r="T379" s="42"/>
      <c r="U379" s="42"/>
      <c r="V379" s="42"/>
      <c r="W379" s="42"/>
    </row>
    <row r="380" customFormat="false" ht="15.75" hidden="false" customHeight="true" outlineLevel="0" collapsed="false">
      <c r="A380" s="42"/>
      <c r="B380" s="42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83"/>
      <c r="N380" s="83"/>
      <c r="O380" s="83"/>
      <c r="P380" s="83"/>
      <c r="Q380" s="51"/>
      <c r="R380" s="51"/>
      <c r="S380" s="51"/>
      <c r="T380" s="42"/>
      <c r="U380" s="42"/>
      <c r="V380" s="42"/>
      <c r="W380" s="42"/>
    </row>
    <row r="381" customFormat="false" ht="15.75" hidden="false" customHeight="true" outlineLevel="0" collapsed="false">
      <c r="A381" s="42"/>
      <c r="B381" s="42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83"/>
      <c r="N381" s="83"/>
      <c r="O381" s="83"/>
      <c r="P381" s="83"/>
      <c r="Q381" s="51"/>
      <c r="R381" s="51"/>
      <c r="S381" s="51"/>
      <c r="T381" s="42"/>
      <c r="U381" s="42"/>
      <c r="V381" s="42"/>
      <c r="W381" s="42"/>
    </row>
    <row r="382" customFormat="false" ht="15.75" hidden="false" customHeight="true" outlineLevel="0" collapsed="false">
      <c r="A382" s="42"/>
      <c r="B382" s="42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83"/>
      <c r="N382" s="83"/>
      <c r="O382" s="83"/>
      <c r="P382" s="83"/>
      <c r="Q382" s="51"/>
      <c r="R382" s="51"/>
      <c r="S382" s="51"/>
      <c r="T382" s="42"/>
      <c r="U382" s="42"/>
      <c r="V382" s="42"/>
      <c r="W382" s="42"/>
    </row>
    <row r="383" customFormat="false" ht="15.75" hidden="false" customHeight="true" outlineLevel="0" collapsed="false">
      <c r="A383" s="42"/>
      <c r="B383" s="42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83"/>
      <c r="N383" s="83"/>
      <c r="O383" s="83"/>
      <c r="P383" s="83"/>
      <c r="Q383" s="51"/>
      <c r="R383" s="51"/>
      <c r="S383" s="51"/>
      <c r="T383" s="42"/>
      <c r="U383" s="42"/>
      <c r="V383" s="42"/>
      <c r="W383" s="42"/>
    </row>
    <row r="384" customFormat="false" ht="15.75" hidden="false" customHeight="true" outlineLevel="0" collapsed="false">
      <c r="A384" s="42"/>
      <c r="B384" s="42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83"/>
      <c r="N384" s="83"/>
      <c r="O384" s="83"/>
      <c r="P384" s="83"/>
      <c r="Q384" s="51"/>
      <c r="R384" s="51"/>
      <c r="S384" s="51"/>
      <c r="T384" s="42"/>
      <c r="U384" s="42"/>
      <c r="V384" s="42"/>
      <c r="W384" s="42"/>
    </row>
    <row r="385" customFormat="false" ht="15.75" hidden="false" customHeight="true" outlineLevel="0" collapsed="false">
      <c r="A385" s="42"/>
      <c r="B385" s="42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83"/>
      <c r="N385" s="83"/>
      <c r="O385" s="83"/>
      <c r="P385" s="83"/>
      <c r="Q385" s="51"/>
      <c r="R385" s="51"/>
      <c r="S385" s="51"/>
      <c r="T385" s="42"/>
      <c r="U385" s="42"/>
      <c r="V385" s="42"/>
      <c r="W385" s="42"/>
    </row>
    <row r="386" customFormat="false" ht="15.75" hidden="false" customHeight="true" outlineLevel="0" collapsed="false">
      <c r="A386" s="42"/>
      <c r="B386" s="42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83"/>
      <c r="N386" s="83"/>
      <c r="O386" s="83"/>
      <c r="P386" s="83"/>
      <c r="Q386" s="51"/>
      <c r="R386" s="51"/>
      <c r="S386" s="51"/>
      <c r="T386" s="42"/>
      <c r="U386" s="42"/>
      <c r="V386" s="42"/>
      <c r="W386" s="42"/>
    </row>
    <row r="387" customFormat="false" ht="15.75" hidden="false" customHeight="true" outlineLevel="0" collapsed="false">
      <c r="A387" s="42"/>
      <c r="B387" s="42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83"/>
      <c r="N387" s="83"/>
      <c r="O387" s="83"/>
      <c r="P387" s="83"/>
      <c r="Q387" s="51"/>
      <c r="R387" s="51"/>
      <c r="S387" s="51"/>
      <c r="T387" s="42"/>
      <c r="U387" s="42"/>
      <c r="V387" s="42"/>
      <c r="W387" s="42"/>
    </row>
    <row r="388" customFormat="false" ht="15.75" hidden="false" customHeight="true" outlineLevel="0" collapsed="false">
      <c r="A388" s="42"/>
      <c r="B388" s="42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83"/>
      <c r="N388" s="83"/>
      <c r="O388" s="83"/>
      <c r="P388" s="83"/>
      <c r="Q388" s="51"/>
      <c r="R388" s="51"/>
      <c r="S388" s="51"/>
      <c r="T388" s="42"/>
      <c r="U388" s="42"/>
      <c r="V388" s="42"/>
      <c r="W388" s="42"/>
    </row>
    <row r="389" customFormat="false" ht="15.75" hidden="false" customHeight="true" outlineLevel="0" collapsed="false">
      <c r="A389" s="42"/>
      <c r="B389" s="42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83"/>
      <c r="N389" s="83"/>
      <c r="O389" s="83"/>
      <c r="P389" s="83"/>
      <c r="Q389" s="51"/>
      <c r="R389" s="51"/>
      <c r="S389" s="51"/>
      <c r="T389" s="42"/>
      <c r="U389" s="42"/>
      <c r="V389" s="42"/>
      <c r="W389" s="42"/>
    </row>
    <row r="390" customFormat="false" ht="15.75" hidden="false" customHeight="true" outlineLevel="0" collapsed="false">
      <c r="A390" s="42"/>
      <c r="B390" s="42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83"/>
      <c r="N390" s="83"/>
      <c r="O390" s="83"/>
      <c r="P390" s="83"/>
      <c r="Q390" s="51"/>
      <c r="R390" s="51"/>
      <c r="S390" s="51"/>
      <c r="T390" s="42"/>
      <c r="U390" s="42"/>
      <c r="V390" s="42"/>
      <c r="W390" s="42"/>
    </row>
    <row r="391" customFormat="false" ht="15.75" hidden="false" customHeight="true" outlineLevel="0" collapsed="false">
      <c r="A391" s="42"/>
      <c r="B391" s="42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83"/>
      <c r="N391" s="83"/>
      <c r="O391" s="83"/>
      <c r="P391" s="83"/>
      <c r="Q391" s="51"/>
      <c r="R391" s="51"/>
      <c r="S391" s="51"/>
      <c r="T391" s="42"/>
      <c r="U391" s="42"/>
      <c r="V391" s="42"/>
      <c r="W391" s="42"/>
    </row>
    <row r="392" customFormat="false" ht="15.75" hidden="false" customHeight="true" outlineLevel="0" collapsed="false">
      <c r="A392" s="42"/>
      <c r="B392" s="42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83"/>
      <c r="N392" s="83"/>
      <c r="O392" s="83"/>
      <c r="P392" s="83"/>
      <c r="Q392" s="51"/>
      <c r="R392" s="51"/>
      <c r="S392" s="51"/>
      <c r="T392" s="42"/>
      <c r="U392" s="42"/>
      <c r="V392" s="42"/>
      <c r="W392" s="42"/>
    </row>
    <row r="393" customFormat="false" ht="15.75" hidden="false" customHeight="true" outlineLevel="0" collapsed="false">
      <c r="A393" s="42"/>
      <c r="B393" s="42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83"/>
      <c r="N393" s="83"/>
      <c r="O393" s="83"/>
      <c r="P393" s="83"/>
      <c r="Q393" s="51"/>
      <c r="R393" s="51"/>
      <c r="S393" s="51"/>
      <c r="T393" s="42"/>
      <c r="U393" s="42"/>
      <c r="V393" s="42"/>
      <c r="W393" s="42"/>
    </row>
    <row r="394" customFormat="false" ht="15.75" hidden="false" customHeight="true" outlineLevel="0" collapsed="false">
      <c r="A394" s="42"/>
      <c r="B394" s="42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83"/>
      <c r="N394" s="83"/>
      <c r="O394" s="83"/>
      <c r="P394" s="83"/>
      <c r="Q394" s="51"/>
      <c r="R394" s="51"/>
      <c r="S394" s="51"/>
      <c r="T394" s="42"/>
      <c r="U394" s="42"/>
      <c r="V394" s="42"/>
      <c r="W394" s="42"/>
    </row>
    <row r="395" customFormat="false" ht="15.75" hidden="false" customHeight="true" outlineLevel="0" collapsed="false">
      <c r="A395" s="42"/>
      <c r="B395" s="42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83"/>
      <c r="N395" s="83"/>
      <c r="O395" s="83"/>
      <c r="P395" s="83"/>
      <c r="Q395" s="51"/>
      <c r="R395" s="51"/>
      <c r="S395" s="51"/>
      <c r="T395" s="42"/>
      <c r="U395" s="42"/>
      <c r="V395" s="42"/>
      <c r="W395" s="42"/>
    </row>
    <row r="396" customFormat="false" ht="15.75" hidden="false" customHeight="true" outlineLevel="0" collapsed="false">
      <c r="A396" s="42"/>
      <c r="B396" s="42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83"/>
      <c r="N396" s="83"/>
      <c r="O396" s="83"/>
      <c r="P396" s="83"/>
      <c r="Q396" s="51"/>
      <c r="R396" s="51"/>
      <c r="S396" s="51"/>
      <c r="T396" s="42"/>
      <c r="U396" s="42"/>
      <c r="V396" s="42"/>
      <c r="W396" s="42"/>
    </row>
    <row r="397" customFormat="false" ht="15.75" hidden="false" customHeight="true" outlineLevel="0" collapsed="false">
      <c r="A397" s="42"/>
      <c r="B397" s="42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83"/>
      <c r="N397" s="83"/>
      <c r="O397" s="83"/>
      <c r="P397" s="83"/>
      <c r="Q397" s="51"/>
      <c r="R397" s="51"/>
      <c r="S397" s="51"/>
      <c r="T397" s="42"/>
      <c r="U397" s="42"/>
      <c r="V397" s="42"/>
      <c r="W397" s="42"/>
    </row>
    <row r="398" customFormat="false" ht="15.75" hidden="false" customHeight="true" outlineLevel="0" collapsed="false">
      <c r="A398" s="42"/>
      <c r="B398" s="42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83"/>
      <c r="N398" s="83"/>
      <c r="O398" s="83"/>
      <c r="P398" s="83"/>
      <c r="Q398" s="51"/>
      <c r="R398" s="51"/>
      <c r="S398" s="51"/>
      <c r="T398" s="42"/>
      <c r="U398" s="42"/>
      <c r="V398" s="42"/>
      <c r="W398" s="42"/>
    </row>
    <row r="399" customFormat="false" ht="15.75" hidden="false" customHeight="true" outlineLevel="0" collapsed="false">
      <c r="A399" s="42"/>
      <c r="B399" s="42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83"/>
      <c r="N399" s="83"/>
      <c r="O399" s="83"/>
      <c r="P399" s="83"/>
      <c r="Q399" s="51"/>
      <c r="R399" s="51"/>
      <c r="S399" s="51"/>
      <c r="T399" s="42"/>
      <c r="U399" s="42"/>
      <c r="V399" s="42"/>
      <c r="W399" s="42"/>
    </row>
    <row r="400" customFormat="false" ht="15.75" hidden="false" customHeight="true" outlineLevel="0" collapsed="false">
      <c r="A400" s="42"/>
      <c r="B400" s="42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83"/>
      <c r="N400" s="83"/>
      <c r="O400" s="83"/>
      <c r="P400" s="83"/>
      <c r="Q400" s="51"/>
      <c r="R400" s="51"/>
      <c r="S400" s="51"/>
      <c r="T400" s="42"/>
      <c r="U400" s="42"/>
      <c r="V400" s="42"/>
      <c r="W400" s="42"/>
    </row>
    <row r="401" customFormat="false" ht="15.75" hidden="false" customHeight="true" outlineLevel="0" collapsed="false">
      <c r="A401" s="42"/>
      <c r="B401" s="42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83"/>
      <c r="N401" s="83"/>
      <c r="O401" s="83"/>
      <c r="P401" s="83"/>
      <c r="Q401" s="51"/>
      <c r="R401" s="51"/>
      <c r="S401" s="51"/>
      <c r="T401" s="42"/>
      <c r="U401" s="42"/>
      <c r="V401" s="42"/>
      <c r="W401" s="42"/>
    </row>
    <row r="402" customFormat="false" ht="15.75" hidden="false" customHeight="true" outlineLevel="0" collapsed="false">
      <c r="A402" s="42"/>
      <c r="B402" s="42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83"/>
      <c r="N402" s="83"/>
      <c r="O402" s="83"/>
      <c r="P402" s="83"/>
      <c r="Q402" s="51"/>
      <c r="R402" s="51"/>
      <c r="S402" s="51"/>
      <c r="T402" s="42"/>
      <c r="U402" s="42"/>
      <c r="V402" s="42"/>
      <c r="W402" s="42"/>
    </row>
    <row r="403" customFormat="false" ht="15.75" hidden="false" customHeight="true" outlineLevel="0" collapsed="false">
      <c r="A403" s="42"/>
      <c r="B403" s="42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83"/>
      <c r="N403" s="83"/>
      <c r="O403" s="83"/>
      <c r="P403" s="83"/>
      <c r="Q403" s="51"/>
      <c r="R403" s="51"/>
      <c r="S403" s="51"/>
      <c r="T403" s="42"/>
      <c r="U403" s="42"/>
      <c r="V403" s="42"/>
      <c r="W403" s="42"/>
    </row>
    <row r="404" customFormat="false" ht="15.75" hidden="false" customHeight="true" outlineLevel="0" collapsed="false">
      <c r="A404" s="42"/>
      <c r="B404" s="42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83"/>
      <c r="N404" s="83"/>
      <c r="O404" s="83"/>
      <c r="P404" s="83"/>
      <c r="Q404" s="51"/>
      <c r="R404" s="51"/>
      <c r="S404" s="51"/>
      <c r="T404" s="42"/>
      <c r="U404" s="42"/>
      <c r="V404" s="42"/>
      <c r="W404" s="42"/>
    </row>
    <row r="405" customFormat="false" ht="15.75" hidden="false" customHeight="true" outlineLevel="0" collapsed="false">
      <c r="A405" s="42"/>
      <c r="B405" s="42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83"/>
      <c r="N405" s="83"/>
      <c r="O405" s="83"/>
      <c r="P405" s="83"/>
      <c r="Q405" s="51"/>
      <c r="R405" s="51"/>
      <c r="S405" s="51"/>
      <c r="T405" s="42"/>
      <c r="U405" s="42"/>
      <c r="V405" s="42"/>
      <c r="W405" s="42"/>
    </row>
    <row r="406" customFormat="false" ht="15.75" hidden="false" customHeight="true" outlineLevel="0" collapsed="false">
      <c r="A406" s="42"/>
      <c r="B406" s="42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83"/>
      <c r="N406" s="83"/>
      <c r="O406" s="83"/>
      <c r="P406" s="83"/>
      <c r="Q406" s="51"/>
      <c r="R406" s="51"/>
      <c r="S406" s="51"/>
      <c r="T406" s="42"/>
      <c r="U406" s="42"/>
      <c r="V406" s="42"/>
      <c r="W406" s="42"/>
    </row>
    <row r="407" customFormat="false" ht="15.75" hidden="false" customHeight="true" outlineLevel="0" collapsed="false">
      <c r="A407" s="42"/>
      <c r="B407" s="42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83"/>
      <c r="N407" s="83"/>
      <c r="O407" s="83"/>
      <c r="P407" s="83"/>
      <c r="Q407" s="51"/>
      <c r="R407" s="51"/>
      <c r="S407" s="51"/>
      <c r="T407" s="42"/>
      <c r="U407" s="42"/>
      <c r="V407" s="42"/>
      <c r="W407" s="42"/>
    </row>
    <row r="408" customFormat="false" ht="15.75" hidden="false" customHeight="true" outlineLevel="0" collapsed="false">
      <c r="A408" s="42"/>
      <c r="B408" s="42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83"/>
      <c r="N408" s="83"/>
      <c r="O408" s="83"/>
      <c r="P408" s="83"/>
      <c r="Q408" s="51"/>
      <c r="R408" s="51"/>
      <c r="S408" s="51"/>
      <c r="T408" s="42"/>
      <c r="U408" s="42"/>
      <c r="V408" s="42"/>
      <c r="W408" s="42"/>
    </row>
    <row r="409" customFormat="false" ht="15.75" hidden="false" customHeight="true" outlineLevel="0" collapsed="false">
      <c r="A409" s="42"/>
      <c r="B409" s="42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83"/>
      <c r="N409" s="83"/>
      <c r="O409" s="83"/>
      <c r="P409" s="83"/>
      <c r="Q409" s="51"/>
      <c r="R409" s="51"/>
      <c r="S409" s="51"/>
      <c r="T409" s="42"/>
      <c r="U409" s="42"/>
      <c r="V409" s="42"/>
      <c r="W409" s="42"/>
    </row>
    <row r="410" customFormat="false" ht="15.75" hidden="false" customHeight="true" outlineLevel="0" collapsed="false">
      <c r="A410" s="42"/>
      <c r="B410" s="42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83"/>
      <c r="N410" s="83"/>
      <c r="O410" s="83"/>
      <c r="P410" s="83"/>
      <c r="Q410" s="51"/>
      <c r="R410" s="51"/>
      <c r="S410" s="51"/>
      <c r="T410" s="42"/>
      <c r="U410" s="42"/>
      <c r="V410" s="42"/>
      <c r="W410" s="42"/>
    </row>
    <row r="411" customFormat="false" ht="15.75" hidden="false" customHeight="true" outlineLevel="0" collapsed="false">
      <c r="A411" s="42"/>
      <c r="B411" s="42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83"/>
      <c r="N411" s="83"/>
      <c r="O411" s="83"/>
      <c r="P411" s="83"/>
      <c r="Q411" s="51"/>
      <c r="R411" s="51"/>
      <c r="S411" s="51"/>
      <c r="T411" s="42"/>
      <c r="U411" s="42"/>
      <c r="V411" s="42"/>
      <c r="W411" s="42"/>
    </row>
    <row r="412" customFormat="false" ht="15.75" hidden="false" customHeight="true" outlineLevel="0" collapsed="false">
      <c r="A412" s="42"/>
      <c r="B412" s="42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83"/>
      <c r="N412" s="83"/>
      <c r="O412" s="83"/>
      <c r="P412" s="83"/>
      <c r="Q412" s="51"/>
      <c r="R412" s="51"/>
      <c r="S412" s="51"/>
      <c r="T412" s="42"/>
      <c r="U412" s="42"/>
      <c r="V412" s="42"/>
      <c r="W412" s="42"/>
    </row>
    <row r="413" customFormat="false" ht="15.75" hidden="false" customHeight="true" outlineLevel="0" collapsed="false">
      <c r="A413" s="42"/>
      <c r="B413" s="42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83"/>
      <c r="N413" s="83"/>
      <c r="O413" s="83"/>
      <c r="P413" s="83"/>
      <c r="Q413" s="51"/>
      <c r="R413" s="51"/>
      <c r="S413" s="51"/>
      <c r="T413" s="42"/>
      <c r="U413" s="42"/>
      <c r="V413" s="42"/>
      <c r="W413" s="42"/>
    </row>
    <row r="414" customFormat="false" ht="15.75" hidden="false" customHeight="true" outlineLevel="0" collapsed="false">
      <c r="A414" s="42"/>
      <c r="B414" s="42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83"/>
      <c r="N414" s="83"/>
      <c r="O414" s="83"/>
      <c r="P414" s="83"/>
      <c r="Q414" s="51"/>
      <c r="R414" s="51"/>
      <c r="S414" s="51"/>
      <c r="T414" s="42"/>
      <c r="U414" s="42"/>
      <c r="V414" s="42"/>
      <c r="W414" s="42"/>
    </row>
    <row r="415" customFormat="false" ht="15.75" hidden="false" customHeight="true" outlineLevel="0" collapsed="false">
      <c r="A415" s="42"/>
      <c r="B415" s="42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83"/>
      <c r="N415" s="83"/>
      <c r="O415" s="83"/>
      <c r="P415" s="83"/>
      <c r="Q415" s="51"/>
      <c r="R415" s="51"/>
      <c r="S415" s="51"/>
      <c r="T415" s="42"/>
      <c r="U415" s="42"/>
      <c r="V415" s="42"/>
      <c r="W415" s="42"/>
    </row>
    <row r="416" customFormat="false" ht="15.75" hidden="false" customHeight="true" outlineLevel="0" collapsed="false">
      <c r="A416" s="42"/>
      <c r="B416" s="42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83"/>
      <c r="N416" s="83"/>
      <c r="O416" s="83"/>
      <c r="P416" s="83"/>
      <c r="Q416" s="51"/>
      <c r="R416" s="51"/>
      <c r="S416" s="51"/>
      <c r="T416" s="42"/>
      <c r="U416" s="42"/>
      <c r="V416" s="42"/>
      <c r="W416" s="42"/>
    </row>
    <row r="417" customFormat="false" ht="15.75" hidden="false" customHeight="true" outlineLevel="0" collapsed="false">
      <c r="A417" s="42"/>
      <c r="B417" s="42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83"/>
      <c r="N417" s="83"/>
      <c r="O417" s="83"/>
      <c r="P417" s="83"/>
      <c r="Q417" s="51"/>
      <c r="R417" s="51"/>
      <c r="S417" s="51"/>
      <c r="T417" s="42"/>
      <c r="U417" s="42"/>
      <c r="V417" s="42"/>
      <c r="W417" s="42"/>
    </row>
    <row r="418" customFormat="false" ht="15.75" hidden="false" customHeight="true" outlineLevel="0" collapsed="false">
      <c r="A418" s="42"/>
      <c r="B418" s="42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83"/>
      <c r="N418" s="83"/>
      <c r="O418" s="83"/>
      <c r="P418" s="83"/>
      <c r="Q418" s="51"/>
      <c r="R418" s="51"/>
      <c r="S418" s="51"/>
      <c r="T418" s="42"/>
      <c r="U418" s="42"/>
      <c r="V418" s="42"/>
      <c r="W418" s="42"/>
    </row>
    <row r="419" customFormat="false" ht="15.75" hidden="false" customHeight="true" outlineLevel="0" collapsed="false">
      <c r="A419" s="42"/>
      <c r="B419" s="42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83"/>
      <c r="N419" s="83"/>
      <c r="O419" s="83"/>
      <c r="P419" s="83"/>
      <c r="Q419" s="51"/>
      <c r="R419" s="51"/>
      <c r="S419" s="51"/>
      <c r="T419" s="42"/>
      <c r="U419" s="42"/>
      <c r="V419" s="42"/>
      <c r="W419" s="42"/>
    </row>
    <row r="420" customFormat="false" ht="15.75" hidden="false" customHeight="true" outlineLevel="0" collapsed="false">
      <c r="A420" s="42"/>
      <c r="B420" s="42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83"/>
      <c r="N420" s="83"/>
      <c r="O420" s="83"/>
      <c r="P420" s="83"/>
      <c r="Q420" s="51"/>
      <c r="R420" s="51"/>
      <c r="S420" s="51"/>
      <c r="T420" s="42"/>
      <c r="U420" s="42"/>
      <c r="V420" s="42"/>
      <c r="W420" s="42"/>
    </row>
    <row r="421" customFormat="false" ht="15.75" hidden="false" customHeight="true" outlineLevel="0" collapsed="false">
      <c r="A421" s="42"/>
      <c r="B421" s="42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83"/>
      <c r="N421" s="83"/>
      <c r="O421" s="83"/>
      <c r="P421" s="83"/>
      <c r="Q421" s="51"/>
      <c r="R421" s="51"/>
      <c r="S421" s="51"/>
      <c r="T421" s="42"/>
      <c r="U421" s="42"/>
      <c r="V421" s="42"/>
      <c r="W421" s="42"/>
    </row>
    <row r="422" customFormat="false" ht="15.75" hidden="false" customHeight="true" outlineLevel="0" collapsed="false">
      <c r="A422" s="42"/>
      <c r="B422" s="42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83"/>
      <c r="N422" s="83"/>
      <c r="O422" s="83"/>
      <c r="P422" s="83"/>
      <c r="Q422" s="51"/>
      <c r="R422" s="51"/>
      <c r="S422" s="51"/>
      <c r="T422" s="42"/>
      <c r="U422" s="42"/>
      <c r="V422" s="42"/>
      <c r="W422" s="42"/>
    </row>
    <row r="423" customFormat="false" ht="15.75" hidden="false" customHeight="true" outlineLevel="0" collapsed="false">
      <c r="A423" s="42"/>
      <c r="B423" s="42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83"/>
      <c r="N423" s="83"/>
      <c r="O423" s="83"/>
      <c r="P423" s="83"/>
      <c r="Q423" s="51"/>
      <c r="R423" s="51"/>
      <c r="S423" s="51"/>
      <c r="T423" s="42"/>
      <c r="U423" s="42"/>
      <c r="V423" s="42"/>
      <c r="W423" s="42"/>
    </row>
    <row r="424" customFormat="false" ht="15.75" hidden="false" customHeight="true" outlineLevel="0" collapsed="false">
      <c r="A424" s="42"/>
      <c r="B424" s="42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83"/>
      <c r="N424" s="83"/>
      <c r="O424" s="83"/>
      <c r="P424" s="83"/>
      <c r="Q424" s="51"/>
      <c r="R424" s="51"/>
      <c r="S424" s="51"/>
      <c r="T424" s="42"/>
      <c r="U424" s="42"/>
      <c r="V424" s="42"/>
      <c r="W424" s="42"/>
    </row>
    <row r="425" customFormat="false" ht="15.75" hidden="false" customHeight="true" outlineLevel="0" collapsed="false">
      <c r="A425" s="42"/>
      <c r="B425" s="42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83"/>
      <c r="N425" s="83"/>
      <c r="O425" s="83"/>
      <c r="P425" s="83"/>
      <c r="Q425" s="51"/>
      <c r="R425" s="51"/>
      <c r="S425" s="51"/>
      <c r="T425" s="42"/>
      <c r="U425" s="42"/>
      <c r="V425" s="42"/>
      <c r="W425" s="42"/>
    </row>
    <row r="426" customFormat="false" ht="15.75" hidden="false" customHeight="true" outlineLevel="0" collapsed="false">
      <c r="A426" s="42"/>
      <c r="B426" s="42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83"/>
      <c r="N426" s="83"/>
      <c r="O426" s="83"/>
      <c r="P426" s="83"/>
      <c r="Q426" s="51"/>
      <c r="R426" s="51"/>
      <c r="S426" s="51"/>
      <c r="T426" s="42"/>
      <c r="U426" s="42"/>
      <c r="V426" s="42"/>
      <c r="W426" s="42"/>
    </row>
    <row r="427" customFormat="false" ht="15.75" hidden="false" customHeight="true" outlineLevel="0" collapsed="false">
      <c r="A427" s="42"/>
      <c r="B427" s="42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83"/>
      <c r="N427" s="83"/>
      <c r="O427" s="83"/>
      <c r="P427" s="83"/>
      <c r="Q427" s="51"/>
      <c r="R427" s="51"/>
      <c r="S427" s="51"/>
      <c r="T427" s="42"/>
      <c r="U427" s="42"/>
      <c r="V427" s="42"/>
      <c r="W427" s="42"/>
    </row>
    <row r="428" customFormat="false" ht="15.75" hidden="false" customHeight="true" outlineLevel="0" collapsed="false">
      <c r="A428" s="42"/>
      <c r="B428" s="42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83"/>
      <c r="N428" s="83"/>
      <c r="O428" s="83"/>
      <c r="P428" s="83"/>
      <c r="Q428" s="51"/>
      <c r="R428" s="51"/>
      <c r="S428" s="51"/>
      <c r="T428" s="42"/>
      <c r="U428" s="42"/>
      <c r="V428" s="42"/>
      <c r="W428" s="42"/>
    </row>
    <row r="429" customFormat="false" ht="15.75" hidden="false" customHeight="true" outlineLevel="0" collapsed="false">
      <c r="A429" s="42"/>
      <c r="B429" s="42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83"/>
      <c r="N429" s="83"/>
      <c r="O429" s="83"/>
      <c r="P429" s="83"/>
      <c r="Q429" s="51"/>
      <c r="R429" s="51"/>
      <c r="S429" s="51"/>
      <c r="T429" s="42"/>
      <c r="U429" s="42"/>
      <c r="V429" s="42"/>
      <c r="W429" s="42"/>
    </row>
    <row r="430" customFormat="false" ht="15.75" hidden="false" customHeight="true" outlineLevel="0" collapsed="false">
      <c r="A430" s="42"/>
      <c r="B430" s="42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83"/>
      <c r="N430" s="83"/>
      <c r="O430" s="83"/>
      <c r="P430" s="83"/>
      <c r="Q430" s="51"/>
      <c r="R430" s="51"/>
      <c r="S430" s="51"/>
      <c r="T430" s="42"/>
      <c r="U430" s="42"/>
      <c r="V430" s="42"/>
      <c r="W430" s="42"/>
    </row>
    <row r="431" customFormat="false" ht="15.75" hidden="false" customHeight="true" outlineLevel="0" collapsed="false">
      <c r="A431" s="42"/>
      <c r="B431" s="42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83"/>
      <c r="N431" s="83"/>
      <c r="O431" s="83"/>
      <c r="P431" s="83"/>
      <c r="Q431" s="51"/>
      <c r="R431" s="51"/>
      <c r="S431" s="51"/>
      <c r="T431" s="42"/>
      <c r="U431" s="42"/>
      <c r="V431" s="42"/>
      <c r="W431" s="42"/>
    </row>
    <row r="432" customFormat="false" ht="15.75" hidden="false" customHeight="true" outlineLevel="0" collapsed="false">
      <c r="A432" s="42"/>
      <c r="B432" s="42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83"/>
      <c r="N432" s="83"/>
      <c r="O432" s="83"/>
      <c r="P432" s="83"/>
      <c r="Q432" s="51"/>
      <c r="R432" s="51"/>
      <c r="S432" s="51"/>
      <c r="T432" s="42"/>
      <c r="U432" s="42"/>
      <c r="V432" s="42"/>
      <c r="W432" s="42"/>
    </row>
    <row r="433" customFormat="false" ht="15.75" hidden="false" customHeight="true" outlineLevel="0" collapsed="false">
      <c r="A433" s="42"/>
      <c r="B433" s="42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83"/>
      <c r="N433" s="83"/>
      <c r="O433" s="83"/>
      <c r="P433" s="83"/>
      <c r="Q433" s="51"/>
      <c r="R433" s="51"/>
      <c r="S433" s="51"/>
      <c r="T433" s="42"/>
      <c r="U433" s="42"/>
      <c r="V433" s="42"/>
      <c r="W433" s="42"/>
    </row>
    <row r="434" customFormat="false" ht="15.75" hidden="false" customHeight="true" outlineLevel="0" collapsed="false">
      <c r="A434" s="42"/>
      <c r="B434" s="42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83"/>
      <c r="N434" s="83"/>
      <c r="O434" s="83"/>
      <c r="P434" s="83"/>
      <c r="Q434" s="51"/>
      <c r="R434" s="51"/>
      <c r="S434" s="51"/>
      <c r="T434" s="42"/>
      <c r="U434" s="42"/>
      <c r="V434" s="42"/>
      <c r="W434" s="42"/>
    </row>
    <row r="435" customFormat="false" ht="15.75" hidden="false" customHeight="true" outlineLevel="0" collapsed="false">
      <c r="A435" s="42"/>
      <c r="B435" s="42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83"/>
      <c r="N435" s="83"/>
      <c r="O435" s="83"/>
      <c r="P435" s="83"/>
      <c r="Q435" s="51"/>
      <c r="R435" s="51"/>
      <c r="S435" s="51"/>
      <c r="T435" s="42"/>
      <c r="U435" s="42"/>
      <c r="V435" s="42"/>
      <c r="W435" s="42"/>
    </row>
    <row r="436" customFormat="false" ht="15.75" hidden="false" customHeight="true" outlineLevel="0" collapsed="false">
      <c r="A436" s="42"/>
      <c r="B436" s="42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83"/>
      <c r="N436" s="83"/>
      <c r="O436" s="83"/>
      <c r="P436" s="83"/>
      <c r="Q436" s="51"/>
      <c r="R436" s="51"/>
      <c r="S436" s="51"/>
      <c r="T436" s="42"/>
      <c r="U436" s="42"/>
      <c r="V436" s="42"/>
      <c r="W436" s="42"/>
    </row>
    <row r="437" customFormat="false" ht="15.75" hidden="false" customHeight="true" outlineLevel="0" collapsed="false">
      <c r="A437" s="42"/>
      <c r="B437" s="42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83"/>
      <c r="N437" s="83"/>
      <c r="O437" s="83"/>
      <c r="P437" s="83"/>
      <c r="Q437" s="51"/>
      <c r="R437" s="51"/>
      <c r="S437" s="51"/>
      <c r="T437" s="42"/>
      <c r="U437" s="42"/>
      <c r="V437" s="42"/>
      <c r="W437" s="42"/>
    </row>
    <row r="438" customFormat="false" ht="15.75" hidden="false" customHeight="true" outlineLevel="0" collapsed="false">
      <c r="A438" s="42"/>
      <c r="B438" s="42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83"/>
      <c r="N438" s="83"/>
      <c r="O438" s="83"/>
      <c r="P438" s="83"/>
      <c r="Q438" s="51"/>
      <c r="R438" s="51"/>
      <c r="S438" s="51"/>
      <c r="T438" s="42"/>
      <c r="U438" s="42"/>
      <c r="V438" s="42"/>
      <c r="W438" s="42"/>
    </row>
    <row r="439" customFormat="false" ht="15.75" hidden="false" customHeight="true" outlineLevel="0" collapsed="false">
      <c r="A439" s="42"/>
      <c r="B439" s="42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83"/>
      <c r="N439" s="83"/>
      <c r="O439" s="83"/>
      <c r="P439" s="83"/>
      <c r="Q439" s="51"/>
      <c r="R439" s="51"/>
      <c r="S439" s="51"/>
      <c r="T439" s="42"/>
      <c r="U439" s="42"/>
      <c r="V439" s="42"/>
      <c r="W439" s="42"/>
    </row>
    <row r="440" customFormat="false" ht="15.75" hidden="false" customHeight="true" outlineLevel="0" collapsed="false">
      <c r="A440" s="42"/>
      <c r="B440" s="42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83"/>
      <c r="N440" s="83"/>
      <c r="O440" s="83"/>
      <c r="P440" s="83"/>
      <c r="Q440" s="51"/>
      <c r="R440" s="51"/>
      <c r="S440" s="51"/>
      <c r="T440" s="42"/>
      <c r="U440" s="42"/>
      <c r="V440" s="42"/>
      <c r="W440" s="42"/>
    </row>
    <row r="441" customFormat="false" ht="15.75" hidden="false" customHeight="true" outlineLevel="0" collapsed="false">
      <c r="A441" s="42"/>
      <c r="B441" s="42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83"/>
      <c r="N441" s="83"/>
      <c r="O441" s="83"/>
      <c r="P441" s="83"/>
      <c r="Q441" s="51"/>
      <c r="R441" s="51"/>
      <c r="S441" s="51"/>
      <c r="T441" s="42"/>
      <c r="U441" s="42"/>
      <c r="V441" s="42"/>
      <c r="W441" s="42"/>
    </row>
    <row r="442" customFormat="false" ht="15.75" hidden="false" customHeight="true" outlineLevel="0" collapsed="false">
      <c r="A442" s="42"/>
      <c r="B442" s="42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83"/>
      <c r="N442" s="83"/>
      <c r="O442" s="83"/>
      <c r="P442" s="83"/>
      <c r="Q442" s="51"/>
      <c r="R442" s="51"/>
      <c r="S442" s="51"/>
      <c r="T442" s="42"/>
      <c r="U442" s="42"/>
      <c r="V442" s="42"/>
      <c r="W442" s="42"/>
    </row>
    <row r="443" customFormat="false" ht="15.75" hidden="false" customHeight="true" outlineLevel="0" collapsed="false">
      <c r="A443" s="42"/>
      <c r="B443" s="42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83"/>
      <c r="N443" s="83"/>
      <c r="O443" s="83"/>
      <c r="P443" s="83"/>
      <c r="Q443" s="51"/>
      <c r="R443" s="51"/>
      <c r="S443" s="51"/>
      <c r="T443" s="42"/>
      <c r="U443" s="42"/>
      <c r="V443" s="42"/>
      <c r="W443" s="42"/>
    </row>
    <row r="444" customFormat="false" ht="15.75" hidden="false" customHeight="true" outlineLevel="0" collapsed="false">
      <c r="A444" s="42"/>
      <c r="B444" s="42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83"/>
      <c r="N444" s="83"/>
      <c r="O444" s="83"/>
      <c r="P444" s="83"/>
      <c r="Q444" s="51"/>
      <c r="R444" s="51"/>
      <c r="S444" s="51"/>
      <c r="T444" s="42"/>
      <c r="U444" s="42"/>
      <c r="V444" s="42"/>
      <c r="W444" s="42"/>
    </row>
    <row r="445" customFormat="false" ht="15.75" hidden="false" customHeight="true" outlineLevel="0" collapsed="false">
      <c r="A445" s="42"/>
      <c r="B445" s="42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83"/>
      <c r="N445" s="83"/>
      <c r="O445" s="83"/>
      <c r="P445" s="83"/>
      <c r="Q445" s="51"/>
      <c r="R445" s="51"/>
      <c r="S445" s="51"/>
      <c r="T445" s="42"/>
      <c r="U445" s="42"/>
      <c r="V445" s="42"/>
      <c r="W445" s="42"/>
    </row>
    <row r="446" customFormat="false" ht="15.75" hidden="false" customHeight="true" outlineLevel="0" collapsed="false">
      <c r="A446" s="42"/>
      <c r="B446" s="42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83"/>
      <c r="N446" s="83"/>
      <c r="O446" s="83"/>
      <c r="P446" s="83"/>
      <c r="Q446" s="51"/>
      <c r="R446" s="51"/>
      <c r="S446" s="51"/>
      <c r="T446" s="42"/>
      <c r="U446" s="42"/>
      <c r="V446" s="42"/>
      <c r="W446" s="42"/>
    </row>
    <row r="447" customFormat="false" ht="15.75" hidden="false" customHeight="true" outlineLevel="0" collapsed="false">
      <c r="A447" s="42"/>
      <c r="B447" s="42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83"/>
      <c r="N447" s="83"/>
      <c r="O447" s="83"/>
      <c r="P447" s="83"/>
      <c r="Q447" s="51"/>
      <c r="R447" s="51"/>
      <c r="S447" s="51"/>
      <c r="T447" s="42"/>
      <c r="U447" s="42"/>
      <c r="V447" s="42"/>
      <c r="W447" s="42"/>
    </row>
    <row r="448" customFormat="false" ht="15.75" hidden="false" customHeight="true" outlineLevel="0" collapsed="false">
      <c r="A448" s="42"/>
      <c r="B448" s="42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83"/>
      <c r="N448" s="83"/>
      <c r="O448" s="83"/>
      <c r="P448" s="83"/>
      <c r="Q448" s="51"/>
      <c r="R448" s="51"/>
      <c r="S448" s="51"/>
      <c r="T448" s="42"/>
      <c r="U448" s="42"/>
      <c r="V448" s="42"/>
      <c r="W448" s="42"/>
    </row>
    <row r="449" customFormat="false" ht="15.75" hidden="false" customHeight="true" outlineLevel="0" collapsed="false">
      <c r="A449" s="42"/>
      <c r="B449" s="42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83"/>
      <c r="N449" s="83"/>
      <c r="O449" s="83"/>
      <c r="P449" s="83"/>
      <c r="Q449" s="51"/>
      <c r="R449" s="51"/>
      <c r="S449" s="51"/>
      <c r="T449" s="42"/>
      <c r="U449" s="42"/>
      <c r="V449" s="42"/>
      <c r="W449" s="42"/>
    </row>
    <row r="450" customFormat="false" ht="15.75" hidden="false" customHeight="true" outlineLevel="0" collapsed="false">
      <c r="A450" s="42"/>
      <c r="B450" s="42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83"/>
      <c r="N450" s="83"/>
      <c r="O450" s="83"/>
      <c r="P450" s="83"/>
      <c r="Q450" s="51"/>
      <c r="R450" s="51"/>
      <c r="S450" s="51"/>
      <c r="T450" s="42"/>
      <c r="U450" s="42"/>
      <c r="V450" s="42"/>
      <c r="W450" s="42"/>
    </row>
    <row r="451" customFormat="false" ht="15.75" hidden="false" customHeight="true" outlineLevel="0" collapsed="false">
      <c r="A451" s="42"/>
      <c r="B451" s="42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83"/>
      <c r="N451" s="83"/>
      <c r="O451" s="83"/>
      <c r="P451" s="83"/>
      <c r="Q451" s="51"/>
      <c r="R451" s="51"/>
      <c r="S451" s="51"/>
      <c r="T451" s="42"/>
      <c r="U451" s="42"/>
      <c r="V451" s="42"/>
      <c r="W451" s="42"/>
    </row>
    <row r="452" customFormat="false" ht="15.75" hidden="false" customHeight="true" outlineLevel="0" collapsed="false">
      <c r="A452" s="42"/>
      <c r="B452" s="42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83"/>
      <c r="N452" s="83"/>
      <c r="O452" s="83"/>
      <c r="P452" s="83"/>
      <c r="Q452" s="51"/>
      <c r="R452" s="51"/>
      <c r="S452" s="51"/>
      <c r="T452" s="42"/>
      <c r="U452" s="42"/>
      <c r="V452" s="42"/>
      <c r="W452" s="42"/>
    </row>
    <row r="453" customFormat="false" ht="15.75" hidden="false" customHeight="true" outlineLevel="0" collapsed="false">
      <c r="A453" s="42"/>
      <c r="B453" s="42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83"/>
      <c r="N453" s="83"/>
      <c r="O453" s="83"/>
      <c r="P453" s="83"/>
      <c r="Q453" s="51"/>
      <c r="R453" s="51"/>
      <c r="S453" s="51"/>
      <c r="T453" s="42"/>
      <c r="U453" s="42"/>
      <c r="V453" s="42"/>
      <c r="W453" s="42"/>
    </row>
    <row r="454" customFormat="false" ht="15.75" hidden="false" customHeight="true" outlineLevel="0" collapsed="false">
      <c r="A454" s="42"/>
      <c r="B454" s="42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83"/>
      <c r="N454" s="83"/>
      <c r="O454" s="83"/>
      <c r="P454" s="83"/>
      <c r="Q454" s="51"/>
      <c r="R454" s="51"/>
      <c r="S454" s="51"/>
      <c r="T454" s="42"/>
      <c r="U454" s="42"/>
      <c r="V454" s="42"/>
      <c r="W454" s="42"/>
    </row>
    <row r="455" customFormat="false" ht="15.75" hidden="false" customHeight="true" outlineLevel="0" collapsed="false">
      <c r="A455" s="42"/>
      <c r="B455" s="42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83"/>
      <c r="N455" s="83"/>
      <c r="O455" s="83"/>
      <c r="P455" s="83"/>
      <c r="Q455" s="51"/>
      <c r="R455" s="51"/>
      <c r="S455" s="51"/>
      <c r="T455" s="42"/>
      <c r="U455" s="42"/>
      <c r="V455" s="42"/>
      <c r="W455" s="42"/>
    </row>
    <row r="456" customFormat="false" ht="15.75" hidden="false" customHeight="true" outlineLevel="0" collapsed="false">
      <c r="A456" s="42"/>
      <c r="B456" s="42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83"/>
      <c r="N456" s="83"/>
      <c r="O456" s="83"/>
      <c r="P456" s="83"/>
      <c r="Q456" s="51"/>
      <c r="R456" s="51"/>
      <c r="S456" s="51"/>
      <c r="T456" s="42"/>
      <c r="U456" s="42"/>
      <c r="V456" s="42"/>
      <c r="W456" s="42"/>
    </row>
    <row r="457" customFormat="false" ht="15.75" hidden="false" customHeight="true" outlineLevel="0" collapsed="false">
      <c r="A457" s="42"/>
      <c r="B457" s="42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83"/>
      <c r="N457" s="83"/>
      <c r="O457" s="83"/>
      <c r="P457" s="83"/>
      <c r="Q457" s="51"/>
      <c r="R457" s="51"/>
      <c r="S457" s="51"/>
      <c r="T457" s="42"/>
      <c r="U457" s="42"/>
      <c r="V457" s="42"/>
      <c r="W457" s="42"/>
    </row>
    <row r="458" customFormat="false" ht="15.75" hidden="false" customHeight="true" outlineLevel="0" collapsed="false">
      <c r="A458" s="42"/>
      <c r="B458" s="42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83"/>
      <c r="N458" s="83"/>
      <c r="O458" s="83"/>
      <c r="P458" s="83"/>
      <c r="Q458" s="51"/>
      <c r="R458" s="51"/>
      <c r="S458" s="51"/>
      <c r="T458" s="42"/>
      <c r="U458" s="42"/>
      <c r="V458" s="42"/>
      <c r="W458" s="42"/>
    </row>
    <row r="459" customFormat="false" ht="15.75" hidden="false" customHeight="true" outlineLevel="0" collapsed="false">
      <c r="A459" s="42"/>
      <c r="B459" s="42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83"/>
      <c r="N459" s="83"/>
      <c r="O459" s="83"/>
      <c r="P459" s="83"/>
      <c r="Q459" s="51"/>
      <c r="R459" s="51"/>
      <c r="S459" s="51"/>
      <c r="T459" s="42"/>
      <c r="U459" s="42"/>
      <c r="V459" s="42"/>
      <c r="W459" s="42"/>
    </row>
    <row r="460" customFormat="false" ht="15.75" hidden="false" customHeight="true" outlineLevel="0" collapsed="false">
      <c r="A460" s="42"/>
      <c r="B460" s="42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83"/>
      <c r="N460" s="83"/>
      <c r="O460" s="83"/>
      <c r="P460" s="83"/>
      <c r="Q460" s="51"/>
      <c r="R460" s="51"/>
      <c r="S460" s="51"/>
      <c r="T460" s="42"/>
      <c r="U460" s="42"/>
      <c r="V460" s="42"/>
      <c r="W460" s="42"/>
    </row>
    <row r="461" customFormat="false" ht="15.75" hidden="false" customHeight="true" outlineLevel="0" collapsed="false">
      <c r="A461" s="42"/>
      <c r="B461" s="42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83"/>
      <c r="N461" s="83"/>
      <c r="O461" s="83"/>
      <c r="P461" s="83"/>
      <c r="Q461" s="51"/>
      <c r="R461" s="51"/>
      <c r="S461" s="51"/>
      <c r="T461" s="42"/>
      <c r="U461" s="42"/>
      <c r="V461" s="42"/>
      <c r="W461" s="42"/>
    </row>
    <row r="462" customFormat="false" ht="15.75" hidden="false" customHeight="true" outlineLevel="0" collapsed="false">
      <c r="A462" s="42"/>
      <c r="B462" s="42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83"/>
      <c r="N462" s="83"/>
      <c r="O462" s="83"/>
      <c r="P462" s="83"/>
      <c r="Q462" s="51"/>
      <c r="R462" s="51"/>
      <c r="S462" s="51"/>
      <c r="T462" s="42"/>
      <c r="U462" s="42"/>
      <c r="V462" s="42"/>
      <c r="W462" s="42"/>
    </row>
    <row r="463" customFormat="false" ht="15.75" hidden="false" customHeight="true" outlineLevel="0" collapsed="false">
      <c r="A463" s="42"/>
      <c r="B463" s="42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83"/>
      <c r="N463" s="83"/>
      <c r="O463" s="83"/>
      <c r="P463" s="83"/>
      <c r="Q463" s="51"/>
      <c r="R463" s="51"/>
      <c r="S463" s="51"/>
      <c r="T463" s="42"/>
      <c r="U463" s="42"/>
      <c r="V463" s="42"/>
      <c r="W463" s="42"/>
    </row>
    <row r="464" customFormat="false" ht="15.75" hidden="false" customHeight="true" outlineLevel="0" collapsed="false">
      <c r="A464" s="42"/>
      <c r="B464" s="42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83"/>
      <c r="N464" s="83"/>
      <c r="O464" s="83"/>
      <c r="P464" s="83"/>
      <c r="Q464" s="51"/>
      <c r="R464" s="51"/>
      <c r="S464" s="51"/>
      <c r="T464" s="42"/>
      <c r="U464" s="42"/>
      <c r="V464" s="42"/>
      <c r="W464" s="42"/>
    </row>
    <row r="465" customFormat="false" ht="15.75" hidden="false" customHeight="true" outlineLevel="0" collapsed="false">
      <c r="A465" s="42"/>
      <c r="B465" s="42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83"/>
      <c r="N465" s="83"/>
      <c r="O465" s="83"/>
      <c r="P465" s="83"/>
      <c r="Q465" s="51"/>
      <c r="R465" s="51"/>
      <c r="S465" s="51"/>
      <c r="T465" s="42"/>
      <c r="U465" s="42"/>
      <c r="V465" s="42"/>
      <c r="W465" s="42"/>
    </row>
    <row r="466" customFormat="false" ht="15.75" hidden="false" customHeight="true" outlineLevel="0" collapsed="false">
      <c r="A466" s="42"/>
      <c r="B466" s="42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83"/>
      <c r="N466" s="83"/>
      <c r="O466" s="83"/>
      <c r="P466" s="83"/>
      <c r="Q466" s="51"/>
      <c r="R466" s="51"/>
      <c r="S466" s="51"/>
      <c r="T466" s="42"/>
      <c r="U466" s="42"/>
      <c r="V466" s="42"/>
      <c r="W466" s="42"/>
    </row>
    <row r="467" customFormat="false" ht="15.75" hidden="false" customHeight="true" outlineLevel="0" collapsed="false">
      <c r="A467" s="42"/>
      <c r="B467" s="42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83"/>
      <c r="N467" s="83"/>
      <c r="O467" s="83"/>
      <c r="P467" s="83"/>
      <c r="Q467" s="51"/>
      <c r="R467" s="51"/>
      <c r="S467" s="51"/>
      <c r="T467" s="42"/>
      <c r="U467" s="42"/>
      <c r="V467" s="42"/>
      <c r="W467" s="42"/>
    </row>
    <row r="468" customFormat="false" ht="15.75" hidden="false" customHeight="true" outlineLevel="0" collapsed="false">
      <c r="A468" s="42"/>
      <c r="B468" s="42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83"/>
      <c r="N468" s="83"/>
      <c r="O468" s="83"/>
      <c r="P468" s="83"/>
      <c r="Q468" s="51"/>
      <c r="R468" s="51"/>
      <c r="S468" s="51"/>
      <c r="T468" s="42"/>
      <c r="U468" s="42"/>
      <c r="V468" s="42"/>
      <c r="W468" s="42"/>
    </row>
    <row r="469" customFormat="false" ht="15.75" hidden="false" customHeight="true" outlineLevel="0" collapsed="false">
      <c r="A469" s="42"/>
      <c r="B469" s="42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83"/>
      <c r="N469" s="83"/>
      <c r="O469" s="83"/>
      <c r="P469" s="83"/>
      <c r="Q469" s="51"/>
      <c r="R469" s="51"/>
      <c r="S469" s="51"/>
      <c r="T469" s="42"/>
      <c r="U469" s="42"/>
      <c r="V469" s="42"/>
      <c r="W469" s="42"/>
    </row>
    <row r="470" customFormat="false" ht="15.75" hidden="false" customHeight="true" outlineLevel="0" collapsed="false">
      <c r="A470" s="42"/>
      <c r="B470" s="42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83"/>
      <c r="N470" s="83"/>
      <c r="O470" s="83"/>
      <c r="P470" s="83"/>
      <c r="Q470" s="51"/>
      <c r="R470" s="51"/>
      <c r="S470" s="51"/>
      <c r="T470" s="42"/>
      <c r="U470" s="42"/>
      <c r="V470" s="42"/>
      <c r="W470" s="42"/>
    </row>
    <row r="471" customFormat="false" ht="15.75" hidden="false" customHeight="true" outlineLevel="0" collapsed="false">
      <c r="A471" s="42"/>
      <c r="B471" s="42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83"/>
      <c r="N471" s="83"/>
      <c r="O471" s="83"/>
      <c r="P471" s="83"/>
      <c r="Q471" s="51"/>
      <c r="R471" s="51"/>
      <c r="S471" s="51"/>
      <c r="T471" s="42"/>
      <c r="U471" s="42"/>
      <c r="V471" s="42"/>
      <c r="W471" s="42"/>
    </row>
    <row r="472" customFormat="false" ht="15.75" hidden="false" customHeight="true" outlineLevel="0" collapsed="false">
      <c r="A472" s="42"/>
      <c r="B472" s="42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83"/>
      <c r="N472" s="83"/>
      <c r="O472" s="83"/>
      <c r="P472" s="83"/>
      <c r="Q472" s="51"/>
      <c r="R472" s="51"/>
      <c r="S472" s="51"/>
      <c r="T472" s="42"/>
      <c r="U472" s="42"/>
      <c r="V472" s="42"/>
      <c r="W472" s="42"/>
    </row>
    <row r="473" customFormat="false" ht="15.75" hidden="false" customHeight="true" outlineLevel="0" collapsed="false">
      <c r="A473" s="42"/>
      <c r="B473" s="42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83"/>
      <c r="N473" s="83"/>
      <c r="O473" s="83"/>
      <c r="P473" s="83"/>
      <c r="Q473" s="51"/>
      <c r="R473" s="51"/>
      <c r="S473" s="51"/>
      <c r="T473" s="42"/>
      <c r="U473" s="42"/>
      <c r="V473" s="42"/>
      <c r="W473" s="42"/>
    </row>
    <row r="474" customFormat="false" ht="15.75" hidden="false" customHeight="true" outlineLevel="0" collapsed="false">
      <c r="A474" s="42"/>
      <c r="B474" s="42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83"/>
      <c r="N474" s="83"/>
      <c r="O474" s="83"/>
      <c r="P474" s="83"/>
      <c r="Q474" s="51"/>
      <c r="R474" s="51"/>
      <c r="S474" s="51"/>
      <c r="T474" s="42"/>
      <c r="U474" s="42"/>
      <c r="V474" s="42"/>
      <c r="W474" s="42"/>
    </row>
    <row r="475" customFormat="false" ht="15.75" hidden="false" customHeight="true" outlineLevel="0" collapsed="false">
      <c r="A475" s="42"/>
      <c r="B475" s="42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83"/>
      <c r="N475" s="83"/>
      <c r="O475" s="83"/>
      <c r="P475" s="83"/>
      <c r="Q475" s="51"/>
      <c r="R475" s="51"/>
      <c r="S475" s="51"/>
      <c r="T475" s="42"/>
      <c r="U475" s="42"/>
      <c r="V475" s="42"/>
      <c r="W475" s="42"/>
    </row>
    <row r="476" customFormat="false" ht="15.75" hidden="false" customHeight="true" outlineLevel="0" collapsed="false">
      <c r="A476" s="42"/>
      <c r="B476" s="42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83"/>
      <c r="N476" s="83"/>
      <c r="O476" s="83"/>
      <c r="P476" s="83"/>
      <c r="Q476" s="51"/>
      <c r="R476" s="51"/>
      <c r="S476" s="51"/>
      <c r="T476" s="42"/>
      <c r="U476" s="42"/>
      <c r="V476" s="42"/>
      <c r="W476" s="42"/>
    </row>
    <row r="477" customFormat="false" ht="15.75" hidden="false" customHeight="true" outlineLevel="0" collapsed="false">
      <c r="A477" s="42"/>
      <c r="B477" s="42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83"/>
      <c r="N477" s="83"/>
      <c r="O477" s="83"/>
      <c r="P477" s="83"/>
      <c r="Q477" s="51"/>
      <c r="R477" s="51"/>
      <c r="S477" s="51"/>
      <c r="T477" s="42"/>
      <c r="U477" s="42"/>
      <c r="V477" s="42"/>
      <c r="W477" s="42"/>
    </row>
    <row r="478" customFormat="false" ht="15.75" hidden="false" customHeight="true" outlineLevel="0" collapsed="false">
      <c r="A478" s="42"/>
      <c r="B478" s="42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83"/>
      <c r="N478" s="83"/>
      <c r="O478" s="83"/>
      <c r="P478" s="83"/>
      <c r="Q478" s="51"/>
      <c r="R478" s="51"/>
      <c r="S478" s="51"/>
      <c r="T478" s="42"/>
      <c r="U478" s="42"/>
      <c r="V478" s="42"/>
      <c r="W478" s="42"/>
    </row>
    <row r="479" customFormat="false" ht="15.75" hidden="false" customHeight="true" outlineLevel="0" collapsed="false">
      <c r="A479" s="42"/>
      <c r="B479" s="42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83"/>
      <c r="N479" s="83"/>
      <c r="O479" s="83"/>
      <c r="P479" s="83"/>
      <c r="Q479" s="51"/>
      <c r="R479" s="51"/>
      <c r="S479" s="51"/>
      <c r="T479" s="42"/>
      <c r="U479" s="42"/>
      <c r="V479" s="42"/>
      <c r="W479" s="42"/>
    </row>
    <row r="480" customFormat="false" ht="15.75" hidden="false" customHeight="true" outlineLevel="0" collapsed="false">
      <c r="A480" s="42"/>
      <c r="B480" s="42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83"/>
      <c r="N480" s="83"/>
      <c r="O480" s="83"/>
      <c r="P480" s="83"/>
      <c r="Q480" s="51"/>
      <c r="R480" s="51"/>
      <c r="S480" s="51"/>
      <c r="T480" s="42"/>
      <c r="U480" s="42"/>
      <c r="V480" s="42"/>
      <c r="W480" s="42"/>
    </row>
    <row r="481" customFormat="false" ht="15.75" hidden="false" customHeight="true" outlineLevel="0" collapsed="false">
      <c r="A481" s="42"/>
      <c r="B481" s="42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83"/>
      <c r="N481" s="83"/>
      <c r="O481" s="83"/>
      <c r="P481" s="83"/>
      <c r="Q481" s="51"/>
      <c r="R481" s="51"/>
      <c r="S481" s="51"/>
      <c r="T481" s="42"/>
      <c r="U481" s="42"/>
      <c r="V481" s="42"/>
      <c r="W481" s="42"/>
    </row>
    <row r="482" customFormat="false" ht="15.75" hidden="false" customHeight="true" outlineLevel="0" collapsed="false">
      <c r="A482" s="42"/>
      <c r="B482" s="42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83"/>
      <c r="N482" s="83"/>
      <c r="O482" s="83"/>
      <c r="P482" s="83"/>
      <c r="Q482" s="51"/>
      <c r="R482" s="51"/>
      <c r="S482" s="51"/>
      <c r="T482" s="42"/>
      <c r="U482" s="42"/>
      <c r="V482" s="42"/>
      <c r="W482" s="42"/>
    </row>
    <row r="483" customFormat="false" ht="15.75" hidden="false" customHeight="true" outlineLevel="0" collapsed="false">
      <c r="A483" s="42"/>
      <c r="B483" s="42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83"/>
      <c r="N483" s="83"/>
      <c r="O483" s="83"/>
      <c r="P483" s="83"/>
      <c r="Q483" s="51"/>
      <c r="R483" s="51"/>
      <c r="S483" s="51"/>
      <c r="T483" s="42"/>
      <c r="U483" s="42"/>
      <c r="V483" s="42"/>
      <c r="W483" s="42"/>
    </row>
    <row r="484" customFormat="false" ht="15.75" hidden="false" customHeight="true" outlineLevel="0" collapsed="false">
      <c r="A484" s="42"/>
      <c r="B484" s="42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83"/>
      <c r="N484" s="83"/>
      <c r="O484" s="83"/>
      <c r="P484" s="83"/>
      <c r="Q484" s="51"/>
      <c r="R484" s="51"/>
      <c r="S484" s="51"/>
      <c r="T484" s="42"/>
      <c r="U484" s="42"/>
      <c r="V484" s="42"/>
      <c r="W484" s="42"/>
    </row>
    <row r="485" customFormat="false" ht="15.75" hidden="false" customHeight="true" outlineLevel="0" collapsed="false">
      <c r="A485" s="42"/>
      <c r="B485" s="42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83"/>
      <c r="N485" s="83"/>
      <c r="O485" s="83"/>
      <c r="P485" s="83"/>
      <c r="Q485" s="51"/>
      <c r="R485" s="51"/>
      <c r="S485" s="51"/>
      <c r="T485" s="42"/>
      <c r="U485" s="42"/>
      <c r="V485" s="42"/>
      <c r="W485" s="42"/>
    </row>
    <row r="486" customFormat="false" ht="15.75" hidden="false" customHeight="true" outlineLevel="0" collapsed="false">
      <c r="A486" s="42"/>
      <c r="B486" s="42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83"/>
      <c r="N486" s="83"/>
      <c r="O486" s="83"/>
      <c r="P486" s="83"/>
      <c r="Q486" s="51"/>
      <c r="R486" s="51"/>
      <c r="S486" s="51"/>
      <c r="T486" s="42"/>
      <c r="U486" s="42"/>
      <c r="V486" s="42"/>
      <c r="W486" s="42"/>
    </row>
    <row r="487" customFormat="false" ht="15.75" hidden="false" customHeight="true" outlineLevel="0" collapsed="false">
      <c r="A487" s="42"/>
      <c r="B487" s="42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83"/>
      <c r="N487" s="83"/>
      <c r="O487" s="83"/>
      <c r="P487" s="83"/>
      <c r="Q487" s="51"/>
      <c r="R487" s="51"/>
      <c r="S487" s="51"/>
      <c r="T487" s="42"/>
      <c r="U487" s="42"/>
      <c r="V487" s="42"/>
      <c r="W487" s="42"/>
    </row>
    <row r="488" customFormat="false" ht="15.75" hidden="false" customHeight="true" outlineLevel="0" collapsed="false">
      <c r="A488" s="42"/>
      <c r="B488" s="42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83"/>
      <c r="N488" s="83"/>
      <c r="O488" s="83"/>
      <c r="P488" s="83"/>
      <c r="Q488" s="51"/>
      <c r="R488" s="51"/>
      <c r="S488" s="51"/>
      <c r="T488" s="42"/>
      <c r="U488" s="42"/>
      <c r="V488" s="42"/>
      <c r="W488" s="42"/>
    </row>
    <row r="489" customFormat="false" ht="15.75" hidden="false" customHeight="true" outlineLevel="0" collapsed="false">
      <c r="A489" s="42"/>
      <c r="B489" s="42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83"/>
      <c r="N489" s="83"/>
      <c r="O489" s="83"/>
      <c r="P489" s="83"/>
      <c r="Q489" s="51"/>
      <c r="R489" s="51"/>
      <c r="S489" s="51"/>
      <c r="T489" s="42"/>
      <c r="U489" s="42"/>
      <c r="V489" s="42"/>
      <c r="W489" s="42"/>
    </row>
    <row r="490" customFormat="false" ht="15.75" hidden="false" customHeight="true" outlineLevel="0" collapsed="false">
      <c r="A490" s="42"/>
      <c r="B490" s="42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83"/>
      <c r="N490" s="83"/>
      <c r="O490" s="83"/>
      <c r="P490" s="83"/>
      <c r="Q490" s="51"/>
      <c r="R490" s="51"/>
      <c r="S490" s="51"/>
      <c r="T490" s="42"/>
      <c r="U490" s="42"/>
      <c r="V490" s="42"/>
      <c r="W490" s="42"/>
    </row>
    <row r="491" customFormat="false" ht="15.75" hidden="false" customHeight="true" outlineLevel="0" collapsed="false">
      <c r="A491" s="42"/>
      <c r="B491" s="42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83"/>
      <c r="N491" s="83"/>
      <c r="O491" s="83"/>
      <c r="P491" s="83"/>
      <c r="Q491" s="51"/>
      <c r="R491" s="51"/>
      <c r="S491" s="51"/>
      <c r="T491" s="42"/>
      <c r="U491" s="42"/>
      <c r="V491" s="42"/>
      <c r="W491" s="42"/>
    </row>
    <row r="492" customFormat="false" ht="15.75" hidden="false" customHeight="true" outlineLevel="0" collapsed="false">
      <c r="A492" s="42"/>
      <c r="B492" s="42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83"/>
      <c r="N492" s="83"/>
      <c r="O492" s="83"/>
      <c r="P492" s="83"/>
      <c r="Q492" s="51"/>
      <c r="R492" s="51"/>
      <c r="S492" s="51"/>
      <c r="T492" s="42"/>
      <c r="U492" s="42"/>
      <c r="V492" s="42"/>
      <c r="W492" s="42"/>
    </row>
    <row r="493" customFormat="false" ht="15.75" hidden="false" customHeight="true" outlineLevel="0" collapsed="false">
      <c r="A493" s="42"/>
      <c r="B493" s="42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83"/>
      <c r="N493" s="83"/>
      <c r="O493" s="83"/>
      <c r="P493" s="83"/>
      <c r="Q493" s="51"/>
      <c r="R493" s="51"/>
      <c r="S493" s="51"/>
      <c r="T493" s="42"/>
      <c r="U493" s="42"/>
      <c r="V493" s="42"/>
      <c r="W493" s="42"/>
    </row>
    <row r="494" customFormat="false" ht="15.75" hidden="false" customHeight="true" outlineLevel="0" collapsed="false">
      <c r="A494" s="42"/>
      <c r="B494" s="42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83"/>
      <c r="N494" s="83"/>
      <c r="O494" s="83"/>
      <c r="P494" s="83"/>
      <c r="Q494" s="51"/>
      <c r="R494" s="51"/>
      <c r="S494" s="51"/>
      <c r="T494" s="42"/>
      <c r="U494" s="42"/>
      <c r="V494" s="42"/>
      <c r="W494" s="42"/>
    </row>
    <row r="495" customFormat="false" ht="15.75" hidden="false" customHeight="true" outlineLevel="0" collapsed="false">
      <c r="A495" s="42"/>
      <c r="B495" s="42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83"/>
      <c r="N495" s="83"/>
      <c r="O495" s="83"/>
      <c r="P495" s="83"/>
      <c r="Q495" s="51"/>
      <c r="R495" s="51"/>
      <c r="S495" s="51"/>
      <c r="T495" s="42"/>
      <c r="U495" s="42"/>
      <c r="V495" s="42"/>
      <c r="W495" s="42"/>
    </row>
    <row r="496" customFormat="false" ht="15.75" hidden="false" customHeight="true" outlineLevel="0" collapsed="false">
      <c r="A496" s="42"/>
      <c r="B496" s="42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83"/>
      <c r="N496" s="83"/>
      <c r="O496" s="83"/>
      <c r="P496" s="83"/>
      <c r="Q496" s="51"/>
      <c r="R496" s="51"/>
      <c r="S496" s="51"/>
      <c r="T496" s="42"/>
      <c r="U496" s="42"/>
      <c r="V496" s="42"/>
      <c r="W496" s="42"/>
    </row>
    <row r="497" customFormat="false" ht="15.75" hidden="false" customHeight="true" outlineLevel="0" collapsed="false">
      <c r="A497" s="42"/>
      <c r="B497" s="42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83"/>
      <c r="N497" s="83"/>
      <c r="O497" s="83"/>
      <c r="P497" s="83"/>
      <c r="Q497" s="51"/>
      <c r="R497" s="51"/>
      <c r="S497" s="51"/>
      <c r="T497" s="42"/>
      <c r="U497" s="42"/>
      <c r="V497" s="42"/>
      <c r="W497" s="42"/>
    </row>
    <row r="498" customFormat="false" ht="15.75" hidden="false" customHeight="true" outlineLevel="0" collapsed="false">
      <c r="A498" s="42"/>
      <c r="B498" s="42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83"/>
      <c r="N498" s="83"/>
      <c r="O498" s="83"/>
      <c r="P498" s="83"/>
      <c r="Q498" s="51"/>
      <c r="R498" s="51"/>
      <c r="S498" s="51"/>
      <c r="T498" s="42"/>
      <c r="U498" s="42"/>
      <c r="V498" s="42"/>
      <c r="W498" s="42"/>
    </row>
    <row r="499" customFormat="false" ht="15.75" hidden="false" customHeight="true" outlineLevel="0" collapsed="false">
      <c r="A499" s="42"/>
      <c r="B499" s="42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83"/>
      <c r="N499" s="83"/>
      <c r="O499" s="83"/>
      <c r="P499" s="83"/>
      <c r="Q499" s="51"/>
      <c r="R499" s="51"/>
      <c r="S499" s="51"/>
      <c r="T499" s="42"/>
      <c r="U499" s="42"/>
      <c r="V499" s="42"/>
      <c r="W499" s="42"/>
    </row>
    <row r="500" customFormat="false" ht="15.75" hidden="false" customHeight="true" outlineLevel="0" collapsed="false">
      <c r="A500" s="42"/>
      <c r="B500" s="42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83"/>
      <c r="N500" s="83"/>
      <c r="O500" s="83"/>
      <c r="P500" s="83"/>
      <c r="Q500" s="51"/>
      <c r="R500" s="51"/>
      <c r="S500" s="51"/>
      <c r="T500" s="42"/>
      <c r="U500" s="42"/>
      <c r="V500" s="42"/>
      <c r="W500" s="42"/>
    </row>
    <row r="501" customFormat="false" ht="15.75" hidden="false" customHeight="true" outlineLevel="0" collapsed="false">
      <c r="A501" s="42"/>
      <c r="B501" s="42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83"/>
      <c r="N501" s="83"/>
      <c r="O501" s="83"/>
      <c r="P501" s="83"/>
      <c r="Q501" s="51"/>
      <c r="R501" s="51"/>
      <c r="S501" s="51"/>
      <c r="T501" s="42"/>
      <c r="U501" s="42"/>
      <c r="V501" s="42"/>
      <c r="W501" s="42"/>
    </row>
    <row r="502" customFormat="false" ht="15.75" hidden="false" customHeight="true" outlineLevel="0" collapsed="false">
      <c r="A502" s="42"/>
      <c r="B502" s="42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83"/>
      <c r="N502" s="83"/>
      <c r="O502" s="83"/>
      <c r="P502" s="83"/>
      <c r="Q502" s="51"/>
      <c r="R502" s="51"/>
      <c r="S502" s="51"/>
      <c r="T502" s="42"/>
      <c r="U502" s="42"/>
      <c r="V502" s="42"/>
      <c r="W502" s="42"/>
    </row>
    <row r="503" customFormat="false" ht="15.75" hidden="false" customHeight="true" outlineLevel="0" collapsed="false">
      <c r="A503" s="42"/>
      <c r="B503" s="42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83"/>
      <c r="N503" s="83"/>
      <c r="O503" s="83"/>
      <c r="P503" s="83"/>
      <c r="Q503" s="51"/>
      <c r="R503" s="51"/>
      <c r="S503" s="51"/>
      <c r="T503" s="42"/>
      <c r="U503" s="42"/>
      <c r="V503" s="42"/>
      <c r="W503" s="42"/>
    </row>
    <row r="504" customFormat="false" ht="15.75" hidden="false" customHeight="true" outlineLevel="0" collapsed="false">
      <c r="A504" s="42"/>
      <c r="B504" s="42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83"/>
      <c r="N504" s="83"/>
      <c r="O504" s="83"/>
      <c r="P504" s="83"/>
      <c r="Q504" s="51"/>
      <c r="R504" s="51"/>
      <c r="S504" s="51"/>
      <c r="T504" s="42"/>
      <c r="U504" s="42"/>
      <c r="V504" s="42"/>
      <c r="W504" s="42"/>
    </row>
    <row r="505" customFormat="false" ht="15.75" hidden="false" customHeight="true" outlineLevel="0" collapsed="false">
      <c r="A505" s="42"/>
      <c r="B505" s="42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83"/>
      <c r="N505" s="83"/>
      <c r="O505" s="83"/>
      <c r="P505" s="83"/>
      <c r="Q505" s="51"/>
      <c r="R505" s="51"/>
      <c r="S505" s="51"/>
      <c r="T505" s="42"/>
      <c r="U505" s="42"/>
      <c r="V505" s="42"/>
      <c r="W505" s="42"/>
    </row>
    <row r="506" customFormat="false" ht="15.75" hidden="false" customHeight="true" outlineLevel="0" collapsed="false">
      <c r="A506" s="42"/>
      <c r="B506" s="42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83"/>
      <c r="N506" s="83"/>
      <c r="O506" s="83"/>
      <c r="P506" s="83"/>
      <c r="Q506" s="51"/>
      <c r="R506" s="51"/>
      <c r="S506" s="51"/>
      <c r="T506" s="42"/>
      <c r="U506" s="42"/>
      <c r="V506" s="42"/>
      <c r="W506" s="42"/>
    </row>
    <row r="507" customFormat="false" ht="15.75" hidden="false" customHeight="true" outlineLevel="0" collapsed="false">
      <c r="A507" s="42"/>
      <c r="B507" s="42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83"/>
      <c r="N507" s="83"/>
      <c r="O507" s="83"/>
      <c r="P507" s="83"/>
      <c r="Q507" s="51"/>
      <c r="R507" s="51"/>
      <c r="S507" s="51"/>
      <c r="T507" s="42"/>
      <c r="U507" s="42"/>
      <c r="V507" s="42"/>
      <c r="W507" s="42"/>
    </row>
    <row r="508" customFormat="false" ht="15.75" hidden="false" customHeight="true" outlineLevel="0" collapsed="false">
      <c r="A508" s="42"/>
      <c r="B508" s="42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83"/>
      <c r="N508" s="83"/>
      <c r="O508" s="83"/>
      <c r="P508" s="83"/>
      <c r="Q508" s="51"/>
      <c r="R508" s="51"/>
      <c r="S508" s="51"/>
      <c r="T508" s="42"/>
      <c r="U508" s="42"/>
      <c r="V508" s="42"/>
      <c r="W508" s="42"/>
    </row>
    <row r="509" customFormat="false" ht="15.75" hidden="false" customHeight="true" outlineLevel="0" collapsed="false">
      <c r="A509" s="42"/>
      <c r="B509" s="42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83"/>
      <c r="N509" s="83"/>
      <c r="O509" s="83"/>
      <c r="P509" s="83"/>
      <c r="Q509" s="51"/>
      <c r="R509" s="51"/>
      <c r="S509" s="51"/>
      <c r="T509" s="42"/>
      <c r="U509" s="42"/>
      <c r="V509" s="42"/>
      <c r="W509" s="42"/>
    </row>
    <row r="510" customFormat="false" ht="15.75" hidden="false" customHeight="true" outlineLevel="0" collapsed="false">
      <c r="A510" s="42"/>
      <c r="B510" s="42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83"/>
      <c r="N510" s="83"/>
      <c r="O510" s="83"/>
      <c r="P510" s="83"/>
      <c r="Q510" s="51"/>
      <c r="R510" s="51"/>
      <c r="S510" s="51"/>
      <c r="T510" s="42"/>
      <c r="U510" s="42"/>
      <c r="V510" s="42"/>
      <c r="W510" s="42"/>
    </row>
    <row r="511" customFormat="false" ht="15.75" hidden="false" customHeight="true" outlineLevel="0" collapsed="false">
      <c r="A511" s="42"/>
      <c r="B511" s="42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83"/>
      <c r="N511" s="83"/>
      <c r="O511" s="83"/>
      <c r="P511" s="83"/>
      <c r="Q511" s="51"/>
      <c r="R511" s="51"/>
      <c r="S511" s="51"/>
      <c r="T511" s="42"/>
      <c r="U511" s="42"/>
      <c r="V511" s="42"/>
      <c r="W511" s="42"/>
    </row>
    <row r="512" customFormat="false" ht="15.75" hidden="false" customHeight="true" outlineLevel="0" collapsed="false">
      <c r="A512" s="42"/>
      <c r="B512" s="42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83"/>
      <c r="N512" s="83"/>
      <c r="O512" s="83"/>
      <c r="P512" s="83"/>
      <c r="Q512" s="51"/>
      <c r="R512" s="51"/>
      <c r="S512" s="51"/>
      <c r="T512" s="42"/>
      <c r="U512" s="42"/>
      <c r="V512" s="42"/>
      <c r="W512" s="42"/>
    </row>
    <row r="513" customFormat="false" ht="15.75" hidden="false" customHeight="true" outlineLevel="0" collapsed="false">
      <c r="A513" s="42"/>
      <c r="B513" s="42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83"/>
      <c r="N513" s="83"/>
      <c r="O513" s="83"/>
      <c r="P513" s="83"/>
      <c r="Q513" s="51"/>
      <c r="R513" s="51"/>
      <c r="S513" s="51"/>
      <c r="T513" s="42"/>
      <c r="U513" s="42"/>
      <c r="V513" s="42"/>
      <c r="W513" s="42"/>
    </row>
    <row r="514" customFormat="false" ht="15.75" hidden="false" customHeight="true" outlineLevel="0" collapsed="false">
      <c r="A514" s="42"/>
      <c r="B514" s="42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83"/>
      <c r="N514" s="83"/>
      <c r="O514" s="83"/>
      <c r="P514" s="83"/>
      <c r="Q514" s="51"/>
      <c r="R514" s="51"/>
      <c r="S514" s="51"/>
      <c r="T514" s="42"/>
      <c r="U514" s="42"/>
      <c r="V514" s="42"/>
      <c r="W514" s="42"/>
    </row>
    <row r="515" customFormat="false" ht="15.75" hidden="false" customHeight="true" outlineLevel="0" collapsed="false">
      <c r="A515" s="42"/>
      <c r="B515" s="42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83"/>
      <c r="N515" s="83"/>
      <c r="O515" s="83"/>
      <c r="P515" s="83"/>
      <c r="Q515" s="51"/>
      <c r="R515" s="51"/>
      <c r="S515" s="51"/>
      <c r="T515" s="42"/>
      <c r="U515" s="42"/>
      <c r="V515" s="42"/>
      <c r="W515" s="42"/>
    </row>
    <row r="516" customFormat="false" ht="15.75" hidden="false" customHeight="true" outlineLevel="0" collapsed="false">
      <c r="A516" s="42"/>
      <c r="B516" s="42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83"/>
      <c r="N516" s="83"/>
      <c r="O516" s="83"/>
      <c r="P516" s="83"/>
      <c r="Q516" s="51"/>
      <c r="R516" s="51"/>
      <c r="S516" s="51"/>
      <c r="T516" s="42"/>
      <c r="U516" s="42"/>
      <c r="V516" s="42"/>
      <c r="W516" s="42"/>
    </row>
    <row r="517" customFormat="false" ht="15.75" hidden="false" customHeight="true" outlineLevel="0" collapsed="false">
      <c r="A517" s="42"/>
      <c r="B517" s="42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83"/>
      <c r="N517" s="83"/>
      <c r="O517" s="83"/>
      <c r="P517" s="83"/>
      <c r="Q517" s="51"/>
      <c r="R517" s="51"/>
      <c r="S517" s="51"/>
      <c r="T517" s="42"/>
      <c r="U517" s="42"/>
      <c r="V517" s="42"/>
      <c r="W517" s="42"/>
    </row>
    <row r="518" customFormat="false" ht="15.75" hidden="false" customHeight="true" outlineLevel="0" collapsed="false">
      <c r="A518" s="42"/>
      <c r="B518" s="42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83"/>
      <c r="N518" s="83"/>
      <c r="O518" s="83"/>
      <c r="P518" s="83"/>
      <c r="Q518" s="51"/>
      <c r="R518" s="51"/>
      <c r="S518" s="51"/>
      <c r="T518" s="42"/>
      <c r="U518" s="42"/>
      <c r="V518" s="42"/>
      <c r="W518" s="42"/>
    </row>
    <row r="519" customFormat="false" ht="15.75" hidden="false" customHeight="true" outlineLevel="0" collapsed="false">
      <c r="A519" s="42"/>
      <c r="B519" s="42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83"/>
      <c r="N519" s="83"/>
      <c r="O519" s="83"/>
      <c r="P519" s="83"/>
      <c r="Q519" s="51"/>
      <c r="R519" s="51"/>
      <c r="S519" s="51"/>
      <c r="T519" s="42"/>
      <c r="U519" s="42"/>
      <c r="V519" s="42"/>
      <c r="W519" s="42"/>
    </row>
    <row r="520" customFormat="false" ht="15.75" hidden="false" customHeight="true" outlineLevel="0" collapsed="false">
      <c r="A520" s="42"/>
      <c r="B520" s="42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83"/>
      <c r="N520" s="83"/>
      <c r="O520" s="83"/>
      <c r="P520" s="83"/>
      <c r="Q520" s="51"/>
      <c r="R520" s="51"/>
      <c r="S520" s="51"/>
      <c r="T520" s="42"/>
      <c r="U520" s="42"/>
      <c r="V520" s="42"/>
      <c r="W520" s="42"/>
    </row>
    <row r="521" customFormat="false" ht="15.75" hidden="false" customHeight="true" outlineLevel="0" collapsed="false">
      <c r="A521" s="42"/>
      <c r="B521" s="42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83"/>
      <c r="N521" s="83"/>
      <c r="O521" s="83"/>
      <c r="P521" s="83"/>
      <c r="Q521" s="51"/>
      <c r="R521" s="51"/>
      <c r="S521" s="51"/>
      <c r="T521" s="42"/>
      <c r="U521" s="42"/>
      <c r="V521" s="42"/>
      <c r="W521" s="42"/>
    </row>
    <row r="522" customFormat="false" ht="15.75" hidden="false" customHeight="true" outlineLevel="0" collapsed="false">
      <c r="A522" s="42"/>
      <c r="B522" s="42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83"/>
      <c r="N522" s="83"/>
      <c r="O522" s="83"/>
      <c r="P522" s="83"/>
      <c r="Q522" s="51"/>
      <c r="R522" s="51"/>
      <c r="S522" s="51"/>
      <c r="T522" s="42"/>
      <c r="U522" s="42"/>
      <c r="V522" s="42"/>
      <c r="W522" s="42"/>
    </row>
    <row r="523" customFormat="false" ht="15.75" hidden="false" customHeight="true" outlineLevel="0" collapsed="false">
      <c r="A523" s="42"/>
      <c r="B523" s="42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83"/>
      <c r="N523" s="83"/>
      <c r="O523" s="83"/>
      <c r="P523" s="83"/>
      <c r="Q523" s="51"/>
      <c r="R523" s="51"/>
      <c r="S523" s="51"/>
      <c r="T523" s="42"/>
      <c r="U523" s="42"/>
      <c r="V523" s="42"/>
      <c r="W523" s="42"/>
    </row>
    <row r="524" customFormat="false" ht="15.75" hidden="false" customHeight="true" outlineLevel="0" collapsed="false">
      <c r="A524" s="42"/>
      <c r="B524" s="42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83"/>
      <c r="N524" s="83"/>
      <c r="O524" s="83"/>
      <c r="P524" s="83"/>
      <c r="Q524" s="51"/>
      <c r="R524" s="51"/>
      <c r="S524" s="51"/>
      <c r="T524" s="42"/>
      <c r="U524" s="42"/>
      <c r="V524" s="42"/>
      <c r="W524" s="42"/>
    </row>
    <row r="525" customFormat="false" ht="15.75" hidden="false" customHeight="true" outlineLevel="0" collapsed="false">
      <c r="A525" s="42"/>
      <c r="B525" s="42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83"/>
      <c r="N525" s="83"/>
      <c r="O525" s="83"/>
      <c r="P525" s="83"/>
      <c r="Q525" s="51"/>
      <c r="R525" s="51"/>
      <c r="S525" s="51"/>
      <c r="T525" s="42"/>
      <c r="U525" s="42"/>
      <c r="V525" s="42"/>
      <c r="W525" s="42"/>
    </row>
    <row r="526" customFormat="false" ht="15.75" hidden="false" customHeight="true" outlineLevel="0" collapsed="false">
      <c r="A526" s="42"/>
      <c r="B526" s="42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83"/>
      <c r="N526" s="83"/>
      <c r="O526" s="83"/>
      <c r="P526" s="83"/>
      <c r="Q526" s="51"/>
      <c r="R526" s="51"/>
      <c r="S526" s="51"/>
      <c r="T526" s="42"/>
      <c r="U526" s="42"/>
      <c r="V526" s="42"/>
      <c r="W526" s="42"/>
    </row>
    <row r="527" customFormat="false" ht="15.75" hidden="false" customHeight="true" outlineLevel="0" collapsed="false">
      <c r="A527" s="42"/>
      <c r="B527" s="42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83"/>
      <c r="N527" s="83"/>
      <c r="O527" s="83"/>
      <c r="P527" s="83"/>
      <c r="Q527" s="51"/>
      <c r="R527" s="51"/>
      <c r="S527" s="51"/>
      <c r="T527" s="42"/>
      <c r="U527" s="42"/>
      <c r="V527" s="42"/>
      <c r="W527" s="42"/>
    </row>
    <row r="528" customFormat="false" ht="15.75" hidden="false" customHeight="true" outlineLevel="0" collapsed="false">
      <c r="A528" s="42"/>
      <c r="B528" s="42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83"/>
      <c r="N528" s="83"/>
      <c r="O528" s="83"/>
      <c r="P528" s="83"/>
      <c r="Q528" s="51"/>
      <c r="R528" s="51"/>
      <c r="S528" s="51"/>
      <c r="T528" s="42"/>
      <c r="U528" s="42"/>
      <c r="V528" s="42"/>
      <c r="W528" s="42"/>
    </row>
    <row r="529" customFormat="false" ht="15.75" hidden="false" customHeight="true" outlineLevel="0" collapsed="false">
      <c r="A529" s="42"/>
      <c r="B529" s="42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83"/>
      <c r="N529" s="83"/>
      <c r="O529" s="83"/>
      <c r="P529" s="83"/>
      <c r="Q529" s="51"/>
      <c r="R529" s="51"/>
      <c r="S529" s="51"/>
      <c r="T529" s="42"/>
      <c r="U529" s="42"/>
      <c r="V529" s="42"/>
      <c r="W529" s="42"/>
    </row>
    <row r="530" customFormat="false" ht="15.75" hidden="false" customHeight="true" outlineLevel="0" collapsed="false">
      <c r="A530" s="42"/>
      <c r="B530" s="42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83"/>
      <c r="N530" s="83"/>
      <c r="O530" s="83"/>
      <c r="P530" s="83"/>
      <c r="Q530" s="51"/>
      <c r="R530" s="51"/>
      <c r="S530" s="51"/>
      <c r="T530" s="42"/>
      <c r="U530" s="42"/>
      <c r="V530" s="42"/>
      <c r="W530" s="42"/>
    </row>
    <row r="531" customFormat="false" ht="15.75" hidden="false" customHeight="true" outlineLevel="0" collapsed="false">
      <c r="A531" s="42"/>
      <c r="B531" s="42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83"/>
      <c r="N531" s="83"/>
      <c r="O531" s="83"/>
      <c r="P531" s="83"/>
      <c r="Q531" s="51"/>
      <c r="R531" s="51"/>
      <c r="S531" s="51"/>
      <c r="T531" s="42"/>
      <c r="U531" s="42"/>
      <c r="V531" s="42"/>
      <c r="W531" s="42"/>
    </row>
    <row r="532" customFormat="false" ht="15.75" hidden="false" customHeight="true" outlineLevel="0" collapsed="false">
      <c r="A532" s="42"/>
      <c r="B532" s="42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83"/>
      <c r="N532" s="83"/>
      <c r="O532" s="83"/>
      <c r="P532" s="83"/>
      <c r="Q532" s="51"/>
      <c r="R532" s="51"/>
      <c r="S532" s="51"/>
      <c r="T532" s="42"/>
      <c r="U532" s="42"/>
      <c r="V532" s="42"/>
      <c r="W532" s="42"/>
    </row>
    <row r="533" customFormat="false" ht="15.75" hidden="false" customHeight="true" outlineLevel="0" collapsed="false">
      <c r="A533" s="42"/>
      <c r="B533" s="42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83"/>
      <c r="N533" s="83"/>
      <c r="O533" s="83"/>
      <c r="P533" s="83"/>
      <c r="Q533" s="51"/>
      <c r="R533" s="51"/>
      <c r="S533" s="51"/>
      <c r="T533" s="42"/>
      <c r="U533" s="42"/>
      <c r="V533" s="42"/>
      <c r="W533" s="42"/>
    </row>
    <row r="534" customFormat="false" ht="15.75" hidden="false" customHeight="true" outlineLevel="0" collapsed="false">
      <c r="A534" s="42"/>
      <c r="B534" s="42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83"/>
      <c r="N534" s="83"/>
      <c r="O534" s="83"/>
      <c r="P534" s="83"/>
      <c r="Q534" s="51"/>
      <c r="R534" s="51"/>
      <c r="S534" s="51"/>
      <c r="T534" s="42"/>
      <c r="U534" s="42"/>
      <c r="V534" s="42"/>
      <c r="W534" s="42"/>
    </row>
    <row r="535" customFormat="false" ht="15.75" hidden="false" customHeight="true" outlineLevel="0" collapsed="false">
      <c r="A535" s="42"/>
      <c r="B535" s="42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83"/>
      <c r="N535" s="83"/>
      <c r="O535" s="83"/>
      <c r="P535" s="83"/>
      <c r="Q535" s="51"/>
      <c r="R535" s="51"/>
      <c r="S535" s="51"/>
      <c r="T535" s="42"/>
      <c r="U535" s="42"/>
      <c r="V535" s="42"/>
      <c r="W535" s="42"/>
    </row>
    <row r="536" customFormat="false" ht="15.75" hidden="false" customHeight="true" outlineLevel="0" collapsed="false">
      <c r="A536" s="42"/>
      <c r="B536" s="42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83"/>
      <c r="N536" s="83"/>
      <c r="O536" s="83"/>
      <c r="P536" s="83"/>
      <c r="Q536" s="51"/>
      <c r="R536" s="51"/>
      <c r="S536" s="51"/>
      <c r="T536" s="42"/>
      <c r="U536" s="42"/>
      <c r="V536" s="42"/>
      <c r="W536" s="42"/>
    </row>
    <row r="537" customFormat="false" ht="15.75" hidden="false" customHeight="true" outlineLevel="0" collapsed="false">
      <c r="A537" s="42"/>
      <c r="B537" s="42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83"/>
      <c r="N537" s="83"/>
      <c r="O537" s="83"/>
      <c r="P537" s="83"/>
      <c r="Q537" s="51"/>
      <c r="R537" s="51"/>
      <c r="S537" s="51"/>
      <c r="T537" s="42"/>
      <c r="U537" s="42"/>
      <c r="V537" s="42"/>
      <c r="W537" s="42"/>
    </row>
    <row r="538" customFormat="false" ht="15.75" hidden="false" customHeight="true" outlineLevel="0" collapsed="false">
      <c r="A538" s="42"/>
      <c r="B538" s="42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83"/>
      <c r="N538" s="83"/>
      <c r="O538" s="83"/>
      <c r="P538" s="83"/>
      <c r="Q538" s="51"/>
      <c r="R538" s="51"/>
      <c r="S538" s="51"/>
      <c r="T538" s="42"/>
      <c r="U538" s="42"/>
      <c r="V538" s="42"/>
      <c r="W538" s="42"/>
    </row>
    <row r="539" customFormat="false" ht="15.75" hidden="false" customHeight="true" outlineLevel="0" collapsed="false">
      <c r="A539" s="42"/>
      <c r="B539" s="42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83"/>
      <c r="N539" s="83"/>
      <c r="O539" s="83"/>
      <c r="P539" s="83"/>
      <c r="Q539" s="51"/>
      <c r="R539" s="51"/>
      <c r="S539" s="51"/>
      <c r="T539" s="42"/>
      <c r="U539" s="42"/>
      <c r="V539" s="42"/>
      <c r="W539" s="42"/>
    </row>
    <row r="540" customFormat="false" ht="15.75" hidden="false" customHeight="true" outlineLevel="0" collapsed="false">
      <c r="A540" s="42"/>
      <c r="B540" s="42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83"/>
      <c r="N540" s="83"/>
      <c r="O540" s="83"/>
      <c r="P540" s="83"/>
      <c r="Q540" s="51"/>
      <c r="R540" s="51"/>
      <c r="S540" s="51"/>
      <c r="T540" s="42"/>
      <c r="U540" s="42"/>
      <c r="V540" s="42"/>
      <c r="W540" s="42"/>
    </row>
    <row r="541" customFormat="false" ht="15.75" hidden="false" customHeight="true" outlineLevel="0" collapsed="false">
      <c r="A541" s="42"/>
      <c r="B541" s="42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83"/>
      <c r="N541" s="83"/>
      <c r="O541" s="83"/>
      <c r="P541" s="83"/>
      <c r="Q541" s="51"/>
      <c r="R541" s="51"/>
      <c r="S541" s="51"/>
      <c r="T541" s="42"/>
      <c r="U541" s="42"/>
      <c r="V541" s="42"/>
      <c r="W541" s="42"/>
    </row>
    <row r="542" customFormat="false" ht="15.75" hidden="false" customHeight="true" outlineLevel="0" collapsed="false">
      <c r="A542" s="42"/>
      <c r="B542" s="42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83"/>
      <c r="N542" s="83"/>
      <c r="O542" s="83"/>
      <c r="P542" s="83"/>
      <c r="Q542" s="51"/>
      <c r="R542" s="51"/>
      <c r="S542" s="51"/>
      <c r="T542" s="42"/>
      <c r="U542" s="42"/>
      <c r="V542" s="42"/>
      <c r="W542" s="42"/>
    </row>
    <row r="543" customFormat="false" ht="15.75" hidden="false" customHeight="true" outlineLevel="0" collapsed="false">
      <c r="A543" s="42"/>
      <c r="B543" s="42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83"/>
      <c r="N543" s="83"/>
      <c r="O543" s="83"/>
      <c r="P543" s="83"/>
      <c r="Q543" s="51"/>
      <c r="R543" s="51"/>
      <c r="S543" s="51"/>
      <c r="T543" s="42"/>
      <c r="U543" s="42"/>
      <c r="V543" s="42"/>
      <c r="W543" s="42"/>
    </row>
    <row r="544" customFormat="false" ht="15.75" hidden="false" customHeight="true" outlineLevel="0" collapsed="false">
      <c r="A544" s="42"/>
      <c r="B544" s="42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83"/>
      <c r="N544" s="83"/>
      <c r="O544" s="83"/>
      <c r="P544" s="83"/>
      <c r="Q544" s="51"/>
      <c r="R544" s="51"/>
      <c r="S544" s="51"/>
      <c r="T544" s="42"/>
      <c r="U544" s="42"/>
      <c r="V544" s="42"/>
      <c r="W544" s="42"/>
    </row>
    <row r="545" customFormat="false" ht="15.75" hidden="false" customHeight="true" outlineLevel="0" collapsed="false">
      <c r="A545" s="42"/>
      <c r="B545" s="42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83"/>
      <c r="N545" s="83"/>
      <c r="O545" s="83"/>
      <c r="P545" s="83"/>
      <c r="Q545" s="51"/>
      <c r="R545" s="51"/>
      <c r="S545" s="51"/>
      <c r="T545" s="42"/>
      <c r="U545" s="42"/>
      <c r="V545" s="42"/>
      <c r="W545" s="42"/>
    </row>
    <row r="546" customFormat="false" ht="15.75" hidden="false" customHeight="true" outlineLevel="0" collapsed="false">
      <c r="A546" s="42"/>
      <c r="B546" s="42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83"/>
      <c r="N546" s="83"/>
      <c r="O546" s="83"/>
      <c r="P546" s="83"/>
      <c r="Q546" s="51"/>
      <c r="R546" s="51"/>
      <c r="S546" s="51"/>
      <c r="T546" s="42"/>
      <c r="U546" s="42"/>
      <c r="V546" s="42"/>
      <c r="W546" s="42"/>
    </row>
    <row r="547" customFormat="false" ht="15.75" hidden="false" customHeight="true" outlineLevel="0" collapsed="false">
      <c r="A547" s="42"/>
      <c r="B547" s="42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83"/>
      <c r="N547" s="83"/>
      <c r="O547" s="83"/>
      <c r="P547" s="83"/>
      <c r="Q547" s="51"/>
      <c r="R547" s="51"/>
      <c r="S547" s="51"/>
      <c r="T547" s="42"/>
      <c r="U547" s="42"/>
      <c r="V547" s="42"/>
      <c r="W547" s="42"/>
    </row>
    <row r="548" customFormat="false" ht="15.75" hidden="false" customHeight="true" outlineLevel="0" collapsed="false">
      <c r="A548" s="42"/>
      <c r="B548" s="42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83"/>
      <c r="N548" s="83"/>
      <c r="O548" s="83"/>
      <c r="P548" s="83"/>
      <c r="Q548" s="51"/>
      <c r="R548" s="51"/>
      <c r="S548" s="51"/>
      <c r="T548" s="42"/>
      <c r="U548" s="42"/>
      <c r="V548" s="42"/>
      <c r="W548" s="42"/>
    </row>
    <row r="549" customFormat="false" ht="15.75" hidden="false" customHeight="true" outlineLevel="0" collapsed="false">
      <c r="A549" s="42"/>
      <c r="B549" s="42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83"/>
      <c r="N549" s="83"/>
      <c r="O549" s="83"/>
      <c r="P549" s="83"/>
      <c r="Q549" s="51"/>
      <c r="R549" s="51"/>
      <c r="S549" s="51"/>
      <c r="T549" s="42"/>
      <c r="U549" s="42"/>
      <c r="V549" s="42"/>
      <c r="W549" s="42"/>
    </row>
    <row r="550" customFormat="false" ht="15.75" hidden="false" customHeight="true" outlineLevel="0" collapsed="false">
      <c r="A550" s="42"/>
      <c r="B550" s="42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83"/>
      <c r="N550" s="83"/>
      <c r="O550" s="83"/>
      <c r="P550" s="83"/>
      <c r="Q550" s="51"/>
      <c r="R550" s="51"/>
      <c r="S550" s="51"/>
      <c r="T550" s="42"/>
      <c r="U550" s="42"/>
      <c r="V550" s="42"/>
      <c r="W550" s="42"/>
    </row>
    <row r="551" customFormat="false" ht="15.75" hidden="false" customHeight="true" outlineLevel="0" collapsed="false">
      <c r="A551" s="42"/>
      <c r="B551" s="42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83"/>
      <c r="N551" s="83"/>
      <c r="O551" s="83"/>
      <c r="P551" s="83"/>
      <c r="Q551" s="51"/>
      <c r="R551" s="51"/>
      <c r="S551" s="51"/>
      <c r="T551" s="42"/>
      <c r="U551" s="42"/>
      <c r="V551" s="42"/>
      <c r="W551" s="42"/>
    </row>
    <row r="552" customFormat="false" ht="15.75" hidden="false" customHeight="true" outlineLevel="0" collapsed="false">
      <c r="A552" s="42"/>
      <c r="B552" s="42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83"/>
      <c r="N552" s="83"/>
      <c r="O552" s="83"/>
      <c r="P552" s="83"/>
      <c r="Q552" s="51"/>
      <c r="R552" s="51"/>
      <c r="S552" s="51"/>
      <c r="T552" s="42"/>
      <c r="U552" s="42"/>
      <c r="V552" s="42"/>
      <c r="W552" s="42"/>
    </row>
    <row r="553" customFormat="false" ht="15.75" hidden="false" customHeight="true" outlineLevel="0" collapsed="false">
      <c r="A553" s="42"/>
      <c r="B553" s="42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83"/>
      <c r="N553" s="83"/>
      <c r="O553" s="83"/>
      <c r="P553" s="83"/>
      <c r="Q553" s="51"/>
      <c r="R553" s="51"/>
      <c r="S553" s="51"/>
      <c r="T553" s="42"/>
      <c r="U553" s="42"/>
      <c r="V553" s="42"/>
      <c r="W553" s="42"/>
    </row>
    <row r="554" customFormat="false" ht="15.75" hidden="false" customHeight="true" outlineLevel="0" collapsed="false">
      <c r="A554" s="42"/>
      <c r="B554" s="42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83"/>
      <c r="N554" s="83"/>
      <c r="O554" s="83"/>
      <c r="P554" s="83"/>
      <c r="Q554" s="51"/>
      <c r="R554" s="51"/>
      <c r="S554" s="51"/>
      <c r="T554" s="42"/>
      <c r="U554" s="42"/>
      <c r="V554" s="42"/>
      <c r="W554" s="42"/>
    </row>
    <row r="555" customFormat="false" ht="15.75" hidden="false" customHeight="true" outlineLevel="0" collapsed="false">
      <c r="A555" s="42"/>
      <c r="B555" s="42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83"/>
      <c r="N555" s="83"/>
      <c r="O555" s="83"/>
      <c r="P555" s="83"/>
      <c r="Q555" s="51"/>
      <c r="R555" s="51"/>
      <c r="S555" s="51"/>
      <c r="T555" s="42"/>
      <c r="U555" s="42"/>
      <c r="V555" s="42"/>
      <c r="W555" s="42"/>
    </row>
    <row r="556" customFormat="false" ht="15.75" hidden="false" customHeight="true" outlineLevel="0" collapsed="false">
      <c r="A556" s="42"/>
      <c r="B556" s="42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83"/>
      <c r="N556" s="83"/>
      <c r="O556" s="83"/>
      <c r="P556" s="83"/>
      <c r="Q556" s="51"/>
      <c r="R556" s="51"/>
      <c r="S556" s="51"/>
      <c r="T556" s="42"/>
      <c r="U556" s="42"/>
      <c r="V556" s="42"/>
      <c r="W556" s="42"/>
    </row>
    <row r="557" customFormat="false" ht="15.75" hidden="false" customHeight="true" outlineLevel="0" collapsed="false">
      <c r="A557" s="42"/>
      <c r="B557" s="42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83"/>
      <c r="N557" s="83"/>
      <c r="O557" s="83"/>
      <c r="P557" s="83"/>
      <c r="Q557" s="51"/>
      <c r="R557" s="51"/>
      <c r="S557" s="51"/>
      <c r="T557" s="42"/>
      <c r="U557" s="42"/>
      <c r="V557" s="42"/>
      <c r="W557" s="42"/>
    </row>
    <row r="558" customFormat="false" ht="15.75" hidden="false" customHeight="true" outlineLevel="0" collapsed="false">
      <c r="A558" s="42"/>
      <c r="B558" s="42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83"/>
      <c r="N558" s="83"/>
      <c r="O558" s="83"/>
      <c r="P558" s="83"/>
      <c r="Q558" s="51"/>
      <c r="R558" s="51"/>
      <c r="S558" s="51"/>
      <c r="T558" s="42"/>
      <c r="U558" s="42"/>
      <c r="V558" s="42"/>
      <c r="W558" s="42"/>
    </row>
    <row r="559" customFormat="false" ht="15.75" hidden="false" customHeight="true" outlineLevel="0" collapsed="false">
      <c r="A559" s="42"/>
      <c r="B559" s="42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83"/>
      <c r="N559" s="83"/>
      <c r="O559" s="83"/>
      <c r="P559" s="83"/>
      <c r="Q559" s="51"/>
      <c r="R559" s="51"/>
      <c r="S559" s="51"/>
      <c r="T559" s="42"/>
      <c r="U559" s="42"/>
      <c r="V559" s="42"/>
      <c r="W559" s="42"/>
    </row>
    <row r="560" customFormat="false" ht="15.75" hidden="false" customHeight="true" outlineLevel="0" collapsed="false">
      <c r="A560" s="42"/>
      <c r="B560" s="42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83"/>
      <c r="N560" s="83"/>
      <c r="O560" s="83"/>
      <c r="P560" s="83"/>
      <c r="Q560" s="51"/>
      <c r="R560" s="51"/>
      <c r="S560" s="51"/>
      <c r="T560" s="42"/>
      <c r="U560" s="42"/>
      <c r="V560" s="42"/>
      <c r="W560" s="42"/>
    </row>
    <row r="561" customFormat="false" ht="15.75" hidden="false" customHeight="true" outlineLevel="0" collapsed="false">
      <c r="A561" s="42"/>
      <c r="B561" s="42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83"/>
      <c r="N561" s="83"/>
      <c r="O561" s="83"/>
      <c r="P561" s="83"/>
      <c r="Q561" s="51"/>
      <c r="R561" s="51"/>
      <c r="S561" s="51"/>
      <c r="T561" s="42"/>
      <c r="U561" s="42"/>
      <c r="V561" s="42"/>
      <c r="W561" s="42"/>
    </row>
    <row r="562" customFormat="false" ht="15.75" hidden="false" customHeight="true" outlineLevel="0" collapsed="false">
      <c r="A562" s="42"/>
      <c r="B562" s="42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83"/>
      <c r="N562" s="83"/>
      <c r="O562" s="83"/>
      <c r="P562" s="83"/>
      <c r="Q562" s="51"/>
      <c r="R562" s="51"/>
      <c r="S562" s="51"/>
      <c r="T562" s="42"/>
      <c r="U562" s="42"/>
      <c r="V562" s="42"/>
      <c r="W562" s="42"/>
    </row>
    <row r="563" customFormat="false" ht="15.75" hidden="false" customHeight="true" outlineLevel="0" collapsed="false">
      <c r="A563" s="42"/>
      <c r="B563" s="42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83"/>
      <c r="N563" s="83"/>
      <c r="O563" s="83"/>
      <c r="P563" s="83"/>
      <c r="Q563" s="51"/>
      <c r="R563" s="51"/>
      <c r="S563" s="51"/>
      <c r="T563" s="42"/>
      <c r="U563" s="42"/>
      <c r="V563" s="42"/>
      <c r="W563" s="42"/>
    </row>
    <row r="564" customFormat="false" ht="15.75" hidden="false" customHeight="true" outlineLevel="0" collapsed="false">
      <c r="A564" s="42"/>
      <c r="B564" s="42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83"/>
      <c r="N564" s="83"/>
      <c r="O564" s="83"/>
      <c r="P564" s="83"/>
      <c r="Q564" s="51"/>
      <c r="R564" s="51"/>
      <c r="S564" s="51"/>
      <c r="T564" s="42"/>
      <c r="U564" s="42"/>
      <c r="V564" s="42"/>
      <c r="W564" s="42"/>
    </row>
    <row r="565" customFormat="false" ht="15.75" hidden="false" customHeight="true" outlineLevel="0" collapsed="false">
      <c r="A565" s="42"/>
      <c r="B565" s="42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83"/>
      <c r="N565" s="83"/>
      <c r="O565" s="83"/>
      <c r="P565" s="83"/>
      <c r="Q565" s="51"/>
      <c r="R565" s="51"/>
      <c r="S565" s="51"/>
      <c r="T565" s="42"/>
      <c r="U565" s="42"/>
      <c r="V565" s="42"/>
      <c r="W565" s="42"/>
    </row>
    <row r="566" customFormat="false" ht="15.75" hidden="false" customHeight="true" outlineLevel="0" collapsed="false">
      <c r="A566" s="42"/>
      <c r="B566" s="42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83"/>
      <c r="N566" s="83"/>
      <c r="O566" s="83"/>
      <c r="P566" s="83"/>
      <c r="Q566" s="51"/>
      <c r="R566" s="51"/>
      <c r="S566" s="51"/>
      <c r="T566" s="42"/>
      <c r="U566" s="42"/>
      <c r="V566" s="42"/>
      <c r="W566" s="42"/>
    </row>
    <row r="567" customFormat="false" ht="15.75" hidden="false" customHeight="true" outlineLevel="0" collapsed="false">
      <c r="A567" s="42"/>
      <c r="B567" s="42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83"/>
      <c r="N567" s="83"/>
      <c r="O567" s="83"/>
      <c r="P567" s="83"/>
      <c r="Q567" s="51"/>
      <c r="R567" s="51"/>
      <c r="S567" s="51"/>
      <c r="T567" s="42"/>
      <c r="U567" s="42"/>
      <c r="V567" s="42"/>
      <c r="W567" s="42"/>
    </row>
    <row r="568" customFormat="false" ht="15.75" hidden="false" customHeight="true" outlineLevel="0" collapsed="false">
      <c r="A568" s="42"/>
      <c r="B568" s="42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83"/>
      <c r="N568" s="83"/>
      <c r="O568" s="83"/>
      <c r="P568" s="83"/>
      <c r="Q568" s="51"/>
      <c r="R568" s="51"/>
      <c r="S568" s="51"/>
      <c r="T568" s="42"/>
      <c r="U568" s="42"/>
      <c r="V568" s="42"/>
      <c r="W568" s="42"/>
    </row>
    <row r="569" customFormat="false" ht="15.75" hidden="false" customHeight="true" outlineLevel="0" collapsed="false">
      <c r="A569" s="42"/>
      <c r="B569" s="42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83"/>
      <c r="N569" s="83"/>
      <c r="O569" s="83"/>
      <c r="P569" s="83"/>
      <c r="Q569" s="51"/>
      <c r="R569" s="51"/>
      <c r="S569" s="51"/>
      <c r="T569" s="42"/>
      <c r="U569" s="42"/>
      <c r="V569" s="42"/>
      <c r="W569" s="42"/>
    </row>
    <row r="570" customFormat="false" ht="15.75" hidden="false" customHeight="true" outlineLevel="0" collapsed="false">
      <c r="A570" s="42"/>
      <c r="B570" s="42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83"/>
      <c r="N570" s="83"/>
      <c r="O570" s="83"/>
      <c r="P570" s="83"/>
      <c r="Q570" s="51"/>
      <c r="R570" s="51"/>
      <c r="S570" s="51"/>
      <c r="T570" s="42"/>
      <c r="U570" s="42"/>
      <c r="V570" s="42"/>
      <c r="W570" s="42"/>
    </row>
    <row r="571" customFormat="false" ht="15.75" hidden="false" customHeight="true" outlineLevel="0" collapsed="false">
      <c r="A571" s="42"/>
      <c r="B571" s="42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83"/>
      <c r="N571" s="83"/>
      <c r="O571" s="83"/>
      <c r="P571" s="83"/>
      <c r="Q571" s="51"/>
      <c r="R571" s="51"/>
      <c r="S571" s="51"/>
      <c r="T571" s="42"/>
      <c r="U571" s="42"/>
      <c r="V571" s="42"/>
      <c r="W571" s="42"/>
    </row>
    <row r="572" customFormat="false" ht="15.75" hidden="false" customHeight="true" outlineLevel="0" collapsed="false">
      <c r="A572" s="42"/>
      <c r="B572" s="42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83"/>
      <c r="N572" s="83"/>
      <c r="O572" s="83"/>
      <c r="P572" s="83"/>
      <c r="Q572" s="51"/>
      <c r="R572" s="51"/>
      <c r="S572" s="51"/>
      <c r="T572" s="42"/>
      <c r="U572" s="42"/>
      <c r="V572" s="42"/>
      <c r="W572" s="42"/>
    </row>
    <row r="573" customFormat="false" ht="15.75" hidden="false" customHeight="true" outlineLevel="0" collapsed="false">
      <c r="A573" s="42"/>
      <c r="B573" s="42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83"/>
      <c r="N573" s="83"/>
      <c r="O573" s="83"/>
      <c r="P573" s="83"/>
      <c r="Q573" s="51"/>
      <c r="R573" s="51"/>
      <c r="S573" s="51"/>
      <c r="T573" s="42"/>
      <c r="U573" s="42"/>
      <c r="V573" s="42"/>
      <c r="W573" s="42"/>
    </row>
    <row r="574" customFormat="false" ht="15.75" hidden="false" customHeight="true" outlineLevel="0" collapsed="false">
      <c r="A574" s="42"/>
      <c r="B574" s="42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83"/>
      <c r="N574" s="83"/>
      <c r="O574" s="83"/>
      <c r="P574" s="83"/>
      <c r="Q574" s="51"/>
      <c r="R574" s="51"/>
      <c r="S574" s="51"/>
      <c r="T574" s="42"/>
      <c r="U574" s="42"/>
      <c r="V574" s="42"/>
      <c r="W574" s="42"/>
    </row>
    <row r="575" customFormat="false" ht="15.75" hidden="false" customHeight="true" outlineLevel="0" collapsed="false">
      <c r="A575" s="42"/>
      <c r="B575" s="42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83"/>
      <c r="N575" s="83"/>
      <c r="O575" s="83"/>
      <c r="P575" s="83"/>
      <c r="Q575" s="51"/>
      <c r="R575" s="51"/>
      <c r="S575" s="51"/>
      <c r="T575" s="42"/>
      <c r="U575" s="42"/>
      <c r="V575" s="42"/>
      <c r="W575" s="42"/>
    </row>
    <row r="576" customFormat="false" ht="15.75" hidden="false" customHeight="true" outlineLevel="0" collapsed="false">
      <c r="A576" s="42"/>
      <c r="B576" s="42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83"/>
      <c r="N576" s="83"/>
      <c r="O576" s="83"/>
      <c r="P576" s="83"/>
      <c r="Q576" s="51"/>
      <c r="R576" s="51"/>
      <c r="S576" s="51"/>
      <c r="T576" s="42"/>
      <c r="U576" s="42"/>
      <c r="V576" s="42"/>
      <c r="W576" s="42"/>
    </row>
    <row r="577" customFormat="false" ht="15.75" hidden="false" customHeight="true" outlineLevel="0" collapsed="false">
      <c r="A577" s="42"/>
      <c r="B577" s="42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83"/>
      <c r="N577" s="83"/>
      <c r="O577" s="83"/>
      <c r="P577" s="83"/>
      <c r="Q577" s="51"/>
      <c r="R577" s="51"/>
      <c r="S577" s="51"/>
      <c r="T577" s="42"/>
      <c r="U577" s="42"/>
      <c r="V577" s="42"/>
      <c r="W577" s="42"/>
    </row>
    <row r="578" customFormat="false" ht="15.75" hidden="false" customHeight="true" outlineLevel="0" collapsed="false">
      <c r="A578" s="42"/>
      <c r="B578" s="42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83"/>
      <c r="N578" s="83"/>
      <c r="O578" s="83"/>
      <c r="P578" s="83"/>
      <c r="Q578" s="51"/>
      <c r="R578" s="51"/>
      <c r="S578" s="51"/>
      <c r="T578" s="42"/>
      <c r="U578" s="42"/>
      <c r="V578" s="42"/>
      <c r="W578" s="42"/>
    </row>
    <row r="579" customFormat="false" ht="15.75" hidden="false" customHeight="true" outlineLevel="0" collapsed="false">
      <c r="A579" s="42"/>
      <c r="B579" s="42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83"/>
      <c r="N579" s="83"/>
      <c r="O579" s="83"/>
      <c r="P579" s="83"/>
      <c r="Q579" s="51"/>
      <c r="R579" s="51"/>
      <c r="S579" s="51"/>
      <c r="T579" s="42"/>
      <c r="U579" s="42"/>
      <c r="V579" s="42"/>
      <c r="W579" s="42"/>
    </row>
    <row r="580" customFormat="false" ht="15.75" hidden="false" customHeight="true" outlineLevel="0" collapsed="false">
      <c r="A580" s="42"/>
      <c r="B580" s="42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83"/>
      <c r="N580" s="83"/>
      <c r="O580" s="83"/>
      <c r="P580" s="83"/>
      <c r="Q580" s="51"/>
      <c r="R580" s="51"/>
      <c r="S580" s="51"/>
      <c r="T580" s="42"/>
      <c r="U580" s="42"/>
      <c r="V580" s="42"/>
      <c r="W580" s="42"/>
    </row>
    <row r="581" customFormat="false" ht="15.75" hidden="false" customHeight="true" outlineLevel="0" collapsed="false">
      <c r="A581" s="42"/>
      <c r="B581" s="42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83"/>
      <c r="N581" s="83"/>
      <c r="O581" s="83"/>
      <c r="P581" s="83"/>
      <c r="Q581" s="51"/>
      <c r="R581" s="51"/>
      <c r="S581" s="51"/>
      <c r="T581" s="42"/>
      <c r="U581" s="42"/>
      <c r="V581" s="42"/>
      <c r="W581" s="42"/>
    </row>
    <row r="582" customFormat="false" ht="15.75" hidden="false" customHeight="true" outlineLevel="0" collapsed="false">
      <c r="A582" s="42"/>
      <c r="B582" s="42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83"/>
      <c r="N582" s="83"/>
      <c r="O582" s="83"/>
      <c r="P582" s="83"/>
      <c r="Q582" s="51"/>
      <c r="R582" s="51"/>
      <c r="S582" s="51"/>
      <c r="T582" s="42"/>
      <c r="U582" s="42"/>
      <c r="V582" s="42"/>
      <c r="W582" s="42"/>
    </row>
    <row r="583" customFormat="false" ht="15.75" hidden="false" customHeight="true" outlineLevel="0" collapsed="false">
      <c r="A583" s="42"/>
      <c r="B583" s="42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83"/>
      <c r="N583" s="83"/>
      <c r="O583" s="83"/>
      <c r="P583" s="83"/>
      <c r="Q583" s="51"/>
      <c r="R583" s="51"/>
      <c r="S583" s="51"/>
      <c r="T583" s="42"/>
      <c r="U583" s="42"/>
      <c r="V583" s="42"/>
      <c r="W583" s="42"/>
    </row>
    <row r="584" customFormat="false" ht="15.75" hidden="false" customHeight="true" outlineLevel="0" collapsed="false">
      <c r="A584" s="42"/>
      <c r="B584" s="42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83"/>
      <c r="N584" s="83"/>
      <c r="O584" s="83"/>
      <c r="P584" s="83"/>
      <c r="Q584" s="51"/>
      <c r="R584" s="51"/>
      <c r="S584" s="51"/>
      <c r="T584" s="42"/>
      <c r="U584" s="42"/>
      <c r="V584" s="42"/>
      <c r="W584" s="42"/>
    </row>
    <row r="585" customFormat="false" ht="15.75" hidden="false" customHeight="true" outlineLevel="0" collapsed="false">
      <c r="A585" s="42"/>
      <c r="B585" s="42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83"/>
      <c r="N585" s="83"/>
      <c r="O585" s="83"/>
      <c r="P585" s="83"/>
      <c r="Q585" s="51"/>
      <c r="R585" s="51"/>
      <c r="S585" s="51"/>
      <c r="T585" s="42"/>
      <c r="U585" s="42"/>
      <c r="V585" s="42"/>
      <c r="W585" s="42"/>
    </row>
    <row r="586" customFormat="false" ht="15.75" hidden="false" customHeight="true" outlineLevel="0" collapsed="false">
      <c r="A586" s="42"/>
      <c r="B586" s="42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83"/>
      <c r="N586" s="83"/>
      <c r="O586" s="83"/>
      <c r="P586" s="83"/>
      <c r="Q586" s="51"/>
      <c r="R586" s="51"/>
      <c r="S586" s="51"/>
      <c r="T586" s="42"/>
      <c r="U586" s="42"/>
      <c r="V586" s="42"/>
      <c r="W586" s="42"/>
    </row>
    <row r="587" customFormat="false" ht="15.75" hidden="false" customHeight="true" outlineLevel="0" collapsed="false">
      <c r="A587" s="42"/>
      <c r="B587" s="42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83"/>
      <c r="N587" s="83"/>
      <c r="O587" s="83"/>
      <c r="P587" s="83"/>
      <c r="Q587" s="51"/>
      <c r="R587" s="51"/>
      <c r="S587" s="51"/>
      <c r="T587" s="42"/>
      <c r="U587" s="42"/>
      <c r="V587" s="42"/>
      <c r="W587" s="42"/>
    </row>
    <row r="588" customFormat="false" ht="15.75" hidden="false" customHeight="true" outlineLevel="0" collapsed="false">
      <c r="A588" s="42"/>
      <c r="B588" s="42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83"/>
      <c r="N588" s="83"/>
      <c r="O588" s="83"/>
      <c r="P588" s="83"/>
      <c r="Q588" s="51"/>
      <c r="R588" s="51"/>
      <c r="S588" s="51"/>
      <c r="T588" s="42"/>
      <c r="U588" s="42"/>
      <c r="V588" s="42"/>
      <c r="W588" s="42"/>
    </row>
    <row r="589" customFormat="false" ht="15.75" hidden="false" customHeight="true" outlineLevel="0" collapsed="false">
      <c r="A589" s="42"/>
      <c r="B589" s="42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83"/>
      <c r="N589" s="83"/>
      <c r="O589" s="83"/>
      <c r="P589" s="83"/>
      <c r="Q589" s="51"/>
      <c r="R589" s="51"/>
      <c r="S589" s="51"/>
      <c r="T589" s="42"/>
      <c r="U589" s="42"/>
      <c r="V589" s="42"/>
      <c r="W589" s="42"/>
    </row>
    <row r="590" customFormat="false" ht="15.75" hidden="false" customHeight="true" outlineLevel="0" collapsed="false">
      <c r="A590" s="42"/>
      <c r="B590" s="42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83"/>
      <c r="N590" s="83"/>
      <c r="O590" s="83"/>
      <c r="P590" s="83"/>
      <c r="Q590" s="51"/>
      <c r="R590" s="51"/>
      <c r="S590" s="51"/>
      <c r="T590" s="42"/>
      <c r="U590" s="42"/>
      <c r="V590" s="42"/>
      <c r="W590" s="42"/>
    </row>
    <row r="591" customFormat="false" ht="15.75" hidden="false" customHeight="true" outlineLevel="0" collapsed="false">
      <c r="A591" s="42"/>
      <c r="B591" s="42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83"/>
      <c r="N591" s="83"/>
      <c r="O591" s="83"/>
      <c r="P591" s="83"/>
      <c r="Q591" s="51"/>
      <c r="R591" s="51"/>
      <c r="S591" s="51"/>
      <c r="T591" s="42"/>
      <c r="U591" s="42"/>
      <c r="V591" s="42"/>
      <c r="W591" s="42"/>
    </row>
    <row r="592" customFormat="false" ht="15.75" hidden="false" customHeight="true" outlineLevel="0" collapsed="false">
      <c r="A592" s="42"/>
      <c r="B592" s="42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83"/>
      <c r="N592" s="83"/>
      <c r="O592" s="83"/>
      <c r="P592" s="83"/>
      <c r="Q592" s="51"/>
      <c r="R592" s="51"/>
      <c r="S592" s="51"/>
      <c r="T592" s="42"/>
      <c r="U592" s="42"/>
      <c r="V592" s="42"/>
      <c r="W592" s="42"/>
    </row>
    <row r="593" customFormat="false" ht="15.75" hidden="false" customHeight="true" outlineLevel="0" collapsed="false">
      <c r="A593" s="42"/>
      <c r="B593" s="42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83"/>
      <c r="N593" s="83"/>
      <c r="O593" s="83"/>
      <c r="P593" s="83"/>
      <c r="Q593" s="51"/>
      <c r="R593" s="51"/>
      <c r="S593" s="51"/>
      <c r="T593" s="42"/>
      <c r="U593" s="42"/>
      <c r="V593" s="42"/>
      <c r="W593" s="42"/>
    </row>
    <row r="594" customFormat="false" ht="15.75" hidden="false" customHeight="true" outlineLevel="0" collapsed="false">
      <c r="A594" s="42"/>
      <c r="B594" s="42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83"/>
      <c r="N594" s="83"/>
      <c r="O594" s="83"/>
      <c r="P594" s="83"/>
      <c r="Q594" s="51"/>
      <c r="R594" s="51"/>
      <c r="S594" s="51"/>
      <c r="T594" s="42"/>
      <c r="U594" s="42"/>
      <c r="V594" s="42"/>
      <c r="W594" s="42"/>
    </row>
    <row r="595" customFormat="false" ht="15.75" hidden="false" customHeight="true" outlineLevel="0" collapsed="false">
      <c r="A595" s="42"/>
      <c r="B595" s="42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83"/>
      <c r="N595" s="83"/>
      <c r="O595" s="83"/>
      <c r="P595" s="83"/>
      <c r="Q595" s="51"/>
      <c r="R595" s="51"/>
      <c r="S595" s="51"/>
      <c r="T595" s="42"/>
      <c r="U595" s="42"/>
      <c r="V595" s="42"/>
      <c r="W595" s="42"/>
    </row>
    <row r="596" customFormat="false" ht="15.75" hidden="false" customHeight="true" outlineLevel="0" collapsed="false">
      <c r="A596" s="42"/>
      <c r="B596" s="42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83"/>
      <c r="N596" s="83"/>
      <c r="O596" s="83"/>
      <c r="P596" s="83"/>
      <c r="Q596" s="51"/>
      <c r="R596" s="51"/>
      <c r="S596" s="51"/>
      <c r="T596" s="42"/>
      <c r="U596" s="42"/>
      <c r="V596" s="42"/>
      <c r="W596" s="42"/>
    </row>
    <row r="597" customFormat="false" ht="15.75" hidden="false" customHeight="true" outlineLevel="0" collapsed="false">
      <c r="A597" s="42"/>
      <c r="B597" s="42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83"/>
      <c r="N597" s="83"/>
      <c r="O597" s="83"/>
      <c r="P597" s="83"/>
      <c r="Q597" s="51"/>
      <c r="R597" s="51"/>
      <c r="S597" s="51"/>
      <c r="T597" s="42"/>
      <c r="U597" s="42"/>
      <c r="V597" s="42"/>
      <c r="W597" s="42"/>
    </row>
    <row r="598" customFormat="false" ht="15.75" hidden="false" customHeight="true" outlineLevel="0" collapsed="false">
      <c r="A598" s="42"/>
      <c r="B598" s="42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83"/>
      <c r="N598" s="83"/>
      <c r="O598" s="83"/>
      <c r="P598" s="83"/>
      <c r="Q598" s="51"/>
      <c r="R598" s="51"/>
      <c r="S598" s="51"/>
      <c r="T598" s="42"/>
      <c r="U598" s="42"/>
      <c r="V598" s="42"/>
      <c r="W598" s="42"/>
    </row>
    <row r="599" customFormat="false" ht="15.75" hidden="false" customHeight="true" outlineLevel="0" collapsed="false">
      <c r="A599" s="42"/>
      <c r="B599" s="42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83"/>
      <c r="N599" s="83"/>
      <c r="O599" s="83"/>
      <c r="P599" s="83"/>
      <c r="Q599" s="51"/>
      <c r="R599" s="51"/>
      <c r="S599" s="51"/>
      <c r="T599" s="42"/>
      <c r="U599" s="42"/>
      <c r="V599" s="42"/>
      <c r="W599" s="42"/>
    </row>
    <row r="600" customFormat="false" ht="15.75" hidden="false" customHeight="true" outlineLevel="0" collapsed="false">
      <c r="A600" s="42"/>
      <c r="B600" s="42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83"/>
      <c r="N600" s="83"/>
      <c r="O600" s="83"/>
      <c r="P600" s="83"/>
      <c r="Q600" s="51"/>
      <c r="R600" s="51"/>
      <c r="S600" s="51"/>
      <c r="T600" s="42"/>
      <c r="U600" s="42"/>
      <c r="V600" s="42"/>
      <c r="W600" s="42"/>
    </row>
    <row r="601" customFormat="false" ht="15.75" hidden="false" customHeight="true" outlineLevel="0" collapsed="false">
      <c r="A601" s="42"/>
      <c r="B601" s="42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83"/>
      <c r="N601" s="83"/>
      <c r="O601" s="83"/>
      <c r="P601" s="83"/>
      <c r="Q601" s="51"/>
      <c r="R601" s="51"/>
      <c r="S601" s="51"/>
      <c r="T601" s="42"/>
      <c r="U601" s="42"/>
      <c r="V601" s="42"/>
      <c r="W601" s="42"/>
    </row>
    <row r="602" customFormat="false" ht="15.75" hidden="false" customHeight="true" outlineLevel="0" collapsed="false">
      <c r="A602" s="42"/>
      <c r="B602" s="42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83"/>
      <c r="N602" s="83"/>
      <c r="O602" s="83"/>
      <c r="P602" s="83"/>
      <c r="Q602" s="51"/>
      <c r="R602" s="51"/>
      <c r="S602" s="51"/>
      <c r="T602" s="42"/>
      <c r="U602" s="42"/>
      <c r="V602" s="42"/>
      <c r="W602" s="42"/>
    </row>
    <row r="603" customFormat="false" ht="15.75" hidden="false" customHeight="true" outlineLevel="0" collapsed="false">
      <c r="A603" s="42"/>
      <c r="B603" s="42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83"/>
      <c r="N603" s="83"/>
      <c r="O603" s="83"/>
      <c r="P603" s="83"/>
      <c r="Q603" s="51"/>
      <c r="R603" s="51"/>
      <c r="S603" s="51"/>
      <c r="T603" s="42"/>
      <c r="U603" s="42"/>
      <c r="V603" s="42"/>
      <c r="W603" s="42"/>
    </row>
    <row r="604" customFormat="false" ht="15.75" hidden="false" customHeight="true" outlineLevel="0" collapsed="false">
      <c r="A604" s="42"/>
      <c r="B604" s="42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83"/>
      <c r="N604" s="83"/>
      <c r="O604" s="83"/>
      <c r="P604" s="83"/>
      <c r="Q604" s="51"/>
      <c r="R604" s="51"/>
      <c r="S604" s="51"/>
      <c r="T604" s="42"/>
      <c r="U604" s="42"/>
      <c r="V604" s="42"/>
      <c r="W604" s="42"/>
    </row>
    <row r="605" customFormat="false" ht="15.75" hidden="false" customHeight="true" outlineLevel="0" collapsed="false">
      <c r="A605" s="42"/>
      <c r="B605" s="42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83"/>
      <c r="N605" s="83"/>
      <c r="O605" s="83"/>
      <c r="P605" s="83"/>
      <c r="Q605" s="51"/>
      <c r="R605" s="51"/>
      <c r="S605" s="51"/>
      <c r="T605" s="42"/>
      <c r="U605" s="42"/>
      <c r="V605" s="42"/>
      <c r="W605" s="42"/>
    </row>
    <row r="606" customFormat="false" ht="15.75" hidden="false" customHeight="true" outlineLevel="0" collapsed="false">
      <c r="A606" s="42"/>
      <c r="B606" s="42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83"/>
      <c r="N606" s="83"/>
      <c r="O606" s="83"/>
      <c r="P606" s="83"/>
      <c r="Q606" s="51"/>
      <c r="R606" s="51"/>
      <c r="S606" s="51"/>
      <c r="T606" s="42"/>
      <c r="U606" s="42"/>
      <c r="V606" s="42"/>
      <c r="W606" s="42"/>
    </row>
    <row r="607" customFormat="false" ht="15.75" hidden="false" customHeight="true" outlineLevel="0" collapsed="false">
      <c r="A607" s="42"/>
      <c r="B607" s="42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83"/>
      <c r="N607" s="83"/>
      <c r="O607" s="83"/>
      <c r="P607" s="83"/>
      <c r="Q607" s="51"/>
      <c r="R607" s="51"/>
      <c r="S607" s="51"/>
      <c r="T607" s="42"/>
      <c r="U607" s="42"/>
      <c r="V607" s="42"/>
      <c r="W607" s="42"/>
    </row>
    <row r="608" customFormat="false" ht="15.75" hidden="false" customHeight="true" outlineLevel="0" collapsed="false">
      <c r="A608" s="42"/>
      <c r="B608" s="42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83"/>
      <c r="N608" s="83"/>
      <c r="O608" s="83"/>
      <c r="P608" s="83"/>
      <c r="Q608" s="51"/>
      <c r="R608" s="51"/>
      <c r="S608" s="51"/>
      <c r="T608" s="42"/>
      <c r="U608" s="42"/>
      <c r="V608" s="42"/>
      <c r="W608" s="42"/>
    </row>
    <row r="609" customFormat="false" ht="15.75" hidden="false" customHeight="true" outlineLevel="0" collapsed="false">
      <c r="A609" s="42"/>
      <c r="B609" s="42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83"/>
      <c r="N609" s="83"/>
      <c r="O609" s="83"/>
      <c r="P609" s="83"/>
      <c r="Q609" s="51"/>
      <c r="R609" s="51"/>
      <c r="S609" s="51"/>
      <c r="T609" s="42"/>
      <c r="U609" s="42"/>
      <c r="V609" s="42"/>
      <c r="W609" s="42"/>
    </row>
    <row r="610" customFormat="false" ht="15.75" hidden="false" customHeight="true" outlineLevel="0" collapsed="false">
      <c r="A610" s="42"/>
      <c r="B610" s="42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83"/>
      <c r="N610" s="83"/>
      <c r="O610" s="83"/>
      <c r="P610" s="83"/>
      <c r="Q610" s="51"/>
      <c r="R610" s="51"/>
      <c r="S610" s="51"/>
      <c r="T610" s="42"/>
      <c r="U610" s="42"/>
      <c r="V610" s="42"/>
      <c r="W610" s="42"/>
    </row>
    <row r="611" customFormat="false" ht="15.75" hidden="false" customHeight="true" outlineLevel="0" collapsed="false">
      <c r="A611" s="42"/>
      <c r="B611" s="42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83"/>
      <c r="N611" s="83"/>
      <c r="O611" s="83"/>
      <c r="P611" s="83"/>
      <c r="Q611" s="51"/>
      <c r="R611" s="51"/>
      <c r="S611" s="51"/>
      <c r="T611" s="42"/>
      <c r="U611" s="42"/>
      <c r="V611" s="42"/>
      <c r="W611" s="42"/>
    </row>
    <row r="612" customFormat="false" ht="15.75" hidden="false" customHeight="true" outlineLevel="0" collapsed="false">
      <c r="A612" s="42"/>
      <c r="B612" s="42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83"/>
      <c r="N612" s="83"/>
      <c r="O612" s="83"/>
      <c r="P612" s="83"/>
      <c r="Q612" s="51"/>
      <c r="R612" s="51"/>
      <c r="S612" s="51"/>
      <c r="T612" s="42"/>
      <c r="U612" s="42"/>
      <c r="V612" s="42"/>
      <c r="W612" s="42"/>
    </row>
    <row r="613" customFormat="false" ht="15.75" hidden="false" customHeight="true" outlineLevel="0" collapsed="false">
      <c r="A613" s="42"/>
      <c r="B613" s="42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83"/>
      <c r="N613" s="83"/>
      <c r="O613" s="83"/>
      <c r="P613" s="83"/>
      <c r="Q613" s="51"/>
      <c r="R613" s="51"/>
      <c r="S613" s="51"/>
      <c r="T613" s="42"/>
      <c r="U613" s="42"/>
      <c r="V613" s="42"/>
      <c r="W613" s="42"/>
    </row>
    <row r="614" customFormat="false" ht="15.75" hidden="false" customHeight="true" outlineLevel="0" collapsed="false">
      <c r="A614" s="42"/>
      <c r="B614" s="42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83"/>
      <c r="N614" s="83"/>
      <c r="O614" s="83"/>
      <c r="P614" s="83"/>
      <c r="Q614" s="51"/>
      <c r="R614" s="51"/>
      <c r="S614" s="51"/>
      <c r="T614" s="42"/>
      <c r="U614" s="42"/>
      <c r="V614" s="42"/>
      <c r="W614" s="42"/>
    </row>
    <row r="615" customFormat="false" ht="15.75" hidden="false" customHeight="true" outlineLevel="0" collapsed="false">
      <c r="A615" s="42"/>
      <c r="B615" s="42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83"/>
      <c r="N615" s="83"/>
      <c r="O615" s="83"/>
      <c r="P615" s="83"/>
      <c r="Q615" s="51"/>
      <c r="R615" s="51"/>
      <c r="S615" s="51"/>
      <c r="T615" s="42"/>
      <c r="U615" s="42"/>
      <c r="V615" s="42"/>
      <c r="W615" s="42"/>
    </row>
    <row r="616" customFormat="false" ht="15.75" hidden="false" customHeight="true" outlineLevel="0" collapsed="false">
      <c r="A616" s="42"/>
      <c r="B616" s="42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83"/>
      <c r="N616" s="83"/>
      <c r="O616" s="83"/>
      <c r="P616" s="83"/>
      <c r="Q616" s="51"/>
      <c r="R616" s="51"/>
      <c r="S616" s="51"/>
      <c r="T616" s="42"/>
      <c r="U616" s="42"/>
      <c r="V616" s="42"/>
      <c r="W616" s="42"/>
    </row>
    <row r="617" customFormat="false" ht="15.75" hidden="false" customHeight="true" outlineLevel="0" collapsed="false">
      <c r="A617" s="42"/>
      <c r="B617" s="42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83"/>
      <c r="N617" s="83"/>
      <c r="O617" s="83"/>
      <c r="P617" s="83"/>
      <c r="Q617" s="51"/>
      <c r="R617" s="51"/>
      <c r="S617" s="51"/>
      <c r="T617" s="42"/>
      <c r="U617" s="42"/>
      <c r="V617" s="42"/>
      <c r="W617" s="42"/>
    </row>
    <row r="618" customFormat="false" ht="15.75" hidden="false" customHeight="true" outlineLevel="0" collapsed="false">
      <c r="A618" s="42"/>
      <c r="B618" s="42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83"/>
      <c r="N618" s="83"/>
      <c r="O618" s="83"/>
      <c r="P618" s="83"/>
      <c r="Q618" s="51"/>
      <c r="R618" s="51"/>
      <c r="S618" s="51"/>
      <c r="T618" s="42"/>
      <c r="U618" s="42"/>
      <c r="V618" s="42"/>
      <c r="W618" s="42"/>
    </row>
    <row r="619" customFormat="false" ht="15.75" hidden="false" customHeight="true" outlineLevel="0" collapsed="false">
      <c r="A619" s="42"/>
      <c r="B619" s="42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83"/>
      <c r="N619" s="83"/>
      <c r="O619" s="83"/>
      <c r="P619" s="83"/>
      <c r="Q619" s="51"/>
      <c r="R619" s="51"/>
      <c r="S619" s="51"/>
      <c r="T619" s="42"/>
      <c r="U619" s="42"/>
      <c r="V619" s="42"/>
      <c r="W619" s="42"/>
    </row>
    <row r="620" customFormat="false" ht="15.75" hidden="false" customHeight="true" outlineLevel="0" collapsed="false">
      <c r="A620" s="42"/>
      <c r="B620" s="42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83"/>
      <c r="N620" s="83"/>
      <c r="O620" s="83"/>
      <c r="P620" s="83"/>
      <c r="Q620" s="51"/>
      <c r="R620" s="51"/>
      <c r="S620" s="51"/>
      <c r="T620" s="42"/>
      <c r="U620" s="42"/>
      <c r="V620" s="42"/>
      <c r="W620" s="42"/>
    </row>
    <row r="621" customFormat="false" ht="15.75" hidden="false" customHeight="true" outlineLevel="0" collapsed="false">
      <c r="A621" s="42"/>
      <c r="B621" s="42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83"/>
      <c r="N621" s="83"/>
      <c r="O621" s="83"/>
      <c r="P621" s="83"/>
      <c r="Q621" s="51"/>
      <c r="R621" s="51"/>
      <c r="S621" s="51"/>
      <c r="T621" s="42"/>
      <c r="U621" s="42"/>
      <c r="V621" s="42"/>
      <c r="W621" s="42"/>
    </row>
    <row r="622" customFormat="false" ht="15.75" hidden="false" customHeight="true" outlineLevel="0" collapsed="false">
      <c r="A622" s="42"/>
      <c r="B622" s="42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83"/>
      <c r="N622" s="83"/>
      <c r="O622" s="83"/>
      <c r="P622" s="83"/>
      <c r="Q622" s="51"/>
      <c r="R622" s="51"/>
      <c r="S622" s="51"/>
      <c r="T622" s="42"/>
      <c r="U622" s="42"/>
      <c r="V622" s="42"/>
      <c r="W622" s="42"/>
    </row>
    <row r="623" customFormat="false" ht="15.75" hidden="false" customHeight="true" outlineLevel="0" collapsed="false">
      <c r="A623" s="42"/>
      <c r="B623" s="42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83"/>
      <c r="N623" s="83"/>
      <c r="O623" s="83"/>
      <c r="P623" s="83"/>
      <c r="Q623" s="51"/>
      <c r="R623" s="51"/>
      <c r="S623" s="51"/>
      <c r="T623" s="42"/>
      <c r="U623" s="42"/>
      <c r="V623" s="42"/>
      <c r="W623" s="42"/>
    </row>
    <row r="624" customFormat="false" ht="15.75" hidden="false" customHeight="true" outlineLevel="0" collapsed="false">
      <c r="A624" s="42"/>
      <c r="B624" s="42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83"/>
      <c r="N624" s="83"/>
      <c r="O624" s="83"/>
      <c r="P624" s="83"/>
      <c r="Q624" s="51"/>
      <c r="R624" s="51"/>
      <c r="S624" s="51"/>
      <c r="T624" s="42"/>
      <c r="U624" s="42"/>
      <c r="V624" s="42"/>
      <c r="W624" s="42"/>
    </row>
    <row r="625" customFormat="false" ht="15.75" hidden="false" customHeight="true" outlineLevel="0" collapsed="false">
      <c r="A625" s="42"/>
      <c r="B625" s="42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83"/>
      <c r="N625" s="83"/>
      <c r="O625" s="83"/>
      <c r="P625" s="83"/>
      <c r="Q625" s="51"/>
      <c r="R625" s="51"/>
      <c r="S625" s="51"/>
      <c r="T625" s="42"/>
      <c r="U625" s="42"/>
      <c r="V625" s="42"/>
      <c r="W625" s="42"/>
    </row>
    <row r="626" customFormat="false" ht="15.75" hidden="false" customHeight="true" outlineLevel="0" collapsed="false">
      <c r="A626" s="42"/>
      <c r="B626" s="42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83"/>
      <c r="N626" s="83"/>
      <c r="O626" s="83"/>
      <c r="P626" s="83"/>
      <c r="Q626" s="51"/>
      <c r="R626" s="51"/>
      <c r="S626" s="51"/>
      <c r="T626" s="42"/>
      <c r="U626" s="42"/>
      <c r="V626" s="42"/>
      <c r="W626" s="42"/>
    </row>
    <row r="627" customFormat="false" ht="15.75" hidden="false" customHeight="true" outlineLevel="0" collapsed="false">
      <c r="A627" s="42"/>
      <c r="B627" s="42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83"/>
      <c r="N627" s="83"/>
      <c r="O627" s="83"/>
      <c r="P627" s="83"/>
      <c r="Q627" s="51"/>
      <c r="R627" s="51"/>
      <c r="S627" s="51"/>
      <c r="T627" s="42"/>
      <c r="U627" s="42"/>
      <c r="V627" s="42"/>
      <c r="W627" s="42"/>
    </row>
    <row r="628" customFormat="false" ht="15.75" hidden="false" customHeight="true" outlineLevel="0" collapsed="false">
      <c r="A628" s="42"/>
      <c r="B628" s="42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83"/>
      <c r="N628" s="83"/>
      <c r="O628" s="83"/>
      <c r="P628" s="83"/>
      <c r="Q628" s="51"/>
      <c r="R628" s="51"/>
      <c r="S628" s="51"/>
      <c r="T628" s="42"/>
      <c r="U628" s="42"/>
      <c r="V628" s="42"/>
      <c r="W628" s="42"/>
    </row>
    <row r="629" customFormat="false" ht="15.75" hidden="false" customHeight="true" outlineLevel="0" collapsed="false">
      <c r="A629" s="42"/>
      <c r="B629" s="42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83"/>
      <c r="N629" s="83"/>
      <c r="O629" s="83"/>
      <c r="P629" s="83"/>
      <c r="Q629" s="51"/>
      <c r="R629" s="51"/>
      <c r="S629" s="51"/>
      <c r="T629" s="42"/>
      <c r="U629" s="42"/>
      <c r="V629" s="42"/>
      <c r="W629" s="42"/>
    </row>
    <row r="630" customFormat="false" ht="15.75" hidden="false" customHeight="true" outlineLevel="0" collapsed="false">
      <c r="A630" s="42"/>
      <c r="B630" s="42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83"/>
      <c r="N630" s="83"/>
      <c r="O630" s="83"/>
      <c r="P630" s="83"/>
      <c r="Q630" s="51"/>
      <c r="R630" s="51"/>
      <c r="S630" s="51"/>
      <c r="T630" s="42"/>
      <c r="U630" s="42"/>
      <c r="V630" s="42"/>
      <c r="W630" s="42"/>
    </row>
    <row r="631" customFormat="false" ht="15.75" hidden="false" customHeight="true" outlineLevel="0" collapsed="false">
      <c r="A631" s="42"/>
      <c r="B631" s="42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83"/>
      <c r="N631" s="83"/>
      <c r="O631" s="83"/>
      <c r="P631" s="83"/>
      <c r="Q631" s="51"/>
      <c r="R631" s="51"/>
      <c r="S631" s="51"/>
      <c r="T631" s="42"/>
      <c r="U631" s="42"/>
      <c r="V631" s="42"/>
      <c r="W631" s="42"/>
    </row>
    <row r="632" customFormat="false" ht="15.75" hidden="false" customHeight="true" outlineLevel="0" collapsed="false">
      <c r="A632" s="42"/>
      <c r="B632" s="42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83"/>
      <c r="N632" s="83"/>
      <c r="O632" s="83"/>
      <c r="P632" s="83"/>
      <c r="Q632" s="51"/>
      <c r="R632" s="51"/>
      <c r="S632" s="51"/>
      <c r="T632" s="42"/>
      <c r="U632" s="42"/>
      <c r="V632" s="42"/>
      <c r="W632" s="42"/>
    </row>
    <row r="633" customFormat="false" ht="15.75" hidden="false" customHeight="true" outlineLevel="0" collapsed="false">
      <c r="A633" s="42"/>
      <c r="B633" s="42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83"/>
      <c r="N633" s="83"/>
      <c r="O633" s="83"/>
      <c r="P633" s="83"/>
      <c r="Q633" s="51"/>
      <c r="R633" s="51"/>
      <c r="S633" s="51"/>
      <c r="T633" s="42"/>
      <c r="U633" s="42"/>
      <c r="V633" s="42"/>
      <c r="W633" s="42"/>
    </row>
    <row r="634" customFormat="false" ht="15.75" hidden="false" customHeight="true" outlineLevel="0" collapsed="false">
      <c r="A634" s="42"/>
      <c r="B634" s="42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83"/>
      <c r="N634" s="83"/>
      <c r="O634" s="83"/>
      <c r="P634" s="83"/>
      <c r="Q634" s="51"/>
      <c r="R634" s="51"/>
      <c r="S634" s="51"/>
      <c r="T634" s="42"/>
      <c r="U634" s="42"/>
      <c r="V634" s="42"/>
      <c r="W634" s="42"/>
    </row>
    <row r="635" customFormat="false" ht="15.75" hidden="false" customHeight="true" outlineLevel="0" collapsed="false">
      <c r="A635" s="42"/>
      <c r="B635" s="42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83"/>
      <c r="N635" s="83"/>
      <c r="O635" s="83"/>
      <c r="P635" s="83"/>
      <c r="Q635" s="51"/>
      <c r="R635" s="51"/>
      <c r="S635" s="51"/>
      <c r="T635" s="42"/>
      <c r="U635" s="42"/>
      <c r="V635" s="42"/>
      <c r="W635" s="42"/>
    </row>
    <row r="636" customFormat="false" ht="15.75" hidden="false" customHeight="true" outlineLevel="0" collapsed="false">
      <c r="A636" s="42"/>
      <c r="B636" s="42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83"/>
      <c r="N636" s="83"/>
      <c r="O636" s="83"/>
      <c r="P636" s="83"/>
      <c r="Q636" s="51"/>
      <c r="R636" s="51"/>
      <c r="S636" s="51"/>
      <c r="T636" s="42"/>
      <c r="U636" s="42"/>
      <c r="V636" s="42"/>
      <c r="W636" s="42"/>
    </row>
    <row r="637" customFormat="false" ht="15.75" hidden="false" customHeight="true" outlineLevel="0" collapsed="false">
      <c r="A637" s="42"/>
      <c r="B637" s="42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83"/>
      <c r="N637" s="83"/>
      <c r="O637" s="83"/>
      <c r="P637" s="83"/>
      <c r="Q637" s="51"/>
      <c r="R637" s="51"/>
      <c r="S637" s="51"/>
      <c r="T637" s="42"/>
      <c r="U637" s="42"/>
      <c r="V637" s="42"/>
      <c r="W637" s="42"/>
    </row>
    <row r="638" customFormat="false" ht="15.75" hidden="false" customHeight="true" outlineLevel="0" collapsed="false">
      <c r="A638" s="42"/>
      <c r="B638" s="42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83"/>
      <c r="N638" s="83"/>
      <c r="O638" s="83"/>
      <c r="P638" s="83"/>
      <c r="Q638" s="51"/>
      <c r="R638" s="51"/>
      <c r="S638" s="51"/>
      <c r="T638" s="42"/>
      <c r="U638" s="42"/>
      <c r="V638" s="42"/>
      <c r="W638" s="42"/>
    </row>
    <row r="639" customFormat="false" ht="15.75" hidden="false" customHeight="true" outlineLevel="0" collapsed="false">
      <c r="A639" s="42"/>
      <c r="B639" s="42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83"/>
      <c r="N639" s="83"/>
      <c r="O639" s="83"/>
      <c r="P639" s="83"/>
      <c r="Q639" s="51"/>
      <c r="R639" s="51"/>
      <c r="S639" s="51"/>
      <c r="T639" s="42"/>
      <c r="U639" s="42"/>
      <c r="V639" s="42"/>
      <c r="W639" s="42"/>
    </row>
    <row r="640" customFormat="false" ht="15.75" hidden="false" customHeight="true" outlineLevel="0" collapsed="false">
      <c r="A640" s="42"/>
      <c r="B640" s="42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83"/>
      <c r="N640" s="83"/>
      <c r="O640" s="83"/>
      <c r="P640" s="83"/>
      <c r="Q640" s="51"/>
      <c r="R640" s="51"/>
      <c r="S640" s="51"/>
      <c r="T640" s="42"/>
      <c r="U640" s="42"/>
      <c r="V640" s="42"/>
      <c r="W640" s="42"/>
    </row>
    <row r="641" customFormat="false" ht="15.75" hidden="false" customHeight="true" outlineLevel="0" collapsed="false">
      <c r="A641" s="42"/>
      <c r="B641" s="42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83"/>
      <c r="N641" s="83"/>
      <c r="O641" s="83"/>
      <c r="P641" s="83"/>
      <c r="Q641" s="51"/>
      <c r="R641" s="51"/>
      <c r="S641" s="51"/>
      <c r="T641" s="42"/>
      <c r="U641" s="42"/>
      <c r="V641" s="42"/>
      <c r="W641" s="42"/>
    </row>
    <row r="642" customFormat="false" ht="15.75" hidden="false" customHeight="true" outlineLevel="0" collapsed="false">
      <c r="A642" s="42"/>
      <c r="B642" s="42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83"/>
      <c r="N642" s="83"/>
      <c r="O642" s="83"/>
      <c r="P642" s="83"/>
      <c r="Q642" s="51"/>
      <c r="R642" s="51"/>
      <c r="S642" s="51"/>
      <c r="T642" s="42"/>
      <c r="U642" s="42"/>
      <c r="V642" s="42"/>
      <c r="W642" s="42"/>
    </row>
    <row r="643" customFormat="false" ht="15.75" hidden="false" customHeight="true" outlineLevel="0" collapsed="false">
      <c r="A643" s="42"/>
      <c r="B643" s="42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83"/>
      <c r="N643" s="83"/>
      <c r="O643" s="83"/>
      <c r="P643" s="83"/>
      <c r="Q643" s="51"/>
      <c r="R643" s="51"/>
      <c r="S643" s="51"/>
      <c r="T643" s="42"/>
      <c r="U643" s="42"/>
      <c r="V643" s="42"/>
      <c r="W643" s="42"/>
    </row>
    <row r="644" customFormat="false" ht="15.75" hidden="false" customHeight="true" outlineLevel="0" collapsed="false">
      <c r="A644" s="42"/>
      <c r="B644" s="42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83"/>
      <c r="N644" s="83"/>
      <c r="O644" s="83"/>
      <c r="P644" s="83"/>
      <c r="Q644" s="51"/>
      <c r="R644" s="51"/>
      <c r="S644" s="51"/>
      <c r="T644" s="42"/>
      <c r="U644" s="42"/>
      <c r="V644" s="42"/>
      <c r="W644" s="42"/>
    </row>
    <row r="645" customFormat="false" ht="15.75" hidden="false" customHeight="true" outlineLevel="0" collapsed="false">
      <c r="A645" s="42"/>
      <c r="B645" s="42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83"/>
      <c r="N645" s="83"/>
      <c r="O645" s="83"/>
      <c r="P645" s="83"/>
      <c r="Q645" s="51"/>
      <c r="R645" s="51"/>
      <c r="S645" s="51"/>
      <c r="T645" s="42"/>
      <c r="U645" s="42"/>
      <c r="V645" s="42"/>
      <c r="W645" s="42"/>
    </row>
    <row r="646" customFormat="false" ht="15.75" hidden="false" customHeight="true" outlineLevel="0" collapsed="false">
      <c r="A646" s="42"/>
      <c r="B646" s="42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83"/>
      <c r="N646" s="83"/>
      <c r="O646" s="83"/>
      <c r="P646" s="83"/>
      <c r="Q646" s="51"/>
      <c r="R646" s="51"/>
      <c r="S646" s="51"/>
      <c r="T646" s="42"/>
      <c r="U646" s="42"/>
      <c r="V646" s="42"/>
      <c r="W646" s="42"/>
    </row>
    <row r="647" customFormat="false" ht="15.75" hidden="false" customHeight="true" outlineLevel="0" collapsed="false">
      <c r="A647" s="42"/>
      <c r="B647" s="42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83"/>
      <c r="N647" s="83"/>
      <c r="O647" s="83"/>
      <c r="P647" s="83"/>
      <c r="Q647" s="51"/>
      <c r="R647" s="51"/>
      <c r="S647" s="51"/>
      <c r="T647" s="42"/>
      <c r="U647" s="42"/>
      <c r="V647" s="42"/>
      <c r="W647" s="42"/>
    </row>
    <row r="648" customFormat="false" ht="15.75" hidden="false" customHeight="true" outlineLevel="0" collapsed="false">
      <c r="A648" s="42"/>
      <c r="B648" s="42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83"/>
      <c r="N648" s="83"/>
      <c r="O648" s="83"/>
      <c r="P648" s="83"/>
      <c r="Q648" s="51"/>
      <c r="R648" s="51"/>
      <c r="S648" s="51"/>
      <c r="T648" s="42"/>
      <c r="U648" s="42"/>
      <c r="V648" s="42"/>
      <c r="W648" s="42"/>
    </row>
    <row r="649" customFormat="false" ht="15.75" hidden="false" customHeight="true" outlineLevel="0" collapsed="false">
      <c r="A649" s="42"/>
      <c r="B649" s="42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83"/>
      <c r="N649" s="83"/>
      <c r="O649" s="83"/>
      <c r="P649" s="83"/>
      <c r="Q649" s="51"/>
      <c r="R649" s="51"/>
      <c r="S649" s="51"/>
      <c r="T649" s="42"/>
      <c r="U649" s="42"/>
      <c r="V649" s="42"/>
      <c r="W649" s="42"/>
    </row>
    <row r="650" customFormat="false" ht="15.75" hidden="false" customHeight="true" outlineLevel="0" collapsed="false">
      <c r="A650" s="42"/>
      <c r="B650" s="42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83"/>
      <c r="N650" s="83"/>
      <c r="O650" s="83"/>
      <c r="P650" s="83"/>
      <c r="Q650" s="51"/>
      <c r="R650" s="51"/>
      <c r="S650" s="51"/>
      <c r="T650" s="42"/>
      <c r="U650" s="42"/>
      <c r="V650" s="42"/>
      <c r="W650" s="42"/>
    </row>
    <row r="651" customFormat="false" ht="15.75" hidden="false" customHeight="true" outlineLevel="0" collapsed="false">
      <c r="A651" s="42"/>
      <c r="B651" s="42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83"/>
      <c r="N651" s="83"/>
      <c r="O651" s="83"/>
      <c r="P651" s="83"/>
      <c r="Q651" s="51"/>
      <c r="R651" s="51"/>
      <c r="S651" s="51"/>
      <c r="T651" s="42"/>
      <c r="U651" s="42"/>
      <c r="V651" s="42"/>
      <c r="W651" s="42"/>
    </row>
    <row r="652" customFormat="false" ht="15.75" hidden="false" customHeight="true" outlineLevel="0" collapsed="false">
      <c r="A652" s="42"/>
      <c r="B652" s="42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83"/>
      <c r="N652" s="83"/>
      <c r="O652" s="83"/>
      <c r="P652" s="83"/>
      <c r="Q652" s="51"/>
      <c r="R652" s="51"/>
      <c r="S652" s="51"/>
      <c r="T652" s="42"/>
      <c r="U652" s="42"/>
      <c r="V652" s="42"/>
      <c r="W652" s="42"/>
    </row>
    <row r="653" customFormat="false" ht="15.75" hidden="false" customHeight="true" outlineLevel="0" collapsed="false">
      <c r="A653" s="42"/>
      <c r="B653" s="42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83"/>
      <c r="N653" s="83"/>
      <c r="O653" s="83"/>
      <c r="P653" s="83"/>
      <c r="Q653" s="51"/>
      <c r="R653" s="51"/>
      <c r="S653" s="51"/>
      <c r="T653" s="42"/>
      <c r="U653" s="42"/>
      <c r="V653" s="42"/>
      <c r="W653" s="42"/>
    </row>
    <row r="654" customFormat="false" ht="15.75" hidden="false" customHeight="true" outlineLevel="0" collapsed="false">
      <c r="A654" s="42"/>
      <c r="B654" s="42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83"/>
      <c r="N654" s="83"/>
      <c r="O654" s="83"/>
      <c r="P654" s="83"/>
      <c r="Q654" s="51"/>
      <c r="R654" s="51"/>
      <c r="S654" s="51"/>
      <c r="T654" s="42"/>
      <c r="U654" s="42"/>
      <c r="V654" s="42"/>
      <c r="W654" s="42"/>
    </row>
    <row r="655" customFormat="false" ht="15.75" hidden="false" customHeight="true" outlineLevel="0" collapsed="false">
      <c r="A655" s="42"/>
      <c r="B655" s="42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83"/>
      <c r="N655" s="83"/>
      <c r="O655" s="83"/>
      <c r="P655" s="83"/>
      <c r="Q655" s="51"/>
      <c r="R655" s="51"/>
      <c r="S655" s="51"/>
      <c r="T655" s="42"/>
      <c r="U655" s="42"/>
      <c r="V655" s="42"/>
      <c r="W655" s="42"/>
    </row>
    <row r="656" customFormat="false" ht="15.75" hidden="false" customHeight="true" outlineLevel="0" collapsed="false">
      <c r="A656" s="42"/>
      <c r="B656" s="42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83"/>
      <c r="N656" s="83"/>
      <c r="O656" s="83"/>
      <c r="P656" s="83"/>
      <c r="Q656" s="51"/>
      <c r="R656" s="51"/>
      <c r="S656" s="51"/>
      <c r="T656" s="42"/>
      <c r="U656" s="42"/>
      <c r="V656" s="42"/>
      <c r="W656" s="42"/>
    </row>
    <row r="657" customFormat="false" ht="15.75" hidden="false" customHeight="true" outlineLevel="0" collapsed="false">
      <c r="A657" s="42"/>
      <c r="B657" s="42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83"/>
      <c r="N657" s="83"/>
      <c r="O657" s="83"/>
      <c r="P657" s="83"/>
      <c r="Q657" s="51"/>
      <c r="R657" s="51"/>
      <c r="S657" s="51"/>
      <c r="T657" s="42"/>
      <c r="U657" s="42"/>
      <c r="V657" s="42"/>
      <c r="W657" s="42"/>
    </row>
    <row r="658" customFormat="false" ht="15.75" hidden="false" customHeight="true" outlineLevel="0" collapsed="false">
      <c r="A658" s="42"/>
      <c r="B658" s="42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83"/>
      <c r="N658" s="83"/>
      <c r="O658" s="83"/>
      <c r="P658" s="83"/>
      <c r="Q658" s="51"/>
      <c r="R658" s="51"/>
      <c r="S658" s="51"/>
      <c r="T658" s="42"/>
      <c r="U658" s="42"/>
      <c r="V658" s="42"/>
      <c r="W658" s="42"/>
    </row>
    <row r="659" customFormat="false" ht="15.75" hidden="false" customHeight="true" outlineLevel="0" collapsed="false">
      <c r="A659" s="42"/>
      <c r="B659" s="42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83"/>
      <c r="N659" s="83"/>
      <c r="O659" s="83"/>
      <c r="P659" s="83"/>
      <c r="Q659" s="51"/>
      <c r="R659" s="51"/>
      <c r="S659" s="51"/>
      <c r="T659" s="42"/>
      <c r="U659" s="42"/>
      <c r="V659" s="42"/>
      <c r="W659" s="42"/>
    </row>
    <row r="660" customFormat="false" ht="15.75" hidden="false" customHeight="true" outlineLevel="0" collapsed="false">
      <c r="A660" s="42"/>
      <c r="B660" s="42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83"/>
      <c r="N660" s="83"/>
      <c r="O660" s="83"/>
      <c r="P660" s="83"/>
      <c r="Q660" s="51"/>
      <c r="R660" s="51"/>
      <c r="S660" s="51"/>
      <c r="T660" s="42"/>
      <c r="U660" s="42"/>
      <c r="V660" s="42"/>
      <c r="W660" s="42"/>
    </row>
    <row r="661" customFormat="false" ht="15.75" hidden="false" customHeight="true" outlineLevel="0" collapsed="false">
      <c r="A661" s="42"/>
      <c r="B661" s="42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83"/>
      <c r="N661" s="83"/>
      <c r="O661" s="83"/>
      <c r="P661" s="83"/>
      <c r="Q661" s="51"/>
      <c r="R661" s="51"/>
      <c r="S661" s="51"/>
      <c r="T661" s="42"/>
      <c r="U661" s="42"/>
      <c r="V661" s="42"/>
      <c r="W661" s="42"/>
    </row>
    <row r="662" customFormat="false" ht="15.75" hidden="false" customHeight="true" outlineLevel="0" collapsed="false">
      <c r="A662" s="42"/>
      <c r="B662" s="42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83"/>
      <c r="N662" s="83"/>
      <c r="O662" s="83"/>
      <c r="P662" s="83"/>
      <c r="Q662" s="51"/>
      <c r="R662" s="51"/>
      <c r="S662" s="51"/>
      <c r="T662" s="42"/>
      <c r="U662" s="42"/>
      <c r="V662" s="42"/>
      <c r="W662" s="42"/>
    </row>
    <row r="663" customFormat="false" ht="15.75" hidden="false" customHeight="true" outlineLevel="0" collapsed="false">
      <c r="A663" s="42"/>
      <c r="B663" s="42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83"/>
      <c r="N663" s="83"/>
      <c r="O663" s="83"/>
      <c r="P663" s="83"/>
      <c r="Q663" s="51"/>
      <c r="R663" s="51"/>
      <c r="S663" s="51"/>
      <c r="T663" s="42"/>
      <c r="U663" s="42"/>
      <c r="V663" s="42"/>
      <c r="W663" s="42"/>
    </row>
    <row r="664" customFormat="false" ht="15.75" hidden="false" customHeight="true" outlineLevel="0" collapsed="false">
      <c r="A664" s="42"/>
      <c r="B664" s="42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83"/>
      <c r="N664" s="83"/>
      <c r="O664" s="83"/>
      <c r="P664" s="83"/>
      <c r="Q664" s="51"/>
      <c r="R664" s="51"/>
      <c r="S664" s="51"/>
      <c r="T664" s="42"/>
      <c r="U664" s="42"/>
      <c r="V664" s="42"/>
      <c r="W664" s="42"/>
    </row>
    <row r="665" customFormat="false" ht="15.75" hidden="false" customHeight="true" outlineLevel="0" collapsed="false">
      <c r="A665" s="42"/>
      <c r="B665" s="42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83"/>
      <c r="N665" s="83"/>
      <c r="O665" s="83"/>
      <c r="P665" s="83"/>
      <c r="Q665" s="51"/>
      <c r="R665" s="51"/>
      <c r="S665" s="51"/>
      <c r="T665" s="42"/>
      <c r="U665" s="42"/>
      <c r="V665" s="42"/>
      <c r="W665" s="42"/>
    </row>
    <row r="666" customFormat="false" ht="15.75" hidden="false" customHeight="true" outlineLevel="0" collapsed="false">
      <c r="A666" s="42"/>
      <c r="B666" s="42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83"/>
      <c r="N666" s="83"/>
      <c r="O666" s="83"/>
      <c r="P666" s="83"/>
      <c r="Q666" s="51"/>
      <c r="R666" s="51"/>
      <c r="S666" s="51"/>
      <c r="T666" s="42"/>
      <c r="U666" s="42"/>
      <c r="V666" s="42"/>
      <c r="W666" s="42"/>
    </row>
    <row r="667" customFormat="false" ht="15.75" hidden="false" customHeight="true" outlineLevel="0" collapsed="false">
      <c r="A667" s="42"/>
      <c r="B667" s="42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83"/>
      <c r="N667" s="83"/>
      <c r="O667" s="83"/>
      <c r="P667" s="83"/>
      <c r="Q667" s="51"/>
      <c r="R667" s="51"/>
      <c r="S667" s="51"/>
      <c r="T667" s="42"/>
      <c r="U667" s="42"/>
      <c r="V667" s="42"/>
      <c r="W667" s="42"/>
    </row>
    <row r="668" customFormat="false" ht="15.75" hidden="false" customHeight="true" outlineLevel="0" collapsed="false">
      <c r="A668" s="42"/>
      <c r="B668" s="42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83"/>
      <c r="N668" s="83"/>
      <c r="O668" s="83"/>
      <c r="P668" s="83"/>
      <c r="Q668" s="51"/>
      <c r="R668" s="51"/>
      <c r="S668" s="51"/>
      <c r="T668" s="42"/>
      <c r="U668" s="42"/>
      <c r="V668" s="42"/>
      <c r="W668" s="42"/>
    </row>
    <row r="669" customFormat="false" ht="15.75" hidden="false" customHeight="true" outlineLevel="0" collapsed="false">
      <c r="A669" s="42"/>
      <c r="B669" s="42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83"/>
      <c r="N669" s="83"/>
      <c r="O669" s="83"/>
      <c r="P669" s="83"/>
      <c r="Q669" s="51"/>
      <c r="R669" s="51"/>
      <c r="S669" s="51"/>
      <c r="T669" s="42"/>
      <c r="U669" s="42"/>
      <c r="V669" s="42"/>
      <c r="W669" s="42"/>
    </row>
    <row r="670" customFormat="false" ht="15.75" hidden="false" customHeight="true" outlineLevel="0" collapsed="false">
      <c r="A670" s="42"/>
      <c r="B670" s="42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83"/>
      <c r="N670" s="83"/>
      <c r="O670" s="83"/>
      <c r="P670" s="83"/>
      <c r="Q670" s="51"/>
      <c r="R670" s="51"/>
      <c r="S670" s="51"/>
      <c r="T670" s="42"/>
      <c r="U670" s="42"/>
      <c r="V670" s="42"/>
      <c r="W670" s="42"/>
    </row>
    <row r="671" customFormat="false" ht="15.75" hidden="false" customHeight="true" outlineLevel="0" collapsed="false">
      <c r="A671" s="42"/>
      <c r="B671" s="42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83"/>
      <c r="N671" s="83"/>
      <c r="O671" s="83"/>
      <c r="P671" s="83"/>
      <c r="Q671" s="51"/>
      <c r="R671" s="51"/>
      <c r="S671" s="51"/>
      <c r="T671" s="42"/>
      <c r="U671" s="42"/>
      <c r="V671" s="42"/>
      <c r="W671" s="42"/>
    </row>
    <row r="672" customFormat="false" ht="15.75" hidden="false" customHeight="true" outlineLevel="0" collapsed="false">
      <c r="A672" s="42"/>
      <c r="B672" s="42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83"/>
      <c r="N672" s="83"/>
      <c r="O672" s="83"/>
      <c r="P672" s="83"/>
      <c r="Q672" s="51"/>
      <c r="R672" s="51"/>
      <c r="S672" s="51"/>
      <c r="T672" s="42"/>
      <c r="U672" s="42"/>
      <c r="V672" s="42"/>
      <c r="W672" s="42"/>
    </row>
    <row r="673" customFormat="false" ht="15.75" hidden="false" customHeight="true" outlineLevel="0" collapsed="false">
      <c r="A673" s="42"/>
      <c r="B673" s="42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83"/>
      <c r="N673" s="83"/>
      <c r="O673" s="83"/>
      <c r="P673" s="83"/>
      <c r="Q673" s="51"/>
      <c r="R673" s="51"/>
      <c r="S673" s="51"/>
      <c r="T673" s="42"/>
      <c r="U673" s="42"/>
      <c r="V673" s="42"/>
      <c r="W673" s="42"/>
    </row>
    <row r="674" customFormat="false" ht="15.75" hidden="false" customHeight="true" outlineLevel="0" collapsed="false">
      <c r="A674" s="42"/>
      <c r="B674" s="42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83"/>
      <c r="N674" s="83"/>
      <c r="O674" s="83"/>
      <c r="P674" s="83"/>
      <c r="Q674" s="51"/>
      <c r="R674" s="51"/>
      <c r="S674" s="51"/>
      <c r="T674" s="42"/>
      <c r="U674" s="42"/>
      <c r="V674" s="42"/>
      <c r="W674" s="42"/>
    </row>
    <row r="675" customFormat="false" ht="15.75" hidden="false" customHeight="true" outlineLevel="0" collapsed="false">
      <c r="A675" s="42"/>
      <c r="B675" s="42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83"/>
      <c r="N675" s="83"/>
      <c r="O675" s="83"/>
      <c r="P675" s="83"/>
      <c r="Q675" s="51"/>
      <c r="R675" s="51"/>
      <c r="S675" s="51"/>
      <c r="T675" s="42"/>
      <c r="U675" s="42"/>
      <c r="V675" s="42"/>
      <c r="W675" s="42"/>
    </row>
    <row r="676" customFormat="false" ht="15.75" hidden="false" customHeight="true" outlineLevel="0" collapsed="false">
      <c r="A676" s="42"/>
      <c r="B676" s="42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83"/>
      <c r="N676" s="83"/>
      <c r="O676" s="83"/>
      <c r="P676" s="83"/>
      <c r="Q676" s="51"/>
      <c r="R676" s="51"/>
      <c r="S676" s="51"/>
      <c r="T676" s="42"/>
      <c r="U676" s="42"/>
      <c r="V676" s="42"/>
      <c r="W676" s="42"/>
    </row>
    <row r="677" customFormat="false" ht="15.75" hidden="false" customHeight="true" outlineLevel="0" collapsed="false">
      <c r="A677" s="42"/>
      <c r="B677" s="42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83"/>
      <c r="N677" s="83"/>
      <c r="O677" s="83"/>
      <c r="P677" s="83"/>
      <c r="Q677" s="51"/>
      <c r="R677" s="51"/>
      <c r="S677" s="51"/>
      <c r="T677" s="42"/>
      <c r="U677" s="42"/>
      <c r="V677" s="42"/>
      <c r="W677" s="42"/>
    </row>
    <row r="678" customFormat="false" ht="15.75" hidden="false" customHeight="true" outlineLevel="0" collapsed="false">
      <c r="A678" s="42"/>
      <c r="B678" s="42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83"/>
      <c r="N678" s="83"/>
      <c r="O678" s="83"/>
      <c r="P678" s="83"/>
      <c r="Q678" s="51"/>
      <c r="R678" s="51"/>
      <c r="S678" s="51"/>
      <c r="T678" s="42"/>
      <c r="U678" s="42"/>
      <c r="V678" s="42"/>
      <c r="W678" s="42"/>
    </row>
    <row r="679" customFormat="false" ht="15.75" hidden="false" customHeight="true" outlineLevel="0" collapsed="false">
      <c r="A679" s="42"/>
      <c r="B679" s="42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83"/>
      <c r="N679" s="83"/>
      <c r="O679" s="83"/>
      <c r="P679" s="83"/>
      <c r="Q679" s="51"/>
      <c r="R679" s="51"/>
      <c r="S679" s="51"/>
      <c r="T679" s="42"/>
      <c r="U679" s="42"/>
      <c r="V679" s="42"/>
      <c r="W679" s="42"/>
    </row>
    <row r="680" customFormat="false" ht="15.75" hidden="false" customHeight="true" outlineLevel="0" collapsed="false">
      <c r="A680" s="42"/>
      <c r="B680" s="42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83"/>
      <c r="N680" s="83"/>
      <c r="O680" s="83"/>
      <c r="P680" s="83"/>
      <c r="Q680" s="51"/>
      <c r="R680" s="51"/>
      <c r="S680" s="51"/>
      <c r="T680" s="42"/>
      <c r="U680" s="42"/>
      <c r="V680" s="42"/>
      <c r="W680" s="42"/>
    </row>
    <row r="681" customFormat="false" ht="15.75" hidden="false" customHeight="true" outlineLevel="0" collapsed="false">
      <c r="A681" s="42"/>
      <c r="B681" s="42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83"/>
      <c r="N681" s="83"/>
      <c r="O681" s="83"/>
      <c r="P681" s="83"/>
      <c r="Q681" s="51"/>
      <c r="R681" s="51"/>
      <c r="S681" s="51"/>
      <c r="T681" s="42"/>
      <c r="U681" s="42"/>
      <c r="V681" s="42"/>
      <c r="W681" s="42"/>
    </row>
    <row r="682" customFormat="false" ht="15.75" hidden="false" customHeight="true" outlineLevel="0" collapsed="false">
      <c r="A682" s="42"/>
      <c r="B682" s="42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83"/>
      <c r="N682" s="83"/>
      <c r="O682" s="83"/>
      <c r="P682" s="83"/>
      <c r="Q682" s="51"/>
      <c r="R682" s="51"/>
      <c r="S682" s="51"/>
      <c r="T682" s="42"/>
      <c r="U682" s="42"/>
      <c r="V682" s="42"/>
      <c r="W682" s="42"/>
    </row>
    <row r="683" customFormat="false" ht="15.75" hidden="false" customHeight="true" outlineLevel="0" collapsed="false">
      <c r="A683" s="42"/>
      <c r="B683" s="42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83"/>
      <c r="N683" s="83"/>
      <c r="O683" s="83"/>
      <c r="P683" s="83"/>
      <c r="Q683" s="51"/>
      <c r="R683" s="51"/>
      <c r="S683" s="51"/>
      <c r="T683" s="42"/>
      <c r="U683" s="42"/>
      <c r="V683" s="42"/>
      <c r="W683" s="42"/>
    </row>
    <row r="684" customFormat="false" ht="15.75" hidden="false" customHeight="true" outlineLevel="0" collapsed="false">
      <c r="A684" s="42"/>
      <c r="B684" s="42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83"/>
      <c r="N684" s="83"/>
      <c r="O684" s="83"/>
      <c r="P684" s="83"/>
      <c r="Q684" s="51"/>
      <c r="R684" s="51"/>
      <c r="S684" s="51"/>
      <c r="T684" s="42"/>
      <c r="U684" s="42"/>
      <c r="V684" s="42"/>
      <c r="W684" s="42"/>
    </row>
    <row r="685" customFormat="false" ht="15.75" hidden="false" customHeight="true" outlineLevel="0" collapsed="false">
      <c r="A685" s="42"/>
      <c r="B685" s="42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83"/>
      <c r="N685" s="83"/>
      <c r="O685" s="83"/>
      <c r="P685" s="83"/>
      <c r="Q685" s="51"/>
      <c r="R685" s="51"/>
      <c r="S685" s="51"/>
      <c r="T685" s="42"/>
      <c r="U685" s="42"/>
      <c r="V685" s="42"/>
      <c r="W685" s="42"/>
    </row>
    <row r="686" customFormat="false" ht="15.75" hidden="false" customHeight="true" outlineLevel="0" collapsed="false">
      <c r="A686" s="42"/>
      <c r="B686" s="42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83"/>
      <c r="N686" s="83"/>
      <c r="O686" s="83"/>
      <c r="P686" s="83"/>
      <c r="Q686" s="51"/>
      <c r="R686" s="51"/>
      <c r="S686" s="51"/>
      <c r="T686" s="42"/>
      <c r="U686" s="42"/>
      <c r="V686" s="42"/>
      <c r="W686" s="42"/>
    </row>
    <row r="687" customFormat="false" ht="15.75" hidden="false" customHeight="true" outlineLevel="0" collapsed="false">
      <c r="A687" s="42"/>
      <c r="B687" s="42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83"/>
      <c r="N687" s="83"/>
      <c r="O687" s="83"/>
      <c r="P687" s="83"/>
      <c r="Q687" s="51"/>
      <c r="R687" s="51"/>
      <c r="S687" s="51"/>
      <c r="T687" s="42"/>
      <c r="U687" s="42"/>
      <c r="V687" s="42"/>
      <c r="W687" s="42"/>
    </row>
    <row r="688" customFormat="false" ht="15.75" hidden="false" customHeight="true" outlineLevel="0" collapsed="false">
      <c r="A688" s="42"/>
      <c r="B688" s="42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83"/>
      <c r="N688" s="83"/>
      <c r="O688" s="83"/>
      <c r="P688" s="83"/>
      <c r="Q688" s="51"/>
      <c r="R688" s="51"/>
      <c r="S688" s="51"/>
      <c r="T688" s="42"/>
      <c r="U688" s="42"/>
      <c r="V688" s="42"/>
      <c r="W688" s="42"/>
    </row>
    <row r="689" customFormat="false" ht="15.75" hidden="false" customHeight="true" outlineLevel="0" collapsed="false">
      <c r="A689" s="42"/>
      <c r="B689" s="42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83"/>
      <c r="N689" s="83"/>
      <c r="O689" s="83"/>
      <c r="P689" s="83"/>
      <c r="Q689" s="51"/>
      <c r="R689" s="51"/>
      <c r="S689" s="51"/>
      <c r="T689" s="42"/>
      <c r="U689" s="42"/>
      <c r="V689" s="42"/>
      <c r="W689" s="42"/>
    </row>
    <row r="690" customFormat="false" ht="15.75" hidden="false" customHeight="true" outlineLevel="0" collapsed="false">
      <c r="A690" s="42"/>
      <c r="B690" s="42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83"/>
      <c r="N690" s="83"/>
      <c r="O690" s="83"/>
      <c r="P690" s="83"/>
      <c r="Q690" s="51"/>
      <c r="R690" s="51"/>
      <c r="S690" s="51"/>
      <c r="T690" s="42"/>
      <c r="U690" s="42"/>
      <c r="V690" s="42"/>
      <c r="W690" s="42"/>
    </row>
    <row r="691" customFormat="false" ht="15.75" hidden="false" customHeight="true" outlineLevel="0" collapsed="false">
      <c r="A691" s="42"/>
      <c r="B691" s="42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83"/>
      <c r="N691" s="83"/>
      <c r="O691" s="83"/>
      <c r="P691" s="83"/>
      <c r="Q691" s="51"/>
      <c r="R691" s="51"/>
      <c r="S691" s="51"/>
      <c r="T691" s="42"/>
      <c r="U691" s="42"/>
      <c r="V691" s="42"/>
      <c r="W691" s="42"/>
    </row>
    <row r="692" customFormat="false" ht="15.75" hidden="false" customHeight="true" outlineLevel="0" collapsed="false">
      <c r="A692" s="42"/>
      <c r="B692" s="42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83"/>
      <c r="N692" s="83"/>
      <c r="O692" s="83"/>
      <c r="P692" s="83"/>
      <c r="Q692" s="51"/>
      <c r="R692" s="51"/>
      <c r="S692" s="51"/>
      <c r="T692" s="42"/>
      <c r="U692" s="42"/>
      <c r="V692" s="42"/>
      <c r="W692" s="42"/>
    </row>
    <row r="693" customFormat="false" ht="15.75" hidden="false" customHeight="true" outlineLevel="0" collapsed="false">
      <c r="A693" s="42"/>
      <c r="B693" s="42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83"/>
      <c r="N693" s="83"/>
      <c r="O693" s="83"/>
      <c r="P693" s="83"/>
      <c r="Q693" s="51"/>
      <c r="R693" s="51"/>
      <c r="S693" s="51"/>
      <c r="T693" s="42"/>
      <c r="U693" s="42"/>
      <c r="V693" s="42"/>
      <c r="W693" s="42"/>
    </row>
    <row r="694" customFormat="false" ht="15.75" hidden="false" customHeight="true" outlineLevel="0" collapsed="false">
      <c r="A694" s="42"/>
      <c r="B694" s="42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83"/>
      <c r="N694" s="83"/>
      <c r="O694" s="83"/>
      <c r="P694" s="83"/>
      <c r="Q694" s="51"/>
      <c r="R694" s="51"/>
      <c r="S694" s="51"/>
      <c r="T694" s="42"/>
      <c r="U694" s="42"/>
      <c r="V694" s="42"/>
      <c r="W694" s="42"/>
    </row>
    <row r="695" customFormat="false" ht="15.75" hidden="false" customHeight="true" outlineLevel="0" collapsed="false">
      <c r="A695" s="42"/>
      <c r="B695" s="42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83"/>
      <c r="N695" s="83"/>
      <c r="O695" s="83"/>
      <c r="P695" s="83"/>
      <c r="Q695" s="51"/>
      <c r="R695" s="51"/>
      <c r="S695" s="51"/>
      <c r="T695" s="42"/>
      <c r="U695" s="42"/>
      <c r="V695" s="42"/>
      <c r="W695" s="42"/>
    </row>
    <row r="696" customFormat="false" ht="15.75" hidden="false" customHeight="true" outlineLevel="0" collapsed="false">
      <c r="A696" s="42"/>
      <c r="B696" s="42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83"/>
      <c r="N696" s="83"/>
      <c r="O696" s="83"/>
      <c r="P696" s="83"/>
      <c r="Q696" s="51"/>
      <c r="R696" s="51"/>
      <c r="S696" s="51"/>
      <c r="T696" s="42"/>
      <c r="U696" s="42"/>
      <c r="V696" s="42"/>
      <c r="W696" s="42"/>
    </row>
    <row r="697" customFormat="false" ht="15.75" hidden="false" customHeight="true" outlineLevel="0" collapsed="false">
      <c r="A697" s="42"/>
      <c r="B697" s="42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83"/>
      <c r="N697" s="83"/>
      <c r="O697" s="83"/>
      <c r="P697" s="83"/>
      <c r="Q697" s="51"/>
      <c r="R697" s="51"/>
      <c r="S697" s="51"/>
      <c r="T697" s="42"/>
      <c r="U697" s="42"/>
      <c r="V697" s="42"/>
      <c r="W697" s="42"/>
    </row>
    <row r="698" customFormat="false" ht="15.75" hidden="false" customHeight="true" outlineLevel="0" collapsed="false">
      <c r="A698" s="42"/>
      <c r="B698" s="42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83"/>
      <c r="N698" s="83"/>
      <c r="O698" s="83"/>
      <c r="P698" s="83"/>
      <c r="Q698" s="51"/>
      <c r="R698" s="51"/>
      <c r="S698" s="51"/>
      <c r="T698" s="42"/>
      <c r="U698" s="42"/>
      <c r="V698" s="42"/>
      <c r="W698" s="42"/>
    </row>
    <row r="699" customFormat="false" ht="15.75" hidden="false" customHeight="true" outlineLevel="0" collapsed="false">
      <c r="A699" s="42"/>
      <c r="B699" s="42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83"/>
      <c r="N699" s="83"/>
      <c r="O699" s="83"/>
      <c r="P699" s="83"/>
      <c r="Q699" s="51"/>
      <c r="R699" s="51"/>
      <c r="S699" s="51"/>
      <c r="T699" s="42"/>
      <c r="U699" s="42"/>
      <c r="V699" s="42"/>
      <c r="W699" s="42"/>
    </row>
    <row r="700" customFormat="false" ht="15.75" hidden="false" customHeight="true" outlineLevel="0" collapsed="false">
      <c r="A700" s="42"/>
      <c r="B700" s="42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83"/>
      <c r="N700" s="83"/>
      <c r="O700" s="83"/>
      <c r="P700" s="83"/>
      <c r="Q700" s="51"/>
      <c r="R700" s="51"/>
      <c r="S700" s="51"/>
      <c r="T700" s="42"/>
      <c r="U700" s="42"/>
      <c r="V700" s="42"/>
      <c r="W700" s="42"/>
    </row>
    <row r="701" customFormat="false" ht="15.75" hidden="false" customHeight="true" outlineLevel="0" collapsed="false">
      <c r="A701" s="42"/>
      <c r="B701" s="42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83"/>
      <c r="N701" s="83"/>
      <c r="O701" s="83"/>
      <c r="P701" s="83"/>
      <c r="Q701" s="51"/>
      <c r="R701" s="51"/>
      <c r="S701" s="51"/>
      <c r="T701" s="42"/>
      <c r="U701" s="42"/>
      <c r="V701" s="42"/>
      <c r="W701" s="42"/>
    </row>
    <row r="702" customFormat="false" ht="15.75" hidden="false" customHeight="true" outlineLevel="0" collapsed="false">
      <c r="A702" s="42"/>
      <c r="B702" s="42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83"/>
      <c r="N702" s="83"/>
      <c r="O702" s="83"/>
      <c r="P702" s="83"/>
      <c r="Q702" s="51"/>
      <c r="R702" s="51"/>
      <c r="S702" s="51"/>
      <c r="T702" s="42"/>
      <c r="U702" s="42"/>
      <c r="V702" s="42"/>
      <c r="W702" s="42"/>
    </row>
    <row r="703" customFormat="false" ht="15.75" hidden="false" customHeight="true" outlineLevel="0" collapsed="false">
      <c r="A703" s="42"/>
      <c r="B703" s="42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83"/>
      <c r="N703" s="83"/>
      <c r="O703" s="83"/>
      <c r="P703" s="83"/>
      <c r="Q703" s="51"/>
      <c r="R703" s="51"/>
      <c r="S703" s="51"/>
      <c r="T703" s="42"/>
      <c r="U703" s="42"/>
      <c r="V703" s="42"/>
      <c r="W703" s="42"/>
    </row>
    <row r="704" customFormat="false" ht="15.75" hidden="false" customHeight="true" outlineLevel="0" collapsed="false">
      <c r="A704" s="42"/>
      <c r="B704" s="42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83"/>
      <c r="N704" s="83"/>
      <c r="O704" s="83"/>
      <c r="P704" s="83"/>
      <c r="Q704" s="51"/>
      <c r="R704" s="51"/>
      <c r="S704" s="51"/>
      <c r="T704" s="42"/>
      <c r="U704" s="42"/>
      <c r="V704" s="42"/>
      <c r="W704" s="42"/>
    </row>
    <row r="705" customFormat="false" ht="15.75" hidden="false" customHeight="true" outlineLevel="0" collapsed="false">
      <c r="A705" s="42"/>
      <c r="B705" s="42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83"/>
      <c r="N705" s="83"/>
      <c r="O705" s="83"/>
      <c r="P705" s="83"/>
      <c r="Q705" s="51"/>
      <c r="R705" s="51"/>
      <c r="S705" s="51"/>
      <c r="T705" s="42"/>
      <c r="U705" s="42"/>
      <c r="V705" s="42"/>
      <c r="W705" s="42"/>
    </row>
    <row r="706" customFormat="false" ht="15.75" hidden="false" customHeight="true" outlineLevel="0" collapsed="false">
      <c r="A706" s="42"/>
      <c r="B706" s="42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83"/>
      <c r="N706" s="83"/>
      <c r="O706" s="83"/>
      <c r="P706" s="83"/>
      <c r="Q706" s="51"/>
      <c r="R706" s="51"/>
      <c r="S706" s="51"/>
      <c r="T706" s="42"/>
      <c r="U706" s="42"/>
      <c r="V706" s="42"/>
      <c r="W706" s="42"/>
    </row>
    <row r="707" customFormat="false" ht="15.75" hidden="false" customHeight="true" outlineLevel="0" collapsed="false">
      <c r="A707" s="42"/>
      <c r="B707" s="42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83"/>
      <c r="N707" s="83"/>
      <c r="O707" s="83"/>
      <c r="P707" s="83"/>
      <c r="Q707" s="51"/>
      <c r="R707" s="51"/>
      <c r="S707" s="51"/>
      <c r="T707" s="42"/>
      <c r="U707" s="42"/>
      <c r="V707" s="42"/>
      <c r="W707" s="42"/>
    </row>
    <row r="708" customFormat="false" ht="15.75" hidden="false" customHeight="true" outlineLevel="0" collapsed="false">
      <c r="A708" s="42"/>
      <c r="B708" s="42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83"/>
      <c r="N708" s="83"/>
      <c r="O708" s="83"/>
      <c r="P708" s="83"/>
      <c r="Q708" s="51"/>
      <c r="R708" s="51"/>
      <c r="S708" s="51"/>
      <c r="T708" s="42"/>
      <c r="U708" s="42"/>
      <c r="V708" s="42"/>
      <c r="W708" s="42"/>
    </row>
    <row r="709" customFormat="false" ht="15.75" hidden="false" customHeight="true" outlineLevel="0" collapsed="false">
      <c r="A709" s="42"/>
      <c r="B709" s="42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83"/>
      <c r="N709" s="83"/>
      <c r="O709" s="83"/>
      <c r="P709" s="83"/>
      <c r="Q709" s="51"/>
      <c r="R709" s="51"/>
      <c r="S709" s="51"/>
      <c r="T709" s="42"/>
      <c r="U709" s="42"/>
      <c r="V709" s="42"/>
      <c r="W709" s="42"/>
    </row>
    <row r="710" customFormat="false" ht="15.75" hidden="false" customHeight="true" outlineLevel="0" collapsed="false">
      <c r="A710" s="42"/>
      <c r="B710" s="42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83"/>
      <c r="N710" s="83"/>
      <c r="O710" s="83"/>
      <c r="P710" s="83"/>
      <c r="Q710" s="51"/>
      <c r="R710" s="51"/>
      <c r="S710" s="51"/>
      <c r="T710" s="42"/>
      <c r="U710" s="42"/>
      <c r="V710" s="42"/>
      <c r="W710" s="42"/>
    </row>
    <row r="711" customFormat="false" ht="15.75" hidden="false" customHeight="true" outlineLevel="0" collapsed="false">
      <c r="A711" s="42"/>
      <c r="B711" s="42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83"/>
      <c r="N711" s="83"/>
      <c r="O711" s="83"/>
      <c r="P711" s="83"/>
      <c r="Q711" s="51"/>
      <c r="R711" s="51"/>
      <c r="S711" s="51"/>
      <c r="T711" s="42"/>
      <c r="U711" s="42"/>
      <c r="V711" s="42"/>
      <c r="W711" s="42"/>
    </row>
    <row r="712" customFormat="false" ht="15.75" hidden="false" customHeight="true" outlineLevel="0" collapsed="false">
      <c r="A712" s="42"/>
      <c r="B712" s="42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83"/>
      <c r="N712" s="83"/>
      <c r="O712" s="83"/>
      <c r="P712" s="83"/>
      <c r="Q712" s="51"/>
      <c r="R712" s="51"/>
      <c r="S712" s="51"/>
      <c r="T712" s="42"/>
      <c r="U712" s="42"/>
      <c r="V712" s="42"/>
      <c r="W712" s="42"/>
    </row>
    <row r="713" customFormat="false" ht="15.75" hidden="false" customHeight="true" outlineLevel="0" collapsed="false">
      <c r="A713" s="42"/>
      <c r="B713" s="42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83"/>
      <c r="N713" s="83"/>
      <c r="O713" s="83"/>
      <c r="P713" s="83"/>
      <c r="Q713" s="51"/>
      <c r="R713" s="51"/>
      <c r="S713" s="51"/>
      <c r="T713" s="42"/>
      <c r="U713" s="42"/>
      <c r="V713" s="42"/>
      <c r="W713" s="42"/>
    </row>
    <row r="714" customFormat="false" ht="15.75" hidden="false" customHeight="true" outlineLevel="0" collapsed="false">
      <c r="A714" s="42"/>
      <c r="B714" s="42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83"/>
      <c r="N714" s="83"/>
      <c r="O714" s="83"/>
      <c r="P714" s="83"/>
      <c r="Q714" s="51"/>
      <c r="R714" s="51"/>
      <c r="S714" s="51"/>
      <c r="T714" s="42"/>
      <c r="U714" s="42"/>
      <c r="V714" s="42"/>
      <c r="W714" s="42"/>
    </row>
    <row r="715" customFormat="false" ht="15.75" hidden="false" customHeight="true" outlineLevel="0" collapsed="false">
      <c r="A715" s="42"/>
      <c r="B715" s="42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83"/>
      <c r="N715" s="83"/>
      <c r="O715" s="83"/>
      <c r="P715" s="83"/>
      <c r="Q715" s="51"/>
      <c r="R715" s="51"/>
      <c r="S715" s="51"/>
      <c r="T715" s="42"/>
      <c r="U715" s="42"/>
      <c r="V715" s="42"/>
      <c r="W715" s="42"/>
    </row>
    <row r="716" customFormat="false" ht="15.75" hidden="false" customHeight="true" outlineLevel="0" collapsed="false">
      <c r="A716" s="42"/>
      <c r="B716" s="42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83"/>
      <c r="N716" s="83"/>
      <c r="O716" s="83"/>
      <c r="P716" s="83"/>
      <c r="Q716" s="51"/>
      <c r="R716" s="51"/>
      <c r="S716" s="51"/>
      <c r="T716" s="42"/>
      <c r="U716" s="42"/>
      <c r="V716" s="42"/>
      <c r="W716" s="42"/>
    </row>
    <row r="717" customFormat="false" ht="15.75" hidden="false" customHeight="true" outlineLevel="0" collapsed="false">
      <c r="A717" s="42"/>
      <c r="B717" s="42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83"/>
      <c r="N717" s="83"/>
      <c r="O717" s="83"/>
      <c r="P717" s="83"/>
      <c r="Q717" s="51"/>
      <c r="R717" s="51"/>
      <c r="S717" s="51"/>
      <c r="T717" s="42"/>
      <c r="U717" s="42"/>
      <c r="V717" s="42"/>
      <c r="W717" s="42"/>
    </row>
    <row r="718" customFormat="false" ht="15.75" hidden="false" customHeight="true" outlineLevel="0" collapsed="false">
      <c r="A718" s="42"/>
      <c r="B718" s="42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83"/>
      <c r="N718" s="83"/>
      <c r="O718" s="83"/>
      <c r="P718" s="83"/>
      <c r="Q718" s="51"/>
      <c r="R718" s="51"/>
      <c r="S718" s="51"/>
      <c r="T718" s="42"/>
      <c r="U718" s="42"/>
      <c r="V718" s="42"/>
      <c r="W718" s="42"/>
    </row>
    <row r="719" customFormat="false" ht="15.75" hidden="false" customHeight="true" outlineLevel="0" collapsed="false">
      <c r="A719" s="42"/>
      <c r="B719" s="42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83"/>
      <c r="N719" s="83"/>
      <c r="O719" s="83"/>
      <c r="P719" s="83"/>
      <c r="Q719" s="51"/>
      <c r="R719" s="51"/>
      <c r="S719" s="51"/>
      <c r="T719" s="42"/>
      <c r="U719" s="42"/>
      <c r="V719" s="42"/>
      <c r="W719" s="42"/>
    </row>
    <row r="720" customFormat="false" ht="15.75" hidden="false" customHeight="true" outlineLevel="0" collapsed="false">
      <c r="A720" s="42"/>
      <c r="B720" s="42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83"/>
      <c r="N720" s="83"/>
      <c r="O720" s="83"/>
      <c r="P720" s="83"/>
      <c r="Q720" s="51"/>
      <c r="R720" s="51"/>
      <c r="S720" s="51"/>
      <c r="T720" s="42"/>
      <c r="U720" s="42"/>
      <c r="V720" s="42"/>
      <c r="W720" s="42"/>
    </row>
    <row r="721" customFormat="false" ht="15.75" hidden="false" customHeight="true" outlineLevel="0" collapsed="false">
      <c r="A721" s="42"/>
      <c r="B721" s="42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83"/>
      <c r="N721" s="83"/>
      <c r="O721" s="83"/>
      <c r="P721" s="83"/>
      <c r="Q721" s="51"/>
      <c r="R721" s="51"/>
      <c r="S721" s="51"/>
      <c r="T721" s="42"/>
      <c r="U721" s="42"/>
      <c r="V721" s="42"/>
      <c r="W721" s="42"/>
    </row>
    <row r="722" customFormat="false" ht="15.75" hidden="false" customHeight="true" outlineLevel="0" collapsed="false">
      <c r="A722" s="42"/>
      <c r="B722" s="42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83"/>
      <c r="N722" s="83"/>
      <c r="O722" s="83"/>
      <c r="P722" s="83"/>
      <c r="Q722" s="51"/>
      <c r="R722" s="51"/>
      <c r="S722" s="51"/>
      <c r="T722" s="42"/>
      <c r="U722" s="42"/>
      <c r="V722" s="42"/>
      <c r="W722" s="42"/>
    </row>
    <row r="723" customFormat="false" ht="15.75" hidden="false" customHeight="true" outlineLevel="0" collapsed="false">
      <c r="A723" s="42"/>
      <c r="B723" s="42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83"/>
      <c r="N723" s="83"/>
      <c r="O723" s="83"/>
      <c r="P723" s="83"/>
      <c r="Q723" s="51"/>
      <c r="R723" s="51"/>
      <c r="S723" s="51"/>
      <c r="T723" s="42"/>
      <c r="U723" s="42"/>
      <c r="V723" s="42"/>
      <c r="W723" s="42"/>
    </row>
    <row r="724" customFormat="false" ht="15.75" hidden="false" customHeight="true" outlineLevel="0" collapsed="false">
      <c r="A724" s="42"/>
      <c r="B724" s="42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83"/>
      <c r="N724" s="83"/>
      <c r="O724" s="83"/>
      <c r="P724" s="83"/>
      <c r="Q724" s="51"/>
      <c r="R724" s="51"/>
      <c r="S724" s="51"/>
      <c r="T724" s="42"/>
      <c r="U724" s="42"/>
      <c r="V724" s="42"/>
      <c r="W724" s="42"/>
    </row>
    <row r="725" customFormat="false" ht="15.75" hidden="false" customHeight="true" outlineLevel="0" collapsed="false">
      <c r="A725" s="42"/>
      <c r="B725" s="42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83"/>
      <c r="N725" s="83"/>
      <c r="O725" s="83"/>
      <c r="P725" s="83"/>
      <c r="Q725" s="51"/>
      <c r="R725" s="51"/>
      <c r="S725" s="51"/>
      <c r="T725" s="42"/>
      <c r="U725" s="42"/>
      <c r="V725" s="42"/>
      <c r="W725" s="42"/>
    </row>
    <row r="726" customFormat="false" ht="15.75" hidden="false" customHeight="true" outlineLevel="0" collapsed="false">
      <c r="A726" s="42"/>
      <c r="B726" s="42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83"/>
      <c r="N726" s="83"/>
      <c r="O726" s="83"/>
      <c r="P726" s="83"/>
      <c r="Q726" s="51"/>
      <c r="R726" s="51"/>
      <c r="S726" s="51"/>
      <c r="T726" s="42"/>
      <c r="U726" s="42"/>
      <c r="V726" s="42"/>
      <c r="W726" s="42"/>
    </row>
    <row r="727" customFormat="false" ht="15.75" hidden="false" customHeight="true" outlineLevel="0" collapsed="false">
      <c r="A727" s="42"/>
      <c r="B727" s="42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83"/>
      <c r="N727" s="83"/>
      <c r="O727" s="83"/>
      <c r="P727" s="83"/>
      <c r="Q727" s="51"/>
      <c r="R727" s="51"/>
      <c r="S727" s="51"/>
      <c r="T727" s="42"/>
      <c r="U727" s="42"/>
      <c r="V727" s="42"/>
      <c r="W727" s="42"/>
    </row>
    <row r="728" customFormat="false" ht="15.75" hidden="false" customHeight="true" outlineLevel="0" collapsed="false">
      <c r="A728" s="42"/>
      <c r="B728" s="42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83"/>
      <c r="N728" s="83"/>
      <c r="O728" s="83"/>
      <c r="P728" s="83"/>
      <c r="Q728" s="51"/>
      <c r="R728" s="51"/>
      <c r="S728" s="51"/>
      <c r="T728" s="42"/>
      <c r="U728" s="42"/>
      <c r="V728" s="42"/>
      <c r="W728" s="42"/>
    </row>
    <row r="729" customFormat="false" ht="15.75" hidden="false" customHeight="true" outlineLevel="0" collapsed="false">
      <c r="A729" s="42"/>
      <c r="B729" s="42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83"/>
      <c r="N729" s="83"/>
      <c r="O729" s="83"/>
      <c r="P729" s="83"/>
      <c r="Q729" s="51"/>
      <c r="R729" s="51"/>
      <c r="S729" s="51"/>
      <c r="T729" s="42"/>
      <c r="U729" s="42"/>
      <c r="V729" s="42"/>
      <c r="W729" s="42"/>
    </row>
    <row r="730" customFormat="false" ht="15.75" hidden="false" customHeight="true" outlineLevel="0" collapsed="false">
      <c r="A730" s="42"/>
      <c r="B730" s="42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83"/>
      <c r="N730" s="83"/>
      <c r="O730" s="83"/>
      <c r="P730" s="83"/>
      <c r="Q730" s="51"/>
      <c r="R730" s="51"/>
      <c r="S730" s="51"/>
      <c r="T730" s="42"/>
      <c r="U730" s="42"/>
      <c r="V730" s="42"/>
      <c r="W730" s="42"/>
    </row>
    <row r="731" customFormat="false" ht="15.75" hidden="false" customHeight="true" outlineLevel="0" collapsed="false">
      <c r="A731" s="42"/>
      <c r="B731" s="42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83"/>
      <c r="N731" s="83"/>
      <c r="O731" s="83"/>
      <c r="P731" s="83"/>
      <c r="Q731" s="51"/>
      <c r="R731" s="51"/>
      <c r="S731" s="51"/>
      <c r="T731" s="42"/>
      <c r="U731" s="42"/>
      <c r="V731" s="42"/>
      <c r="W731" s="42"/>
    </row>
    <row r="732" customFormat="false" ht="15.75" hidden="false" customHeight="true" outlineLevel="0" collapsed="false">
      <c r="A732" s="42"/>
      <c r="B732" s="42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83"/>
      <c r="N732" s="83"/>
      <c r="O732" s="83"/>
      <c r="P732" s="83"/>
      <c r="Q732" s="51"/>
      <c r="R732" s="51"/>
      <c r="S732" s="51"/>
      <c r="T732" s="42"/>
      <c r="U732" s="42"/>
      <c r="V732" s="42"/>
      <c r="W732" s="42"/>
    </row>
    <row r="733" customFormat="false" ht="15.75" hidden="false" customHeight="true" outlineLevel="0" collapsed="false">
      <c r="A733" s="42"/>
      <c r="B733" s="42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83"/>
      <c r="N733" s="83"/>
      <c r="O733" s="83"/>
      <c r="P733" s="83"/>
      <c r="Q733" s="51"/>
      <c r="R733" s="51"/>
      <c r="S733" s="51"/>
      <c r="T733" s="42"/>
      <c r="U733" s="42"/>
      <c r="V733" s="42"/>
      <c r="W733" s="42"/>
    </row>
    <row r="734" customFormat="false" ht="15.75" hidden="false" customHeight="true" outlineLevel="0" collapsed="false">
      <c r="A734" s="42"/>
      <c r="B734" s="42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83"/>
      <c r="N734" s="83"/>
      <c r="O734" s="83"/>
      <c r="P734" s="83"/>
      <c r="Q734" s="51"/>
      <c r="R734" s="51"/>
      <c r="S734" s="51"/>
      <c r="T734" s="42"/>
      <c r="U734" s="42"/>
      <c r="V734" s="42"/>
      <c r="W734" s="42"/>
    </row>
    <row r="735" customFormat="false" ht="15.75" hidden="false" customHeight="true" outlineLevel="0" collapsed="false">
      <c r="A735" s="42"/>
      <c r="B735" s="42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83"/>
      <c r="N735" s="83"/>
      <c r="O735" s="83"/>
      <c r="P735" s="83"/>
      <c r="Q735" s="51"/>
      <c r="R735" s="51"/>
      <c r="S735" s="51"/>
      <c r="T735" s="42"/>
      <c r="U735" s="42"/>
      <c r="V735" s="42"/>
      <c r="W735" s="42"/>
    </row>
    <row r="736" customFormat="false" ht="15.75" hidden="false" customHeight="true" outlineLevel="0" collapsed="false">
      <c r="A736" s="42"/>
      <c r="B736" s="42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83"/>
      <c r="N736" s="83"/>
      <c r="O736" s="83"/>
      <c r="P736" s="83"/>
      <c r="Q736" s="51"/>
      <c r="R736" s="51"/>
      <c r="S736" s="51"/>
      <c r="T736" s="42"/>
      <c r="U736" s="42"/>
      <c r="V736" s="42"/>
      <c r="W736" s="42"/>
    </row>
    <row r="737" customFormat="false" ht="15.75" hidden="false" customHeight="true" outlineLevel="0" collapsed="false">
      <c r="A737" s="42"/>
      <c r="B737" s="42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83"/>
      <c r="N737" s="83"/>
      <c r="O737" s="83"/>
      <c r="P737" s="83"/>
      <c r="Q737" s="51"/>
      <c r="R737" s="51"/>
      <c r="S737" s="51"/>
      <c r="T737" s="42"/>
      <c r="U737" s="42"/>
      <c r="V737" s="42"/>
      <c r="W737" s="42"/>
    </row>
    <row r="738" customFormat="false" ht="15.75" hidden="false" customHeight="true" outlineLevel="0" collapsed="false">
      <c r="A738" s="42"/>
      <c r="B738" s="42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83"/>
      <c r="N738" s="83"/>
      <c r="O738" s="83"/>
      <c r="P738" s="83"/>
      <c r="Q738" s="51"/>
      <c r="R738" s="51"/>
      <c r="S738" s="51"/>
      <c r="T738" s="42"/>
      <c r="U738" s="42"/>
      <c r="V738" s="42"/>
      <c r="W738" s="42"/>
    </row>
    <row r="739" customFormat="false" ht="15.75" hidden="false" customHeight="true" outlineLevel="0" collapsed="false">
      <c r="A739" s="42"/>
      <c r="B739" s="42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83"/>
      <c r="N739" s="83"/>
      <c r="O739" s="83"/>
      <c r="P739" s="83"/>
      <c r="Q739" s="51"/>
      <c r="R739" s="51"/>
      <c r="S739" s="51"/>
      <c r="T739" s="42"/>
      <c r="U739" s="42"/>
      <c r="V739" s="42"/>
      <c r="W739" s="42"/>
    </row>
    <row r="740" customFormat="false" ht="15.75" hidden="false" customHeight="true" outlineLevel="0" collapsed="false">
      <c r="A740" s="42"/>
      <c r="B740" s="42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83"/>
      <c r="N740" s="83"/>
      <c r="O740" s="83"/>
      <c r="P740" s="83"/>
      <c r="Q740" s="51"/>
      <c r="R740" s="51"/>
      <c r="S740" s="51"/>
      <c r="T740" s="42"/>
      <c r="U740" s="42"/>
      <c r="V740" s="42"/>
      <c r="W740" s="42"/>
    </row>
    <row r="741" customFormat="false" ht="15.75" hidden="false" customHeight="true" outlineLevel="0" collapsed="false">
      <c r="A741" s="42"/>
      <c r="B741" s="42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83"/>
      <c r="N741" s="83"/>
      <c r="O741" s="83"/>
      <c r="P741" s="83"/>
      <c r="Q741" s="51"/>
      <c r="R741" s="51"/>
      <c r="S741" s="51"/>
      <c r="T741" s="42"/>
      <c r="U741" s="42"/>
      <c r="V741" s="42"/>
      <c r="W741" s="42"/>
    </row>
    <row r="742" customFormat="false" ht="15.75" hidden="false" customHeight="true" outlineLevel="0" collapsed="false">
      <c r="A742" s="42"/>
      <c r="B742" s="42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83"/>
      <c r="N742" s="83"/>
      <c r="O742" s="83"/>
      <c r="P742" s="83"/>
      <c r="Q742" s="51"/>
      <c r="R742" s="51"/>
      <c r="S742" s="51"/>
      <c r="T742" s="42"/>
      <c r="U742" s="42"/>
      <c r="V742" s="42"/>
      <c r="W742" s="42"/>
    </row>
    <row r="743" customFormat="false" ht="15.75" hidden="false" customHeight="true" outlineLevel="0" collapsed="false">
      <c r="A743" s="42"/>
      <c r="B743" s="42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83"/>
      <c r="N743" s="83"/>
      <c r="O743" s="83"/>
      <c r="P743" s="83"/>
      <c r="Q743" s="51"/>
      <c r="R743" s="51"/>
      <c r="S743" s="51"/>
      <c r="T743" s="42"/>
      <c r="U743" s="42"/>
      <c r="V743" s="42"/>
      <c r="W743" s="42"/>
    </row>
    <row r="744" customFormat="false" ht="15.75" hidden="false" customHeight="true" outlineLevel="0" collapsed="false">
      <c r="A744" s="42"/>
      <c r="B744" s="42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83"/>
      <c r="N744" s="83"/>
      <c r="O744" s="83"/>
      <c r="P744" s="83"/>
      <c r="Q744" s="51"/>
      <c r="R744" s="51"/>
      <c r="S744" s="51"/>
      <c r="T744" s="42"/>
      <c r="U744" s="42"/>
      <c r="V744" s="42"/>
      <c r="W744" s="42"/>
    </row>
    <row r="745" customFormat="false" ht="15.75" hidden="false" customHeight="true" outlineLevel="0" collapsed="false">
      <c r="A745" s="42"/>
      <c r="B745" s="42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83"/>
      <c r="N745" s="83"/>
      <c r="O745" s="83"/>
      <c r="P745" s="83"/>
      <c r="Q745" s="51"/>
      <c r="R745" s="51"/>
      <c r="S745" s="51"/>
      <c r="T745" s="42"/>
      <c r="U745" s="42"/>
      <c r="V745" s="42"/>
      <c r="W745" s="42"/>
    </row>
    <row r="746" customFormat="false" ht="15.75" hidden="false" customHeight="true" outlineLevel="0" collapsed="false">
      <c r="A746" s="42"/>
      <c r="B746" s="42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83"/>
      <c r="N746" s="83"/>
      <c r="O746" s="83"/>
      <c r="P746" s="83"/>
      <c r="Q746" s="51"/>
      <c r="R746" s="51"/>
      <c r="S746" s="51"/>
      <c r="T746" s="42"/>
      <c r="U746" s="42"/>
      <c r="V746" s="42"/>
      <c r="W746" s="42"/>
    </row>
    <row r="747" customFormat="false" ht="15.75" hidden="false" customHeight="true" outlineLevel="0" collapsed="false">
      <c r="A747" s="42"/>
      <c r="B747" s="42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83"/>
      <c r="N747" s="83"/>
      <c r="O747" s="83"/>
      <c r="P747" s="83"/>
      <c r="Q747" s="51"/>
      <c r="R747" s="51"/>
      <c r="S747" s="51"/>
      <c r="T747" s="42"/>
      <c r="U747" s="42"/>
      <c r="V747" s="42"/>
      <c r="W747" s="42"/>
    </row>
    <row r="748" customFormat="false" ht="15.75" hidden="false" customHeight="true" outlineLevel="0" collapsed="false">
      <c r="A748" s="42"/>
      <c r="B748" s="42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83"/>
      <c r="N748" s="83"/>
      <c r="O748" s="83"/>
      <c r="P748" s="83"/>
      <c r="Q748" s="51"/>
      <c r="R748" s="51"/>
      <c r="S748" s="51"/>
      <c r="T748" s="42"/>
      <c r="U748" s="42"/>
      <c r="V748" s="42"/>
      <c r="W748" s="42"/>
    </row>
    <row r="749" customFormat="false" ht="15.75" hidden="false" customHeight="true" outlineLevel="0" collapsed="false">
      <c r="A749" s="42"/>
      <c r="B749" s="42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83"/>
      <c r="N749" s="83"/>
      <c r="O749" s="83"/>
      <c r="P749" s="83"/>
      <c r="Q749" s="51"/>
      <c r="R749" s="51"/>
      <c r="S749" s="51"/>
      <c r="T749" s="42"/>
      <c r="U749" s="42"/>
      <c r="V749" s="42"/>
      <c r="W749" s="42"/>
    </row>
    <row r="750" customFormat="false" ht="15.75" hidden="false" customHeight="true" outlineLevel="0" collapsed="false">
      <c r="A750" s="42"/>
      <c r="B750" s="42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83"/>
      <c r="N750" s="83"/>
      <c r="O750" s="83"/>
      <c r="P750" s="83"/>
      <c r="Q750" s="51"/>
      <c r="R750" s="51"/>
      <c r="S750" s="51"/>
      <c r="T750" s="42"/>
      <c r="U750" s="42"/>
      <c r="V750" s="42"/>
      <c r="W750" s="42"/>
    </row>
    <row r="751" customFormat="false" ht="15.75" hidden="false" customHeight="true" outlineLevel="0" collapsed="false">
      <c r="A751" s="42"/>
      <c r="B751" s="42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83"/>
      <c r="N751" s="83"/>
      <c r="O751" s="83"/>
      <c r="P751" s="83"/>
      <c r="Q751" s="51"/>
      <c r="R751" s="51"/>
      <c r="S751" s="51"/>
      <c r="T751" s="42"/>
      <c r="U751" s="42"/>
      <c r="V751" s="42"/>
      <c r="W751" s="42"/>
    </row>
    <row r="752" customFormat="false" ht="15.75" hidden="false" customHeight="true" outlineLevel="0" collapsed="false">
      <c r="A752" s="42"/>
      <c r="B752" s="42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83"/>
      <c r="N752" s="83"/>
      <c r="O752" s="83"/>
      <c r="P752" s="83"/>
      <c r="Q752" s="51"/>
      <c r="R752" s="51"/>
      <c r="S752" s="51"/>
      <c r="T752" s="42"/>
      <c r="U752" s="42"/>
      <c r="V752" s="42"/>
      <c r="W752" s="42"/>
    </row>
    <row r="753" customFormat="false" ht="15.75" hidden="false" customHeight="true" outlineLevel="0" collapsed="false">
      <c r="A753" s="42"/>
      <c r="B753" s="42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83"/>
      <c r="N753" s="83"/>
      <c r="O753" s="83"/>
      <c r="P753" s="83"/>
      <c r="Q753" s="51"/>
      <c r="R753" s="51"/>
      <c r="S753" s="51"/>
      <c r="T753" s="42"/>
      <c r="U753" s="42"/>
      <c r="V753" s="42"/>
      <c r="W753" s="42"/>
    </row>
    <row r="754" customFormat="false" ht="15.75" hidden="false" customHeight="true" outlineLevel="0" collapsed="false">
      <c r="A754" s="42"/>
      <c r="B754" s="42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83"/>
      <c r="N754" s="83"/>
      <c r="O754" s="83"/>
      <c r="P754" s="83"/>
      <c r="Q754" s="51"/>
      <c r="R754" s="51"/>
      <c r="S754" s="51"/>
      <c r="T754" s="42"/>
      <c r="U754" s="42"/>
      <c r="V754" s="42"/>
      <c r="W754" s="42"/>
    </row>
    <row r="755" customFormat="false" ht="15.75" hidden="false" customHeight="true" outlineLevel="0" collapsed="false">
      <c r="A755" s="42"/>
      <c r="B755" s="42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83"/>
      <c r="N755" s="83"/>
      <c r="O755" s="83"/>
      <c r="P755" s="83"/>
      <c r="Q755" s="51"/>
      <c r="R755" s="51"/>
      <c r="S755" s="51"/>
      <c r="T755" s="42"/>
      <c r="U755" s="42"/>
      <c r="V755" s="42"/>
      <c r="W755" s="42"/>
    </row>
    <row r="756" customFormat="false" ht="15.75" hidden="false" customHeight="true" outlineLevel="0" collapsed="false">
      <c r="A756" s="42"/>
      <c r="B756" s="42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83"/>
      <c r="N756" s="83"/>
      <c r="O756" s="83"/>
      <c r="P756" s="83"/>
      <c r="Q756" s="51"/>
      <c r="R756" s="51"/>
      <c r="S756" s="51"/>
      <c r="T756" s="42"/>
      <c r="U756" s="42"/>
      <c r="V756" s="42"/>
      <c r="W756" s="42"/>
    </row>
    <row r="757" customFormat="false" ht="15.75" hidden="false" customHeight="true" outlineLevel="0" collapsed="false">
      <c r="A757" s="42"/>
      <c r="B757" s="42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83"/>
      <c r="N757" s="83"/>
      <c r="O757" s="83"/>
      <c r="P757" s="83"/>
      <c r="Q757" s="51"/>
      <c r="R757" s="51"/>
      <c r="S757" s="51"/>
      <c r="T757" s="42"/>
      <c r="U757" s="42"/>
      <c r="V757" s="42"/>
      <c r="W757" s="42"/>
    </row>
    <row r="758" customFormat="false" ht="15.75" hidden="false" customHeight="true" outlineLevel="0" collapsed="false">
      <c r="A758" s="42"/>
      <c r="B758" s="42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83"/>
      <c r="N758" s="83"/>
      <c r="O758" s="83"/>
      <c r="P758" s="83"/>
      <c r="Q758" s="51"/>
      <c r="R758" s="51"/>
      <c r="S758" s="51"/>
      <c r="T758" s="42"/>
      <c r="U758" s="42"/>
      <c r="V758" s="42"/>
      <c r="W758" s="42"/>
    </row>
    <row r="759" customFormat="false" ht="15.75" hidden="false" customHeight="true" outlineLevel="0" collapsed="false">
      <c r="A759" s="42"/>
      <c r="B759" s="42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83"/>
      <c r="N759" s="83"/>
      <c r="O759" s="83"/>
      <c r="P759" s="83"/>
      <c r="Q759" s="51"/>
      <c r="R759" s="51"/>
      <c r="S759" s="51"/>
      <c r="T759" s="42"/>
      <c r="U759" s="42"/>
      <c r="V759" s="42"/>
      <c r="W759" s="42"/>
    </row>
    <row r="760" customFormat="false" ht="15.75" hidden="false" customHeight="true" outlineLevel="0" collapsed="false">
      <c r="A760" s="42"/>
      <c r="B760" s="42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83"/>
      <c r="N760" s="83"/>
      <c r="O760" s="83"/>
      <c r="P760" s="83"/>
      <c r="Q760" s="51"/>
      <c r="R760" s="51"/>
      <c r="S760" s="51"/>
      <c r="T760" s="42"/>
      <c r="U760" s="42"/>
      <c r="V760" s="42"/>
      <c r="W760" s="42"/>
    </row>
    <row r="761" customFormat="false" ht="15.75" hidden="false" customHeight="true" outlineLevel="0" collapsed="false">
      <c r="A761" s="42"/>
      <c r="B761" s="42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83"/>
      <c r="N761" s="83"/>
      <c r="O761" s="83"/>
      <c r="P761" s="83"/>
      <c r="Q761" s="51"/>
      <c r="R761" s="51"/>
      <c r="S761" s="51"/>
      <c r="T761" s="42"/>
      <c r="U761" s="42"/>
      <c r="V761" s="42"/>
      <c r="W761" s="42"/>
    </row>
    <row r="762" customFormat="false" ht="15.75" hidden="false" customHeight="true" outlineLevel="0" collapsed="false">
      <c r="A762" s="42"/>
      <c r="B762" s="42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83"/>
      <c r="N762" s="83"/>
      <c r="O762" s="83"/>
      <c r="P762" s="83"/>
      <c r="Q762" s="51"/>
      <c r="R762" s="51"/>
      <c r="S762" s="51"/>
      <c r="T762" s="42"/>
      <c r="U762" s="42"/>
      <c r="V762" s="42"/>
      <c r="W762" s="42"/>
    </row>
    <row r="763" customFormat="false" ht="15.75" hidden="false" customHeight="true" outlineLevel="0" collapsed="false">
      <c r="A763" s="42"/>
      <c r="B763" s="42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83"/>
      <c r="N763" s="83"/>
      <c r="O763" s="83"/>
      <c r="P763" s="83"/>
      <c r="Q763" s="51"/>
      <c r="R763" s="51"/>
      <c r="S763" s="51"/>
      <c r="T763" s="42"/>
      <c r="U763" s="42"/>
      <c r="V763" s="42"/>
      <c r="W763" s="42"/>
    </row>
    <row r="764" customFormat="false" ht="15.75" hidden="false" customHeight="true" outlineLevel="0" collapsed="false">
      <c r="A764" s="42"/>
      <c r="B764" s="42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83"/>
      <c r="N764" s="83"/>
      <c r="O764" s="83"/>
      <c r="P764" s="83"/>
      <c r="Q764" s="51"/>
      <c r="R764" s="51"/>
      <c r="S764" s="51"/>
      <c r="T764" s="42"/>
      <c r="U764" s="42"/>
      <c r="V764" s="42"/>
      <c r="W764" s="42"/>
    </row>
    <row r="765" customFormat="false" ht="15.75" hidden="false" customHeight="true" outlineLevel="0" collapsed="false">
      <c r="A765" s="42"/>
      <c r="B765" s="42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83"/>
      <c r="N765" s="83"/>
      <c r="O765" s="83"/>
      <c r="P765" s="83"/>
      <c r="Q765" s="51"/>
      <c r="R765" s="51"/>
      <c r="S765" s="51"/>
      <c r="T765" s="42"/>
      <c r="U765" s="42"/>
      <c r="V765" s="42"/>
      <c r="W765" s="42"/>
    </row>
    <row r="766" customFormat="false" ht="15.75" hidden="false" customHeight="true" outlineLevel="0" collapsed="false">
      <c r="A766" s="42"/>
      <c r="B766" s="42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83"/>
      <c r="N766" s="83"/>
      <c r="O766" s="83"/>
      <c r="P766" s="83"/>
      <c r="Q766" s="51"/>
      <c r="R766" s="51"/>
      <c r="S766" s="51"/>
      <c r="T766" s="42"/>
      <c r="U766" s="42"/>
      <c r="V766" s="42"/>
      <c r="W766" s="42"/>
    </row>
    <row r="767" customFormat="false" ht="15.75" hidden="false" customHeight="true" outlineLevel="0" collapsed="false">
      <c r="A767" s="42"/>
      <c r="B767" s="42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83"/>
      <c r="N767" s="83"/>
      <c r="O767" s="83"/>
      <c r="P767" s="83"/>
      <c r="Q767" s="51"/>
      <c r="R767" s="51"/>
      <c r="S767" s="51"/>
      <c r="T767" s="42"/>
      <c r="U767" s="42"/>
      <c r="V767" s="42"/>
      <c r="W767" s="42"/>
    </row>
    <row r="768" customFormat="false" ht="15.75" hidden="false" customHeight="true" outlineLevel="0" collapsed="false">
      <c r="A768" s="42"/>
      <c r="B768" s="42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83"/>
      <c r="N768" s="83"/>
      <c r="O768" s="83"/>
      <c r="P768" s="83"/>
      <c r="Q768" s="51"/>
      <c r="R768" s="51"/>
      <c r="S768" s="51"/>
      <c r="T768" s="42"/>
      <c r="U768" s="42"/>
      <c r="V768" s="42"/>
      <c r="W768" s="42"/>
    </row>
    <row r="769" customFormat="false" ht="15.75" hidden="false" customHeight="true" outlineLevel="0" collapsed="false">
      <c r="A769" s="42"/>
      <c r="B769" s="42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83"/>
      <c r="N769" s="83"/>
      <c r="O769" s="83"/>
      <c r="P769" s="83"/>
      <c r="Q769" s="51"/>
      <c r="R769" s="51"/>
      <c r="S769" s="51"/>
      <c r="T769" s="42"/>
      <c r="U769" s="42"/>
      <c r="V769" s="42"/>
      <c r="W769" s="42"/>
    </row>
    <row r="770" customFormat="false" ht="15.75" hidden="false" customHeight="true" outlineLevel="0" collapsed="false">
      <c r="A770" s="42"/>
      <c r="B770" s="42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83"/>
      <c r="N770" s="83"/>
      <c r="O770" s="83"/>
      <c r="P770" s="83"/>
      <c r="Q770" s="51"/>
      <c r="R770" s="51"/>
      <c r="S770" s="51"/>
      <c r="T770" s="42"/>
      <c r="U770" s="42"/>
      <c r="V770" s="42"/>
      <c r="W770" s="42"/>
    </row>
    <row r="771" customFormat="false" ht="15.75" hidden="false" customHeight="true" outlineLevel="0" collapsed="false">
      <c r="A771" s="42"/>
      <c r="B771" s="42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83"/>
      <c r="N771" s="83"/>
      <c r="O771" s="83"/>
      <c r="P771" s="83"/>
      <c r="Q771" s="51"/>
      <c r="R771" s="51"/>
      <c r="S771" s="51"/>
      <c r="T771" s="42"/>
      <c r="U771" s="42"/>
      <c r="V771" s="42"/>
      <c r="W771" s="42"/>
    </row>
    <row r="772" customFormat="false" ht="15.75" hidden="false" customHeight="true" outlineLevel="0" collapsed="false">
      <c r="A772" s="42"/>
      <c r="B772" s="42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83"/>
      <c r="N772" s="83"/>
      <c r="O772" s="83"/>
      <c r="P772" s="83"/>
      <c r="Q772" s="51"/>
      <c r="R772" s="51"/>
      <c r="S772" s="51"/>
      <c r="T772" s="42"/>
      <c r="U772" s="42"/>
      <c r="V772" s="42"/>
      <c r="W772" s="42"/>
    </row>
    <row r="773" customFormat="false" ht="15.75" hidden="false" customHeight="true" outlineLevel="0" collapsed="false">
      <c r="A773" s="42"/>
      <c r="B773" s="42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83"/>
      <c r="N773" s="83"/>
      <c r="O773" s="83"/>
      <c r="P773" s="83"/>
      <c r="Q773" s="51"/>
      <c r="R773" s="51"/>
      <c r="S773" s="51"/>
      <c r="T773" s="42"/>
      <c r="U773" s="42"/>
      <c r="V773" s="42"/>
      <c r="W773" s="42"/>
    </row>
    <row r="774" customFormat="false" ht="15.75" hidden="false" customHeight="true" outlineLevel="0" collapsed="false">
      <c r="A774" s="42"/>
      <c r="B774" s="42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83"/>
      <c r="N774" s="83"/>
      <c r="O774" s="83"/>
      <c r="P774" s="83"/>
      <c r="Q774" s="51"/>
      <c r="R774" s="51"/>
      <c r="S774" s="51"/>
      <c r="T774" s="42"/>
      <c r="U774" s="42"/>
      <c r="V774" s="42"/>
      <c r="W774" s="42"/>
    </row>
    <row r="775" customFormat="false" ht="15.75" hidden="false" customHeight="true" outlineLevel="0" collapsed="false">
      <c r="A775" s="42"/>
      <c r="B775" s="42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83"/>
      <c r="N775" s="83"/>
      <c r="O775" s="83"/>
      <c r="P775" s="83"/>
      <c r="Q775" s="51"/>
      <c r="R775" s="51"/>
      <c r="S775" s="51"/>
      <c r="T775" s="42"/>
      <c r="U775" s="42"/>
      <c r="V775" s="42"/>
      <c r="W775" s="42"/>
    </row>
    <row r="776" customFormat="false" ht="15.75" hidden="false" customHeight="true" outlineLevel="0" collapsed="false">
      <c r="A776" s="42"/>
      <c r="B776" s="42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83"/>
      <c r="N776" s="83"/>
      <c r="O776" s="83"/>
      <c r="P776" s="83"/>
      <c r="Q776" s="51"/>
      <c r="R776" s="51"/>
      <c r="S776" s="51"/>
      <c r="T776" s="42"/>
      <c r="U776" s="42"/>
      <c r="V776" s="42"/>
      <c r="W776" s="42"/>
    </row>
    <row r="777" customFormat="false" ht="15.75" hidden="false" customHeight="true" outlineLevel="0" collapsed="false">
      <c r="A777" s="42"/>
      <c r="B777" s="42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83"/>
      <c r="N777" s="83"/>
      <c r="O777" s="83"/>
      <c r="P777" s="83"/>
      <c r="Q777" s="51"/>
      <c r="R777" s="51"/>
      <c r="S777" s="51"/>
      <c r="T777" s="42"/>
      <c r="U777" s="42"/>
      <c r="V777" s="42"/>
      <c r="W777" s="42"/>
    </row>
    <row r="778" customFormat="false" ht="15.75" hidden="false" customHeight="true" outlineLevel="0" collapsed="false">
      <c r="A778" s="42"/>
      <c r="B778" s="42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83"/>
      <c r="N778" s="83"/>
      <c r="O778" s="83"/>
      <c r="P778" s="83"/>
      <c r="Q778" s="51"/>
      <c r="R778" s="51"/>
      <c r="S778" s="51"/>
      <c r="T778" s="42"/>
      <c r="U778" s="42"/>
      <c r="V778" s="42"/>
      <c r="W778" s="42"/>
    </row>
    <row r="779" customFormat="false" ht="15.75" hidden="false" customHeight="true" outlineLevel="0" collapsed="false">
      <c r="A779" s="42"/>
      <c r="B779" s="42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83"/>
      <c r="N779" s="83"/>
      <c r="O779" s="83"/>
      <c r="P779" s="83"/>
      <c r="Q779" s="51"/>
      <c r="R779" s="51"/>
      <c r="S779" s="51"/>
      <c r="T779" s="42"/>
      <c r="U779" s="42"/>
      <c r="V779" s="42"/>
      <c r="W779" s="42"/>
    </row>
    <row r="780" customFormat="false" ht="15.75" hidden="false" customHeight="true" outlineLevel="0" collapsed="false">
      <c r="A780" s="42"/>
      <c r="B780" s="42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83"/>
      <c r="N780" s="83"/>
      <c r="O780" s="83"/>
      <c r="P780" s="83"/>
      <c r="Q780" s="51"/>
      <c r="R780" s="51"/>
      <c r="S780" s="51"/>
      <c r="T780" s="42"/>
      <c r="U780" s="42"/>
      <c r="V780" s="42"/>
      <c r="W780" s="42"/>
    </row>
    <row r="781" customFormat="false" ht="15.75" hidden="false" customHeight="true" outlineLevel="0" collapsed="false">
      <c r="A781" s="42"/>
      <c r="B781" s="42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83"/>
      <c r="N781" s="83"/>
      <c r="O781" s="83"/>
      <c r="P781" s="83"/>
      <c r="Q781" s="51"/>
      <c r="R781" s="51"/>
      <c r="S781" s="51"/>
      <c r="T781" s="42"/>
      <c r="U781" s="42"/>
      <c r="V781" s="42"/>
      <c r="W781" s="42"/>
    </row>
    <row r="782" customFormat="false" ht="15.75" hidden="false" customHeight="true" outlineLevel="0" collapsed="false">
      <c r="A782" s="42"/>
      <c r="B782" s="42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83"/>
      <c r="N782" s="83"/>
      <c r="O782" s="83"/>
      <c r="P782" s="83"/>
      <c r="Q782" s="51"/>
      <c r="R782" s="51"/>
      <c r="S782" s="51"/>
      <c r="T782" s="42"/>
      <c r="U782" s="42"/>
      <c r="V782" s="42"/>
      <c r="W782" s="42"/>
    </row>
    <row r="783" customFormat="false" ht="15.75" hidden="false" customHeight="true" outlineLevel="0" collapsed="false">
      <c r="A783" s="42"/>
      <c r="B783" s="42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83"/>
      <c r="N783" s="83"/>
      <c r="O783" s="83"/>
      <c r="P783" s="83"/>
      <c r="Q783" s="51"/>
      <c r="R783" s="51"/>
      <c r="S783" s="51"/>
      <c r="T783" s="42"/>
      <c r="U783" s="42"/>
      <c r="V783" s="42"/>
      <c r="W783" s="42"/>
    </row>
    <row r="784" customFormat="false" ht="15.75" hidden="false" customHeight="true" outlineLevel="0" collapsed="false">
      <c r="A784" s="42"/>
      <c r="B784" s="42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83"/>
      <c r="N784" s="83"/>
      <c r="O784" s="83"/>
      <c r="P784" s="83"/>
      <c r="Q784" s="51"/>
      <c r="R784" s="51"/>
      <c r="S784" s="51"/>
      <c r="T784" s="42"/>
      <c r="U784" s="42"/>
      <c r="V784" s="42"/>
      <c r="W784" s="42"/>
    </row>
    <row r="785" customFormat="false" ht="15.75" hidden="false" customHeight="true" outlineLevel="0" collapsed="false">
      <c r="A785" s="42"/>
      <c r="B785" s="42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83"/>
      <c r="N785" s="83"/>
      <c r="O785" s="83"/>
      <c r="P785" s="83"/>
      <c r="Q785" s="51"/>
      <c r="R785" s="51"/>
      <c r="S785" s="51"/>
      <c r="T785" s="42"/>
      <c r="U785" s="42"/>
      <c r="V785" s="42"/>
      <c r="W785" s="42"/>
    </row>
    <row r="786" customFormat="false" ht="15.75" hidden="false" customHeight="true" outlineLevel="0" collapsed="false">
      <c r="A786" s="42"/>
      <c r="B786" s="42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83"/>
      <c r="N786" s="83"/>
      <c r="O786" s="83"/>
      <c r="P786" s="83"/>
      <c r="Q786" s="51"/>
      <c r="R786" s="51"/>
      <c r="S786" s="51"/>
      <c r="T786" s="42"/>
      <c r="U786" s="42"/>
      <c r="V786" s="42"/>
      <c r="W786" s="42"/>
    </row>
    <row r="787" customFormat="false" ht="15.75" hidden="false" customHeight="true" outlineLevel="0" collapsed="false">
      <c r="A787" s="42"/>
      <c r="B787" s="42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83"/>
      <c r="N787" s="83"/>
      <c r="O787" s="83"/>
      <c r="P787" s="83"/>
      <c r="Q787" s="51"/>
      <c r="R787" s="51"/>
      <c r="S787" s="51"/>
      <c r="T787" s="42"/>
      <c r="U787" s="42"/>
      <c r="V787" s="42"/>
      <c r="W787" s="42"/>
    </row>
    <row r="788" customFormat="false" ht="15.75" hidden="false" customHeight="true" outlineLevel="0" collapsed="false">
      <c r="A788" s="42"/>
      <c r="B788" s="42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83"/>
      <c r="N788" s="83"/>
      <c r="O788" s="83"/>
      <c r="P788" s="83"/>
      <c r="Q788" s="51"/>
      <c r="R788" s="51"/>
      <c r="S788" s="51"/>
      <c r="T788" s="42"/>
      <c r="U788" s="42"/>
      <c r="V788" s="42"/>
      <c r="W788" s="42"/>
    </row>
    <row r="789" customFormat="false" ht="15.75" hidden="false" customHeight="true" outlineLevel="0" collapsed="false">
      <c r="A789" s="42"/>
      <c r="B789" s="42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83"/>
      <c r="N789" s="83"/>
      <c r="O789" s="83"/>
      <c r="P789" s="83"/>
      <c r="Q789" s="51"/>
      <c r="R789" s="51"/>
      <c r="S789" s="51"/>
      <c r="T789" s="42"/>
      <c r="U789" s="42"/>
      <c r="V789" s="42"/>
      <c r="W789" s="42"/>
    </row>
    <row r="790" customFormat="false" ht="15.75" hidden="false" customHeight="true" outlineLevel="0" collapsed="false">
      <c r="A790" s="42"/>
      <c r="B790" s="42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83"/>
      <c r="N790" s="83"/>
      <c r="O790" s="83"/>
      <c r="P790" s="83"/>
      <c r="Q790" s="51"/>
      <c r="R790" s="51"/>
      <c r="S790" s="51"/>
      <c r="T790" s="42"/>
      <c r="U790" s="42"/>
      <c r="V790" s="42"/>
      <c r="W790" s="42"/>
    </row>
    <row r="791" customFormat="false" ht="15.75" hidden="false" customHeight="true" outlineLevel="0" collapsed="false">
      <c r="A791" s="42"/>
      <c r="B791" s="42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83"/>
      <c r="N791" s="83"/>
      <c r="O791" s="83"/>
      <c r="P791" s="83"/>
      <c r="Q791" s="51"/>
      <c r="R791" s="51"/>
      <c r="S791" s="51"/>
      <c r="T791" s="42"/>
      <c r="U791" s="42"/>
      <c r="V791" s="42"/>
      <c r="W791" s="42"/>
    </row>
    <row r="792" customFormat="false" ht="15.75" hidden="false" customHeight="true" outlineLevel="0" collapsed="false">
      <c r="A792" s="42"/>
      <c r="B792" s="42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83"/>
      <c r="N792" s="83"/>
      <c r="O792" s="83"/>
      <c r="P792" s="83"/>
      <c r="Q792" s="51"/>
      <c r="R792" s="51"/>
      <c r="S792" s="51"/>
      <c r="T792" s="42"/>
      <c r="U792" s="42"/>
      <c r="V792" s="42"/>
      <c r="W792" s="42"/>
    </row>
    <row r="793" customFormat="false" ht="15.75" hidden="false" customHeight="true" outlineLevel="0" collapsed="false">
      <c r="A793" s="42"/>
      <c r="B793" s="42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83"/>
      <c r="N793" s="83"/>
      <c r="O793" s="83"/>
      <c r="P793" s="83"/>
      <c r="Q793" s="51"/>
      <c r="R793" s="51"/>
      <c r="S793" s="51"/>
      <c r="T793" s="42"/>
      <c r="U793" s="42"/>
      <c r="V793" s="42"/>
      <c r="W793" s="42"/>
    </row>
    <row r="794" customFormat="false" ht="15.75" hidden="false" customHeight="true" outlineLevel="0" collapsed="false">
      <c r="A794" s="42"/>
      <c r="B794" s="42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83"/>
      <c r="N794" s="83"/>
      <c r="O794" s="83"/>
      <c r="P794" s="83"/>
      <c r="Q794" s="51"/>
      <c r="R794" s="51"/>
      <c r="S794" s="51"/>
      <c r="T794" s="42"/>
      <c r="U794" s="42"/>
      <c r="V794" s="42"/>
      <c r="W794" s="42"/>
    </row>
    <row r="795" customFormat="false" ht="15.75" hidden="false" customHeight="true" outlineLevel="0" collapsed="false">
      <c r="A795" s="42"/>
      <c r="B795" s="42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83"/>
      <c r="N795" s="83"/>
      <c r="O795" s="83"/>
      <c r="P795" s="83"/>
      <c r="Q795" s="51"/>
      <c r="R795" s="51"/>
      <c r="S795" s="51"/>
      <c r="T795" s="42"/>
      <c r="U795" s="42"/>
      <c r="V795" s="42"/>
      <c r="W795" s="42"/>
    </row>
    <row r="796" customFormat="false" ht="15.75" hidden="false" customHeight="true" outlineLevel="0" collapsed="false">
      <c r="A796" s="42"/>
      <c r="B796" s="42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83"/>
      <c r="N796" s="83"/>
      <c r="O796" s="83"/>
      <c r="P796" s="83"/>
      <c r="Q796" s="51"/>
      <c r="R796" s="51"/>
      <c r="S796" s="51"/>
      <c r="T796" s="42"/>
      <c r="U796" s="42"/>
      <c r="V796" s="42"/>
      <c r="W796" s="42"/>
    </row>
    <row r="797" customFormat="false" ht="15.75" hidden="false" customHeight="true" outlineLevel="0" collapsed="false">
      <c r="A797" s="42"/>
      <c r="B797" s="42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83"/>
      <c r="N797" s="83"/>
      <c r="O797" s="83"/>
      <c r="P797" s="83"/>
      <c r="Q797" s="51"/>
      <c r="R797" s="51"/>
      <c r="S797" s="51"/>
      <c r="T797" s="42"/>
      <c r="U797" s="42"/>
      <c r="V797" s="42"/>
      <c r="W797" s="42"/>
    </row>
    <row r="798" customFormat="false" ht="15.75" hidden="false" customHeight="true" outlineLevel="0" collapsed="false">
      <c r="A798" s="42"/>
      <c r="B798" s="42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83"/>
      <c r="N798" s="83"/>
      <c r="O798" s="83"/>
      <c r="P798" s="83"/>
      <c r="Q798" s="51"/>
      <c r="R798" s="51"/>
      <c r="S798" s="51"/>
      <c r="T798" s="42"/>
      <c r="U798" s="42"/>
      <c r="V798" s="42"/>
      <c r="W798" s="42"/>
    </row>
    <row r="799" customFormat="false" ht="15.75" hidden="false" customHeight="true" outlineLevel="0" collapsed="false">
      <c r="A799" s="42"/>
      <c r="B799" s="42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83"/>
      <c r="N799" s="83"/>
      <c r="O799" s="83"/>
      <c r="P799" s="83"/>
      <c r="Q799" s="51"/>
      <c r="R799" s="51"/>
      <c r="S799" s="51"/>
      <c r="T799" s="42"/>
      <c r="U799" s="42"/>
      <c r="V799" s="42"/>
      <c r="W799" s="42"/>
    </row>
    <row r="800" customFormat="false" ht="15.75" hidden="false" customHeight="true" outlineLevel="0" collapsed="false">
      <c r="A800" s="42"/>
      <c r="B800" s="42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83"/>
      <c r="N800" s="83"/>
      <c r="O800" s="83"/>
      <c r="P800" s="83"/>
      <c r="Q800" s="51"/>
      <c r="R800" s="51"/>
      <c r="S800" s="51"/>
      <c r="T800" s="42"/>
      <c r="U800" s="42"/>
      <c r="V800" s="42"/>
      <c r="W800" s="42"/>
    </row>
    <row r="801" customFormat="false" ht="15.75" hidden="false" customHeight="true" outlineLevel="0" collapsed="false">
      <c r="A801" s="42"/>
      <c r="B801" s="42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83"/>
      <c r="N801" s="83"/>
      <c r="O801" s="83"/>
      <c r="P801" s="83"/>
      <c r="Q801" s="51"/>
      <c r="R801" s="51"/>
      <c r="S801" s="51"/>
      <c r="T801" s="42"/>
      <c r="U801" s="42"/>
      <c r="V801" s="42"/>
      <c r="W801" s="42"/>
    </row>
    <row r="802" customFormat="false" ht="15.75" hidden="false" customHeight="true" outlineLevel="0" collapsed="false">
      <c r="A802" s="42"/>
      <c r="B802" s="42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83"/>
      <c r="N802" s="83"/>
      <c r="O802" s="83"/>
      <c r="P802" s="83"/>
      <c r="Q802" s="51"/>
      <c r="R802" s="51"/>
      <c r="S802" s="51"/>
      <c r="T802" s="42"/>
      <c r="U802" s="42"/>
      <c r="V802" s="42"/>
      <c r="W802" s="42"/>
    </row>
    <row r="803" customFormat="false" ht="15.75" hidden="false" customHeight="true" outlineLevel="0" collapsed="false">
      <c r="A803" s="42"/>
      <c r="B803" s="42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83"/>
      <c r="N803" s="83"/>
      <c r="O803" s="83"/>
      <c r="P803" s="83"/>
      <c r="Q803" s="51"/>
      <c r="R803" s="51"/>
      <c r="S803" s="51"/>
      <c r="T803" s="42"/>
      <c r="U803" s="42"/>
      <c r="V803" s="42"/>
      <c r="W803" s="42"/>
    </row>
    <row r="804" customFormat="false" ht="15.75" hidden="false" customHeight="true" outlineLevel="0" collapsed="false">
      <c r="A804" s="42"/>
      <c r="B804" s="42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83"/>
      <c r="N804" s="83"/>
      <c r="O804" s="83"/>
      <c r="P804" s="83"/>
      <c r="Q804" s="51"/>
      <c r="R804" s="51"/>
      <c r="S804" s="51"/>
      <c r="T804" s="42"/>
      <c r="U804" s="42"/>
      <c r="V804" s="42"/>
      <c r="W804" s="42"/>
    </row>
    <row r="805" customFormat="false" ht="15.75" hidden="false" customHeight="true" outlineLevel="0" collapsed="false">
      <c r="A805" s="42"/>
      <c r="B805" s="42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83"/>
      <c r="N805" s="83"/>
      <c r="O805" s="83"/>
      <c r="P805" s="83"/>
      <c r="Q805" s="51"/>
      <c r="R805" s="51"/>
      <c r="S805" s="51"/>
      <c r="T805" s="42"/>
      <c r="U805" s="42"/>
      <c r="V805" s="42"/>
      <c r="W805" s="42"/>
    </row>
    <row r="806" customFormat="false" ht="15.75" hidden="false" customHeight="true" outlineLevel="0" collapsed="false">
      <c r="A806" s="42"/>
      <c r="B806" s="42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83"/>
      <c r="N806" s="83"/>
      <c r="O806" s="83"/>
      <c r="P806" s="83"/>
      <c r="Q806" s="51"/>
      <c r="R806" s="51"/>
      <c r="S806" s="51"/>
      <c r="T806" s="42"/>
      <c r="U806" s="42"/>
      <c r="V806" s="42"/>
      <c r="W806" s="42"/>
    </row>
    <row r="807" customFormat="false" ht="15.75" hidden="false" customHeight="true" outlineLevel="0" collapsed="false">
      <c r="A807" s="42"/>
      <c r="B807" s="42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83"/>
      <c r="N807" s="83"/>
      <c r="O807" s="83"/>
      <c r="P807" s="83"/>
      <c r="Q807" s="51"/>
      <c r="R807" s="51"/>
      <c r="S807" s="51"/>
      <c r="T807" s="42"/>
      <c r="U807" s="42"/>
      <c r="V807" s="42"/>
      <c r="W807" s="42"/>
    </row>
    <row r="808" customFormat="false" ht="15.75" hidden="false" customHeight="true" outlineLevel="0" collapsed="false">
      <c r="A808" s="42"/>
      <c r="B808" s="42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83"/>
      <c r="N808" s="83"/>
      <c r="O808" s="83"/>
      <c r="P808" s="83"/>
      <c r="Q808" s="51"/>
      <c r="R808" s="51"/>
      <c r="S808" s="51"/>
      <c r="T808" s="42"/>
      <c r="U808" s="42"/>
      <c r="V808" s="42"/>
      <c r="W808" s="42"/>
    </row>
    <row r="809" customFormat="false" ht="15.75" hidden="false" customHeight="true" outlineLevel="0" collapsed="false">
      <c r="A809" s="42"/>
      <c r="B809" s="42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83"/>
      <c r="N809" s="83"/>
      <c r="O809" s="83"/>
      <c r="P809" s="83"/>
      <c r="Q809" s="51"/>
      <c r="R809" s="51"/>
      <c r="S809" s="51"/>
      <c r="T809" s="42"/>
      <c r="U809" s="42"/>
      <c r="V809" s="42"/>
      <c r="W809" s="42"/>
    </row>
    <row r="810" customFormat="false" ht="15.75" hidden="false" customHeight="true" outlineLevel="0" collapsed="false">
      <c r="A810" s="42"/>
      <c r="B810" s="42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83"/>
      <c r="N810" s="83"/>
      <c r="O810" s="83"/>
      <c r="P810" s="83"/>
      <c r="Q810" s="51"/>
      <c r="R810" s="51"/>
      <c r="S810" s="51"/>
      <c r="T810" s="42"/>
      <c r="U810" s="42"/>
      <c r="V810" s="42"/>
      <c r="W810" s="42"/>
    </row>
    <row r="811" customFormat="false" ht="15.75" hidden="false" customHeight="true" outlineLevel="0" collapsed="false">
      <c r="A811" s="42"/>
      <c r="B811" s="42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83"/>
      <c r="N811" s="83"/>
      <c r="O811" s="83"/>
      <c r="P811" s="83"/>
      <c r="Q811" s="51"/>
      <c r="R811" s="51"/>
      <c r="S811" s="51"/>
      <c r="T811" s="42"/>
      <c r="U811" s="42"/>
      <c r="V811" s="42"/>
      <c r="W811" s="42"/>
    </row>
    <row r="812" customFormat="false" ht="15.75" hidden="false" customHeight="true" outlineLevel="0" collapsed="false">
      <c r="A812" s="42"/>
      <c r="B812" s="42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83"/>
      <c r="N812" s="83"/>
      <c r="O812" s="83"/>
      <c r="P812" s="83"/>
      <c r="Q812" s="51"/>
      <c r="R812" s="51"/>
      <c r="S812" s="51"/>
      <c r="T812" s="42"/>
      <c r="U812" s="42"/>
      <c r="V812" s="42"/>
      <c r="W812" s="42"/>
    </row>
    <row r="813" customFormat="false" ht="15.75" hidden="false" customHeight="true" outlineLevel="0" collapsed="false">
      <c r="A813" s="42"/>
      <c r="B813" s="42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83"/>
      <c r="N813" s="83"/>
      <c r="O813" s="83"/>
      <c r="P813" s="83"/>
      <c r="Q813" s="51"/>
      <c r="R813" s="51"/>
      <c r="S813" s="51"/>
      <c r="T813" s="42"/>
      <c r="U813" s="42"/>
      <c r="V813" s="42"/>
      <c r="W813" s="42"/>
    </row>
    <row r="814" customFormat="false" ht="15.75" hidden="false" customHeight="true" outlineLevel="0" collapsed="false">
      <c r="A814" s="42"/>
      <c r="B814" s="42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83"/>
      <c r="N814" s="83"/>
      <c r="O814" s="83"/>
      <c r="P814" s="83"/>
      <c r="Q814" s="51"/>
      <c r="R814" s="51"/>
      <c r="S814" s="51"/>
      <c r="T814" s="42"/>
      <c r="U814" s="42"/>
      <c r="V814" s="42"/>
      <c r="W814" s="42"/>
    </row>
    <row r="815" customFormat="false" ht="15.75" hidden="false" customHeight="true" outlineLevel="0" collapsed="false">
      <c r="A815" s="42"/>
      <c r="B815" s="42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83"/>
      <c r="N815" s="83"/>
      <c r="O815" s="83"/>
      <c r="P815" s="83"/>
      <c r="Q815" s="51"/>
      <c r="R815" s="51"/>
      <c r="S815" s="51"/>
      <c r="T815" s="42"/>
      <c r="U815" s="42"/>
      <c r="V815" s="42"/>
      <c r="W815" s="42"/>
    </row>
    <row r="816" customFormat="false" ht="15.75" hidden="false" customHeight="true" outlineLevel="0" collapsed="false">
      <c r="A816" s="42"/>
      <c r="B816" s="42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83"/>
      <c r="N816" s="83"/>
      <c r="O816" s="83"/>
      <c r="P816" s="83"/>
      <c r="Q816" s="51"/>
      <c r="R816" s="51"/>
      <c r="S816" s="51"/>
      <c r="T816" s="42"/>
      <c r="U816" s="42"/>
      <c r="V816" s="42"/>
      <c r="W816" s="42"/>
    </row>
    <row r="817" customFormat="false" ht="15.75" hidden="false" customHeight="true" outlineLevel="0" collapsed="false">
      <c r="A817" s="42"/>
      <c r="B817" s="42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83"/>
      <c r="N817" s="83"/>
      <c r="O817" s="83"/>
      <c r="P817" s="83"/>
      <c r="Q817" s="51"/>
      <c r="R817" s="51"/>
      <c r="S817" s="51"/>
      <c r="T817" s="42"/>
      <c r="U817" s="42"/>
      <c r="V817" s="42"/>
      <c r="W817" s="42"/>
    </row>
    <row r="818" customFormat="false" ht="15.75" hidden="false" customHeight="true" outlineLevel="0" collapsed="false">
      <c r="A818" s="42"/>
      <c r="B818" s="42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83"/>
      <c r="N818" s="83"/>
      <c r="O818" s="83"/>
      <c r="P818" s="83"/>
      <c r="Q818" s="51"/>
      <c r="R818" s="51"/>
      <c r="S818" s="51"/>
      <c r="T818" s="42"/>
      <c r="U818" s="42"/>
      <c r="V818" s="42"/>
      <c r="W818" s="42"/>
    </row>
    <row r="819" customFormat="false" ht="15.75" hidden="false" customHeight="true" outlineLevel="0" collapsed="false">
      <c r="A819" s="42"/>
      <c r="B819" s="42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83"/>
      <c r="N819" s="83"/>
      <c r="O819" s="83"/>
      <c r="P819" s="83"/>
      <c r="Q819" s="51"/>
      <c r="R819" s="51"/>
      <c r="S819" s="51"/>
      <c r="T819" s="42"/>
      <c r="U819" s="42"/>
      <c r="V819" s="42"/>
      <c r="W819" s="42"/>
    </row>
    <row r="820" customFormat="false" ht="15.75" hidden="false" customHeight="true" outlineLevel="0" collapsed="false">
      <c r="A820" s="42"/>
      <c r="B820" s="42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83"/>
      <c r="N820" s="83"/>
      <c r="O820" s="83"/>
      <c r="P820" s="83"/>
      <c r="Q820" s="51"/>
      <c r="R820" s="51"/>
      <c r="S820" s="51"/>
      <c r="T820" s="42"/>
      <c r="U820" s="42"/>
      <c r="V820" s="42"/>
      <c r="W820" s="42"/>
    </row>
    <row r="821" customFormat="false" ht="15.75" hidden="false" customHeight="true" outlineLevel="0" collapsed="false">
      <c r="A821" s="42"/>
      <c r="B821" s="42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83"/>
      <c r="N821" s="83"/>
      <c r="O821" s="83"/>
      <c r="P821" s="83"/>
      <c r="Q821" s="51"/>
      <c r="R821" s="51"/>
      <c r="S821" s="51"/>
      <c r="T821" s="42"/>
      <c r="U821" s="42"/>
      <c r="V821" s="42"/>
      <c r="W821" s="42"/>
    </row>
    <row r="822" customFormat="false" ht="15.75" hidden="false" customHeight="true" outlineLevel="0" collapsed="false">
      <c r="A822" s="42"/>
      <c r="B822" s="42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83"/>
      <c r="N822" s="83"/>
      <c r="O822" s="83"/>
      <c r="P822" s="83"/>
      <c r="Q822" s="51"/>
      <c r="R822" s="51"/>
      <c r="S822" s="51"/>
      <c r="T822" s="42"/>
      <c r="U822" s="42"/>
      <c r="V822" s="42"/>
      <c r="W822" s="42"/>
    </row>
    <row r="823" customFormat="false" ht="15.75" hidden="false" customHeight="true" outlineLevel="0" collapsed="false">
      <c r="A823" s="42"/>
      <c r="B823" s="42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83"/>
      <c r="N823" s="83"/>
      <c r="O823" s="83"/>
      <c r="P823" s="83"/>
      <c r="Q823" s="51"/>
      <c r="R823" s="51"/>
      <c r="S823" s="51"/>
      <c r="T823" s="42"/>
      <c r="U823" s="42"/>
      <c r="V823" s="42"/>
      <c r="W823" s="42"/>
    </row>
    <row r="824" customFormat="false" ht="15.75" hidden="false" customHeight="true" outlineLevel="0" collapsed="false">
      <c r="A824" s="42"/>
      <c r="B824" s="42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83"/>
      <c r="N824" s="83"/>
      <c r="O824" s="83"/>
      <c r="P824" s="83"/>
      <c r="Q824" s="51"/>
      <c r="R824" s="51"/>
      <c r="S824" s="51"/>
      <c r="T824" s="42"/>
      <c r="U824" s="42"/>
      <c r="V824" s="42"/>
      <c r="W824" s="42"/>
    </row>
    <row r="825" customFormat="false" ht="15.75" hidden="false" customHeight="true" outlineLevel="0" collapsed="false">
      <c r="A825" s="42"/>
      <c r="B825" s="42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83"/>
      <c r="N825" s="83"/>
      <c r="O825" s="83"/>
      <c r="P825" s="83"/>
      <c r="Q825" s="51"/>
      <c r="R825" s="51"/>
      <c r="S825" s="51"/>
      <c r="T825" s="42"/>
      <c r="U825" s="42"/>
      <c r="V825" s="42"/>
      <c r="W825" s="42"/>
    </row>
    <row r="826" customFormat="false" ht="15.75" hidden="false" customHeight="true" outlineLevel="0" collapsed="false">
      <c r="A826" s="42"/>
      <c r="B826" s="42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83"/>
      <c r="N826" s="83"/>
      <c r="O826" s="83"/>
      <c r="P826" s="83"/>
      <c r="Q826" s="51"/>
      <c r="R826" s="51"/>
      <c r="S826" s="51"/>
      <c r="T826" s="42"/>
      <c r="U826" s="42"/>
      <c r="V826" s="42"/>
      <c r="W826" s="42"/>
    </row>
    <row r="827" customFormat="false" ht="15.75" hidden="false" customHeight="true" outlineLevel="0" collapsed="false">
      <c r="A827" s="42"/>
      <c r="B827" s="42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83"/>
      <c r="N827" s="83"/>
      <c r="O827" s="83"/>
      <c r="P827" s="83"/>
      <c r="Q827" s="51"/>
      <c r="R827" s="51"/>
      <c r="S827" s="51"/>
      <c r="T827" s="42"/>
      <c r="U827" s="42"/>
      <c r="V827" s="42"/>
      <c r="W827" s="42"/>
    </row>
    <row r="828" customFormat="false" ht="15.75" hidden="false" customHeight="true" outlineLevel="0" collapsed="false">
      <c r="A828" s="42"/>
      <c r="B828" s="42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83"/>
      <c r="N828" s="83"/>
      <c r="O828" s="83"/>
      <c r="P828" s="83"/>
      <c r="Q828" s="51"/>
      <c r="R828" s="51"/>
      <c r="S828" s="51"/>
      <c r="T828" s="42"/>
      <c r="U828" s="42"/>
      <c r="V828" s="42"/>
      <c r="W828" s="42"/>
    </row>
    <row r="829" customFormat="false" ht="15.75" hidden="false" customHeight="true" outlineLevel="0" collapsed="false">
      <c r="A829" s="42"/>
      <c r="B829" s="42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83"/>
      <c r="N829" s="83"/>
      <c r="O829" s="83"/>
      <c r="P829" s="83"/>
      <c r="Q829" s="51"/>
      <c r="R829" s="51"/>
      <c r="S829" s="51"/>
      <c r="T829" s="42"/>
      <c r="U829" s="42"/>
      <c r="V829" s="42"/>
      <c r="W829" s="42"/>
    </row>
    <row r="830" customFormat="false" ht="15.75" hidden="false" customHeight="true" outlineLevel="0" collapsed="false">
      <c r="A830" s="42"/>
      <c r="B830" s="42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83"/>
      <c r="N830" s="83"/>
      <c r="O830" s="83"/>
      <c r="P830" s="83"/>
      <c r="Q830" s="51"/>
      <c r="R830" s="51"/>
      <c r="S830" s="51"/>
      <c r="T830" s="42"/>
      <c r="U830" s="42"/>
      <c r="V830" s="42"/>
      <c r="W830" s="42"/>
    </row>
    <row r="831" customFormat="false" ht="15.75" hidden="false" customHeight="true" outlineLevel="0" collapsed="false">
      <c r="A831" s="42"/>
      <c r="B831" s="42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83"/>
      <c r="N831" s="83"/>
      <c r="O831" s="83"/>
      <c r="P831" s="83"/>
      <c r="Q831" s="51"/>
      <c r="R831" s="51"/>
      <c r="S831" s="51"/>
      <c r="T831" s="42"/>
      <c r="U831" s="42"/>
      <c r="V831" s="42"/>
      <c r="W831" s="42"/>
    </row>
    <row r="832" customFormat="false" ht="15.75" hidden="false" customHeight="true" outlineLevel="0" collapsed="false">
      <c r="A832" s="42"/>
      <c r="B832" s="42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83"/>
      <c r="N832" s="83"/>
      <c r="O832" s="83"/>
      <c r="P832" s="83"/>
      <c r="Q832" s="51"/>
      <c r="R832" s="51"/>
      <c r="S832" s="51"/>
      <c r="T832" s="42"/>
      <c r="U832" s="42"/>
      <c r="V832" s="42"/>
      <c r="W832" s="42"/>
    </row>
    <row r="833" customFormat="false" ht="15.75" hidden="false" customHeight="true" outlineLevel="0" collapsed="false">
      <c r="A833" s="42"/>
      <c r="B833" s="42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83"/>
      <c r="N833" s="83"/>
      <c r="O833" s="83"/>
      <c r="P833" s="83"/>
      <c r="Q833" s="51"/>
      <c r="R833" s="51"/>
      <c r="S833" s="51"/>
      <c r="T833" s="42"/>
      <c r="U833" s="42"/>
      <c r="V833" s="42"/>
      <c r="W833" s="42"/>
    </row>
    <row r="834" customFormat="false" ht="15.75" hidden="false" customHeight="true" outlineLevel="0" collapsed="false">
      <c r="A834" s="42"/>
      <c r="B834" s="42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83"/>
      <c r="N834" s="83"/>
      <c r="O834" s="83"/>
      <c r="P834" s="83"/>
      <c r="Q834" s="51"/>
      <c r="R834" s="51"/>
      <c r="S834" s="51"/>
      <c r="T834" s="42"/>
      <c r="U834" s="42"/>
      <c r="V834" s="42"/>
      <c r="W834" s="42"/>
    </row>
    <row r="835" customFormat="false" ht="15.75" hidden="false" customHeight="true" outlineLevel="0" collapsed="false">
      <c r="A835" s="42"/>
      <c r="B835" s="42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83"/>
      <c r="N835" s="83"/>
      <c r="O835" s="83"/>
      <c r="P835" s="83"/>
      <c r="Q835" s="51"/>
      <c r="R835" s="51"/>
      <c r="S835" s="51"/>
      <c r="T835" s="42"/>
      <c r="U835" s="42"/>
      <c r="V835" s="42"/>
      <c r="W835" s="42"/>
    </row>
    <row r="836" customFormat="false" ht="15.75" hidden="false" customHeight="true" outlineLevel="0" collapsed="false">
      <c r="A836" s="42"/>
      <c r="B836" s="42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83"/>
      <c r="N836" s="83"/>
      <c r="O836" s="83"/>
      <c r="P836" s="83"/>
      <c r="Q836" s="51"/>
      <c r="R836" s="51"/>
      <c r="S836" s="51"/>
      <c r="T836" s="42"/>
      <c r="U836" s="42"/>
      <c r="V836" s="42"/>
      <c r="W836" s="42"/>
    </row>
    <row r="837" customFormat="false" ht="15.75" hidden="false" customHeight="true" outlineLevel="0" collapsed="false">
      <c r="A837" s="42"/>
      <c r="B837" s="42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83"/>
      <c r="N837" s="83"/>
      <c r="O837" s="83"/>
      <c r="P837" s="83"/>
      <c r="Q837" s="51"/>
      <c r="R837" s="51"/>
      <c r="S837" s="51"/>
      <c r="T837" s="42"/>
      <c r="U837" s="42"/>
      <c r="V837" s="42"/>
      <c r="W837" s="42"/>
    </row>
    <row r="838" customFormat="false" ht="15.75" hidden="false" customHeight="true" outlineLevel="0" collapsed="false">
      <c r="A838" s="42"/>
      <c r="B838" s="42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83"/>
      <c r="N838" s="83"/>
      <c r="O838" s="83"/>
      <c r="P838" s="83"/>
      <c r="Q838" s="51"/>
      <c r="R838" s="51"/>
      <c r="S838" s="51"/>
      <c r="T838" s="42"/>
      <c r="U838" s="42"/>
      <c r="V838" s="42"/>
      <c r="W838" s="42"/>
    </row>
    <row r="839" customFormat="false" ht="15.75" hidden="false" customHeight="true" outlineLevel="0" collapsed="false">
      <c r="A839" s="42"/>
      <c r="B839" s="42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83"/>
      <c r="N839" s="83"/>
      <c r="O839" s="83"/>
      <c r="P839" s="83"/>
      <c r="Q839" s="51"/>
      <c r="R839" s="51"/>
      <c r="S839" s="51"/>
      <c r="T839" s="42"/>
      <c r="U839" s="42"/>
      <c r="V839" s="42"/>
      <c r="W839" s="42"/>
    </row>
    <row r="840" customFormat="false" ht="15.75" hidden="false" customHeight="true" outlineLevel="0" collapsed="false">
      <c r="A840" s="42"/>
      <c r="B840" s="42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83"/>
      <c r="N840" s="83"/>
      <c r="O840" s="83"/>
      <c r="P840" s="83"/>
      <c r="Q840" s="51"/>
      <c r="R840" s="51"/>
      <c r="S840" s="51"/>
      <c r="T840" s="42"/>
      <c r="U840" s="42"/>
      <c r="V840" s="42"/>
      <c r="W840" s="42"/>
    </row>
    <row r="841" customFormat="false" ht="15.75" hidden="false" customHeight="true" outlineLevel="0" collapsed="false">
      <c r="A841" s="42"/>
      <c r="B841" s="42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83"/>
      <c r="N841" s="83"/>
      <c r="O841" s="83"/>
      <c r="P841" s="83"/>
      <c r="Q841" s="51"/>
      <c r="R841" s="51"/>
      <c r="S841" s="51"/>
      <c r="T841" s="42"/>
      <c r="U841" s="42"/>
      <c r="V841" s="42"/>
      <c r="W841" s="42"/>
    </row>
    <row r="842" customFormat="false" ht="15.75" hidden="false" customHeight="true" outlineLevel="0" collapsed="false">
      <c r="A842" s="42"/>
      <c r="B842" s="42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83"/>
      <c r="N842" s="83"/>
      <c r="O842" s="83"/>
      <c r="P842" s="83"/>
      <c r="Q842" s="51"/>
      <c r="R842" s="51"/>
      <c r="S842" s="51"/>
      <c r="T842" s="42"/>
      <c r="U842" s="42"/>
      <c r="V842" s="42"/>
      <c r="W842" s="42"/>
    </row>
    <row r="843" customFormat="false" ht="15.75" hidden="false" customHeight="true" outlineLevel="0" collapsed="false">
      <c r="A843" s="42"/>
      <c r="B843" s="42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83"/>
      <c r="N843" s="83"/>
      <c r="O843" s="83"/>
      <c r="P843" s="83"/>
      <c r="Q843" s="51"/>
      <c r="R843" s="51"/>
      <c r="S843" s="51"/>
      <c r="T843" s="42"/>
      <c r="U843" s="42"/>
      <c r="V843" s="42"/>
      <c r="W843" s="42"/>
    </row>
    <row r="844" customFormat="false" ht="15.75" hidden="false" customHeight="true" outlineLevel="0" collapsed="false">
      <c r="A844" s="42"/>
      <c r="B844" s="42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83"/>
      <c r="N844" s="83"/>
      <c r="O844" s="83"/>
      <c r="P844" s="83"/>
      <c r="Q844" s="51"/>
      <c r="R844" s="51"/>
      <c r="S844" s="51"/>
      <c r="T844" s="42"/>
      <c r="U844" s="42"/>
      <c r="V844" s="42"/>
      <c r="W844" s="42"/>
    </row>
    <row r="845" customFormat="false" ht="15.75" hidden="false" customHeight="true" outlineLevel="0" collapsed="false">
      <c r="A845" s="42"/>
      <c r="B845" s="42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83"/>
      <c r="N845" s="83"/>
      <c r="O845" s="83"/>
      <c r="P845" s="83"/>
      <c r="Q845" s="51"/>
      <c r="R845" s="51"/>
      <c r="S845" s="51"/>
      <c r="T845" s="42"/>
      <c r="U845" s="42"/>
      <c r="V845" s="42"/>
      <c r="W845" s="42"/>
    </row>
    <row r="846" customFormat="false" ht="15.75" hidden="false" customHeight="true" outlineLevel="0" collapsed="false">
      <c r="A846" s="42"/>
      <c r="B846" s="42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83"/>
      <c r="N846" s="83"/>
      <c r="O846" s="83"/>
      <c r="P846" s="83"/>
      <c r="Q846" s="51"/>
      <c r="R846" s="51"/>
      <c r="S846" s="51"/>
      <c r="T846" s="42"/>
      <c r="U846" s="42"/>
      <c r="V846" s="42"/>
      <c r="W846" s="42"/>
    </row>
    <row r="847" customFormat="false" ht="15.75" hidden="false" customHeight="true" outlineLevel="0" collapsed="false">
      <c r="A847" s="42"/>
      <c r="B847" s="42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83"/>
      <c r="N847" s="83"/>
      <c r="O847" s="83"/>
      <c r="P847" s="83"/>
      <c r="Q847" s="51"/>
      <c r="R847" s="51"/>
      <c r="S847" s="51"/>
      <c r="T847" s="42"/>
      <c r="U847" s="42"/>
      <c r="V847" s="42"/>
      <c r="W847" s="42"/>
    </row>
    <row r="848" customFormat="false" ht="15.75" hidden="false" customHeight="true" outlineLevel="0" collapsed="false">
      <c r="A848" s="42"/>
      <c r="B848" s="42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83"/>
      <c r="N848" s="83"/>
      <c r="O848" s="83"/>
      <c r="P848" s="83"/>
      <c r="Q848" s="51"/>
      <c r="R848" s="51"/>
      <c r="S848" s="51"/>
      <c r="T848" s="42"/>
      <c r="U848" s="42"/>
      <c r="V848" s="42"/>
      <c r="W848" s="42"/>
    </row>
    <row r="849" customFormat="false" ht="15.75" hidden="false" customHeight="true" outlineLevel="0" collapsed="false">
      <c r="A849" s="42"/>
      <c r="B849" s="42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83"/>
      <c r="N849" s="83"/>
      <c r="O849" s="83"/>
      <c r="P849" s="83"/>
      <c r="Q849" s="51"/>
      <c r="R849" s="51"/>
      <c r="S849" s="51"/>
      <c r="T849" s="42"/>
      <c r="U849" s="42"/>
      <c r="V849" s="42"/>
      <c r="W849" s="42"/>
    </row>
    <row r="850" customFormat="false" ht="15.75" hidden="false" customHeight="true" outlineLevel="0" collapsed="false">
      <c r="A850" s="42"/>
      <c r="B850" s="42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83"/>
      <c r="N850" s="83"/>
      <c r="O850" s="83"/>
      <c r="P850" s="83"/>
      <c r="Q850" s="51"/>
      <c r="R850" s="51"/>
      <c r="S850" s="51"/>
      <c r="T850" s="42"/>
      <c r="U850" s="42"/>
      <c r="V850" s="42"/>
      <c r="W850" s="42"/>
    </row>
    <row r="851" customFormat="false" ht="15.75" hidden="false" customHeight="true" outlineLevel="0" collapsed="false">
      <c r="A851" s="42"/>
      <c r="B851" s="42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83"/>
      <c r="N851" s="83"/>
      <c r="O851" s="83"/>
      <c r="P851" s="83"/>
      <c r="Q851" s="51"/>
      <c r="R851" s="51"/>
      <c r="S851" s="51"/>
      <c r="T851" s="42"/>
      <c r="U851" s="42"/>
      <c r="V851" s="42"/>
      <c r="W851" s="42"/>
    </row>
    <row r="852" customFormat="false" ht="15.75" hidden="false" customHeight="true" outlineLevel="0" collapsed="false">
      <c r="A852" s="42"/>
      <c r="B852" s="42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83"/>
      <c r="N852" s="83"/>
      <c r="O852" s="83"/>
      <c r="P852" s="83"/>
      <c r="Q852" s="51"/>
      <c r="R852" s="51"/>
      <c r="S852" s="51"/>
      <c r="T852" s="42"/>
      <c r="U852" s="42"/>
      <c r="V852" s="42"/>
      <c r="W852" s="42"/>
    </row>
    <row r="853" customFormat="false" ht="15.75" hidden="false" customHeight="true" outlineLevel="0" collapsed="false">
      <c r="A853" s="42"/>
      <c r="B853" s="42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83"/>
      <c r="N853" s="83"/>
      <c r="O853" s="83"/>
      <c r="P853" s="83"/>
      <c r="Q853" s="51"/>
      <c r="R853" s="51"/>
      <c r="S853" s="51"/>
      <c r="T853" s="42"/>
      <c r="U853" s="42"/>
      <c r="V853" s="42"/>
      <c r="W853" s="42"/>
    </row>
    <row r="854" customFormat="false" ht="15.75" hidden="false" customHeight="true" outlineLevel="0" collapsed="false">
      <c r="A854" s="42"/>
      <c r="B854" s="42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83"/>
      <c r="N854" s="83"/>
      <c r="O854" s="83"/>
      <c r="P854" s="83"/>
      <c r="Q854" s="51"/>
      <c r="R854" s="51"/>
      <c r="S854" s="51"/>
      <c r="T854" s="42"/>
      <c r="U854" s="42"/>
      <c r="V854" s="42"/>
      <c r="W854" s="42"/>
    </row>
    <row r="855" customFormat="false" ht="15.75" hidden="false" customHeight="true" outlineLevel="0" collapsed="false">
      <c r="A855" s="42"/>
      <c r="B855" s="42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83"/>
      <c r="N855" s="83"/>
      <c r="O855" s="83"/>
      <c r="P855" s="83"/>
      <c r="Q855" s="51"/>
      <c r="R855" s="51"/>
      <c r="S855" s="51"/>
      <c r="T855" s="42"/>
      <c r="U855" s="42"/>
      <c r="V855" s="42"/>
      <c r="W855" s="42"/>
    </row>
    <row r="856" customFormat="false" ht="15.75" hidden="false" customHeight="true" outlineLevel="0" collapsed="false">
      <c r="A856" s="42"/>
      <c r="B856" s="42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83"/>
      <c r="N856" s="83"/>
      <c r="O856" s="83"/>
      <c r="P856" s="83"/>
      <c r="Q856" s="51"/>
      <c r="R856" s="51"/>
      <c r="S856" s="51"/>
      <c r="T856" s="42"/>
      <c r="U856" s="42"/>
      <c r="V856" s="42"/>
      <c r="W856" s="42"/>
    </row>
    <row r="857" customFormat="false" ht="15.75" hidden="false" customHeight="true" outlineLevel="0" collapsed="false">
      <c r="A857" s="42"/>
      <c r="B857" s="42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83"/>
      <c r="N857" s="83"/>
      <c r="O857" s="83"/>
      <c r="P857" s="83"/>
      <c r="Q857" s="51"/>
      <c r="R857" s="51"/>
      <c r="S857" s="51"/>
      <c r="T857" s="42"/>
      <c r="U857" s="42"/>
      <c r="V857" s="42"/>
      <c r="W857" s="42"/>
    </row>
    <row r="858" customFormat="false" ht="15.75" hidden="false" customHeight="true" outlineLevel="0" collapsed="false">
      <c r="A858" s="42"/>
      <c r="B858" s="42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83"/>
      <c r="N858" s="83"/>
      <c r="O858" s="83"/>
      <c r="P858" s="83"/>
      <c r="Q858" s="51"/>
      <c r="R858" s="51"/>
      <c r="S858" s="51"/>
      <c r="T858" s="42"/>
      <c r="U858" s="42"/>
      <c r="V858" s="42"/>
      <c r="W858" s="42"/>
    </row>
    <row r="859" customFormat="false" ht="15.75" hidden="false" customHeight="true" outlineLevel="0" collapsed="false">
      <c r="A859" s="42"/>
      <c r="B859" s="42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83"/>
      <c r="N859" s="83"/>
      <c r="O859" s="83"/>
      <c r="P859" s="83"/>
      <c r="Q859" s="51"/>
      <c r="R859" s="51"/>
      <c r="S859" s="51"/>
      <c r="T859" s="42"/>
      <c r="U859" s="42"/>
      <c r="V859" s="42"/>
      <c r="W859" s="42"/>
    </row>
    <row r="860" customFormat="false" ht="15.75" hidden="false" customHeight="true" outlineLevel="0" collapsed="false">
      <c r="A860" s="42"/>
      <c r="B860" s="42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83"/>
      <c r="N860" s="83"/>
      <c r="O860" s="83"/>
      <c r="P860" s="83"/>
      <c r="Q860" s="51"/>
      <c r="R860" s="51"/>
      <c r="S860" s="51"/>
      <c r="T860" s="42"/>
      <c r="U860" s="42"/>
      <c r="V860" s="42"/>
      <c r="W860" s="42"/>
    </row>
    <row r="861" customFormat="false" ht="15.75" hidden="false" customHeight="true" outlineLevel="0" collapsed="false">
      <c r="A861" s="42"/>
      <c r="B861" s="42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83"/>
      <c r="N861" s="83"/>
      <c r="O861" s="83"/>
      <c r="P861" s="83"/>
      <c r="Q861" s="51"/>
      <c r="R861" s="51"/>
      <c r="S861" s="51"/>
      <c r="T861" s="42"/>
      <c r="U861" s="42"/>
      <c r="V861" s="42"/>
      <c r="W861" s="42"/>
    </row>
    <row r="862" customFormat="false" ht="15.75" hidden="false" customHeight="true" outlineLevel="0" collapsed="false">
      <c r="A862" s="42"/>
      <c r="B862" s="42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83"/>
      <c r="N862" s="83"/>
      <c r="O862" s="83"/>
      <c r="P862" s="83"/>
      <c r="Q862" s="51"/>
      <c r="R862" s="51"/>
      <c r="S862" s="51"/>
      <c r="T862" s="42"/>
      <c r="U862" s="42"/>
      <c r="V862" s="42"/>
      <c r="W862" s="42"/>
    </row>
    <row r="863" customFormat="false" ht="15.75" hidden="false" customHeight="true" outlineLevel="0" collapsed="false">
      <c r="A863" s="42"/>
      <c r="B863" s="42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83"/>
      <c r="N863" s="83"/>
      <c r="O863" s="83"/>
      <c r="P863" s="83"/>
      <c r="Q863" s="51"/>
      <c r="R863" s="51"/>
      <c r="S863" s="51"/>
      <c r="T863" s="42"/>
      <c r="U863" s="42"/>
      <c r="V863" s="42"/>
      <c r="W863" s="42"/>
    </row>
    <row r="864" customFormat="false" ht="15.75" hidden="false" customHeight="true" outlineLevel="0" collapsed="false">
      <c r="A864" s="42"/>
      <c r="B864" s="42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83"/>
      <c r="N864" s="83"/>
      <c r="O864" s="83"/>
      <c r="P864" s="83"/>
      <c r="Q864" s="51"/>
      <c r="R864" s="51"/>
      <c r="S864" s="51"/>
      <c r="T864" s="42"/>
      <c r="U864" s="42"/>
      <c r="V864" s="42"/>
      <c r="W864" s="42"/>
    </row>
    <row r="865" customFormat="false" ht="15.75" hidden="false" customHeight="true" outlineLevel="0" collapsed="false">
      <c r="A865" s="42"/>
      <c r="B865" s="42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83"/>
      <c r="N865" s="83"/>
      <c r="O865" s="83"/>
      <c r="P865" s="83"/>
      <c r="Q865" s="51"/>
      <c r="R865" s="51"/>
      <c r="S865" s="51"/>
      <c r="T865" s="42"/>
      <c r="U865" s="42"/>
      <c r="V865" s="42"/>
      <c r="W865" s="42"/>
    </row>
    <row r="866" customFormat="false" ht="15.75" hidden="false" customHeight="true" outlineLevel="0" collapsed="false">
      <c r="A866" s="42"/>
      <c r="B866" s="42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83"/>
      <c r="N866" s="83"/>
      <c r="O866" s="83"/>
      <c r="P866" s="83"/>
      <c r="Q866" s="51"/>
      <c r="R866" s="51"/>
      <c r="S866" s="51"/>
      <c r="T866" s="42"/>
      <c r="U866" s="42"/>
      <c r="V866" s="42"/>
      <c r="W866" s="42"/>
    </row>
    <row r="867" customFormat="false" ht="15.75" hidden="false" customHeight="true" outlineLevel="0" collapsed="false">
      <c r="A867" s="42"/>
      <c r="B867" s="42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83"/>
      <c r="N867" s="83"/>
      <c r="O867" s="83"/>
      <c r="P867" s="83"/>
      <c r="Q867" s="51"/>
      <c r="R867" s="51"/>
      <c r="S867" s="51"/>
      <c r="T867" s="42"/>
      <c r="U867" s="42"/>
      <c r="V867" s="42"/>
      <c r="W867" s="42"/>
    </row>
    <row r="868" customFormat="false" ht="15.75" hidden="false" customHeight="true" outlineLevel="0" collapsed="false">
      <c r="A868" s="42"/>
      <c r="B868" s="42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83"/>
      <c r="N868" s="83"/>
      <c r="O868" s="83"/>
      <c r="P868" s="83"/>
      <c r="Q868" s="51"/>
      <c r="R868" s="51"/>
      <c r="S868" s="51"/>
      <c r="T868" s="42"/>
      <c r="U868" s="42"/>
      <c r="V868" s="42"/>
      <c r="W868" s="42"/>
    </row>
    <row r="869" customFormat="false" ht="15.75" hidden="false" customHeight="true" outlineLevel="0" collapsed="false">
      <c r="A869" s="42"/>
      <c r="B869" s="42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83"/>
      <c r="N869" s="83"/>
      <c r="O869" s="83"/>
      <c r="P869" s="83"/>
      <c r="Q869" s="51"/>
      <c r="R869" s="51"/>
      <c r="S869" s="51"/>
      <c r="T869" s="42"/>
      <c r="U869" s="42"/>
      <c r="V869" s="42"/>
      <c r="W869" s="42"/>
    </row>
    <row r="870" customFormat="false" ht="15.75" hidden="false" customHeight="true" outlineLevel="0" collapsed="false">
      <c r="A870" s="42"/>
      <c r="B870" s="42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83"/>
      <c r="N870" s="83"/>
      <c r="O870" s="83"/>
      <c r="P870" s="83"/>
      <c r="Q870" s="51"/>
      <c r="R870" s="51"/>
      <c r="S870" s="51"/>
      <c r="T870" s="42"/>
      <c r="U870" s="42"/>
      <c r="V870" s="42"/>
      <c r="W870" s="42"/>
    </row>
    <row r="871" customFormat="false" ht="15.75" hidden="false" customHeight="true" outlineLevel="0" collapsed="false">
      <c r="A871" s="42"/>
      <c r="B871" s="42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83"/>
      <c r="N871" s="83"/>
      <c r="O871" s="83"/>
      <c r="P871" s="83"/>
      <c r="Q871" s="51"/>
      <c r="R871" s="51"/>
      <c r="S871" s="51"/>
      <c r="T871" s="42"/>
      <c r="U871" s="42"/>
      <c r="V871" s="42"/>
      <c r="W871" s="42"/>
    </row>
    <row r="872" customFormat="false" ht="15.75" hidden="false" customHeight="true" outlineLevel="0" collapsed="false">
      <c r="A872" s="42"/>
      <c r="B872" s="42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83"/>
      <c r="N872" s="83"/>
      <c r="O872" s="83"/>
      <c r="P872" s="83"/>
      <c r="Q872" s="51"/>
      <c r="R872" s="51"/>
      <c r="S872" s="51"/>
      <c r="T872" s="42"/>
      <c r="U872" s="42"/>
      <c r="V872" s="42"/>
      <c r="W872" s="42"/>
    </row>
    <row r="873" customFormat="false" ht="15.75" hidden="false" customHeight="true" outlineLevel="0" collapsed="false">
      <c r="A873" s="42"/>
      <c r="B873" s="42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83"/>
      <c r="N873" s="83"/>
      <c r="O873" s="83"/>
      <c r="P873" s="83"/>
      <c r="Q873" s="51"/>
      <c r="R873" s="51"/>
      <c r="S873" s="51"/>
      <c r="T873" s="42"/>
      <c r="U873" s="42"/>
      <c r="V873" s="42"/>
      <c r="W873" s="42"/>
    </row>
    <row r="874" customFormat="false" ht="15.75" hidden="false" customHeight="true" outlineLevel="0" collapsed="false">
      <c r="A874" s="42"/>
      <c r="B874" s="42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83"/>
      <c r="N874" s="83"/>
      <c r="O874" s="83"/>
      <c r="P874" s="83"/>
      <c r="Q874" s="51"/>
      <c r="R874" s="51"/>
      <c r="S874" s="51"/>
      <c r="T874" s="42"/>
      <c r="U874" s="42"/>
      <c r="V874" s="42"/>
      <c r="W874" s="42"/>
    </row>
    <row r="875" customFormat="false" ht="15.75" hidden="false" customHeight="true" outlineLevel="0" collapsed="false">
      <c r="A875" s="42"/>
      <c r="B875" s="42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83"/>
      <c r="N875" s="83"/>
      <c r="O875" s="83"/>
      <c r="P875" s="83"/>
      <c r="Q875" s="51"/>
      <c r="R875" s="51"/>
      <c r="S875" s="51"/>
      <c r="T875" s="42"/>
      <c r="U875" s="42"/>
      <c r="V875" s="42"/>
      <c r="W875" s="42"/>
    </row>
    <row r="876" customFormat="false" ht="15.75" hidden="false" customHeight="true" outlineLevel="0" collapsed="false">
      <c r="A876" s="42"/>
      <c r="B876" s="42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83"/>
      <c r="N876" s="83"/>
      <c r="O876" s="83"/>
      <c r="P876" s="83"/>
      <c r="Q876" s="51"/>
      <c r="R876" s="51"/>
      <c r="S876" s="51"/>
      <c r="T876" s="42"/>
      <c r="U876" s="42"/>
      <c r="V876" s="42"/>
      <c r="W876" s="42"/>
    </row>
    <row r="877" customFormat="false" ht="15.75" hidden="false" customHeight="true" outlineLevel="0" collapsed="false">
      <c r="A877" s="42"/>
      <c r="B877" s="42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83"/>
      <c r="N877" s="83"/>
      <c r="O877" s="83"/>
      <c r="P877" s="83"/>
      <c r="Q877" s="51"/>
      <c r="R877" s="51"/>
      <c r="S877" s="51"/>
      <c r="T877" s="42"/>
      <c r="U877" s="42"/>
      <c r="V877" s="42"/>
      <c r="W877" s="42"/>
    </row>
    <row r="878" customFormat="false" ht="15.75" hidden="false" customHeight="true" outlineLevel="0" collapsed="false">
      <c r="A878" s="42"/>
      <c r="B878" s="42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83"/>
      <c r="N878" s="83"/>
      <c r="O878" s="83"/>
      <c r="P878" s="83"/>
      <c r="Q878" s="51"/>
      <c r="R878" s="51"/>
      <c r="S878" s="51"/>
      <c r="T878" s="42"/>
      <c r="U878" s="42"/>
      <c r="V878" s="42"/>
      <c r="W878" s="42"/>
    </row>
    <row r="879" customFormat="false" ht="15.75" hidden="false" customHeight="true" outlineLevel="0" collapsed="false">
      <c r="A879" s="42"/>
      <c r="B879" s="42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83"/>
      <c r="N879" s="83"/>
      <c r="O879" s="83"/>
      <c r="P879" s="83"/>
      <c r="Q879" s="51"/>
      <c r="R879" s="51"/>
      <c r="S879" s="51"/>
      <c r="T879" s="42"/>
      <c r="U879" s="42"/>
      <c r="V879" s="42"/>
      <c r="W879" s="42"/>
    </row>
    <row r="880" customFormat="false" ht="15.75" hidden="false" customHeight="true" outlineLevel="0" collapsed="false">
      <c r="A880" s="42"/>
      <c r="B880" s="42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83"/>
      <c r="N880" s="83"/>
      <c r="O880" s="83"/>
      <c r="P880" s="83"/>
      <c r="Q880" s="51"/>
      <c r="R880" s="51"/>
      <c r="S880" s="51"/>
      <c r="T880" s="42"/>
      <c r="U880" s="42"/>
      <c r="V880" s="42"/>
      <c r="W880" s="42"/>
    </row>
    <row r="881" customFormat="false" ht="15.75" hidden="false" customHeight="true" outlineLevel="0" collapsed="false">
      <c r="A881" s="42"/>
      <c r="B881" s="42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83"/>
      <c r="N881" s="83"/>
      <c r="O881" s="83"/>
      <c r="P881" s="83"/>
      <c r="Q881" s="51"/>
      <c r="R881" s="51"/>
      <c r="S881" s="51"/>
      <c r="T881" s="42"/>
      <c r="U881" s="42"/>
      <c r="V881" s="42"/>
      <c r="W881" s="42"/>
    </row>
    <row r="882" customFormat="false" ht="15.75" hidden="false" customHeight="true" outlineLevel="0" collapsed="false">
      <c r="A882" s="42"/>
      <c r="B882" s="42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83"/>
      <c r="N882" s="83"/>
      <c r="O882" s="83"/>
      <c r="P882" s="83"/>
      <c r="Q882" s="51"/>
      <c r="R882" s="51"/>
      <c r="S882" s="51"/>
      <c r="T882" s="42"/>
      <c r="U882" s="42"/>
      <c r="V882" s="42"/>
      <c r="W882" s="42"/>
    </row>
    <row r="883" customFormat="false" ht="15.75" hidden="false" customHeight="true" outlineLevel="0" collapsed="false">
      <c r="A883" s="42"/>
      <c r="B883" s="42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83"/>
      <c r="N883" s="83"/>
      <c r="O883" s="83"/>
      <c r="P883" s="83"/>
      <c r="Q883" s="51"/>
      <c r="R883" s="51"/>
      <c r="S883" s="51"/>
      <c r="T883" s="42"/>
      <c r="U883" s="42"/>
      <c r="V883" s="42"/>
      <c r="W883" s="42"/>
    </row>
    <row r="884" customFormat="false" ht="15.75" hidden="false" customHeight="true" outlineLevel="0" collapsed="false">
      <c r="A884" s="42"/>
      <c r="B884" s="42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83"/>
      <c r="N884" s="83"/>
      <c r="O884" s="83"/>
      <c r="P884" s="83"/>
      <c r="Q884" s="51"/>
      <c r="R884" s="51"/>
      <c r="S884" s="51"/>
      <c r="T884" s="42"/>
      <c r="U884" s="42"/>
      <c r="V884" s="42"/>
      <c r="W884" s="42"/>
    </row>
    <row r="885" customFormat="false" ht="15.75" hidden="false" customHeight="true" outlineLevel="0" collapsed="false">
      <c r="A885" s="42"/>
      <c r="B885" s="42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83"/>
      <c r="N885" s="83"/>
      <c r="O885" s="83"/>
      <c r="P885" s="83"/>
      <c r="Q885" s="51"/>
      <c r="R885" s="51"/>
      <c r="S885" s="51"/>
      <c r="T885" s="42"/>
      <c r="U885" s="42"/>
      <c r="V885" s="42"/>
      <c r="W885" s="42"/>
    </row>
    <row r="886" customFormat="false" ht="15.75" hidden="false" customHeight="true" outlineLevel="0" collapsed="false">
      <c r="A886" s="42"/>
      <c r="B886" s="42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83"/>
      <c r="N886" s="83"/>
      <c r="O886" s="83"/>
      <c r="P886" s="83"/>
      <c r="Q886" s="51"/>
      <c r="R886" s="51"/>
      <c r="S886" s="51"/>
      <c r="T886" s="42"/>
      <c r="U886" s="42"/>
      <c r="V886" s="42"/>
      <c r="W886" s="42"/>
    </row>
    <row r="887" customFormat="false" ht="15.75" hidden="false" customHeight="true" outlineLevel="0" collapsed="false">
      <c r="A887" s="42"/>
      <c r="B887" s="42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83"/>
      <c r="N887" s="83"/>
      <c r="O887" s="83"/>
      <c r="P887" s="83"/>
      <c r="Q887" s="51"/>
      <c r="R887" s="51"/>
      <c r="S887" s="51"/>
      <c r="T887" s="42"/>
      <c r="U887" s="42"/>
      <c r="V887" s="42"/>
      <c r="W887" s="42"/>
    </row>
    <row r="888" customFormat="false" ht="15.75" hidden="false" customHeight="true" outlineLevel="0" collapsed="false">
      <c r="A888" s="42"/>
      <c r="B888" s="42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83"/>
      <c r="N888" s="83"/>
      <c r="O888" s="83"/>
      <c r="P888" s="83"/>
      <c r="Q888" s="51"/>
      <c r="R888" s="51"/>
      <c r="S888" s="51"/>
      <c r="T888" s="42"/>
      <c r="U888" s="42"/>
      <c r="V888" s="42"/>
      <c r="W888" s="42"/>
    </row>
    <row r="889" customFormat="false" ht="15.75" hidden="false" customHeight="true" outlineLevel="0" collapsed="false">
      <c r="A889" s="42"/>
      <c r="B889" s="42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83"/>
      <c r="N889" s="83"/>
      <c r="O889" s="83"/>
      <c r="P889" s="83"/>
      <c r="Q889" s="51"/>
      <c r="R889" s="51"/>
      <c r="S889" s="51"/>
      <c r="T889" s="42"/>
      <c r="U889" s="42"/>
      <c r="V889" s="42"/>
      <c r="W889" s="42"/>
    </row>
    <row r="890" customFormat="false" ht="15.75" hidden="false" customHeight="true" outlineLevel="0" collapsed="false">
      <c r="A890" s="42"/>
      <c r="B890" s="42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83"/>
      <c r="N890" s="83"/>
      <c r="O890" s="83"/>
      <c r="P890" s="83"/>
      <c r="Q890" s="51"/>
      <c r="R890" s="51"/>
      <c r="S890" s="51"/>
      <c r="T890" s="42"/>
      <c r="U890" s="42"/>
      <c r="V890" s="42"/>
      <c r="W890" s="42"/>
    </row>
    <row r="891" customFormat="false" ht="15.75" hidden="false" customHeight="true" outlineLevel="0" collapsed="false">
      <c r="A891" s="42"/>
      <c r="B891" s="42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83"/>
      <c r="N891" s="83"/>
      <c r="O891" s="83"/>
      <c r="P891" s="83"/>
      <c r="Q891" s="51"/>
      <c r="R891" s="51"/>
      <c r="S891" s="51"/>
      <c r="T891" s="42"/>
      <c r="U891" s="42"/>
      <c r="V891" s="42"/>
      <c r="W891" s="42"/>
    </row>
    <row r="892" customFormat="false" ht="15.75" hidden="false" customHeight="true" outlineLevel="0" collapsed="false">
      <c r="A892" s="42"/>
      <c r="B892" s="42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83"/>
      <c r="N892" s="83"/>
      <c r="O892" s="83"/>
      <c r="P892" s="83"/>
      <c r="Q892" s="51"/>
      <c r="R892" s="51"/>
      <c r="S892" s="51"/>
      <c r="T892" s="42"/>
      <c r="U892" s="42"/>
      <c r="V892" s="42"/>
      <c r="W892" s="42"/>
    </row>
    <row r="893" customFormat="false" ht="15.75" hidden="false" customHeight="true" outlineLevel="0" collapsed="false">
      <c r="A893" s="42"/>
      <c r="B893" s="42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83"/>
      <c r="N893" s="83"/>
      <c r="O893" s="83"/>
      <c r="P893" s="83"/>
      <c r="Q893" s="51"/>
      <c r="R893" s="51"/>
      <c r="S893" s="51"/>
      <c r="T893" s="42"/>
      <c r="U893" s="42"/>
      <c r="V893" s="42"/>
      <c r="W893" s="42"/>
    </row>
    <row r="894" customFormat="false" ht="15.75" hidden="false" customHeight="true" outlineLevel="0" collapsed="false">
      <c r="A894" s="42"/>
      <c r="B894" s="42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83"/>
      <c r="N894" s="83"/>
      <c r="O894" s="83"/>
      <c r="P894" s="83"/>
      <c r="Q894" s="51"/>
      <c r="R894" s="51"/>
      <c r="S894" s="51"/>
      <c r="T894" s="42"/>
      <c r="U894" s="42"/>
      <c r="V894" s="42"/>
      <c r="W894" s="42"/>
    </row>
    <row r="895" customFormat="false" ht="15.75" hidden="false" customHeight="true" outlineLevel="0" collapsed="false">
      <c r="A895" s="42"/>
      <c r="B895" s="42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83"/>
      <c r="N895" s="83"/>
      <c r="O895" s="83"/>
      <c r="P895" s="83"/>
      <c r="Q895" s="51"/>
      <c r="R895" s="51"/>
      <c r="S895" s="51"/>
      <c r="T895" s="42"/>
      <c r="U895" s="42"/>
      <c r="V895" s="42"/>
      <c r="W895" s="42"/>
    </row>
    <row r="896" customFormat="false" ht="15.75" hidden="false" customHeight="true" outlineLevel="0" collapsed="false">
      <c r="A896" s="42"/>
      <c r="B896" s="42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83"/>
      <c r="N896" s="83"/>
      <c r="O896" s="83"/>
      <c r="P896" s="83"/>
      <c r="Q896" s="51"/>
      <c r="R896" s="51"/>
      <c r="S896" s="51"/>
      <c r="T896" s="42"/>
      <c r="U896" s="42"/>
      <c r="V896" s="42"/>
      <c r="W896" s="42"/>
    </row>
    <row r="897" customFormat="false" ht="15.75" hidden="false" customHeight="true" outlineLevel="0" collapsed="false">
      <c r="A897" s="42"/>
      <c r="B897" s="42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83"/>
      <c r="N897" s="83"/>
      <c r="O897" s="83"/>
      <c r="P897" s="83"/>
      <c r="Q897" s="51"/>
      <c r="R897" s="51"/>
      <c r="S897" s="51"/>
      <c r="T897" s="42"/>
      <c r="U897" s="42"/>
      <c r="V897" s="42"/>
      <c r="W897" s="42"/>
    </row>
    <row r="898" customFormat="false" ht="15.75" hidden="false" customHeight="true" outlineLevel="0" collapsed="false">
      <c r="A898" s="42"/>
      <c r="B898" s="42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83"/>
      <c r="N898" s="83"/>
      <c r="O898" s="83"/>
      <c r="P898" s="83"/>
      <c r="Q898" s="51"/>
      <c r="R898" s="51"/>
      <c r="S898" s="51"/>
      <c r="T898" s="42"/>
      <c r="U898" s="42"/>
      <c r="V898" s="42"/>
      <c r="W898" s="42"/>
    </row>
    <row r="899" customFormat="false" ht="15.75" hidden="false" customHeight="true" outlineLevel="0" collapsed="false">
      <c r="A899" s="42"/>
      <c r="B899" s="42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83"/>
      <c r="N899" s="83"/>
      <c r="O899" s="83"/>
      <c r="P899" s="83"/>
      <c r="Q899" s="51"/>
      <c r="R899" s="51"/>
      <c r="S899" s="51"/>
      <c r="T899" s="42"/>
      <c r="U899" s="42"/>
      <c r="V899" s="42"/>
      <c r="W899" s="42"/>
    </row>
    <row r="900" customFormat="false" ht="15.75" hidden="false" customHeight="true" outlineLevel="0" collapsed="false">
      <c r="A900" s="42"/>
      <c r="B900" s="42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83"/>
      <c r="N900" s="83"/>
      <c r="O900" s="83"/>
      <c r="P900" s="83"/>
      <c r="Q900" s="51"/>
      <c r="R900" s="51"/>
      <c r="S900" s="51"/>
      <c r="T900" s="42"/>
      <c r="U900" s="42"/>
      <c r="V900" s="42"/>
      <c r="W900" s="42"/>
    </row>
    <row r="901" customFormat="false" ht="15.75" hidden="false" customHeight="true" outlineLevel="0" collapsed="false">
      <c r="A901" s="42"/>
      <c r="B901" s="42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83"/>
      <c r="N901" s="83"/>
      <c r="O901" s="83"/>
      <c r="P901" s="83"/>
      <c r="Q901" s="51"/>
      <c r="R901" s="51"/>
      <c r="S901" s="51"/>
      <c r="T901" s="42"/>
      <c r="U901" s="42"/>
      <c r="V901" s="42"/>
      <c r="W901" s="42"/>
    </row>
    <row r="902" customFormat="false" ht="15.75" hidden="false" customHeight="true" outlineLevel="0" collapsed="false">
      <c r="A902" s="42"/>
      <c r="B902" s="42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83"/>
      <c r="N902" s="83"/>
      <c r="O902" s="83"/>
      <c r="P902" s="83"/>
      <c r="Q902" s="51"/>
      <c r="R902" s="51"/>
      <c r="S902" s="51"/>
      <c r="T902" s="42"/>
      <c r="U902" s="42"/>
      <c r="V902" s="42"/>
      <c r="W902" s="42"/>
    </row>
    <row r="903" customFormat="false" ht="15.75" hidden="false" customHeight="true" outlineLevel="0" collapsed="false">
      <c r="A903" s="42"/>
      <c r="B903" s="42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83"/>
      <c r="N903" s="83"/>
      <c r="O903" s="83"/>
      <c r="P903" s="83"/>
      <c r="Q903" s="51"/>
      <c r="R903" s="51"/>
      <c r="S903" s="51"/>
      <c r="T903" s="42"/>
      <c r="U903" s="42"/>
      <c r="V903" s="42"/>
      <c r="W903" s="42"/>
    </row>
    <row r="904" customFormat="false" ht="15.75" hidden="false" customHeight="true" outlineLevel="0" collapsed="false">
      <c r="A904" s="42"/>
      <c r="B904" s="42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83"/>
      <c r="N904" s="83"/>
      <c r="O904" s="83"/>
      <c r="P904" s="83"/>
      <c r="Q904" s="51"/>
      <c r="R904" s="51"/>
      <c r="S904" s="51"/>
      <c r="T904" s="42"/>
      <c r="U904" s="42"/>
      <c r="V904" s="42"/>
      <c r="W904" s="42"/>
    </row>
    <row r="905" customFormat="false" ht="15.75" hidden="false" customHeight="true" outlineLevel="0" collapsed="false">
      <c r="A905" s="42"/>
      <c r="B905" s="42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83"/>
      <c r="N905" s="83"/>
      <c r="O905" s="83"/>
      <c r="P905" s="83"/>
      <c r="Q905" s="51"/>
      <c r="R905" s="51"/>
      <c r="S905" s="51"/>
      <c r="T905" s="42"/>
      <c r="U905" s="42"/>
      <c r="V905" s="42"/>
      <c r="W905" s="42"/>
    </row>
    <row r="906" customFormat="false" ht="15.75" hidden="false" customHeight="true" outlineLevel="0" collapsed="false">
      <c r="A906" s="42"/>
      <c r="B906" s="42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83"/>
      <c r="N906" s="83"/>
      <c r="O906" s="83"/>
      <c r="P906" s="83"/>
      <c r="Q906" s="51"/>
      <c r="R906" s="51"/>
      <c r="S906" s="51"/>
      <c r="T906" s="42"/>
      <c r="U906" s="42"/>
      <c r="V906" s="42"/>
      <c r="W906" s="42"/>
    </row>
    <row r="907" customFormat="false" ht="15.75" hidden="false" customHeight="true" outlineLevel="0" collapsed="false">
      <c r="A907" s="42"/>
      <c r="B907" s="42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83"/>
      <c r="N907" s="83"/>
      <c r="O907" s="83"/>
      <c r="P907" s="83"/>
      <c r="Q907" s="51"/>
      <c r="R907" s="51"/>
      <c r="S907" s="51"/>
      <c r="T907" s="42"/>
      <c r="U907" s="42"/>
      <c r="V907" s="42"/>
      <c r="W907" s="42"/>
    </row>
    <row r="908" customFormat="false" ht="15.75" hidden="false" customHeight="true" outlineLevel="0" collapsed="false">
      <c r="A908" s="42"/>
      <c r="B908" s="42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83"/>
      <c r="N908" s="83"/>
      <c r="O908" s="83"/>
      <c r="P908" s="83"/>
      <c r="Q908" s="51"/>
      <c r="R908" s="51"/>
      <c r="S908" s="51"/>
      <c r="T908" s="42"/>
      <c r="U908" s="42"/>
      <c r="V908" s="42"/>
      <c r="W908" s="42"/>
    </row>
    <row r="909" customFormat="false" ht="15.75" hidden="false" customHeight="true" outlineLevel="0" collapsed="false">
      <c r="A909" s="42"/>
      <c r="B909" s="42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83"/>
      <c r="N909" s="83"/>
      <c r="O909" s="83"/>
      <c r="P909" s="83"/>
      <c r="Q909" s="51"/>
      <c r="R909" s="51"/>
      <c r="S909" s="51"/>
      <c r="T909" s="42"/>
      <c r="U909" s="42"/>
      <c r="V909" s="42"/>
      <c r="W909" s="42"/>
    </row>
    <row r="910" customFormat="false" ht="15.75" hidden="false" customHeight="true" outlineLevel="0" collapsed="false">
      <c r="A910" s="42"/>
      <c r="B910" s="42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83"/>
      <c r="N910" s="83"/>
      <c r="O910" s="83"/>
      <c r="P910" s="83"/>
      <c r="Q910" s="51"/>
      <c r="R910" s="51"/>
      <c r="S910" s="51"/>
      <c r="T910" s="42"/>
      <c r="U910" s="42"/>
      <c r="V910" s="42"/>
      <c r="W910" s="42"/>
    </row>
    <row r="911" customFormat="false" ht="15.75" hidden="false" customHeight="true" outlineLevel="0" collapsed="false">
      <c r="A911" s="42"/>
      <c r="B911" s="42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83"/>
      <c r="N911" s="83"/>
      <c r="O911" s="83"/>
      <c r="P911" s="83"/>
      <c r="Q911" s="51"/>
      <c r="R911" s="51"/>
      <c r="S911" s="51"/>
      <c r="T911" s="42"/>
      <c r="U911" s="42"/>
      <c r="V911" s="42"/>
      <c r="W911" s="42"/>
    </row>
    <row r="912" customFormat="false" ht="15.75" hidden="false" customHeight="true" outlineLevel="0" collapsed="false">
      <c r="A912" s="42"/>
      <c r="B912" s="42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83"/>
      <c r="N912" s="83"/>
      <c r="O912" s="83"/>
      <c r="P912" s="83"/>
      <c r="Q912" s="51"/>
      <c r="R912" s="51"/>
      <c r="S912" s="51"/>
      <c r="T912" s="42"/>
      <c r="U912" s="42"/>
      <c r="V912" s="42"/>
      <c r="W912" s="42"/>
    </row>
    <row r="913" customFormat="false" ht="15.75" hidden="false" customHeight="true" outlineLevel="0" collapsed="false">
      <c r="A913" s="42"/>
      <c r="B913" s="42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83"/>
      <c r="N913" s="83"/>
      <c r="O913" s="83"/>
      <c r="P913" s="83"/>
      <c r="Q913" s="51"/>
      <c r="R913" s="51"/>
      <c r="S913" s="51"/>
      <c r="T913" s="42"/>
      <c r="U913" s="42"/>
      <c r="V913" s="42"/>
      <c r="W913" s="42"/>
    </row>
    <row r="914" customFormat="false" ht="15.75" hidden="false" customHeight="true" outlineLevel="0" collapsed="false">
      <c r="A914" s="42"/>
      <c r="B914" s="42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83"/>
      <c r="N914" s="83"/>
      <c r="O914" s="83"/>
      <c r="P914" s="83"/>
      <c r="Q914" s="51"/>
      <c r="R914" s="51"/>
      <c r="S914" s="51"/>
      <c r="T914" s="42"/>
      <c r="U914" s="42"/>
      <c r="V914" s="42"/>
      <c r="W914" s="42"/>
    </row>
    <row r="915" customFormat="false" ht="15.75" hidden="false" customHeight="true" outlineLevel="0" collapsed="false">
      <c r="A915" s="42"/>
      <c r="B915" s="42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83"/>
      <c r="N915" s="83"/>
      <c r="O915" s="83"/>
      <c r="P915" s="83"/>
      <c r="Q915" s="51"/>
      <c r="R915" s="51"/>
      <c r="S915" s="51"/>
      <c r="T915" s="42"/>
      <c r="U915" s="42"/>
      <c r="V915" s="42"/>
      <c r="W915" s="42"/>
    </row>
    <row r="916" customFormat="false" ht="15.75" hidden="false" customHeight="true" outlineLevel="0" collapsed="false">
      <c r="A916" s="42"/>
      <c r="B916" s="42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83"/>
      <c r="N916" s="83"/>
      <c r="O916" s="83"/>
      <c r="P916" s="83"/>
      <c r="Q916" s="51"/>
      <c r="R916" s="51"/>
      <c r="S916" s="51"/>
      <c r="T916" s="42"/>
      <c r="U916" s="42"/>
      <c r="V916" s="42"/>
      <c r="W916" s="42"/>
    </row>
    <row r="917" customFormat="false" ht="15.75" hidden="false" customHeight="true" outlineLevel="0" collapsed="false">
      <c r="A917" s="42"/>
      <c r="B917" s="42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83"/>
      <c r="N917" s="83"/>
      <c r="O917" s="83"/>
      <c r="P917" s="83"/>
      <c r="Q917" s="51"/>
      <c r="R917" s="51"/>
      <c r="S917" s="51"/>
      <c r="T917" s="42"/>
      <c r="U917" s="42"/>
      <c r="V917" s="42"/>
      <c r="W917" s="42"/>
    </row>
    <row r="918" customFormat="false" ht="15.75" hidden="false" customHeight="true" outlineLevel="0" collapsed="false">
      <c r="A918" s="42"/>
      <c r="B918" s="42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83"/>
      <c r="N918" s="83"/>
      <c r="O918" s="83"/>
      <c r="P918" s="83"/>
      <c r="Q918" s="51"/>
      <c r="R918" s="51"/>
      <c r="S918" s="51"/>
      <c r="T918" s="42"/>
      <c r="U918" s="42"/>
      <c r="V918" s="42"/>
      <c r="W918" s="42"/>
    </row>
    <row r="919" customFormat="false" ht="15.75" hidden="false" customHeight="true" outlineLevel="0" collapsed="false">
      <c r="A919" s="42"/>
      <c r="B919" s="42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83"/>
      <c r="N919" s="83"/>
      <c r="O919" s="83"/>
      <c r="P919" s="83"/>
      <c r="Q919" s="51"/>
      <c r="R919" s="51"/>
      <c r="S919" s="51"/>
      <c r="T919" s="42"/>
      <c r="U919" s="42"/>
      <c r="V919" s="42"/>
      <c r="W919" s="42"/>
    </row>
    <row r="920" customFormat="false" ht="15.75" hidden="false" customHeight="true" outlineLevel="0" collapsed="false">
      <c r="A920" s="42"/>
      <c r="B920" s="42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83"/>
      <c r="N920" s="83"/>
      <c r="O920" s="83"/>
      <c r="P920" s="83"/>
      <c r="Q920" s="51"/>
      <c r="R920" s="51"/>
      <c r="S920" s="51"/>
      <c r="T920" s="42"/>
      <c r="U920" s="42"/>
      <c r="V920" s="42"/>
      <c r="W920" s="42"/>
    </row>
    <row r="921" customFormat="false" ht="15.75" hidden="false" customHeight="true" outlineLevel="0" collapsed="false">
      <c r="A921" s="42"/>
      <c r="B921" s="42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83"/>
      <c r="N921" s="83"/>
      <c r="O921" s="83"/>
      <c r="P921" s="83"/>
      <c r="Q921" s="51"/>
      <c r="R921" s="51"/>
      <c r="S921" s="51"/>
      <c r="T921" s="42"/>
      <c r="U921" s="42"/>
      <c r="V921" s="42"/>
      <c r="W921" s="42"/>
    </row>
    <row r="922" customFormat="false" ht="15.75" hidden="false" customHeight="true" outlineLevel="0" collapsed="false">
      <c r="A922" s="42"/>
      <c r="B922" s="42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83"/>
      <c r="N922" s="83"/>
      <c r="O922" s="83"/>
      <c r="P922" s="83"/>
      <c r="Q922" s="51"/>
      <c r="R922" s="51"/>
      <c r="S922" s="51"/>
      <c r="T922" s="42"/>
      <c r="U922" s="42"/>
      <c r="V922" s="42"/>
      <c r="W922" s="42"/>
    </row>
    <row r="923" customFormat="false" ht="15.75" hidden="false" customHeight="true" outlineLevel="0" collapsed="false">
      <c r="A923" s="42"/>
      <c r="B923" s="42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83"/>
      <c r="N923" s="83"/>
      <c r="O923" s="83"/>
      <c r="P923" s="83"/>
      <c r="Q923" s="51"/>
      <c r="R923" s="51"/>
      <c r="S923" s="51"/>
      <c r="T923" s="42"/>
      <c r="U923" s="42"/>
      <c r="V923" s="42"/>
      <c r="W923" s="42"/>
    </row>
    <row r="924" customFormat="false" ht="15.75" hidden="false" customHeight="true" outlineLevel="0" collapsed="false">
      <c r="A924" s="42"/>
      <c r="B924" s="42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83"/>
      <c r="N924" s="83"/>
      <c r="O924" s="83"/>
      <c r="P924" s="83"/>
      <c r="Q924" s="51"/>
      <c r="R924" s="51"/>
      <c r="S924" s="51"/>
      <c r="T924" s="42"/>
      <c r="U924" s="42"/>
      <c r="V924" s="42"/>
      <c r="W924" s="42"/>
    </row>
    <row r="925" customFormat="false" ht="15.75" hidden="false" customHeight="true" outlineLevel="0" collapsed="false">
      <c r="A925" s="42"/>
      <c r="B925" s="42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83"/>
      <c r="N925" s="83"/>
      <c r="O925" s="83"/>
      <c r="P925" s="83"/>
      <c r="Q925" s="51"/>
      <c r="R925" s="51"/>
      <c r="S925" s="51"/>
      <c r="T925" s="42"/>
      <c r="U925" s="42"/>
      <c r="V925" s="42"/>
      <c r="W925" s="42"/>
    </row>
    <row r="926" customFormat="false" ht="15.75" hidden="false" customHeight="true" outlineLevel="0" collapsed="false">
      <c r="A926" s="42"/>
      <c r="B926" s="42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83"/>
      <c r="N926" s="83"/>
      <c r="O926" s="83"/>
      <c r="P926" s="83"/>
      <c r="Q926" s="51"/>
      <c r="R926" s="51"/>
      <c r="S926" s="51"/>
      <c r="T926" s="42"/>
      <c r="U926" s="42"/>
      <c r="V926" s="42"/>
      <c r="W926" s="42"/>
    </row>
    <row r="927" customFormat="false" ht="15.75" hidden="false" customHeight="true" outlineLevel="0" collapsed="false">
      <c r="A927" s="42"/>
      <c r="B927" s="42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83"/>
      <c r="N927" s="83"/>
      <c r="O927" s="83"/>
      <c r="P927" s="83"/>
      <c r="Q927" s="51"/>
      <c r="R927" s="51"/>
      <c r="S927" s="51"/>
      <c r="T927" s="42"/>
      <c r="U927" s="42"/>
      <c r="V927" s="42"/>
      <c r="W927" s="42"/>
    </row>
    <row r="928" customFormat="false" ht="15.75" hidden="false" customHeight="true" outlineLevel="0" collapsed="false">
      <c r="A928" s="42"/>
      <c r="B928" s="42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83"/>
      <c r="N928" s="83"/>
      <c r="O928" s="83"/>
      <c r="P928" s="83"/>
      <c r="Q928" s="51"/>
      <c r="R928" s="51"/>
      <c r="S928" s="51"/>
      <c r="T928" s="42"/>
      <c r="U928" s="42"/>
      <c r="V928" s="42"/>
      <c r="W928" s="42"/>
    </row>
    <row r="929" customFormat="false" ht="15.75" hidden="false" customHeight="true" outlineLevel="0" collapsed="false">
      <c r="A929" s="42"/>
      <c r="B929" s="42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83"/>
      <c r="N929" s="83"/>
      <c r="O929" s="83"/>
      <c r="P929" s="83"/>
      <c r="Q929" s="51"/>
      <c r="R929" s="51"/>
      <c r="S929" s="51"/>
      <c r="T929" s="42"/>
      <c r="U929" s="42"/>
      <c r="V929" s="42"/>
      <c r="W929" s="42"/>
    </row>
    <row r="930" customFormat="false" ht="15.75" hidden="false" customHeight="true" outlineLevel="0" collapsed="false">
      <c r="A930" s="42"/>
      <c r="B930" s="42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83"/>
      <c r="N930" s="83"/>
      <c r="O930" s="83"/>
      <c r="P930" s="83"/>
      <c r="Q930" s="51"/>
      <c r="R930" s="51"/>
      <c r="S930" s="51"/>
      <c r="T930" s="42"/>
      <c r="U930" s="42"/>
      <c r="V930" s="42"/>
      <c r="W930" s="42"/>
    </row>
    <row r="931" customFormat="false" ht="15.75" hidden="false" customHeight="true" outlineLevel="0" collapsed="false">
      <c r="A931" s="42"/>
      <c r="B931" s="42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83"/>
      <c r="N931" s="83"/>
      <c r="O931" s="83"/>
      <c r="P931" s="83"/>
      <c r="Q931" s="51"/>
      <c r="R931" s="51"/>
      <c r="S931" s="51"/>
      <c r="T931" s="42"/>
      <c r="U931" s="42"/>
      <c r="V931" s="42"/>
      <c r="W931" s="42"/>
    </row>
    <row r="932" customFormat="false" ht="15.75" hidden="false" customHeight="true" outlineLevel="0" collapsed="false">
      <c r="A932" s="42"/>
      <c r="B932" s="42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83"/>
      <c r="N932" s="83"/>
      <c r="O932" s="83"/>
      <c r="P932" s="83"/>
      <c r="Q932" s="51"/>
      <c r="R932" s="51"/>
      <c r="S932" s="51"/>
      <c r="T932" s="42"/>
      <c r="U932" s="42"/>
      <c r="V932" s="42"/>
      <c r="W932" s="42"/>
    </row>
    <row r="933" customFormat="false" ht="15.75" hidden="false" customHeight="true" outlineLevel="0" collapsed="false">
      <c r="A933" s="42"/>
      <c r="B933" s="42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83"/>
      <c r="N933" s="83"/>
      <c r="O933" s="83"/>
      <c r="P933" s="83"/>
      <c r="Q933" s="51"/>
      <c r="R933" s="51"/>
      <c r="S933" s="51"/>
      <c r="T933" s="42"/>
      <c r="U933" s="42"/>
      <c r="V933" s="42"/>
      <c r="W933" s="42"/>
    </row>
    <row r="934" customFormat="false" ht="15.75" hidden="false" customHeight="true" outlineLevel="0" collapsed="false">
      <c r="A934" s="42"/>
      <c r="B934" s="42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83"/>
      <c r="N934" s="83"/>
      <c r="O934" s="83"/>
      <c r="P934" s="83"/>
      <c r="Q934" s="51"/>
      <c r="R934" s="51"/>
      <c r="S934" s="51"/>
      <c r="T934" s="42"/>
      <c r="U934" s="42"/>
      <c r="V934" s="42"/>
      <c r="W934" s="42"/>
    </row>
    <row r="935" customFormat="false" ht="15.75" hidden="false" customHeight="true" outlineLevel="0" collapsed="false">
      <c r="A935" s="42"/>
      <c r="B935" s="42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83"/>
      <c r="N935" s="83"/>
      <c r="O935" s="83"/>
      <c r="P935" s="83"/>
      <c r="Q935" s="51"/>
      <c r="R935" s="51"/>
      <c r="S935" s="51"/>
      <c r="T935" s="42"/>
      <c r="U935" s="42"/>
      <c r="V935" s="42"/>
      <c r="W935" s="42"/>
    </row>
    <row r="936" customFormat="false" ht="15.75" hidden="false" customHeight="true" outlineLevel="0" collapsed="false">
      <c r="A936" s="42"/>
      <c r="B936" s="42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83"/>
      <c r="N936" s="83"/>
      <c r="O936" s="83"/>
      <c r="P936" s="83"/>
      <c r="Q936" s="51"/>
      <c r="R936" s="51"/>
      <c r="S936" s="51"/>
      <c r="T936" s="42"/>
      <c r="U936" s="42"/>
      <c r="V936" s="42"/>
      <c r="W936" s="42"/>
    </row>
    <row r="937" customFormat="false" ht="15.75" hidden="false" customHeight="true" outlineLevel="0" collapsed="false">
      <c r="A937" s="42"/>
      <c r="B937" s="42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83"/>
      <c r="N937" s="83"/>
      <c r="O937" s="83"/>
      <c r="P937" s="83"/>
      <c r="Q937" s="51"/>
      <c r="R937" s="51"/>
      <c r="S937" s="51"/>
      <c r="T937" s="42"/>
      <c r="U937" s="42"/>
      <c r="V937" s="42"/>
      <c r="W937" s="42"/>
    </row>
    <row r="938" customFormat="false" ht="15.75" hidden="false" customHeight="true" outlineLevel="0" collapsed="false">
      <c r="A938" s="42"/>
      <c r="B938" s="42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83"/>
      <c r="N938" s="83"/>
      <c r="O938" s="83"/>
      <c r="P938" s="83"/>
      <c r="Q938" s="51"/>
      <c r="R938" s="51"/>
      <c r="S938" s="51"/>
      <c r="T938" s="42"/>
      <c r="U938" s="42"/>
      <c r="V938" s="42"/>
      <c r="W938" s="42"/>
    </row>
    <row r="939" customFormat="false" ht="15.75" hidden="false" customHeight="true" outlineLevel="0" collapsed="false">
      <c r="A939" s="42"/>
      <c r="B939" s="42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83"/>
      <c r="N939" s="83"/>
      <c r="O939" s="83"/>
      <c r="P939" s="83"/>
      <c r="Q939" s="51"/>
      <c r="R939" s="51"/>
      <c r="S939" s="51"/>
      <c r="T939" s="42"/>
      <c r="U939" s="42"/>
      <c r="V939" s="42"/>
      <c r="W939" s="42"/>
    </row>
    <row r="940" customFormat="false" ht="15.75" hidden="false" customHeight="true" outlineLevel="0" collapsed="false">
      <c r="A940" s="42"/>
      <c r="B940" s="42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83"/>
      <c r="N940" s="83"/>
      <c r="O940" s="83"/>
      <c r="P940" s="83"/>
      <c r="Q940" s="51"/>
      <c r="R940" s="51"/>
      <c r="S940" s="51"/>
      <c r="T940" s="42"/>
      <c r="U940" s="42"/>
      <c r="V940" s="42"/>
      <c r="W940" s="42"/>
    </row>
    <row r="941" customFormat="false" ht="15.75" hidden="false" customHeight="true" outlineLevel="0" collapsed="false">
      <c r="A941" s="42"/>
      <c r="B941" s="42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83"/>
      <c r="N941" s="83"/>
      <c r="O941" s="83"/>
      <c r="P941" s="83"/>
      <c r="Q941" s="51"/>
      <c r="R941" s="51"/>
      <c r="S941" s="51"/>
      <c r="T941" s="42"/>
      <c r="U941" s="42"/>
      <c r="V941" s="42"/>
      <c r="W941" s="42"/>
    </row>
    <row r="942" customFormat="false" ht="15.75" hidden="false" customHeight="true" outlineLevel="0" collapsed="false">
      <c r="A942" s="42"/>
      <c r="B942" s="42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83"/>
      <c r="N942" s="83"/>
      <c r="O942" s="83"/>
      <c r="P942" s="83"/>
      <c r="Q942" s="51"/>
      <c r="R942" s="51"/>
      <c r="S942" s="51"/>
      <c r="T942" s="42"/>
      <c r="U942" s="42"/>
      <c r="V942" s="42"/>
      <c r="W942" s="42"/>
    </row>
    <row r="943" customFormat="false" ht="15.75" hidden="false" customHeight="true" outlineLevel="0" collapsed="false">
      <c r="A943" s="42"/>
      <c r="B943" s="42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83"/>
      <c r="N943" s="83"/>
      <c r="O943" s="83"/>
      <c r="P943" s="83"/>
      <c r="Q943" s="51"/>
      <c r="R943" s="51"/>
      <c r="S943" s="51"/>
      <c r="T943" s="42"/>
      <c r="U943" s="42"/>
      <c r="V943" s="42"/>
      <c r="W943" s="42"/>
    </row>
    <row r="944" customFormat="false" ht="15.75" hidden="false" customHeight="true" outlineLevel="0" collapsed="false">
      <c r="A944" s="42"/>
      <c r="B944" s="42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83"/>
      <c r="N944" s="83"/>
      <c r="O944" s="83"/>
      <c r="P944" s="83"/>
      <c r="Q944" s="51"/>
      <c r="R944" s="51"/>
      <c r="S944" s="51"/>
      <c r="T944" s="42"/>
      <c r="U944" s="42"/>
      <c r="V944" s="42"/>
      <c r="W944" s="42"/>
    </row>
    <row r="945" customFormat="false" ht="15.75" hidden="false" customHeight="true" outlineLevel="0" collapsed="false">
      <c r="A945" s="42"/>
      <c r="B945" s="42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83"/>
      <c r="N945" s="83"/>
      <c r="O945" s="83"/>
      <c r="P945" s="83"/>
      <c r="Q945" s="51"/>
      <c r="R945" s="51"/>
      <c r="S945" s="51"/>
      <c r="T945" s="42"/>
      <c r="U945" s="42"/>
      <c r="V945" s="42"/>
      <c r="W945" s="42"/>
    </row>
    <row r="946" customFormat="false" ht="15.75" hidden="false" customHeight="true" outlineLevel="0" collapsed="false">
      <c r="A946" s="42"/>
      <c r="B946" s="42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83"/>
      <c r="N946" s="83"/>
      <c r="O946" s="83"/>
      <c r="P946" s="83"/>
      <c r="Q946" s="51"/>
      <c r="R946" s="51"/>
      <c r="S946" s="51"/>
      <c r="T946" s="42"/>
      <c r="U946" s="42"/>
      <c r="V946" s="42"/>
      <c r="W946" s="42"/>
    </row>
    <row r="947" customFormat="false" ht="15.75" hidden="false" customHeight="true" outlineLevel="0" collapsed="false">
      <c r="A947" s="42"/>
      <c r="B947" s="42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83"/>
      <c r="N947" s="83"/>
      <c r="O947" s="83"/>
      <c r="P947" s="83"/>
      <c r="Q947" s="51"/>
      <c r="R947" s="51"/>
      <c r="S947" s="51"/>
      <c r="T947" s="42"/>
      <c r="U947" s="42"/>
      <c r="V947" s="42"/>
      <c r="W947" s="42"/>
    </row>
    <row r="948" customFormat="false" ht="15.75" hidden="false" customHeight="true" outlineLevel="0" collapsed="false">
      <c r="A948" s="42"/>
      <c r="B948" s="42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83"/>
      <c r="N948" s="83"/>
      <c r="O948" s="83"/>
      <c r="P948" s="83"/>
      <c r="Q948" s="51"/>
      <c r="R948" s="51"/>
      <c r="S948" s="51"/>
      <c r="T948" s="42"/>
      <c r="U948" s="42"/>
      <c r="V948" s="42"/>
      <c r="W948" s="42"/>
    </row>
    <row r="949" customFormat="false" ht="15.75" hidden="false" customHeight="true" outlineLevel="0" collapsed="false">
      <c r="A949" s="42"/>
      <c r="B949" s="42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83"/>
      <c r="N949" s="83"/>
      <c r="O949" s="83"/>
      <c r="P949" s="83"/>
      <c r="Q949" s="51"/>
      <c r="R949" s="51"/>
      <c r="S949" s="51"/>
      <c r="T949" s="42"/>
      <c r="U949" s="42"/>
      <c r="V949" s="42"/>
      <c r="W949" s="42"/>
    </row>
    <row r="950" customFormat="false" ht="15.75" hidden="false" customHeight="true" outlineLevel="0" collapsed="false">
      <c r="A950" s="42"/>
      <c r="B950" s="42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83"/>
      <c r="N950" s="83"/>
      <c r="O950" s="83"/>
      <c r="P950" s="83"/>
      <c r="Q950" s="51"/>
      <c r="R950" s="51"/>
      <c r="S950" s="51"/>
      <c r="T950" s="42"/>
      <c r="U950" s="42"/>
      <c r="V950" s="42"/>
      <c r="W950" s="42"/>
    </row>
    <row r="951" customFormat="false" ht="15.75" hidden="false" customHeight="true" outlineLevel="0" collapsed="false">
      <c r="A951" s="42"/>
      <c r="B951" s="42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83"/>
      <c r="N951" s="83"/>
      <c r="O951" s="83"/>
      <c r="P951" s="83"/>
      <c r="Q951" s="51"/>
      <c r="R951" s="51"/>
      <c r="S951" s="51"/>
      <c r="T951" s="42"/>
      <c r="U951" s="42"/>
      <c r="V951" s="42"/>
      <c r="W951" s="42"/>
    </row>
    <row r="952" customFormat="false" ht="15.75" hidden="false" customHeight="true" outlineLevel="0" collapsed="false">
      <c r="A952" s="42"/>
      <c r="B952" s="42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83"/>
      <c r="N952" s="83"/>
      <c r="O952" s="83"/>
      <c r="P952" s="83"/>
      <c r="Q952" s="51"/>
      <c r="R952" s="51"/>
      <c r="S952" s="51"/>
      <c r="T952" s="42"/>
      <c r="U952" s="42"/>
      <c r="V952" s="42"/>
      <c r="W952" s="42"/>
    </row>
    <row r="953" customFormat="false" ht="15.75" hidden="false" customHeight="true" outlineLevel="0" collapsed="false">
      <c r="A953" s="42"/>
      <c r="B953" s="42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83"/>
      <c r="N953" s="83"/>
      <c r="O953" s="83"/>
      <c r="P953" s="83"/>
      <c r="Q953" s="51"/>
      <c r="R953" s="51"/>
      <c r="S953" s="51"/>
      <c r="T953" s="42"/>
      <c r="U953" s="42"/>
      <c r="V953" s="42"/>
      <c r="W953" s="42"/>
    </row>
    <row r="954" customFormat="false" ht="15.75" hidden="false" customHeight="true" outlineLevel="0" collapsed="false">
      <c r="A954" s="42"/>
      <c r="B954" s="42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83"/>
      <c r="N954" s="83"/>
      <c r="O954" s="83"/>
      <c r="P954" s="83"/>
      <c r="Q954" s="51"/>
      <c r="R954" s="51"/>
      <c r="S954" s="51"/>
      <c r="T954" s="42"/>
      <c r="U954" s="42"/>
      <c r="V954" s="42"/>
      <c r="W954" s="42"/>
    </row>
    <row r="955" customFormat="false" ht="15.75" hidden="false" customHeight="true" outlineLevel="0" collapsed="false">
      <c r="A955" s="42"/>
      <c r="B955" s="42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83"/>
      <c r="N955" s="83"/>
      <c r="O955" s="83"/>
      <c r="P955" s="83"/>
      <c r="Q955" s="51"/>
      <c r="R955" s="51"/>
      <c r="S955" s="51"/>
      <c r="T955" s="42"/>
      <c r="U955" s="42"/>
      <c r="V955" s="42"/>
      <c r="W955" s="42"/>
    </row>
    <row r="956" customFormat="false" ht="15.75" hidden="false" customHeight="true" outlineLevel="0" collapsed="false">
      <c r="A956" s="42"/>
      <c r="B956" s="42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83"/>
      <c r="N956" s="83"/>
      <c r="O956" s="83"/>
      <c r="P956" s="83"/>
      <c r="Q956" s="51"/>
      <c r="R956" s="51"/>
      <c r="S956" s="51"/>
      <c r="T956" s="42"/>
      <c r="U956" s="42"/>
      <c r="V956" s="42"/>
      <c r="W956" s="42"/>
    </row>
    <row r="957" customFormat="false" ht="15.75" hidden="false" customHeight="true" outlineLevel="0" collapsed="false">
      <c r="A957" s="42"/>
      <c r="B957" s="42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83"/>
      <c r="N957" s="83"/>
      <c r="O957" s="83"/>
      <c r="P957" s="83"/>
      <c r="Q957" s="51"/>
      <c r="R957" s="51"/>
      <c r="S957" s="51"/>
      <c r="T957" s="42"/>
      <c r="U957" s="42"/>
      <c r="V957" s="42"/>
      <c r="W957" s="42"/>
    </row>
    <row r="958" customFormat="false" ht="15.75" hidden="false" customHeight="true" outlineLevel="0" collapsed="false">
      <c r="A958" s="42"/>
      <c r="B958" s="42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83"/>
      <c r="N958" s="83"/>
      <c r="O958" s="83"/>
      <c r="P958" s="83"/>
      <c r="Q958" s="51"/>
      <c r="R958" s="51"/>
      <c r="S958" s="51"/>
      <c r="T958" s="42"/>
      <c r="U958" s="42"/>
      <c r="V958" s="42"/>
      <c r="W958" s="42"/>
    </row>
    <row r="959" customFormat="false" ht="15.75" hidden="false" customHeight="true" outlineLevel="0" collapsed="false">
      <c r="A959" s="42"/>
      <c r="B959" s="42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83"/>
      <c r="N959" s="83"/>
      <c r="O959" s="83"/>
      <c r="P959" s="83"/>
      <c r="Q959" s="51"/>
      <c r="R959" s="51"/>
      <c r="S959" s="51"/>
      <c r="T959" s="42"/>
      <c r="U959" s="42"/>
      <c r="V959" s="42"/>
      <c r="W959" s="42"/>
    </row>
    <row r="960" customFormat="false" ht="15.75" hidden="false" customHeight="true" outlineLevel="0" collapsed="false">
      <c r="A960" s="42"/>
      <c r="B960" s="42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83"/>
      <c r="N960" s="83"/>
      <c r="O960" s="83"/>
      <c r="P960" s="83"/>
      <c r="Q960" s="51"/>
      <c r="R960" s="51"/>
      <c r="S960" s="51"/>
      <c r="T960" s="42"/>
      <c r="U960" s="42"/>
      <c r="V960" s="42"/>
      <c r="W960" s="42"/>
    </row>
    <row r="961" customFormat="false" ht="15.75" hidden="false" customHeight="true" outlineLevel="0" collapsed="false">
      <c r="A961" s="42"/>
      <c r="B961" s="42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83"/>
      <c r="N961" s="83"/>
      <c r="O961" s="83"/>
      <c r="P961" s="83"/>
      <c r="Q961" s="51"/>
      <c r="R961" s="51"/>
      <c r="S961" s="51"/>
      <c r="T961" s="42"/>
      <c r="U961" s="42"/>
      <c r="V961" s="42"/>
      <c r="W961" s="42"/>
    </row>
    <row r="962" customFormat="false" ht="15.75" hidden="false" customHeight="true" outlineLevel="0" collapsed="false">
      <c r="A962" s="42"/>
      <c r="B962" s="42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83"/>
      <c r="N962" s="83"/>
      <c r="O962" s="83"/>
      <c r="P962" s="83"/>
      <c r="Q962" s="51"/>
      <c r="R962" s="51"/>
      <c r="S962" s="51"/>
      <c r="T962" s="42"/>
      <c r="U962" s="42"/>
      <c r="V962" s="42"/>
      <c r="W962" s="42"/>
    </row>
    <row r="963" customFormat="false" ht="15.75" hidden="false" customHeight="true" outlineLevel="0" collapsed="false">
      <c r="A963" s="42"/>
      <c r="B963" s="42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83"/>
      <c r="N963" s="83"/>
      <c r="O963" s="83"/>
      <c r="P963" s="83"/>
      <c r="Q963" s="51"/>
      <c r="R963" s="51"/>
      <c r="S963" s="51"/>
      <c r="T963" s="42"/>
      <c r="U963" s="42"/>
      <c r="V963" s="42"/>
      <c r="W963" s="42"/>
    </row>
    <row r="964" customFormat="false" ht="15.75" hidden="false" customHeight="true" outlineLevel="0" collapsed="false">
      <c r="A964" s="42"/>
      <c r="B964" s="42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83"/>
      <c r="N964" s="83"/>
      <c r="O964" s="83"/>
      <c r="P964" s="83"/>
      <c r="Q964" s="51"/>
      <c r="R964" s="51"/>
      <c r="S964" s="51"/>
      <c r="T964" s="42"/>
      <c r="U964" s="42"/>
      <c r="V964" s="42"/>
      <c r="W964" s="42"/>
    </row>
    <row r="965" customFormat="false" ht="15.75" hidden="false" customHeight="true" outlineLevel="0" collapsed="false">
      <c r="A965" s="42"/>
      <c r="B965" s="42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83"/>
      <c r="N965" s="83"/>
      <c r="O965" s="83"/>
      <c r="P965" s="83"/>
      <c r="Q965" s="51"/>
      <c r="R965" s="51"/>
      <c r="S965" s="51"/>
      <c r="T965" s="42"/>
      <c r="U965" s="42"/>
      <c r="V965" s="42"/>
      <c r="W965" s="42"/>
    </row>
    <row r="966" customFormat="false" ht="15.75" hidden="false" customHeight="true" outlineLevel="0" collapsed="false">
      <c r="A966" s="42"/>
      <c r="B966" s="42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83"/>
      <c r="N966" s="83"/>
      <c r="O966" s="83"/>
      <c r="P966" s="83"/>
      <c r="Q966" s="51"/>
      <c r="R966" s="51"/>
      <c r="S966" s="51"/>
      <c r="T966" s="42"/>
      <c r="U966" s="42"/>
      <c r="V966" s="42"/>
      <c r="W966" s="42"/>
    </row>
    <row r="967" customFormat="false" ht="15.75" hidden="false" customHeight="true" outlineLevel="0" collapsed="false">
      <c r="A967" s="42"/>
      <c r="B967" s="42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83"/>
      <c r="N967" s="83"/>
      <c r="O967" s="83"/>
      <c r="P967" s="83"/>
      <c r="Q967" s="51"/>
      <c r="R967" s="51"/>
      <c r="S967" s="51"/>
      <c r="T967" s="42"/>
      <c r="U967" s="42"/>
      <c r="V967" s="42"/>
      <c r="W967" s="42"/>
    </row>
    <row r="968" customFormat="false" ht="15.75" hidden="false" customHeight="true" outlineLevel="0" collapsed="false">
      <c r="A968" s="42"/>
      <c r="B968" s="42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83"/>
      <c r="N968" s="83"/>
      <c r="O968" s="83"/>
      <c r="P968" s="83"/>
      <c r="Q968" s="51"/>
      <c r="R968" s="51"/>
      <c r="S968" s="51"/>
      <c r="T968" s="42"/>
      <c r="U968" s="42"/>
      <c r="V968" s="42"/>
      <c r="W968" s="42"/>
    </row>
  </sheetData>
  <conditionalFormatting sqref="A2:V227">
    <cfRule type="expression" priority="2" aboveAverage="0" equalAverage="0" bottom="0" percent="0" rank="0" text="" dxfId="4">
      <formula>LEN(TRIM(A2))=0</formula>
    </cfRule>
  </conditionalFormatting>
  <conditionalFormatting sqref="A2:V227">
    <cfRule type="expression" priority="3" aboveAverage="0" equalAverage="0" bottom="0" percent="0" rank="0" text="" dxfId="5">
      <formula>$E:$E= 1</formula>
    </cfRule>
  </conditionalFormatting>
  <conditionalFormatting sqref="A2:V227">
    <cfRule type="expression" priority="4" aboveAverage="0" equalAverage="0" bottom="0" percent="0" rank="0" text="" dxfId="6">
      <formula>$D:$D= "planta permanente"</formula>
    </cfRule>
  </conditionalFormatting>
  <conditionalFormatting sqref="A2:V227">
    <cfRule type="expression" priority="5" aboveAverage="0" equalAverage="0" bottom="0" percent="0" rank="0" text="" dxfId="7">
      <formula>$D:$D = "planta transitoria"</formula>
    </cfRule>
  </conditionalFormatting>
  <dataValidations count="2">
    <dataValidation allowBlank="true" errorStyle="stop" operator="between" showDropDown="true" showErrorMessage="false" showInputMessage="false" sqref="H2:H227 K2:K227" type="custom">
      <formula1>OR(NOT(ISERROR(DATEVALUE(H2))), AND(ISNUMBER(H2), LEFT(CELL("format", H2))="D"))</formula1>
      <formula2>0</formula2>
    </dataValidation>
    <dataValidation allowBlank="true" errorStyle="stop" operator="between" showDropDown="true" showErrorMessage="false" showInputMessage="false" sqref="M2:Q227" type="custom">
      <formula1>AND(ISNUMBER(M2),(NOT(OR(NOT(ISERROR(DATEVALUE(M2))), AND(ISNUMBER(M2), LEFT(CELL("format", M2))="D")))))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1" width="18.57"/>
    <col collapsed="false" customWidth="true" hidden="false" outlineLevel="0" max="3" min="3" style="1" width="18.71"/>
    <col collapsed="false" customWidth="true" hidden="false" outlineLevel="0" max="5" min="5" style="1" width="11.71"/>
    <col collapsed="false" customWidth="true" hidden="false" outlineLevel="0" max="6" min="6" style="1" width="34.71"/>
    <col collapsed="false" customWidth="true" hidden="false" outlineLevel="0" max="11" min="11" style="1" width="23.71"/>
    <col collapsed="false" customWidth="true" hidden="false" outlineLevel="0" max="16" min="16" style="1" width="38.71"/>
    <col collapsed="false" customWidth="true" hidden="false" outlineLevel="0" max="20" min="20" style="1" width="17.43"/>
  </cols>
  <sheetData>
    <row r="1" customFormat="false" ht="15" hidden="false" customHeight="false" outlineLevel="0" collapsed="false">
      <c r="A1" s="42"/>
      <c r="B1" s="42" t="s">
        <v>23</v>
      </c>
      <c r="C1" s="42" t="s">
        <v>24</v>
      </c>
      <c r="D1" s="42" t="n">
        <v>31963497</v>
      </c>
      <c r="E1" s="42" t="n">
        <v>1156294264</v>
      </c>
      <c r="F1" s="42" t="s">
        <v>32</v>
      </c>
      <c r="G1" s="42" t="s">
        <v>25</v>
      </c>
      <c r="H1" s="42" t="s">
        <v>26</v>
      </c>
      <c r="I1" s="42" t="s">
        <v>1148</v>
      </c>
      <c r="J1" s="84" t="n">
        <v>0</v>
      </c>
      <c r="K1" s="42" t="s">
        <v>27</v>
      </c>
      <c r="L1" s="42" t="n">
        <v>1439</v>
      </c>
      <c r="M1" s="42" t="s">
        <v>28</v>
      </c>
      <c r="N1" s="42" t="s">
        <v>31</v>
      </c>
      <c r="O1" s="42" t="s">
        <v>29</v>
      </c>
      <c r="P1" s="42" t="s">
        <v>30</v>
      </c>
      <c r="Q1" s="42" t="n">
        <v>444</v>
      </c>
      <c r="R1" s="42" t="s">
        <v>1122</v>
      </c>
      <c r="S1" s="84" t="n">
        <v>42948</v>
      </c>
      <c r="T1" s="42" t="s">
        <v>634</v>
      </c>
    </row>
    <row r="2" customFormat="false" ht="15" hidden="false" customHeight="false" outlineLevel="0" collapsed="false">
      <c r="A2" s="42"/>
      <c r="B2" s="42" t="s">
        <v>33</v>
      </c>
      <c r="C2" s="42" t="s">
        <v>39</v>
      </c>
      <c r="D2" s="42" t="n">
        <v>38184089</v>
      </c>
      <c r="E2" s="42" t="n">
        <v>1127191780</v>
      </c>
      <c r="G2" s="42" t="s">
        <v>25</v>
      </c>
      <c r="H2" s="42" t="s">
        <v>26</v>
      </c>
      <c r="I2" s="42" t="s">
        <v>1149</v>
      </c>
      <c r="J2" s="84" t="n">
        <v>0</v>
      </c>
      <c r="K2" s="42" t="s">
        <v>1122</v>
      </c>
      <c r="L2" s="42" t="s">
        <v>1122</v>
      </c>
      <c r="M2" s="42" t="s">
        <v>1122</v>
      </c>
      <c r="N2" s="42" t="s">
        <v>31</v>
      </c>
      <c r="O2" s="42" t="s">
        <v>1122</v>
      </c>
      <c r="P2" s="42" t="s">
        <v>1122</v>
      </c>
      <c r="Q2" s="42" t="n">
        <v>2914</v>
      </c>
      <c r="R2" s="42" t="s">
        <v>1122</v>
      </c>
      <c r="S2" s="84" t="n">
        <v>45112</v>
      </c>
      <c r="T2" s="42" t="s">
        <v>634</v>
      </c>
    </row>
    <row r="3" customFormat="false" ht="15" hidden="false" customHeight="false" outlineLevel="0" collapsed="false">
      <c r="A3" s="42"/>
      <c r="B3" s="42" t="s">
        <v>40</v>
      </c>
      <c r="C3" s="42" t="s">
        <v>41</v>
      </c>
      <c r="D3" s="42" t="n">
        <v>38894668</v>
      </c>
      <c r="E3" s="42" t="n">
        <v>1153205634</v>
      </c>
      <c r="F3" s="42" t="s">
        <v>42</v>
      </c>
      <c r="G3" s="42" t="s">
        <v>25</v>
      </c>
      <c r="H3" s="42" t="s">
        <v>26</v>
      </c>
      <c r="I3" s="42" t="s">
        <v>1149</v>
      </c>
      <c r="J3" s="84" t="n">
        <v>34752</v>
      </c>
      <c r="K3" s="42" t="s">
        <v>1122</v>
      </c>
      <c r="L3" s="42" t="s">
        <v>1122</v>
      </c>
      <c r="M3" s="42" t="s">
        <v>1122</v>
      </c>
      <c r="N3" s="42" t="s">
        <v>31</v>
      </c>
      <c r="O3" s="42" t="s">
        <v>1122</v>
      </c>
      <c r="P3" s="42" t="s">
        <v>1122</v>
      </c>
      <c r="Q3" s="42" t="n">
        <v>2238</v>
      </c>
      <c r="R3" s="42" t="s">
        <v>1122</v>
      </c>
      <c r="S3" s="84" t="n">
        <v>45031</v>
      </c>
      <c r="T3" s="42" t="s">
        <v>634</v>
      </c>
    </row>
    <row r="4" customFormat="false" ht="15" hidden="false" customHeight="false" outlineLevel="0" collapsed="false">
      <c r="A4" s="42"/>
      <c r="B4" s="42" t="s">
        <v>43</v>
      </c>
      <c r="C4" s="42" t="s">
        <v>44</v>
      </c>
      <c r="D4" s="42" t="n">
        <v>39114453</v>
      </c>
      <c r="E4" s="42" t="n">
        <v>1133985337</v>
      </c>
      <c r="F4" s="42" t="s">
        <v>45</v>
      </c>
      <c r="G4" s="42" t="s">
        <v>25</v>
      </c>
      <c r="H4" s="42" t="s">
        <v>26</v>
      </c>
      <c r="I4" s="42" t="s">
        <v>1149</v>
      </c>
      <c r="J4" s="84" t="n">
        <v>34957</v>
      </c>
      <c r="K4" s="42" t="s">
        <v>1122</v>
      </c>
      <c r="L4" s="42" t="s">
        <v>1122</v>
      </c>
      <c r="M4" s="42" t="s">
        <v>1122</v>
      </c>
      <c r="N4" s="42" t="s">
        <v>31</v>
      </c>
      <c r="O4" s="42" t="s">
        <v>1122</v>
      </c>
      <c r="P4" s="42" t="s">
        <v>1122</v>
      </c>
      <c r="Q4" s="42" t="n">
        <v>1572</v>
      </c>
      <c r="R4" s="42" t="s">
        <v>1122</v>
      </c>
      <c r="S4" s="84" t="n">
        <v>43500</v>
      </c>
      <c r="T4" s="42" t="s">
        <v>634</v>
      </c>
    </row>
    <row r="5" customFormat="false" ht="15" hidden="false" customHeight="false" outlineLevel="0" collapsed="false">
      <c r="A5" s="42"/>
      <c r="B5" s="42" t="s">
        <v>49</v>
      </c>
      <c r="C5" s="42" t="s">
        <v>50</v>
      </c>
      <c r="D5" s="42" t="n">
        <v>42012262</v>
      </c>
      <c r="E5" s="42" t="n">
        <v>1128788904</v>
      </c>
      <c r="F5" s="42" t="s">
        <v>51</v>
      </c>
      <c r="G5" s="42" t="s">
        <v>25</v>
      </c>
      <c r="H5" s="42" t="s">
        <v>26</v>
      </c>
      <c r="I5" s="42" t="s">
        <v>1149</v>
      </c>
      <c r="J5" s="84" t="n">
        <v>36322</v>
      </c>
      <c r="K5" s="42" t="s">
        <v>1122</v>
      </c>
      <c r="L5" s="42" t="s">
        <v>1122</v>
      </c>
      <c r="M5" s="42" t="s">
        <v>28</v>
      </c>
      <c r="N5" s="42" t="s">
        <v>31</v>
      </c>
      <c r="O5" s="42" t="s">
        <v>36</v>
      </c>
      <c r="P5" s="42" t="s">
        <v>1122</v>
      </c>
      <c r="Q5" s="42" t="n">
        <v>2166</v>
      </c>
      <c r="R5" s="42" t="s">
        <v>1122</v>
      </c>
      <c r="S5" s="84" t="n">
        <v>0</v>
      </c>
      <c r="T5" s="42" t="s">
        <v>634</v>
      </c>
    </row>
    <row r="6" customFormat="false" ht="15" hidden="false" customHeight="false" outlineLevel="0" collapsed="false">
      <c r="A6" s="42"/>
      <c r="B6" s="42" t="s">
        <v>52</v>
      </c>
      <c r="C6" s="42" t="s">
        <v>53</v>
      </c>
      <c r="D6" s="42" t="n">
        <v>33155103</v>
      </c>
      <c r="E6" s="42" t="n">
        <v>1165037377</v>
      </c>
      <c r="F6" s="42" t="s">
        <v>55</v>
      </c>
      <c r="G6" s="42" t="s">
        <v>25</v>
      </c>
      <c r="H6" s="42" t="s">
        <v>26</v>
      </c>
      <c r="I6" s="42" t="s">
        <v>1149</v>
      </c>
      <c r="J6" s="84" t="n">
        <v>31961</v>
      </c>
      <c r="K6" s="42" t="s">
        <v>1122</v>
      </c>
      <c r="L6" s="42" t="n">
        <v>1406</v>
      </c>
      <c r="M6" s="42" t="s">
        <v>28</v>
      </c>
      <c r="N6" s="42" t="s">
        <v>31</v>
      </c>
      <c r="O6" s="42" t="s">
        <v>29</v>
      </c>
      <c r="P6" s="42" t="s">
        <v>54</v>
      </c>
      <c r="Q6" s="42" t="n">
        <v>1023</v>
      </c>
      <c r="R6" s="42" t="s">
        <v>1122</v>
      </c>
      <c r="S6" s="84" t="n">
        <v>42948</v>
      </c>
      <c r="T6" s="42" t="s">
        <v>634</v>
      </c>
    </row>
    <row r="7" customFormat="false" ht="15" hidden="false" customHeight="false" outlineLevel="0" collapsed="false">
      <c r="A7" s="42"/>
      <c r="B7" s="42" t="s">
        <v>56</v>
      </c>
      <c r="C7" s="42" t="s">
        <v>57</v>
      </c>
      <c r="D7" s="42" t="n">
        <v>35538835</v>
      </c>
      <c r="E7" s="42" t="n">
        <v>1165851734</v>
      </c>
      <c r="F7" s="42" t="s">
        <v>62</v>
      </c>
      <c r="G7" s="42" t="s">
        <v>58</v>
      </c>
      <c r="H7" s="42" t="s">
        <v>59</v>
      </c>
      <c r="I7" s="42" t="s">
        <v>1150</v>
      </c>
      <c r="J7" s="84" t="n">
        <v>33586</v>
      </c>
      <c r="K7" s="42" t="s">
        <v>60</v>
      </c>
      <c r="L7" s="42" t="n">
        <v>1778</v>
      </c>
      <c r="M7" s="42" t="s">
        <v>28</v>
      </c>
      <c r="N7" s="42" t="s">
        <v>61</v>
      </c>
      <c r="O7" s="42" t="s">
        <v>36</v>
      </c>
      <c r="P7" s="42" t="s">
        <v>1122</v>
      </c>
      <c r="Q7" s="42" t="n">
        <v>1025</v>
      </c>
      <c r="R7" s="42" t="s">
        <v>1122</v>
      </c>
      <c r="S7" s="84" t="n">
        <v>0</v>
      </c>
      <c r="T7" s="42" t="s">
        <v>634</v>
      </c>
    </row>
    <row r="8" customFormat="false" ht="15" hidden="false" customHeight="false" outlineLevel="0" collapsed="false">
      <c r="A8" s="42"/>
      <c r="B8" s="42" t="s">
        <v>63</v>
      </c>
      <c r="C8" s="42" t="s">
        <v>64</v>
      </c>
      <c r="D8" s="42" t="n">
        <v>93996095</v>
      </c>
      <c r="E8" s="42" t="n">
        <v>1128666648</v>
      </c>
      <c r="F8" s="42" t="s">
        <v>68</v>
      </c>
      <c r="G8" s="42" t="s">
        <v>65</v>
      </c>
      <c r="H8" s="42" t="s">
        <v>26</v>
      </c>
      <c r="I8" s="42" t="s">
        <v>1149</v>
      </c>
      <c r="J8" s="84" t="n">
        <v>28260</v>
      </c>
      <c r="K8" s="42" t="s">
        <v>66</v>
      </c>
      <c r="L8" s="42" t="n">
        <v>1439</v>
      </c>
      <c r="M8" s="42" t="s">
        <v>28</v>
      </c>
      <c r="N8" s="42" t="s">
        <v>31</v>
      </c>
      <c r="O8" s="42" t="s">
        <v>29</v>
      </c>
      <c r="P8" s="42" t="s">
        <v>67</v>
      </c>
      <c r="Q8" s="42" t="n">
        <v>754</v>
      </c>
      <c r="R8" s="42" t="s">
        <v>1122</v>
      </c>
      <c r="S8" s="84" t="n">
        <v>42948</v>
      </c>
      <c r="T8" s="42" t="s">
        <v>634</v>
      </c>
    </row>
    <row r="9" customFormat="false" ht="15" hidden="false" customHeight="false" outlineLevel="0" collapsed="false">
      <c r="A9" s="42"/>
      <c r="B9" s="42" t="s">
        <v>69</v>
      </c>
      <c r="C9" s="42" t="s">
        <v>70</v>
      </c>
      <c r="D9" s="42" t="n">
        <v>94842492</v>
      </c>
      <c r="E9" s="42" t="n">
        <v>1154169265</v>
      </c>
      <c r="F9" s="42" t="s">
        <v>76</v>
      </c>
      <c r="G9" s="42" t="s">
        <v>71</v>
      </c>
      <c r="H9" s="42" t="s">
        <v>26</v>
      </c>
      <c r="I9" s="42" t="s">
        <v>1149</v>
      </c>
      <c r="J9" s="84" t="n">
        <v>33484</v>
      </c>
      <c r="K9" s="42" t="s">
        <v>72</v>
      </c>
      <c r="L9" s="42" t="n">
        <v>1164</v>
      </c>
      <c r="M9" s="42" t="s">
        <v>73</v>
      </c>
      <c r="N9" s="42" t="s">
        <v>31</v>
      </c>
      <c r="O9" s="42" t="s">
        <v>74</v>
      </c>
      <c r="P9" s="42" t="s">
        <v>75</v>
      </c>
      <c r="Q9" s="42" t="n">
        <v>527</v>
      </c>
      <c r="R9" s="42" t="s">
        <v>1122</v>
      </c>
      <c r="S9" s="84" t="n">
        <v>0</v>
      </c>
      <c r="T9" s="42" t="s">
        <v>634</v>
      </c>
    </row>
    <row r="10" customFormat="false" ht="15" hidden="false" customHeight="false" outlineLevel="0" collapsed="false">
      <c r="A10" s="42"/>
      <c r="B10" s="42" t="s">
        <v>77</v>
      </c>
      <c r="C10" s="42" t="s">
        <v>78</v>
      </c>
      <c r="D10" s="42" t="n">
        <v>95102089</v>
      </c>
      <c r="E10" s="42" t="n">
        <v>1150420061</v>
      </c>
      <c r="F10" s="42" t="s">
        <v>81</v>
      </c>
      <c r="G10" s="42" t="s">
        <v>79</v>
      </c>
      <c r="H10" s="42" t="s">
        <v>26</v>
      </c>
      <c r="I10" s="42" t="s">
        <v>1151</v>
      </c>
      <c r="J10" s="84" t="n">
        <v>27698</v>
      </c>
      <c r="K10" s="42" t="s">
        <v>80</v>
      </c>
      <c r="L10" s="42" t="n">
        <v>1434</v>
      </c>
      <c r="M10" s="42" t="s">
        <v>28</v>
      </c>
      <c r="N10" s="42" t="s">
        <v>31</v>
      </c>
      <c r="O10" s="42" t="s">
        <v>74</v>
      </c>
      <c r="P10" s="42" t="s">
        <v>1122</v>
      </c>
      <c r="Q10" s="42" t="n">
        <v>560</v>
      </c>
      <c r="R10" s="42" t="s">
        <v>1122</v>
      </c>
      <c r="S10" s="84" t="n">
        <v>42887</v>
      </c>
      <c r="T10" s="42" t="s">
        <v>634</v>
      </c>
    </row>
    <row r="11" customFormat="false" ht="15" hidden="false" customHeight="false" outlineLevel="0" collapsed="false">
      <c r="A11" s="42"/>
      <c r="B11" s="42" t="s">
        <v>82</v>
      </c>
      <c r="C11" s="42" t="s">
        <v>83</v>
      </c>
      <c r="D11" s="42" t="n">
        <v>95189729</v>
      </c>
      <c r="E11" s="42" t="n">
        <v>1124936411</v>
      </c>
      <c r="F11" s="42" t="s">
        <v>85</v>
      </c>
      <c r="G11" s="42" t="s">
        <v>65</v>
      </c>
      <c r="H11" s="42" t="s">
        <v>26</v>
      </c>
      <c r="I11" s="42" t="s">
        <v>1149</v>
      </c>
      <c r="J11" s="84" t="n">
        <v>30644</v>
      </c>
      <c r="K11" s="42" t="s">
        <v>84</v>
      </c>
      <c r="L11" s="42" t="s">
        <v>1122</v>
      </c>
      <c r="M11" s="42" t="s">
        <v>1122</v>
      </c>
      <c r="N11" s="42" t="s">
        <v>31</v>
      </c>
      <c r="O11" s="42" t="s">
        <v>36</v>
      </c>
      <c r="P11" s="42" t="s">
        <v>1122</v>
      </c>
      <c r="Q11" s="42" t="n">
        <v>909</v>
      </c>
      <c r="R11" s="42" t="s">
        <v>1122</v>
      </c>
      <c r="S11" s="84" t="n">
        <v>42948</v>
      </c>
      <c r="T11" s="42" t="s">
        <v>634</v>
      </c>
    </row>
    <row r="12" customFormat="false" ht="15" hidden="false" customHeight="false" outlineLevel="0" collapsed="false">
      <c r="A12" s="42"/>
      <c r="B12" s="42" t="s">
        <v>86</v>
      </c>
      <c r="C12" s="42" t="s">
        <v>87</v>
      </c>
      <c r="D12" s="42" t="n">
        <v>20009014</v>
      </c>
      <c r="E12" s="42" t="n">
        <v>1144937482</v>
      </c>
      <c r="G12" s="42" t="s">
        <v>25</v>
      </c>
      <c r="H12" s="42" t="s">
        <v>26</v>
      </c>
      <c r="I12" s="42" t="s">
        <v>1148</v>
      </c>
      <c r="J12" s="84" t="n">
        <v>24856</v>
      </c>
      <c r="K12" s="42" t="s">
        <v>88</v>
      </c>
      <c r="L12" s="42" t="n">
        <v>1431</v>
      </c>
      <c r="M12" s="42" t="s">
        <v>28</v>
      </c>
      <c r="N12" s="42" t="s">
        <v>31</v>
      </c>
      <c r="O12" s="42" t="s">
        <v>74</v>
      </c>
      <c r="P12" s="42" t="s">
        <v>89</v>
      </c>
      <c r="Q12" s="42" t="n">
        <v>2777</v>
      </c>
      <c r="R12" s="42" t="s">
        <v>1122</v>
      </c>
      <c r="S12" s="84" t="n">
        <v>45111</v>
      </c>
      <c r="T12" s="42" t="s">
        <v>634</v>
      </c>
    </row>
    <row r="13" customFormat="false" ht="15" hidden="false" customHeight="false" outlineLevel="0" collapsed="false">
      <c r="A13" s="42"/>
      <c r="B13" s="42" t="s">
        <v>90</v>
      </c>
      <c r="C13" s="42" t="s">
        <v>91</v>
      </c>
      <c r="D13" s="42" t="n">
        <v>29635937</v>
      </c>
      <c r="E13" s="42" t="n">
        <v>1141697938</v>
      </c>
      <c r="F13" s="42" t="s">
        <v>95</v>
      </c>
      <c r="G13" s="42" t="s">
        <v>25</v>
      </c>
      <c r="H13" s="42" t="s">
        <v>92</v>
      </c>
      <c r="I13" s="42" t="s">
        <v>1149</v>
      </c>
      <c r="J13" s="84" t="n">
        <v>30139</v>
      </c>
      <c r="K13" s="42" t="s">
        <v>93</v>
      </c>
      <c r="L13" s="42" t="n">
        <v>1752</v>
      </c>
      <c r="M13" s="42" t="s">
        <v>28</v>
      </c>
      <c r="N13" s="42" t="s">
        <v>94</v>
      </c>
      <c r="O13" s="42" t="s">
        <v>36</v>
      </c>
      <c r="P13" s="42" t="s">
        <v>1122</v>
      </c>
      <c r="Q13" s="42" t="n">
        <v>1931</v>
      </c>
      <c r="R13" s="42" t="s">
        <v>1122</v>
      </c>
      <c r="S13" s="84" t="n">
        <v>44683</v>
      </c>
      <c r="T13" s="42" t="s">
        <v>634</v>
      </c>
    </row>
    <row r="14" customFormat="false" ht="15" hidden="false" customHeight="false" outlineLevel="0" collapsed="false">
      <c r="A14" s="42"/>
      <c r="B14" s="42" t="s">
        <v>96</v>
      </c>
      <c r="C14" s="42" t="s">
        <v>97</v>
      </c>
      <c r="D14" s="42" t="n">
        <v>39471585</v>
      </c>
      <c r="E14" s="42" t="n">
        <v>1151781882</v>
      </c>
      <c r="F14" s="42" t="s">
        <v>101</v>
      </c>
      <c r="G14" s="42" t="s">
        <v>25</v>
      </c>
      <c r="H14" s="42" t="s">
        <v>26</v>
      </c>
      <c r="I14" s="42" t="s">
        <v>1149</v>
      </c>
      <c r="J14" s="84" t="n">
        <v>35096</v>
      </c>
      <c r="K14" s="42" t="s">
        <v>98</v>
      </c>
      <c r="L14" s="42" t="n">
        <v>1704</v>
      </c>
      <c r="M14" s="42" t="s">
        <v>28</v>
      </c>
      <c r="N14" s="42" t="s">
        <v>100</v>
      </c>
      <c r="O14" s="42" t="s">
        <v>36</v>
      </c>
      <c r="P14" s="42" t="s">
        <v>99</v>
      </c>
      <c r="Q14" s="42" t="n">
        <v>2450</v>
      </c>
      <c r="R14" s="42" t="s">
        <v>1122</v>
      </c>
      <c r="S14" s="84" t="n">
        <v>45049</v>
      </c>
      <c r="T14" s="42" t="s">
        <v>634</v>
      </c>
    </row>
    <row r="15" customFormat="false" ht="15" hidden="false" customHeight="false" outlineLevel="0" collapsed="false">
      <c r="A15" s="42"/>
      <c r="B15" s="42" t="s">
        <v>102</v>
      </c>
      <c r="C15" s="42" t="s">
        <v>103</v>
      </c>
      <c r="D15" s="42" t="n">
        <v>43817038</v>
      </c>
      <c r="E15" s="42" t="n">
        <v>1138174900</v>
      </c>
      <c r="F15" s="42" t="s">
        <v>107</v>
      </c>
      <c r="G15" s="42" t="s">
        <v>25</v>
      </c>
      <c r="H15" s="42" t="s">
        <v>92</v>
      </c>
      <c r="I15" s="42" t="s">
        <v>1149</v>
      </c>
      <c r="J15" s="84" t="n">
        <v>37370</v>
      </c>
      <c r="K15" s="42" t="s">
        <v>104</v>
      </c>
      <c r="L15" s="42" t="n">
        <v>1439</v>
      </c>
      <c r="M15" s="42" t="s">
        <v>28</v>
      </c>
      <c r="N15" s="42" t="s">
        <v>106</v>
      </c>
      <c r="O15" s="42" t="s">
        <v>105</v>
      </c>
      <c r="P15" s="42" t="s">
        <v>1122</v>
      </c>
      <c r="Q15" s="42" t="n">
        <v>1850</v>
      </c>
      <c r="R15" s="42" t="s">
        <v>1122</v>
      </c>
      <c r="S15" s="84" t="n">
        <v>44256</v>
      </c>
      <c r="T15" s="42" t="s">
        <v>634</v>
      </c>
    </row>
    <row r="16" customFormat="false" ht="15" hidden="false" customHeight="false" outlineLevel="0" collapsed="false">
      <c r="A16" s="42"/>
      <c r="B16" s="42" t="s">
        <v>1152</v>
      </c>
      <c r="C16" s="42" t="s">
        <v>109</v>
      </c>
      <c r="D16" s="42" t="n">
        <v>44486458</v>
      </c>
      <c r="E16" s="42" t="n">
        <v>1154166856</v>
      </c>
      <c r="F16" s="42" t="s">
        <v>113</v>
      </c>
      <c r="G16" s="42" t="s">
        <v>25</v>
      </c>
      <c r="H16" s="42" t="s">
        <v>26</v>
      </c>
      <c r="I16" s="42" t="s">
        <v>1149</v>
      </c>
      <c r="J16" s="84" t="n">
        <v>0</v>
      </c>
      <c r="K16" s="42" t="s">
        <v>110</v>
      </c>
      <c r="L16" s="42" t="n">
        <v>1437</v>
      </c>
      <c r="M16" s="42" t="s">
        <v>28</v>
      </c>
      <c r="N16" s="42" t="s">
        <v>112</v>
      </c>
      <c r="O16" s="42" t="s">
        <v>36</v>
      </c>
      <c r="P16" s="42" t="s">
        <v>111</v>
      </c>
      <c r="Q16" s="42" t="n">
        <v>3069</v>
      </c>
      <c r="R16" s="42" t="s">
        <v>1122</v>
      </c>
      <c r="S16" s="84" t="n">
        <v>0</v>
      </c>
      <c r="T16" s="42" t="s">
        <v>634</v>
      </c>
    </row>
    <row r="17" customFormat="false" ht="15" hidden="false" customHeight="false" outlineLevel="0" collapsed="false">
      <c r="A17" s="42"/>
      <c r="B17" s="42" t="s">
        <v>114</v>
      </c>
      <c r="C17" s="42" t="s">
        <v>115</v>
      </c>
      <c r="D17" s="42" t="n">
        <v>36685920</v>
      </c>
      <c r="E17" s="42" t="n">
        <v>1137817717</v>
      </c>
      <c r="F17" s="42" t="s">
        <v>119</v>
      </c>
      <c r="G17" s="42" t="s">
        <v>58</v>
      </c>
      <c r="H17" s="42" t="s">
        <v>59</v>
      </c>
      <c r="I17" s="42" t="s">
        <v>1150</v>
      </c>
      <c r="J17" s="84" t="n">
        <v>0</v>
      </c>
      <c r="K17" s="42" t="s">
        <v>116</v>
      </c>
      <c r="L17" s="42" t="n">
        <v>1439</v>
      </c>
      <c r="M17" s="42" t="s">
        <v>28</v>
      </c>
      <c r="N17" s="42" t="s">
        <v>118</v>
      </c>
      <c r="O17" s="42" t="s">
        <v>36</v>
      </c>
      <c r="P17" s="42" t="s">
        <v>117</v>
      </c>
      <c r="Q17" s="42" t="n">
        <v>3133</v>
      </c>
      <c r="R17" s="42" t="s">
        <v>1122</v>
      </c>
      <c r="S17" s="84" t="n">
        <v>44927</v>
      </c>
      <c r="T17" s="42" t="s">
        <v>634</v>
      </c>
    </row>
    <row r="18" customFormat="false" ht="15" hidden="false" customHeight="false" outlineLevel="0" collapsed="false">
      <c r="A18" s="42"/>
      <c r="B18" s="42" t="s">
        <v>125</v>
      </c>
      <c r="C18" s="42" t="s">
        <v>126</v>
      </c>
      <c r="D18" s="42" t="n">
        <v>31896263</v>
      </c>
      <c r="E18" s="42" t="n">
        <v>1140450018</v>
      </c>
      <c r="F18" s="42" t="s">
        <v>129</v>
      </c>
      <c r="G18" s="42" t="s">
        <v>58</v>
      </c>
      <c r="H18" s="42" t="s">
        <v>59</v>
      </c>
      <c r="I18" s="42" t="s">
        <v>1150</v>
      </c>
      <c r="J18" s="84" t="n">
        <v>31465</v>
      </c>
      <c r="K18" s="42" t="s">
        <v>127</v>
      </c>
      <c r="L18" s="42" t="n">
        <v>1407</v>
      </c>
      <c r="M18" s="42" t="s">
        <v>28</v>
      </c>
      <c r="N18" s="42" t="s">
        <v>31</v>
      </c>
      <c r="O18" s="42" t="s">
        <v>36</v>
      </c>
      <c r="P18" s="42" t="s">
        <v>128</v>
      </c>
      <c r="Q18" s="42" t="n">
        <v>2323</v>
      </c>
      <c r="R18" s="42" t="s">
        <v>1122</v>
      </c>
      <c r="S18" s="84" t="n">
        <v>45017</v>
      </c>
      <c r="T18" s="42" t="s">
        <v>634</v>
      </c>
    </row>
    <row r="19" customFormat="false" ht="15" hidden="false" customHeight="false" outlineLevel="0" collapsed="false">
      <c r="A19" s="42"/>
      <c r="B19" s="42" t="s">
        <v>130</v>
      </c>
      <c r="C19" s="42" t="s">
        <v>131</v>
      </c>
      <c r="D19" s="42" t="n">
        <v>32554313</v>
      </c>
      <c r="E19" s="42" t="n">
        <v>1160341130</v>
      </c>
      <c r="F19" s="42" t="s">
        <v>134</v>
      </c>
      <c r="G19" s="42" t="s">
        <v>25</v>
      </c>
      <c r="H19" s="42" t="s">
        <v>26</v>
      </c>
      <c r="I19" s="42" t="s">
        <v>1153</v>
      </c>
      <c r="J19" s="84" t="n">
        <v>31644</v>
      </c>
      <c r="K19" s="42" t="s">
        <v>132</v>
      </c>
      <c r="L19" s="42" t="n">
        <v>1407</v>
      </c>
      <c r="M19" s="42" t="s">
        <v>28</v>
      </c>
      <c r="N19" s="42" t="s">
        <v>31</v>
      </c>
      <c r="O19" s="42" t="s">
        <v>74</v>
      </c>
      <c r="P19" s="42" t="s">
        <v>133</v>
      </c>
      <c r="Q19" s="42" t="n">
        <v>1444</v>
      </c>
      <c r="R19" s="42" t="s">
        <v>1122</v>
      </c>
      <c r="S19" s="84" t="n">
        <v>43252</v>
      </c>
      <c r="T19" s="42" t="s">
        <v>634</v>
      </c>
    </row>
    <row r="20" customFormat="false" ht="15" hidden="false" customHeight="false" outlineLevel="0" collapsed="false">
      <c r="A20" s="42"/>
      <c r="B20" s="42" t="s">
        <v>140</v>
      </c>
      <c r="C20" s="42" t="s">
        <v>141</v>
      </c>
      <c r="D20" s="42" t="n">
        <v>31302984</v>
      </c>
      <c r="E20" s="42" t="n">
        <v>1130700402</v>
      </c>
      <c r="F20" s="42" t="s">
        <v>145</v>
      </c>
      <c r="G20" s="42" t="s">
        <v>25</v>
      </c>
      <c r="H20" s="42" t="s">
        <v>26</v>
      </c>
      <c r="I20" s="42" t="s">
        <v>1149</v>
      </c>
      <c r="J20" s="84" t="n">
        <v>30966</v>
      </c>
      <c r="K20" s="42" t="s">
        <v>142</v>
      </c>
      <c r="L20" s="42" t="n">
        <v>1757</v>
      </c>
      <c r="M20" s="42" t="s">
        <v>28</v>
      </c>
      <c r="N20" s="42" t="s">
        <v>144</v>
      </c>
      <c r="O20" s="42" t="s">
        <v>36</v>
      </c>
      <c r="P20" s="42" t="s">
        <v>143</v>
      </c>
      <c r="Q20" s="42" t="n">
        <v>1142</v>
      </c>
      <c r="R20" s="42" t="s">
        <v>1122</v>
      </c>
      <c r="S20" s="84" t="n">
        <v>0</v>
      </c>
      <c r="T20" s="42" t="s">
        <v>634</v>
      </c>
    </row>
    <row r="21" customFormat="false" ht="15" hidden="false" customHeight="false" outlineLevel="0" collapsed="false">
      <c r="A21" s="42"/>
      <c r="B21" s="42" t="s">
        <v>146</v>
      </c>
      <c r="C21" s="42" t="s">
        <v>1154</v>
      </c>
      <c r="D21" s="42" t="n">
        <v>34423850</v>
      </c>
      <c r="E21" s="42" t="n">
        <v>1144171447</v>
      </c>
      <c r="F21" s="42" t="s">
        <v>149</v>
      </c>
      <c r="G21" s="42" t="s">
        <v>25</v>
      </c>
      <c r="H21" s="42" t="s">
        <v>26</v>
      </c>
      <c r="I21" s="42" t="s">
        <v>1149</v>
      </c>
      <c r="J21" s="84" t="n">
        <v>32546</v>
      </c>
      <c r="K21" s="42" t="s">
        <v>148</v>
      </c>
      <c r="L21" s="42" t="n">
        <v>1440</v>
      </c>
      <c r="M21" s="42" t="s">
        <v>28</v>
      </c>
      <c r="N21" s="42" t="s">
        <v>31</v>
      </c>
      <c r="O21" s="42" t="s">
        <v>36</v>
      </c>
      <c r="P21" s="42" t="s">
        <v>1122</v>
      </c>
      <c r="Q21" s="42" t="n">
        <v>1591</v>
      </c>
      <c r="R21" s="42" t="s">
        <v>1122</v>
      </c>
      <c r="S21" s="84" t="n">
        <v>43466</v>
      </c>
      <c r="T21" s="42" t="s">
        <v>634</v>
      </c>
    </row>
    <row r="22" customFormat="false" ht="15" hidden="false" customHeight="false" outlineLevel="0" collapsed="false">
      <c r="A22" s="42"/>
      <c r="B22" s="42" t="s">
        <v>155</v>
      </c>
      <c r="C22" s="42" t="s">
        <v>156</v>
      </c>
      <c r="D22" s="42" t="n">
        <v>43241630</v>
      </c>
      <c r="E22" s="42" t="n">
        <v>1173662195</v>
      </c>
      <c r="F22" s="42" t="s">
        <v>158</v>
      </c>
      <c r="G22" s="42" t="s">
        <v>58</v>
      </c>
      <c r="H22" s="42" t="s">
        <v>59</v>
      </c>
      <c r="I22" s="42" t="s">
        <v>1150</v>
      </c>
      <c r="J22" s="84" t="n">
        <v>37013</v>
      </c>
      <c r="K22" s="42" t="s">
        <v>157</v>
      </c>
      <c r="L22" s="42" t="n">
        <v>1439</v>
      </c>
      <c r="M22" s="42" t="s">
        <v>28</v>
      </c>
      <c r="N22" s="42" t="s">
        <v>118</v>
      </c>
      <c r="O22" s="42" t="s">
        <v>36</v>
      </c>
      <c r="P22" s="42" t="s">
        <v>1122</v>
      </c>
      <c r="Q22" s="42" t="n">
        <v>2713</v>
      </c>
      <c r="R22" s="42" t="s">
        <v>1122</v>
      </c>
      <c r="S22" s="84" t="n">
        <v>45078</v>
      </c>
      <c r="T22" s="42" t="s">
        <v>634</v>
      </c>
    </row>
    <row r="23" customFormat="false" ht="15" hidden="false" customHeight="false" outlineLevel="0" collapsed="false">
      <c r="A23" s="42"/>
      <c r="B23" s="42" t="s">
        <v>159</v>
      </c>
      <c r="C23" s="42" t="s">
        <v>160</v>
      </c>
      <c r="D23" s="42" t="n">
        <v>30440348</v>
      </c>
      <c r="E23" s="42" t="n">
        <v>1160234773</v>
      </c>
      <c r="F23" s="42" t="s">
        <v>164</v>
      </c>
      <c r="G23" s="42" t="s">
        <v>25</v>
      </c>
      <c r="H23" s="42" t="s">
        <v>26</v>
      </c>
      <c r="I23" s="42" t="s">
        <v>1148</v>
      </c>
      <c r="J23" s="84" t="n">
        <v>27746</v>
      </c>
      <c r="K23" s="42" t="s">
        <v>161</v>
      </c>
      <c r="L23" s="42" t="n">
        <v>1770</v>
      </c>
      <c r="M23" s="42" t="s">
        <v>28</v>
      </c>
      <c r="N23" s="42" t="s">
        <v>163</v>
      </c>
      <c r="O23" s="42" t="s">
        <v>74</v>
      </c>
      <c r="P23" s="42" t="s">
        <v>162</v>
      </c>
      <c r="Q23" s="42" t="n">
        <v>766</v>
      </c>
      <c r="R23" s="42" t="s">
        <v>1122</v>
      </c>
      <c r="S23" s="84" t="n">
        <v>42736</v>
      </c>
      <c r="T23" s="42" t="s">
        <v>634</v>
      </c>
    </row>
    <row r="24" customFormat="false" ht="15" hidden="false" customHeight="false" outlineLevel="0" collapsed="false">
      <c r="A24" s="42"/>
      <c r="B24" s="42" t="s">
        <v>171</v>
      </c>
      <c r="C24" s="42" t="s">
        <v>172</v>
      </c>
      <c r="D24" s="42" t="n">
        <v>40873767</v>
      </c>
      <c r="E24" s="42" t="n">
        <v>1140554236</v>
      </c>
      <c r="F24" s="42" t="s">
        <v>175</v>
      </c>
      <c r="G24" s="42" t="s">
        <v>25</v>
      </c>
      <c r="H24" s="42" t="s">
        <v>26</v>
      </c>
      <c r="I24" s="42" t="s">
        <v>1149</v>
      </c>
      <c r="J24" s="84" t="n">
        <v>32635</v>
      </c>
      <c r="K24" s="42" t="s">
        <v>173</v>
      </c>
      <c r="L24" s="42" t="n">
        <v>1832</v>
      </c>
      <c r="M24" s="42" t="s">
        <v>28</v>
      </c>
      <c r="N24" s="42" t="s">
        <v>174</v>
      </c>
      <c r="O24" s="42" t="s">
        <v>36</v>
      </c>
      <c r="P24" s="42" t="s">
        <v>1122</v>
      </c>
      <c r="Q24" s="42" t="n">
        <v>2376</v>
      </c>
      <c r="R24" s="42" t="s">
        <v>1122</v>
      </c>
      <c r="S24" s="84" t="n">
        <v>45020</v>
      </c>
      <c r="T24" s="42" t="s">
        <v>634</v>
      </c>
    </row>
    <row r="25" customFormat="false" ht="15" hidden="false" customHeight="false" outlineLevel="0" collapsed="false">
      <c r="A25" s="42"/>
      <c r="B25" s="42" t="s">
        <v>176</v>
      </c>
      <c r="C25" s="42" t="s">
        <v>177</v>
      </c>
      <c r="D25" s="42" t="n">
        <v>94075255</v>
      </c>
      <c r="E25" s="42" t="n">
        <v>1161619314</v>
      </c>
      <c r="F25" s="42" t="s">
        <v>180</v>
      </c>
      <c r="G25" s="42" t="s">
        <v>178</v>
      </c>
      <c r="H25" s="42" t="s">
        <v>26</v>
      </c>
      <c r="I25" s="42" t="s">
        <v>1148</v>
      </c>
      <c r="J25" s="84" t="n">
        <v>27897</v>
      </c>
      <c r="K25" s="42" t="s">
        <v>179</v>
      </c>
      <c r="L25" s="42" t="n">
        <v>1439</v>
      </c>
      <c r="M25" s="42" t="s">
        <v>28</v>
      </c>
      <c r="N25" s="42" t="s">
        <v>31</v>
      </c>
      <c r="O25" s="42" t="s">
        <v>36</v>
      </c>
      <c r="P25" s="42" t="s">
        <v>1122</v>
      </c>
      <c r="Q25" s="42" t="n">
        <v>3106</v>
      </c>
      <c r="R25" s="42" t="s">
        <v>1122</v>
      </c>
      <c r="S25" s="84" t="n">
        <v>45290</v>
      </c>
      <c r="T25" s="42" t="s">
        <v>634</v>
      </c>
    </row>
    <row r="26" customFormat="false" ht="15" hidden="false" customHeight="false" outlineLevel="0" collapsed="false">
      <c r="A26" s="42"/>
      <c r="B26" s="42" t="s">
        <v>181</v>
      </c>
      <c r="C26" s="42" t="s">
        <v>182</v>
      </c>
      <c r="D26" s="42" t="n">
        <v>29064893</v>
      </c>
      <c r="E26" s="42" t="n">
        <v>1125208147</v>
      </c>
      <c r="F26" s="42" t="s">
        <v>186</v>
      </c>
      <c r="G26" s="42" t="s">
        <v>58</v>
      </c>
      <c r="H26" s="42" t="s">
        <v>59</v>
      </c>
      <c r="I26" s="42" t="s">
        <v>1155</v>
      </c>
      <c r="J26" s="84" t="n">
        <v>29845</v>
      </c>
      <c r="K26" s="42" t="s">
        <v>183</v>
      </c>
      <c r="L26" s="42" t="n">
        <v>1886</v>
      </c>
      <c r="M26" s="42" t="s">
        <v>28</v>
      </c>
      <c r="N26" s="42" t="s">
        <v>185</v>
      </c>
      <c r="O26" s="42" t="s">
        <v>36</v>
      </c>
      <c r="P26" s="42" t="s">
        <v>184</v>
      </c>
      <c r="Q26" s="42" t="n">
        <v>1677</v>
      </c>
      <c r="R26" s="42" t="s">
        <v>1122</v>
      </c>
      <c r="S26" s="84" t="n">
        <v>43617</v>
      </c>
      <c r="T26" s="42" t="s">
        <v>634</v>
      </c>
    </row>
    <row r="27" customFormat="false" ht="15" hidden="false" customHeight="false" outlineLevel="0" collapsed="false">
      <c r="A27" s="42"/>
      <c r="B27" s="42" t="s">
        <v>193</v>
      </c>
      <c r="C27" s="42" t="s">
        <v>1156</v>
      </c>
      <c r="D27" s="42" t="n">
        <v>41917769</v>
      </c>
      <c r="E27" s="42" t="n">
        <v>1134858925</v>
      </c>
      <c r="F27" s="42" t="s">
        <v>195</v>
      </c>
      <c r="G27" s="42" t="s">
        <v>58</v>
      </c>
      <c r="H27" s="42" t="s">
        <v>59</v>
      </c>
      <c r="I27" s="42" t="s">
        <v>1150</v>
      </c>
      <c r="J27" s="42" t="s">
        <v>1122</v>
      </c>
      <c r="K27" s="42" t="s">
        <v>1122</v>
      </c>
      <c r="L27" s="42" t="s">
        <v>1122</v>
      </c>
      <c r="M27" s="42" t="s">
        <v>1122</v>
      </c>
      <c r="N27" s="42" t="s">
        <v>1122</v>
      </c>
      <c r="O27" s="42" t="s">
        <v>1122</v>
      </c>
      <c r="P27" s="42" t="s">
        <v>1122</v>
      </c>
      <c r="Q27" s="42" t="n">
        <v>1923</v>
      </c>
      <c r="R27" s="42" t="s">
        <v>1122</v>
      </c>
      <c r="S27" s="84" t="n">
        <v>44713</v>
      </c>
      <c r="T27" s="42" t="s">
        <v>637</v>
      </c>
    </row>
    <row r="28" customFormat="false" ht="15" hidden="false" customHeight="false" outlineLevel="0" collapsed="false">
      <c r="A28" s="42"/>
      <c r="B28" s="42" t="s">
        <v>196</v>
      </c>
      <c r="C28" s="42" t="s">
        <v>1157</v>
      </c>
      <c r="D28" s="42" t="n">
        <v>22826482</v>
      </c>
      <c r="E28" s="42" t="n">
        <v>1166482926</v>
      </c>
      <c r="F28" s="42" t="s">
        <v>198</v>
      </c>
      <c r="G28" s="42" t="s">
        <v>58</v>
      </c>
      <c r="H28" s="42" t="s">
        <v>26</v>
      </c>
      <c r="I28" s="42" t="s">
        <v>1149</v>
      </c>
      <c r="J28" s="84" t="n">
        <v>26532</v>
      </c>
      <c r="K28" s="42" t="s">
        <v>1122</v>
      </c>
      <c r="L28" s="42" t="s">
        <v>1122</v>
      </c>
      <c r="M28" s="42" t="s">
        <v>1122</v>
      </c>
      <c r="N28" s="42" t="s">
        <v>1122</v>
      </c>
      <c r="O28" s="42" t="s">
        <v>1122</v>
      </c>
      <c r="P28" s="42" t="s">
        <v>1122</v>
      </c>
      <c r="Q28" s="42" t="n">
        <v>130</v>
      </c>
      <c r="R28" s="42" t="s">
        <v>1122</v>
      </c>
      <c r="S28" s="84" t="n">
        <v>42675</v>
      </c>
      <c r="T28" s="42" t="s">
        <v>636</v>
      </c>
    </row>
    <row r="29" customFormat="false" ht="15" hidden="false" customHeight="false" outlineLevel="0" collapsed="false">
      <c r="A29" s="42"/>
      <c r="B29" s="42" t="s">
        <v>205</v>
      </c>
      <c r="C29" s="42" t="s">
        <v>1158</v>
      </c>
      <c r="D29" s="42" t="n">
        <v>24033237</v>
      </c>
      <c r="E29" s="42" t="n">
        <v>1125993935</v>
      </c>
      <c r="F29" s="42" t="s">
        <v>207</v>
      </c>
      <c r="G29" s="42" t="s">
        <v>58</v>
      </c>
      <c r="H29" s="42" t="s">
        <v>26</v>
      </c>
      <c r="I29" s="42" t="s">
        <v>1149</v>
      </c>
      <c r="J29" s="84" t="n">
        <v>27233</v>
      </c>
      <c r="K29" s="42" t="s">
        <v>1122</v>
      </c>
      <c r="L29" s="42" t="s">
        <v>1122</v>
      </c>
      <c r="M29" s="42" t="s">
        <v>1122</v>
      </c>
      <c r="N29" s="42" t="s">
        <v>1122</v>
      </c>
      <c r="O29" s="42" t="s">
        <v>1122</v>
      </c>
      <c r="P29" s="42" t="s">
        <v>1122</v>
      </c>
      <c r="Q29" s="42" t="n">
        <v>303</v>
      </c>
      <c r="R29" s="42" t="s">
        <v>1122</v>
      </c>
      <c r="S29" s="84" t="n">
        <v>42983</v>
      </c>
      <c r="T29" s="42" t="s">
        <v>638</v>
      </c>
    </row>
    <row r="30" customFormat="false" ht="15" hidden="false" customHeight="false" outlineLevel="0" collapsed="false">
      <c r="A30" s="42"/>
      <c r="B30" s="42" t="s">
        <v>208</v>
      </c>
      <c r="C30" s="42" t="s">
        <v>1159</v>
      </c>
      <c r="D30" s="42" t="n">
        <v>22656778</v>
      </c>
      <c r="E30" s="42" t="n">
        <v>1164681681</v>
      </c>
      <c r="F30" s="42" t="s">
        <v>210</v>
      </c>
      <c r="G30" s="42" t="s">
        <v>58</v>
      </c>
      <c r="H30" s="42" t="s">
        <v>26</v>
      </c>
      <c r="I30" s="42" t="s">
        <v>1149</v>
      </c>
      <c r="J30" s="84" t="n">
        <v>26429</v>
      </c>
      <c r="K30" s="42" t="s">
        <v>1122</v>
      </c>
      <c r="L30" s="42" t="s">
        <v>1122</v>
      </c>
      <c r="M30" s="42" t="s">
        <v>1122</v>
      </c>
      <c r="N30" s="42" t="s">
        <v>1122</v>
      </c>
      <c r="O30" s="42" t="s">
        <v>1122</v>
      </c>
      <c r="P30" s="42" t="s">
        <v>1122</v>
      </c>
      <c r="Q30" s="42" t="n">
        <v>1116</v>
      </c>
      <c r="R30" s="42" t="s">
        <v>1122</v>
      </c>
      <c r="S30" s="84" t="n">
        <v>42954</v>
      </c>
      <c r="T30" s="42" t="s">
        <v>637</v>
      </c>
    </row>
    <row r="31" customFormat="false" ht="15" hidden="false" customHeight="false" outlineLevel="0" collapsed="false">
      <c r="A31" s="42"/>
      <c r="B31" s="42" t="s">
        <v>214</v>
      </c>
      <c r="C31" s="42" t="s">
        <v>1160</v>
      </c>
      <c r="D31" s="42" t="n">
        <v>21981832</v>
      </c>
      <c r="E31" s="42" t="n">
        <v>1149742514</v>
      </c>
      <c r="F31" s="42" t="s">
        <v>216</v>
      </c>
      <c r="G31" s="42" t="s">
        <v>58</v>
      </c>
      <c r="H31" s="42" t="s">
        <v>26</v>
      </c>
      <c r="I31" s="42" t="s">
        <v>1149</v>
      </c>
      <c r="J31" s="84" t="n">
        <v>25929</v>
      </c>
      <c r="K31" s="42" t="s">
        <v>1122</v>
      </c>
      <c r="L31" s="42" t="s">
        <v>1122</v>
      </c>
      <c r="M31" s="42" t="s">
        <v>1122</v>
      </c>
      <c r="N31" s="42" t="s">
        <v>1122</v>
      </c>
      <c r="O31" s="42" t="s">
        <v>1122</v>
      </c>
      <c r="P31" s="42" t="s">
        <v>1122</v>
      </c>
      <c r="Q31" s="42" t="n">
        <v>2447</v>
      </c>
      <c r="R31" s="42" t="s">
        <v>1122</v>
      </c>
      <c r="S31" s="42" t="s">
        <v>1122</v>
      </c>
      <c r="T31" s="42" t="s">
        <v>637</v>
      </c>
    </row>
    <row r="32" customFormat="false" ht="15" hidden="false" customHeight="false" outlineLevel="0" collapsed="false">
      <c r="A32" s="42"/>
      <c r="B32" s="42" t="s">
        <v>217</v>
      </c>
      <c r="C32" s="42" t="s">
        <v>1161</v>
      </c>
      <c r="D32" s="42" t="n">
        <v>41639943</v>
      </c>
      <c r="E32" s="42" t="n">
        <v>1158059413</v>
      </c>
      <c r="F32" s="42" t="s">
        <v>219</v>
      </c>
      <c r="G32" s="42" t="s">
        <v>58</v>
      </c>
      <c r="H32" s="42" t="s">
        <v>26</v>
      </c>
      <c r="I32" s="42" t="s">
        <v>1149</v>
      </c>
      <c r="J32" s="84" t="n">
        <v>36121</v>
      </c>
      <c r="K32" s="42" t="s">
        <v>1122</v>
      </c>
      <c r="L32" s="42" t="s">
        <v>1122</v>
      </c>
      <c r="M32" s="42" t="s">
        <v>1122</v>
      </c>
      <c r="N32" s="42" t="s">
        <v>1122</v>
      </c>
      <c r="O32" s="42" t="s">
        <v>1122</v>
      </c>
      <c r="P32" s="42" t="s">
        <v>1122</v>
      </c>
      <c r="Q32" s="42" t="n">
        <v>2449</v>
      </c>
      <c r="R32" s="42" t="s">
        <v>1122</v>
      </c>
      <c r="S32" s="42" t="s">
        <v>1122</v>
      </c>
      <c r="T32" s="42" t="s">
        <v>637</v>
      </c>
    </row>
    <row r="33" customFormat="false" ht="15" hidden="false" customHeight="false" outlineLevel="0" collapsed="false">
      <c r="A33" s="42"/>
      <c r="B33" s="42" t="s">
        <v>86</v>
      </c>
      <c r="C33" s="42" t="s">
        <v>1162</v>
      </c>
      <c r="D33" s="42" t="n">
        <v>36786519</v>
      </c>
      <c r="E33" s="42" t="n">
        <v>1164297376</v>
      </c>
      <c r="G33" s="42" t="s">
        <v>58</v>
      </c>
      <c r="H33" s="42" t="s">
        <v>26</v>
      </c>
      <c r="I33" s="42" t="s">
        <v>1149</v>
      </c>
      <c r="J33" s="84"/>
      <c r="K33" s="42" t="s">
        <v>1122</v>
      </c>
      <c r="L33" s="42" t="s">
        <v>1122</v>
      </c>
      <c r="M33" s="42" t="s">
        <v>1122</v>
      </c>
      <c r="N33" s="42" t="s">
        <v>1122</v>
      </c>
      <c r="O33" s="42" t="s">
        <v>1122</v>
      </c>
      <c r="P33" s="42" t="s">
        <v>1122</v>
      </c>
      <c r="Q33" s="42" t="n">
        <v>2776</v>
      </c>
      <c r="R33" s="42" t="s">
        <v>1122</v>
      </c>
      <c r="S33" s="42" t="s">
        <v>1122</v>
      </c>
      <c r="T33" s="42" t="s">
        <v>639</v>
      </c>
    </row>
    <row r="34" customFormat="false" ht="15" hidden="false" customHeight="false" outlineLevel="0" collapsed="false">
      <c r="A34" s="42"/>
      <c r="B34" s="42" t="s">
        <v>223</v>
      </c>
      <c r="C34" s="42" t="s">
        <v>1163</v>
      </c>
      <c r="D34" s="42" t="n">
        <v>37036332</v>
      </c>
      <c r="E34" s="42" t="n">
        <v>1126691233</v>
      </c>
      <c r="F34" s="42" t="s">
        <v>225</v>
      </c>
      <c r="G34" s="42" t="s">
        <v>58</v>
      </c>
      <c r="H34" s="42" t="s">
        <v>26</v>
      </c>
      <c r="I34" s="42" t="s">
        <v>1149</v>
      </c>
      <c r="J34" s="84" t="n">
        <v>33843</v>
      </c>
      <c r="K34" s="42" t="s">
        <v>1122</v>
      </c>
      <c r="L34" s="42" t="s">
        <v>1122</v>
      </c>
      <c r="M34" s="42" t="s">
        <v>1122</v>
      </c>
      <c r="N34" s="42" t="s">
        <v>1122</v>
      </c>
      <c r="O34" s="42" t="s">
        <v>1122</v>
      </c>
      <c r="P34" s="42" t="s">
        <v>1122</v>
      </c>
      <c r="Q34" s="42" t="n">
        <v>1644</v>
      </c>
      <c r="R34" s="42" t="s">
        <v>1122</v>
      </c>
      <c r="S34" s="84" t="n">
        <v>43525</v>
      </c>
      <c r="T34" s="42" t="s">
        <v>637</v>
      </c>
    </row>
    <row r="35" customFormat="false" ht="15" hidden="false" customHeight="false" outlineLevel="0" collapsed="false">
      <c r="A35" s="42"/>
      <c r="B35" s="42" t="s">
        <v>226</v>
      </c>
      <c r="C35" s="42" t="s">
        <v>1164</v>
      </c>
      <c r="D35" s="42" t="n">
        <v>44364634</v>
      </c>
      <c r="E35" s="42" t="n">
        <v>1128153730</v>
      </c>
      <c r="F35" s="42" t="s">
        <v>228</v>
      </c>
      <c r="G35" s="42" t="s">
        <v>58</v>
      </c>
      <c r="H35" s="42" t="s">
        <v>26</v>
      </c>
      <c r="I35" s="42" t="s">
        <v>1149</v>
      </c>
      <c r="J35" s="84" t="n">
        <v>37497</v>
      </c>
      <c r="K35" s="42" t="s">
        <v>1122</v>
      </c>
      <c r="L35" s="42" t="s">
        <v>1122</v>
      </c>
      <c r="M35" s="42" t="s">
        <v>1122</v>
      </c>
      <c r="N35" s="42" t="s">
        <v>1122</v>
      </c>
      <c r="O35" s="42" t="s">
        <v>1122</v>
      </c>
      <c r="P35" s="42" t="s">
        <v>1122</v>
      </c>
      <c r="Q35" s="42" t="n">
        <v>2463</v>
      </c>
      <c r="R35" s="42" t="s">
        <v>1122</v>
      </c>
      <c r="S35" s="42" t="s">
        <v>1122</v>
      </c>
      <c r="T35" s="42" t="s">
        <v>637</v>
      </c>
    </row>
    <row r="36" customFormat="false" ht="15" hidden="false" customHeight="false" outlineLevel="0" collapsed="false">
      <c r="A36" s="42"/>
      <c r="B36" s="42" t="s">
        <v>231</v>
      </c>
      <c r="C36" s="42" t="s">
        <v>1165</v>
      </c>
      <c r="D36" s="42" t="n">
        <v>42586370</v>
      </c>
      <c r="E36" s="42" t="n">
        <v>1125475896</v>
      </c>
      <c r="F36" s="42" t="s">
        <v>233</v>
      </c>
      <c r="G36" s="42" t="s">
        <v>58</v>
      </c>
      <c r="H36" s="42" t="s">
        <v>26</v>
      </c>
      <c r="I36" s="42" t="s">
        <v>1149</v>
      </c>
      <c r="J36" s="84" t="n">
        <v>36652</v>
      </c>
      <c r="K36" s="42" t="s">
        <v>1122</v>
      </c>
      <c r="L36" s="42" t="s">
        <v>1122</v>
      </c>
      <c r="M36" s="42" t="s">
        <v>1122</v>
      </c>
      <c r="N36" s="42" t="s">
        <v>1122</v>
      </c>
      <c r="O36" s="42" t="s">
        <v>1122</v>
      </c>
      <c r="P36" s="42" t="s">
        <v>1122</v>
      </c>
      <c r="Q36" s="42" t="n">
        <v>1645</v>
      </c>
      <c r="R36" s="42" t="s">
        <v>1122</v>
      </c>
      <c r="S36" s="84" t="n">
        <v>43556</v>
      </c>
      <c r="T36" s="42" t="s">
        <v>637</v>
      </c>
    </row>
    <row r="37" customFormat="false" ht="15" hidden="false" customHeight="false" outlineLevel="0" collapsed="false">
      <c r="A37" s="42"/>
      <c r="B37" s="42" t="s">
        <v>234</v>
      </c>
      <c r="C37" s="42" t="s">
        <v>1166</v>
      </c>
      <c r="D37" s="42" t="n">
        <v>34871654</v>
      </c>
      <c r="E37" s="42" t="n">
        <v>1150235407</v>
      </c>
      <c r="F37" s="42" t="s">
        <v>241</v>
      </c>
      <c r="G37" s="42" t="s">
        <v>236</v>
      </c>
      <c r="H37" s="42" t="s">
        <v>26</v>
      </c>
      <c r="I37" s="42" t="s">
        <v>1167</v>
      </c>
      <c r="J37" s="84" t="n">
        <v>32867</v>
      </c>
      <c r="K37" s="42" t="s">
        <v>237</v>
      </c>
      <c r="L37" s="42" t="n">
        <v>1708</v>
      </c>
      <c r="M37" s="42" t="s">
        <v>238</v>
      </c>
      <c r="N37" s="42" t="s">
        <v>240</v>
      </c>
      <c r="O37" s="42" t="s">
        <v>36</v>
      </c>
      <c r="P37" s="42" t="s">
        <v>239</v>
      </c>
      <c r="Q37" s="42" t="n">
        <v>2785</v>
      </c>
      <c r="R37" s="42" t="s">
        <v>1122</v>
      </c>
      <c r="S37" s="84" t="n">
        <v>45111</v>
      </c>
      <c r="T37" s="42" t="s">
        <v>637</v>
      </c>
    </row>
    <row r="38" customFormat="false" ht="15" hidden="false" customHeight="false" outlineLevel="0" collapsed="false">
      <c r="A38" s="42"/>
      <c r="B38" s="42" t="s">
        <v>242</v>
      </c>
      <c r="C38" s="42" t="s">
        <v>1168</v>
      </c>
      <c r="D38" s="42" t="n">
        <v>39275500</v>
      </c>
      <c r="E38" s="42" t="n">
        <v>1155818302</v>
      </c>
      <c r="G38" s="42" t="s">
        <v>236</v>
      </c>
      <c r="H38" s="42" t="s">
        <v>26</v>
      </c>
      <c r="I38" s="42" t="s">
        <v>1149</v>
      </c>
      <c r="J38" s="84" t="n">
        <v>35031</v>
      </c>
      <c r="K38" s="42" t="s">
        <v>1122</v>
      </c>
      <c r="L38" s="42" t="s">
        <v>1122</v>
      </c>
      <c r="M38" s="42" t="s">
        <v>1122</v>
      </c>
      <c r="N38" s="42" t="s">
        <v>1122</v>
      </c>
      <c r="O38" s="42" t="s">
        <v>1122</v>
      </c>
      <c r="P38" s="42" t="s">
        <v>1122</v>
      </c>
      <c r="Q38" s="42" t="n">
        <v>3150</v>
      </c>
      <c r="R38" s="42" t="s">
        <v>1122</v>
      </c>
      <c r="S38" s="42" t="s">
        <v>1122</v>
      </c>
      <c r="T38" s="42" t="s">
        <v>637</v>
      </c>
    </row>
    <row r="39" customFormat="false" ht="15" hidden="false" customHeight="false" outlineLevel="0" collapsed="false">
      <c r="A39" s="42"/>
      <c r="B39" s="42" t="s">
        <v>244</v>
      </c>
      <c r="C39" s="42" t="s">
        <v>1169</v>
      </c>
      <c r="D39" s="42" t="n">
        <v>40133136</v>
      </c>
      <c r="E39" s="42" t="n">
        <v>1122416811</v>
      </c>
      <c r="F39" s="42" t="s">
        <v>249</v>
      </c>
      <c r="G39" s="42" t="s">
        <v>236</v>
      </c>
      <c r="H39" s="42" t="s">
        <v>26</v>
      </c>
      <c r="I39" s="42" t="s">
        <v>1149</v>
      </c>
      <c r="J39" s="84" t="n">
        <v>35463</v>
      </c>
      <c r="K39" s="42" t="s">
        <v>246</v>
      </c>
      <c r="L39" s="42" t="n">
        <v>1099</v>
      </c>
      <c r="M39" s="42" t="s">
        <v>31</v>
      </c>
      <c r="N39" s="42" t="s">
        <v>248</v>
      </c>
      <c r="O39" s="42" t="s">
        <v>36</v>
      </c>
      <c r="P39" s="42" t="s">
        <v>123</v>
      </c>
      <c r="Q39" s="42" t="n">
        <v>2275</v>
      </c>
      <c r="R39" s="42" t="s">
        <v>1122</v>
      </c>
      <c r="S39" s="84" t="n">
        <v>45291</v>
      </c>
      <c r="T39" s="42" t="s">
        <v>639</v>
      </c>
    </row>
    <row r="40" customFormat="false" ht="15" hidden="false" customHeight="false" outlineLevel="0" collapsed="false">
      <c r="A40" s="42"/>
      <c r="B40" s="42" t="s">
        <v>250</v>
      </c>
      <c r="C40" s="42" t="s">
        <v>1170</v>
      </c>
      <c r="D40" s="42" t="n">
        <v>38710314</v>
      </c>
      <c r="E40" s="42" t="n">
        <v>1154983632</v>
      </c>
      <c r="F40" s="42" t="s">
        <v>252</v>
      </c>
      <c r="G40" s="42" t="s">
        <v>236</v>
      </c>
      <c r="H40" s="42" t="s">
        <v>26</v>
      </c>
      <c r="I40" s="42" t="s">
        <v>1149</v>
      </c>
      <c r="J40" s="84" t="n">
        <v>34827</v>
      </c>
      <c r="K40" s="42" t="s">
        <v>1122</v>
      </c>
      <c r="L40" s="42" t="s">
        <v>1122</v>
      </c>
      <c r="M40" s="42" t="s">
        <v>1122</v>
      </c>
      <c r="N40" s="42" t="s">
        <v>1122</v>
      </c>
      <c r="O40" s="42" t="s">
        <v>1122</v>
      </c>
      <c r="P40" s="42" t="s">
        <v>1122</v>
      </c>
      <c r="Q40" s="42" t="n">
        <v>1984</v>
      </c>
      <c r="R40" s="42" t="s">
        <v>1122</v>
      </c>
      <c r="S40" s="84" t="n">
        <v>44958</v>
      </c>
      <c r="T40" s="42" t="s">
        <v>637</v>
      </c>
    </row>
    <row r="41" customFormat="false" ht="15" hidden="false" customHeight="false" outlineLevel="0" collapsed="false">
      <c r="A41" s="42"/>
      <c r="B41" s="42" t="s">
        <v>255</v>
      </c>
      <c r="C41" s="42" t="s">
        <v>1171</v>
      </c>
      <c r="D41" s="42" t="n">
        <v>36297487</v>
      </c>
      <c r="E41" s="42" t="n">
        <v>1141633096</v>
      </c>
      <c r="F41" s="42" t="s">
        <v>257</v>
      </c>
      <c r="G41" s="42" t="s">
        <v>236</v>
      </c>
      <c r="H41" s="42" t="s">
        <v>26</v>
      </c>
      <c r="I41" s="42" t="s">
        <v>1149</v>
      </c>
      <c r="J41" s="84" t="n">
        <v>33504</v>
      </c>
      <c r="K41" s="42" t="s">
        <v>1122</v>
      </c>
      <c r="L41" s="42" t="s">
        <v>1122</v>
      </c>
      <c r="M41" s="42" t="s">
        <v>1122</v>
      </c>
      <c r="N41" s="42" t="s">
        <v>1122</v>
      </c>
      <c r="O41" s="42" t="s">
        <v>1122</v>
      </c>
      <c r="P41" s="42" t="s">
        <v>1122</v>
      </c>
      <c r="Q41" s="42" t="n">
        <v>769</v>
      </c>
      <c r="R41" s="42" t="s">
        <v>1122</v>
      </c>
      <c r="S41" s="84" t="n">
        <v>42948</v>
      </c>
      <c r="T41" s="42" t="s">
        <v>637</v>
      </c>
    </row>
    <row r="42" customFormat="false" ht="15" hidden="false" customHeight="false" outlineLevel="0" collapsed="false">
      <c r="A42" s="42"/>
      <c r="B42" s="42" t="s">
        <v>255</v>
      </c>
      <c r="C42" s="42" t="s">
        <v>1172</v>
      </c>
      <c r="D42" s="42" t="n">
        <v>39665127</v>
      </c>
      <c r="E42" s="42" t="n">
        <v>1125478930</v>
      </c>
      <c r="F42" s="42" t="s">
        <v>259</v>
      </c>
      <c r="G42" s="42" t="s">
        <v>236</v>
      </c>
      <c r="H42" s="42" t="s">
        <v>1173</v>
      </c>
      <c r="I42" s="42" t="s">
        <v>1149</v>
      </c>
      <c r="J42" s="84" t="n">
        <v>35253</v>
      </c>
      <c r="K42" s="42" t="s">
        <v>1122</v>
      </c>
      <c r="L42" s="42" t="s">
        <v>1122</v>
      </c>
      <c r="M42" s="42" t="s">
        <v>1122</v>
      </c>
      <c r="N42" s="42" t="s">
        <v>1122</v>
      </c>
      <c r="O42" s="42" t="s">
        <v>1122</v>
      </c>
      <c r="P42" s="42" t="s">
        <v>1122</v>
      </c>
      <c r="Q42" s="42" t="n">
        <v>2793</v>
      </c>
      <c r="R42" s="42" t="s">
        <v>1122</v>
      </c>
      <c r="S42" s="42" t="s">
        <v>1122</v>
      </c>
      <c r="T42" s="42" t="s">
        <v>637</v>
      </c>
    </row>
    <row r="43" customFormat="false" ht="15" hidden="false" customHeight="false" outlineLevel="0" collapsed="false">
      <c r="A43" s="42"/>
      <c r="B43" s="42" t="s">
        <v>260</v>
      </c>
      <c r="C43" s="42" t="s">
        <v>1174</v>
      </c>
      <c r="D43" s="42" t="n">
        <v>39646253</v>
      </c>
      <c r="E43" s="42" t="n">
        <v>1125061863</v>
      </c>
      <c r="F43" s="42" t="s">
        <v>262</v>
      </c>
      <c r="G43" s="42" t="s">
        <v>236</v>
      </c>
      <c r="H43" s="42" t="s">
        <v>26</v>
      </c>
      <c r="I43" s="42" t="s">
        <v>1149</v>
      </c>
      <c r="J43" s="84" t="n">
        <v>35324</v>
      </c>
      <c r="K43" s="42" t="s">
        <v>1122</v>
      </c>
      <c r="L43" s="42" t="s">
        <v>1122</v>
      </c>
      <c r="M43" s="42" t="s">
        <v>1122</v>
      </c>
      <c r="N43" s="42" t="s">
        <v>1122</v>
      </c>
      <c r="O43" s="42" t="s">
        <v>1122</v>
      </c>
      <c r="P43" s="42" t="s">
        <v>1122</v>
      </c>
      <c r="Q43" s="42" t="n">
        <v>2473</v>
      </c>
      <c r="R43" s="42" t="s">
        <v>1122</v>
      </c>
      <c r="S43" s="42" t="s">
        <v>1122</v>
      </c>
      <c r="T43" s="42" t="s">
        <v>637</v>
      </c>
    </row>
    <row r="44" customFormat="false" ht="15" hidden="false" customHeight="false" outlineLevel="0" collapsed="false">
      <c r="A44" s="42"/>
      <c r="B44" s="42" t="s">
        <v>255</v>
      </c>
      <c r="C44" s="42" t="s">
        <v>1175</v>
      </c>
      <c r="D44" s="42" t="n">
        <v>36162205</v>
      </c>
      <c r="E44" s="42" t="n">
        <v>1123555040</v>
      </c>
      <c r="G44" s="42" t="s">
        <v>236</v>
      </c>
      <c r="H44" s="42" t="s">
        <v>26</v>
      </c>
      <c r="I44" s="42" t="s">
        <v>1149</v>
      </c>
      <c r="J44" s="84"/>
      <c r="K44" s="42" t="s">
        <v>1122</v>
      </c>
      <c r="L44" s="42" t="s">
        <v>1122</v>
      </c>
      <c r="M44" s="42" t="s">
        <v>1122</v>
      </c>
      <c r="N44" s="42" t="s">
        <v>1122</v>
      </c>
      <c r="O44" s="42" t="s">
        <v>1122</v>
      </c>
      <c r="P44" s="42" t="s">
        <v>1122</v>
      </c>
      <c r="Q44" s="42" t="n">
        <v>2184</v>
      </c>
      <c r="R44" s="42" t="s">
        <v>1122</v>
      </c>
      <c r="S44" s="42" t="s">
        <v>1122</v>
      </c>
      <c r="T44" s="42" t="s">
        <v>637</v>
      </c>
    </row>
    <row r="45" customFormat="false" ht="15" hidden="false" customHeight="false" outlineLevel="0" collapsed="false">
      <c r="A45" s="42"/>
      <c r="B45" s="42" t="s">
        <v>272</v>
      </c>
      <c r="C45" s="42" t="s">
        <v>1176</v>
      </c>
      <c r="D45" s="42" t="n">
        <v>28735010</v>
      </c>
      <c r="E45" s="42" t="n">
        <v>1176525294</v>
      </c>
      <c r="F45" s="42" t="s">
        <v>274</v>
      </c>
      <c r="G45" s="42" t="s">
        <v>236</v>
      </c>
      <c r="H45" s="42" t="s">
        <v>26</v>
      </c>
      <c r="I45" s="42" t="s">
        <v>1149</v>
      </c>
      <c r="J45" s="84" t="n">
        <v>29656</v>
      </c>
      <c r="K45" s="42" t="s">
        <v>1122</v>
      </c>
      <c r="L45" s="42" t="s">
        <v>1122</v>
      </c>
      <c r="M45" s="42" t="s">
        <v>1122</v>
      </c>
      <c r="N45" s="42" t="s">
        <v>1122</v>
      </c>
      <c r="O45" s="42" t="s">
        <v>1122</v>
      </c>
      <c r="P45" s="42" t="s">
        <v>1122</v>
      </c>
      <c r="Q45" s="42" t="n">
        <v>1410</v>
      </c>
      <c r="R45" s="42" t="s">
        <v>1122</v>
      </c>
      <c r="S45" s="84" t="n">
        <v>41640</v>
      </c>
      <c r="T45" s="42" t="s">
        <v>637</v>
      </c>
    </row>
    <row r="46" customFormat="false" ht="15" hidden="false" customHeight="false" outlineLevel="0" collapsed="false">
      <c r="A46" s="42"/>
      <c r="B46" s="42" t="s">
        <v>278</v>
      </c>
      <c r="C46" s="42" t="s">
        <v>1177</v>
      </c>
      <c r="D46" s="42" t="n">
        <v>94290896</v>
      </c>
      <c r="E46" s="42" t="n">
        <v>1136269477</v>
      </c>
      <c r="F46" s="42" t="s">
        <v>280</v>
      </c>
      <c r="G46" s="42" t="s">
        <v>236</v>
      </c>
      <c r="H46" s="42" t="s">
        <v>26</v>
      </c>
      <c r="I46" s="42" t="s">
        <v>1149</v>
      </c>
      <c r="J46" s="84" t="n">
        <v>34136</v>
      </c>
      <c r="K46" s="42" t="s">
        <v>1122</v>
      </c>
      <c r="L46" s="42" t="s">
        <v>1122</v>
      </c>
      <c r="M46" s="42" t="s">
        <v>1122</v>
      </c>
      <c r="N46" s="42" t="s">
        <v>1122</v>
      </c>
      <c r="O46" s="42" t="s">
        <v>1122</v>
      </c>
      <c r="P46" s="42" t="s">
        <v>1122</v>
      </c>
      <c r="Q46" s="42" t="n">
        <v>1326</v>
      </c>
      <c r="R46" s="42" t="s">
        <v>1122</v>
      </c>
      <c r="S46" s="84" t="n">
        <v>43132</v>
      </c>
      <c r="T46" s="42" t="s">
        <v>637</v>
      </c>
    </row>
    <row r="47" customFormat="false" ht="15" hidden="false" customHeight="false" outlineLevel="0" collapsed="false">
      <c r="A47" s="42"/>
      <c r="B47" s="42" t="s">
        <v>281</v>
      </c>
      <c r="C47" s="42" t="s">
        <v>1178</v>
      </c>
      <c r="D47" s="42" t="n">
        <v>29319005</v>
      </c>
      <c r="E47" s="42" t="n">
        <v>1131374280</v>
      </c>
      <c r="G47" s="42" t="s">
        <v>236</v>
      </c>
      <c r="H47" s="42" t="s">
        <v>26</v>
      </c>
      <c r="I47" s="42" t="s">
        <v>1149</v>
      </c>
      <c r="J47" s="84" t="n">
        <v>29991</v>
      </c>
      <c r="K47" s="42" t="s">
        <v>1122</v>
      </c>
      <c r="L47" s="42" t="s">
        <v>1122</v>
      </c>
      <c r="M47" s="42" t="s">
        <v>1122</v>
      </c>
      <c r="N47" s="42" t="s">
        <v>1122</v>
      </c>
      <c r="O47" s="42" t="s">
        <v>1122</v>
      </c>
      <c r="P47" s="42" t="s">
        <v>1122</v>
      </c>
      <c r="Q47" s="42" t="n">
        <v>343</v>
      </c>
      <c r="R47" s="42" t="s">
        <v>1122</v>
      </c>
      <c r="S47" s="84" t="n">
        <v>42856</v>
      </c>
      <c r="T47" s="42" t="s">
        <v>637</v>
      </c>
    </row>
    <row r="48" customFormat="false" ht="15" hidden="false" customHeight="false" outlineLevel="0" collapsed="false">
      <c r="A48" s="42"/>
      <c r="B48" s="42" t="s">
        <v>286</v>
      </c>
      <c r="C48" s="42" t="s">
        <v>1179</v>
      </c>
      <c r="D48" s="42" t="n">
        <v>30455729</v>
      </c>
      <c r="E48" s="42" t="n">
        <v>1127588744</v>
      </c>
      <c r="F48" s="42" t="s">
        <v>288</v>
      </c>
      <c r="G48" s="42" t="s">
        <v>236</v>
      </c>
      <c r="H48" s="42" t="s">
        <v>26</v>
      </c>
      <c r="I48" s="42" t="s">
        <v>1149</v>
      </c>
      <c r="J48" s="84" t="n">
        <v>30612</v>
      </c>
      <c r="K48" s="42" t="s">
        <v>1122</v>
      </c>
      <c r="L48" s="42" t="s">
        <v>1122</v>
      </c>
      <c r="M48" s="42" t="s">
        <v>1122</v>
      </c>
      <c r="N48" s="42" t="s">
        <v>1122</v>
      </c>
      <c r="O48" s="42" t="s">
        <v>1122</v>
      </c>
      <c r="P48" s="42" t="s">
        <v>1122</v>
      </c>
      <c r="Q48" s="42" t="n">
        <v>129</v>
      </c>
      <c r="R48" s="42" t="s">
        <v>1122</v>
      </c>
      <c r="S48" s="84" t="n">
        <v>41818</v>
      </c>
      <c r="T48" s="42" t="s">
        <v>638</v>
      </c>
    </row>
    <row r="49" customFormat="false" ht="15" hidden="false" customHeight="false" outlineLevel="0" collapsed="false">
      <c r="A49" s="42"/>
      <c r="B49" s="42" t="s">
        <v>289</v>
      </c>
      <c r="C49" s="42" t="s">
        <v>1180</v>
      </c>
      <c r="D49" s="42" t="n">
        <v>43406398</v>
      </c>
      <c r="E49" s="42" t="n">
        <v>1165567776</v>
      </c>
      <c r="F49" s="42" t="s">
        <v>291</v>
      </c>
      <c r="G49" s="42" t="s">
        <v>236</v>
      </c>
      <c r="H49" s="42" t="s">
        <v>26</v>
      </c>
      <c r="I49" s="42" t="s">
        <v>1149</v>
      </c>
      <c r="J49" s="84" t="n">
        <v>37062</v>
      </c>
      <c r="K49" s="42" t="s">
        <v>1122</v>
      </c>
      <c r="L49" s="42" t="s">
        <v>1122</v>
      </c>
      <c r="M49" s="42" t="s">
        <v>1122</v>
      </c>
      <c r="N49" s="42" t="s">
        <v>1122</v>
      </c>
      <c r="O49" s="42" t="s">
        <v>1122</v>
      </c>
      <c r="P49" s="42" t="s">
        <v>1122</v>
      </c>
      <c r="Q49" s="42" t="n">
        <v>1969</v>
      </c>
      <c r="R49" s="42" t="s">
        <v>1122</v>
      </c>
      <c r="S49" s="42" t="s">
        <v>1122</v>
      </c>
      <c r="T49" s="42" t="s">
        <v>637</v>
      </c>
    </row>
    <row r="50" customFormat="false" ht="15" hidden="false" customHeight="false" outlineLevel="0" collapsed="false">
      <c r="A50" s="42"/>
      <c r="B50" s="42" t="s">
        <v>292</v>
      </c>
      <c r="C50" s="42" t="s">
        <v>1181</v>
      </c>
      <c r="D50" s="42" t="n">
        <v>34583817</v>
      </c>
      <c r="E50" s="42" t="n">
        <v>1125670074</v>
      </c>
      <c r="F50" s="42" t="s">
        <v>294</v>
      </c>
      <c r="G50" s="42" t="s">
        <v>236</v>
      </c>
      <c r="H50" s="42" t="s">
        <v>59</v>
      </c>
      <c r="I50" s="42" t="s">
        <v>1150</v>
      </c>
      <c r="J50" s="84" t="n">
        <v>32698</v>
      </c>
      <c r="K50" s="42" t="s">
        <v>1122</v>
      </c>
      <c r="L50" s="42" t="s">
        <v>1122</v>
      </c>
      <c r="M50" s="42" t="s">
        <v>1122</v>
      </c>
      <c r="N50" s="42" t="s">
        <v>1122</v>
      </c>
      <c r="O50" s="42" t="s">
        <v>1122</v>
      </c>
      <c r="P50" s="42" t="s">
        <v>1122</v>
      </c>
      <c r="Q50" s="42" t="n">
        <v>166</v>
      </c>
      <c r="R50" s="42" t="s">
        <v>1122</v>
      </c>
      <c r="S50" s="84" t="n">
        <v>41692</v>
      </c>
      <c r="T50" s="42" t="s">
        <v>638</v>
      </c>
    </row>
    <row r="51" customFormat="false" ht="15" hidden="false" customHeight="false" outlineLevel="0" collapsed="false">
      <c r="A51" s="42"/>
      <c r="B51" s="42" t="s">
        <v>295</v>
      </c>
      <c r="C51" s="42" t="s">
        <v>1182</v>
      </c>
      <c r="D51" s="42" t="n">
        <v>25422284</v>
      </c>
      <c r="E51" s="42" t="n">
        <v>1131666927</v>
      </c>
      <c r="F51" s="42" t="s">
        <v>297</v>
      </c>
      <c r="G51" s="42" t="s">
        <v>236</v>
      </c>
      <c r="H51" s="42" t="s">
        <v>26</v>
      </c>
      <c r="I51" s="42" t="s">
        <v>1149</v>
      </c>
      <c r="J51" s="84" t="n">
        <v>27962</v>
      </c>
      <c r="K51" s="42" t="s">
        <v>1122</v>
      </c>
      <c r="L51" s="42" t="s">
        <v>1122</v>
      </c>
      <c r="M51" s="42" t="s">
        <v>1122</v>
      </c>
      <c r="N51" s="42" t="s">
        <v>1122</v>
      </c>
      <c r="O51" s="42" t="s">
        <v>1122</v>
      </c>
      <c r="P51" s="42" t="s">
        <v>1122</v>
      </c>
      <c r="Q51" s="42" t="n">
        <v>925</v>
      </c>
      <c r="R51" s="42" t="s">
        <v>1122</v>
      </c>
      <c r="S51" s="84" t="n">
        <v>42954</v>
      </c>
      <c r="T51" s="42" t="s">
        <v>637</v>
      </c>
    </row>
    <row r="52" customFormat="false" ht="15" hidden="false" customHeight="false" outlineLevel="0" collapsed="false">
      <c r="A52" s="42"/>
      <c r="B52" s="42" t="s">
        <v>298</v>
      </c>
      <c r="C52" s="42" t="s">
        <v>1183</v>
      </c>
      <c r="D52" s="42" t="n">
        <v>27259537</v>
      </c>
      <c r="E52" s="42" t="n">
        <v>1166665806</v>
      </c>
      <c r="F52" s="42" t="s">
        <v>300</v>
      </c>
      <c r="G52" s="42" t="s">
        <v>236</v>
      </c>
      <c r="H52" s="42" t="s">
        <v>26</v>
      </c>
      <c r="I52" s="42" t="s">
        <v>1149</v>
      </c>
      <c r="J52" s="84" t="n">
        <v>28979</v>
      </c>
      <c r="K52" s="42" t="s">
        <v>1122</v>
      </c>
      <c r="L52" s="42" t="s">
        <v>1122</v>
      </c>
      <c r="M52" s="42" t="s">
        <v>1122</v>
      </c>
      <c r="N52" s="42" t="s">
        <v>1122</v>
      </c>
      <c r="O52" s="42" t="s">
        <v>1122</v>
      </c>
      <c r="P52" s="42" t="s">
        <v>1122</v>
      </c>
      <c r="Q52" s="42" t="n">
        <v>1536</v>
      </c>
      <c r="R52" s="42" t="s">
        <v>1122</v>
      </c>
      <c r="S52" s="84" t="n">
        <v>43405</v>
      </c>
      <c r="T52" s="42" t="s">
        <v>637</v>
      </c>
    </row>
    <row r="53" customFormat="false" ht="15" hidden="false" customHeight="false" outlineLevel="0" collapsed="false">
      <c r="A53" s="42"/>
      <c r="B53" s="42" t="s">
        <v>301</v>
      </c>
      <c r="C53" s="42" t="s">
        <v>1184</v>
      </c>
      <c r="D53" s="42" t="n">
        <v>38128116</v>
      </c>
      <c r="E53" s="42" t="n">
        <v>1139545887</v>
      </c>
      <c r="G53" s="42" t="s">
        <v>25</v>
      </c>
      <c r="H53" s="42" t="s">
        <v>26</v>
      </c>
      <c r="I53" s="42" t="s">
        <v>1149</v>
      </c>
      <c r="J53" s="84" t="n">
        <v>34426</v>
      </c>
      <c r="K53" s="42" t="s">
        <v>1122</v>
      </c>
      <c r="L53" s="42" t="n">
        <v>1755</v>
      </c>
      <c r="M53" s="42" t="s">
        <v>28</v>
      </c>
      <c r="N53" s="42" t="s">
        <v>304</v>
      </c>
      <c r="O53" s="42" t="s">
        <v>303</v>
      </c>
      <c r="P53" s="42" t="s">
        <v>1122</v>
      </c>
      <c r="Q53" s="42" t="n">
        <v>2649</v>
      </c>
      <c r="R53" s="42" t="s">
        <v>1122</v>
      </c>
      <c r="S53" s="84" t="n">
        <v>45048</v>
      </c>
      <c r="T53" s="42" t="s">
        <v>637</v>
      </c>
    </row>
    <row r="54" customFormat="false" ht="15" hidden="false" customHeight="false" outlineLevel="0" collapsed="false">
      <c r="A54" s="42"/>
      <c r="B54" s="42" t="s">
        <v>301</v>
      </c>
      <c r="C54" s="42" t="s">
        <v>1185</v>
      </c>
      <c r="D54" s="42" t="n">
        <v>38165910</v>
      </c>
      <c r="E54" s="42" t="n">
        <v>1156201540</v>
      </c>
      <c r="F54" s="42" t="s">
        <v>308</v>
      </c>
      <c r="G54" s="42" t="s">
        <v>25</v>
      </c>
      <c r="H54" s="42" t="s">
        <v>26</v>
      </c>
      <c r="I54" s="42" t="s">
        <v>1149</v>
      </c>
      <c r="J54" s="84" t="n">
        <v>34440</v>
      </c>
      <c r="K54" s="42" t="s">
        <v>1122</v>
      </c>
      <c r="L54" s="42" t="s">
        <v>1122</v>
      </c>
      <c r="M54" s="42" t="s">
        <v>1122</v>
      </c>
      <c r="N54" s="42" t="s">
        <v>1122</v>
      </c>
      <c r="O54" s="42" t="s">
        <v>1122</v>
      </c>
      <c r="P54" s="42" t="s">
        <v>1122</v>
      </c>
      <c r="Q54" s="42" t="n">
        <v>1873</v>
      </c>
      <c r="R54" s="42" t="s">
        <v>1122</v>
      </c>
      <c r="S54" s="84" t="n">
        <v>44256</v>
      </c>
      <c r="T54" s="42" t="s">
        <v>637</v>
      </c>
    </row>
    <row r="55" customFormat="false" ht="15" hidden="false" customHeight="false" outlineLevel="0" collapsed="false">
      <c r="A55" s="42"/>
      <c r="B55" s="42" t="s">
        <v>301</v>
      </c>
      <c r="C55" s="42" t="s">
        <v>1186</v>
      </c>
      <c r="D55" s="42" t="n">
        <v>37782026</v>
      </c>
      <c r="E55" s="42" t="n">
        <v>1151065312</v>
      </c>
      <c r="F55" s="42" t="s">
        <v>310</v>
      </c>
      <c r="G55" s="42" t="s">
        <v>25</v>
      </c>
      <c r="H55" s="42" t="s">
        <v>26</v>
      </c>
      <c r="I55" s="42" t="s">
        <v>1149</v>
      </c>
      <c r="J55" s="84" t="n">
        <v>34158</v>
      </c>
      <c r="K55" s="42" t="s">
        <v>1122</v>
      </c>
      <c r="L55" s="42" t="s">
        <v>1122</v>
      </c>
      <c r="M55" s="42" t="s">
        <v>1122</v>
      </c>
      <c r="N55" s="42" t="s">
        <v>1122</v>
      </c>
      <c r="O55" s="42" t="s">
        <v>1122</v>
      </c>
      <c r="P55" s="42" t="s">
        <v>1122</v>
      </c>
      <c r="Q55" s="42" t="n">
        <v>1989</v>
      </c>
      <c r="R55" s="42" t="s">
        <v>1122</v>
      </c>
      <c r="S55" s="42" t="s">
        <v>1122</v>
      </c>
      <c r="T55" s="42" t="s">
        <v>637</v>
      </c>
    </row>
    <row r="56" customFormat="false" ht="15" hidden="false" customHeight="false" outlineLevel="0" collapsed="false">
      <c r="A56" s="42"/>
      <c r="B56" s="42" t="s">
        <v>313</v>
      </c>
      <c r="C56" s="42" t="s">
        <v>1187</v>
      </c>
      <c r="D56" s="42" t="n">
        <v>38672137</v>
      </c>
      <c r="E56" s="42" t="n">
        <v>1130677874</v>
      </c>
      <c r="F56" s="42" t="s">
        <v>315</v>
      </c>
      <c r="G56" s="42" t="s">
        <v>25</v>
      </c>
      <c r="H56" s="42" t="s">
        <v>26</v>
      </c>
      <c r="I56" s="42" t="s">
        <v>1149</v>
      </c>
      <c r="J56" s="84" t="n">
        <v>34567</v>
      </c>
      <c r="K56" s="42" t="s">
        <v>1122</v>
      </c>
      <c r="L56" s="42" t="s">
        <v>1122</v>
      </c>
      <c r="M56" s="42" t="s">
        <v>1122</v>
      </c>
      <c r="N56" s="42" t="s">
        <v>1122</v>
      </c>
      <c r="O56" s="42" t="s">
        <v>1122</v>
      </c>
      <c r="P56" s="42" t="s">
        <v>1122</v>
      </c>
      <c r="Q56" s="42" t="n">
        <v>2657</v>
      </c>
      <c r="R56" s="42" t="s">
        <v>1122</v>
      </c>
      <c r="S56" s="42" t="s">
        <v>1122</v>
      </c>
      <c r="T56" s="42" t="s">
        <v>637</v>
      </c>
    </row>
    <row r="57" customFormat="false" ht="15" hidden="false" customHeight="false" outlineLevel="0" collapsed="false">
      <c r="A57" s="42"/>
      <c r="B57" s="42" t="s">
        <v>319</v>
      </c>
      <c r="C57" s="42" t="s">
        <v>1188</v>
      </c>
      <c r="D57" s="42" t="n">
        <v>22986617</v>
      </c>
      <c r="E57" s="42" t="n">
        <v>1123163394</v>
      </c>
      <c r="F57" s="42" t="s">
        <v>321</v>
      </c>
      <c r="G57" s="42" t="s">
        <v>25</v>
      </c>
      <c r="H57" s="42" t="s">
        <v>26</v>
      </c>
      <c r="I57" s="42" t="s">
        <v>1149</v>
      </c>
      <c r="J57" s="84" t="n">
        <v>26547</v>
      </c>
      <c r="K57" s="42" t="s">
        <v>1122</v>
      </c>
      <c r="L57" s="42" t="s">
        <v>1122</v>
      </c>
      <c r="M57" s="42" t="s">
        <v>1122</v>
      </c>
      <c r="N57" s="42" t="s">
        <v>1122</v>
      </c>
      <c r="O57" s="42" t="s">
        <v>1122</v>
      </c>
      <c r="P57" s="42" t="s">
        <v>1122</v>
      </c>
      <c r="Q57" s="42" t="n">
        <v>941</v>
      </c>
      <c r="R57" s="42" t="s">
        <v>1122</v>
      </c>
      <c r="S57" s="84" t="n">
        <v>42948</v>
      </c>
      <c r="T57" s="42" t="s">
        <v>637</v>
      </c>
    </row>
    <row r="58" customFormat="false" ht="15" hidden="false" customHeight="false" outlineLevel="0" collapsed="false">
      <c r="A58" s="42"/>
      <c r="B58" s="42" t="s">
        <v>326</v>
      </c>
      <c r="C58" s="42" t="s">
        <v>1189</v>
      </c>
      <c r="D58" s="42" t="n">
        <v>36471269</v>
      </c>
      <c r="E58" s="42" t="n">
        <v>1141459520</v>
      </c>
      <c r="F58" s="42" t="s">
        <v>328</v>
      </c>
      <c r="G58" s="42" t="s">
        <v>25</v>
      </c>
      <c r="H58" s="42" t="s">
        <v>26</v>
      </c>
      <c r="I58" s="42" t="s">
        <v>1122</v>
      </c>
      <c r="J58" s="84" t="n">
        <v>34231</v>
      </c>
      <c r="K58" s="42" t="s">
        <v>1122</v>
      </c>
      <c r="L58" s="42" t="s">
        <v>1122</v>
      </c>
      <c r="M58" s="42" t="s">
        <v>1122</v>
      </c>
      <c r="N58" s="42" t="s">
        <v>1122</v>
      </c>
      <c r="O58" s="42" t="s">
        <v>1122</v>
      </c>
      <c r="P58" s="42" t="s">
        <v>1122</v>
      </c>
      <c r="Q58" s="42" t="n">
        <v>2499</v>
      </c>
      <c r="R58" s="42" t="s">
        <v>1122</v>
      </c>
      <c r="S58" s="42" t="s">
        <v>1122</v>
      </c>
      <c r="T58" s="42" t="s">
        <v>637</v>
      </c>
    </row>
    <row r="59" customFormat="false" ht="15" hidden="false" customHeight="false" outlineLevel="0" collapsed="false">
      <c r="A59" s="42"/>
      <c r="B59" s="42" t="s">
        <v>329</v>
      </c>
      <c r="C59" s="42" t="s">
        <v>1190</v>
      </c>
      <c r="D59" s="42" t="n">
        <v>39962767</v>
      </c>
      <c r="E59" s="42" t="n">
        <v>1168768011</v>
      </c>
      <c r="G59" s="42" t="s">
        <v>25</v>
      </c>
      <c r="H59" s="42" t="s">
        <v>26</v>
      </c>
      <c r="I59" s="42" t="s">
        <v>1122</v>
      </c>
      <c r="J59" s="84" t="n">
        <v>35347</v>
      </c>
      <c r="K59" s="42" t="s">
        <v>1122</v>
      </c>
      <c r="L59" s="42" t="s">
        <v>1122</v>
      </c>
      <c r="M59" s="42" t="s">
        <v>1122</v>
      </c>
      <c r="N59" s="42" t="s">
        <v>1122</v>
      </c>
      <c r="O59" s="42" t="s">
        <v>1122</v>
      </c>
      <c r="P59" s="42" t="s">
        <v>1122</v>
      </c>
      <c r="Q59" s="42" t="n">
        <v>1944</v>
      </c>
      <c r="R59" s="42" t="s">
        <v>1122</v>
      </c>
      <c r="S59" s="42" t="s">
        <v>1122</v>
      </c>
      <c r="T59" s="42" t="s">
        <v>637</v>
      </c>
    </row>
    <row r="60" customFormat="false" ht="15" hidden="false" customHeight="false" outlineLevel="0" collapsed="false">
      <c r="A60" s="42"/>
      <c r="B60" s="42" t="s">
        <v>334</v>
      </c>
      <c r="C60" s="42" t="s">
        <v>1191</v>
      </c>
      <c r="D60" s="42" t="n">
        <v>41556999</v>
      </c>
      <c r="E60" s="42" t="n">
        <v>1145289291</v>
      </c>
      <c r="F60" s="42" t="s">
        <v>339</v>
      </c>
      <c r="G60" s="42" t="s">
        <v>25</v>
      </c>
      <c r="H60" s="42" t="s">
        <v>26</v>
      </c>
      <c r="I60" s="42" t="s">
        <v>1149</v>
      </c>
      <c r="J60" s="84" t="n">
        <v>36102</v>
      </c>
      <c r="K60" s="42" t="s">
        <v>336</v>
      </c>
      <c r="L60" s="42" t="n">
        <v>1434</v>
      </c>
      <c r="M60" s="42" t="s">
        <v>28</v>
      </c>
      <c r="N60" s="42" t="s">
        <v>31</v>
      </c>
      <c r="O60" s="42" t="s">
        <v>337</v>
      </c>
      <c r="P60" s="42" t="s">
        <v>338</v>
      </c>
      <c r="Q60" s="42" t="n">
        <v>3018</v>
      </c>
      <c r="R60" s="42" t="s">
        <v>1122</v>
      </c>
      <c r="S60" s="84" t="n">
        <v>45140</v>
      </c>
      <c r="T60" s="42" t="s">
        <v>637</v>
      </c>
    </row>
    <row r="61" customFormat="false" ht="15" hidden="false" customHeight="false" outlineLevel="0" collapsed="false">
      <c r="A61" s="42"/>
      <c r="B61" s="42" t="s">
        <v>340</v>
      </c>
      <c r="C61" s="42" t="s">
        <v>1192</v>
      </c>
      <c r="D61" s="42" t="n">
        <v>22650822</v>
      </c>
      <c r="E61" s="42" t="n">
        <v>1158521754</v>
      </c>
      <c r="F61" s="42" t="s">
        <v>342</v>
      </c>
      <c r="G61" s="42" t="s">
        <v>25</v>
      </c>
      <c r="H61" s="42" t="s">
        <v>26</v>
      </c>
      <c r="I61" s="42" t="s">
        <v>1122</v>
      </c>
      <c r="J61" s="84" t="n">
        <v>26352</v>
      </c>
      <c r="K61" s="42" t="s">
        <v>1122</v>
      </c>
      <c r="L61" s="42" t="s">
        <v>1122</v>
      </c>
      <c r="M61" s="42" t="s">
        <v>1122</v>
      </c>
      <c r="N61" s="42" t="s">
        <v>1122</v>
      </c>
      <c r="O61" s="42" t="s">
        <v>1122</v>
      </c>
      <c r="P61" s="42" t="s">
        <v>1122</v>
      </c>
      <c r="Q61" s="42" t="n">
        <v>114</v>
      </c>
      <c r="R61" s="42" t="s">
        <v>1122</v>
      </c>
      <c r="S61" s="84" t="n">
        <v>42186</v>
      </c>
      <c r="T61" s="42" t="s">
        <v>1122</v>
      </c>
    </row>
    <row r="62" customFormat="false" ht="15" hidden="false" customHeight="false" outlineLevel="0" collapsed="false">
      <c r="A62" s="42"/>
      <c r="B62" s="42" t="s">
        <v>343</v>
      </c>
      <c r="C62" s="42" t="s">
        <v>1193</v>
      </c>
      <c r="D62" s="42" t="n">
        <v>35959231</v>
      </c>
      <c r="E62" s="42" t="n">
        <v>1167217723</v>
      </c>
      <c r="F62" s="42" t="s">
        <v>345</v>
      </c>
      <c r="G62" s="42" t="s">
        <v>25</v>
      </c>
      <c r="H62" s="42" t="s">
        <v>26</v>
      </c>
      <c r="I62" s="42" t="s">
        <v>1122</v>
      </c>
      <c r="J62" s="84" t="n">
        <v>33341</v>
      </c>
      <c r="K62" s="42" t="s">
        <v>1122</v>
      </c>
      <c r="L62" s="42" t="s">
        <v>1122</v>
      </c>
      <c r="M62" s="42" t="s">
        <v>1122</v>
      </c>
      <c r="N62" s="42" t="s">
        <v>1122</v>
      </c>
      <c r="O62" s="42" t="s">
        <v>1122</v>
      </c>
      <c r="P62" s="42" t="s">
        <v>1122</v>
      </c>
      <c r="Q62" s="42" t="n">
        <v>376</v>
      </c>
      <c r="R62" s="42" t="s">
        <v>1122</v>
      </c>
      <c r="S62" s="84" t="n">
        <v>42884</v>
      </c>
      <c r="T62" s="42" t="s">
        <v>637</v>
      </c>
    </row>
    <row r="63" customFormat="false" ht="15" hidden="false" customHeight="false" outlineLevel="0" collapsed="false">
      <c r="A63" s="42"/>
      <c r="B63" s="42" t="s">
        <v>346</v>
      </c>
      <c r="C63" s="42" t="s">
        <v>1194</v>
      </c>
      <c r="D63" s="42" t="n">
        <v>28418896</v>
      </c>
      <c r="E63" s="42" t="n">
        <v>1157802702</v>
      </c>
      <c r="F63" s="42" t="s">
        <v>348</v>
      </c>
      <c r="G63" s="42" t="s">
        <v>25</v>
      </c>
      <c r="H63" s="42" t="s">
        <v>26</v>
      </c>
      <c r="I63" s="42" t="s">
        <v>1122</v>
      </c>
      <c r="J63" s="84" t="n">
        <v>29461</v>
      </c>
      <c r="K63" s="42" t="s">
        <v>1122</v>
      </c>
      <c r="L63" s="42" t="s">
        <v>1122</v>
      </c>
      <c r="M63" s="42" t="s">
        <v>1122</v>
      </c>
      <c r="N63" s="42" t="s">
        <v>1122</v>
      </c>
      <c r="O63" s="42" t="s">
        <v>1122</v>
      </c>
      <c r="P63" s="42" t="s">
        <v>1122</v>
      </c>
      <c r="Q63" s="42" t="n">
        <v>1978</v>
      </c>
      <c r="R63" s="42" t="s">
        <v>1122</v>
      </c>
      <c r="S63" s="42" t="s">
        <v>1122</v>
      </c>
      <c r="T63" s="42" t="s">
        <v>637</v>
      </c>
    </row>
    <row r="64" customFormat="false" ht="15" hidden="false" customHeight="false" outlineLevel="0" collapsed="false">
      <c r="A64" s="42"/>
      <c r="B64" s="42" t="s">
        <v>349</v>
      </c>
      <c r="C64" s="42" t="s">
        <v>1195</v>
      </c>
      <c r="D64" s="42" t="n">
        <v>40137655</v>
      </c>
      <c r="E64" s="42" t="n">
        <v>1127455035</v>
      </c>
      <c r="F64" s="42" t="s">
        <v>351</v>
      </c>
      <c r="G64" s="42" t="s">
        <v>25</v>
      </c>
      <c r="H64" s="42" t="s">
        <v>26</v>
      </c>
      <c r="I64" s="42" t="s">
        <v>1122</v>
      </c>
      <c r="J64" s="84" t="n">
        <v>35451</v>
      </c>
      <c r="K64" s="42" t="s">
        <v>1122</v>
      </c>
      <c r="L64" s="42" t="s">
        <v>1122</v>
      </c>
      <c r="M64" s="42" t="s">
        <v>1122</v>
      </c>
      <c r="N64" s="42" t="s">
        <v>1122</v>
      </c>
      <c r="O64" s="42" t="s">
        <v>1122</v>
      </c>
      <c r="P64" s="42" t="s">
        <v>1122</v>
      </c>
      <c r="Q64" s="42" t="n">
        <v>2324</v>
      </c>
      <c r="R64" s="42" t="s">
        <v>1122</v>
      </c>
      <c r="S64" s="42" t="s">
        <v>1122</v>
      </c>
      <c r="T64" s="42" t="s">
        <v>637</v>
      </c>
    </row>
    <row r="65" customFormat="false" ht="15" hidden="false" customHeight="false" outlineLevel="0" collapsed="false">
      <c r="A65" s="42"/>
      <c r="B65" s="42" t="s">
        <v>352</v>
      </c>
      <c r="C65" s="42" t="s">
        <v>1196</v>
      </c>
      <c r="D65" s="42" t="n">
        <v>40390933</v>
      </c>
      <c r="E65" s="42" t="n">
        <v>1125168797</v>
      </c>
      <c r="F65" s="42" t="s">
        <v>354</v>
      </c>
      <c r="G65" s="42" t="s">
        <v>25</v>
      </c>
      <c r="H65" s="42" t="s">
        <v>26</v>
      </c>
      <c r="I65" s="42" t="s">
        <v>1122</v>
      </c>
      <c r="J65" s="84" t="n">
        <v>35711</v>
      </c>
      <c r="K65" s="42" t="s">
        <v>1122</v>
      </c>
      <c r="L65" s="42" t="s">
        <v>1122</v>
      </c>
      <c r="M65" s="42" t="s">
        <v>1122</v>
      </c>
      <c r="N65" s="42" t="s">
        <v>1122</v>
      </c>
      <c r="O65" s="42" t="s">
        <v>1122</v>
      </c>
      <c r="P65" s="42" t="s">
        <v>1122</v>
      </c>
      <c r="Q65" s="42" t="n">
        <v>1543</v>
      </c>
      <c r="R65" s="42" t="s">
        <v>1122</v>
      </c>
      <c r="S65" s="84" t="n">
        <v>43405</v>
      </c>
      <c r="T65" s="42" t="s">
        <v>637</v>
      </c>
    </row>
    <row r="66" customFormat="false" ht="15" hidden="false" customHeight="false" outlineLevel="0" collapsed="false">
      <c r="A66" s="42"/>
      <c r="B66" s="42" t="s">
        <v>352</v>
      </c>
      <c r="C66" s="42" t="s">
        <v>41</v>
      </c>
      <c r="D66" s="42" t="n">
        <v>40239878</v>
      </c>
      <c r="E66" s="42" t="n">
        <v>1138017700</v>
      </c>
      <c r="F66" s="42" t="s">
        <v>356</v>
      </c>
      <c r="G66" s="42" t="s">
        <v>25</v>
      </c>
      <c r="H66" s="42" t="s">
        <v>26</v>
      </c>
      <c r="I66" s="42" t="s">
        <v>1122</v>
      </c>
      <c r="J66" s="84" t="n">
        <v>35449</v>
      </c>
      <c r="K66" s="42" t="s">
        <v>1122</v>
      </c>
      <c r="L66" s="42" t="s">
        <v>1122</v>
      </c>
      <c r="M66" s="42" t="s">
        <v>1122</v>
      </c>
      <c r="N66" s="42" t="s">
        <v>1122</v>
      </c>
      <c r="O66" s="42" t="s">
        <v>1122</v>
      </c>
      <c r="P66" s="42" t="s">
        <v>1122</v>
      </c>
      <c r="Q66" s="42" t="n">
        <v>1739</v>
      </c>
      <c r="R66" s="42" t="s">
        <v>1122</v>
      </c>
      <c r="S66" s="84" t="n">
        <v>43710</v>
      </c>
      <c r="T66" s="42" t="s">
        <v>637</v>
      </c>
    </row>
    <row r="67" customFormat="false" ht="15" hidden="false" customHeight="false" outlineLevel="0" collapsed="false">
      <c r="A67" s="42"/>
      <c r="B67" s="42" t="s">
        <v>352</v>
      </c>
      <c r="C67" s="42" t="s">
        <v>1197</v>
      </c>
      <c r="D67" s="42" t="n">
        <v>25847688</v>
      </c>
      <c r="E67" s="42" t="n">
        <v>1131269652</v>
      </c>
      <c r="G67" s="42" t="s">
        <v>25</v>
      </c>
      <c r="H67" s="42" t="s">
        <v>26</v>
      </c>
      <c r="I67" s="42" t="s">
        <v>1122</v>
      </c>
      <c r="J67" s="84"/>
      <c r="K67" s="42" t="s">
        <v>1122</v>
      </c>
      <c r="L67" s="42" t="s">
        <v>1122</v>
      </c>
      <c r="M67" s="42" t="s">
        <v>1122</v>
      </c>
      <c r="N67" s="42" t="s">
        <v>1122</v>
      </c>
      <c r="O67" s="42" t="s">
        <v>1122</v>
      </c>
      <c r="P67" s="42" t="s">
        <v>1122</v>
      </c>
      <c r="Q67" s="42" t="n">
        <v>3199</v>
      </c>
      <c r="R67" s="42" t="s">
        <v>1122</v>
      </c>
      <c r="S67" s="42" t="s">
        <v>1122</v>
      </c>
      <c r="T67" s="42" t="s">
        <v>637</v>
      </c>
    </row>
    <row r="68" customFormat="false" ht="15" hidden="false" customHeight="false" outlineLevel="0" collapsed="false">
      <c r="A68" s="42"/>
      <c r="B68" s="42" t="s">
        <v>363</v>
      </c>
      <c r="C68" s="42" t="s">
        <v>41</v>
      </c>
      <c r="D68" s="42" t="n">
        <v>40698496</v>
      </c>
      <c r="E68" s="42" t="n">
        <v>1165882650</v>
      </c>
      <c r="G68" s="42" t="s">
        <v>25</v>
      </c>
      <c r="H68" s="42" t="s">
        <v>26</v>
      </c>
      <c r="I68" s="42" t="s">
        <v>1122</v>
      </c>
      <c r="J68" s="84"/>
      <c r="K68" s="42" t="s">
        <v>1122</v>
      </c>
      <c r="L68" s="42" t="s">
        <v>1122</v>
      </c>
      <c r="M68" s="42" t="s">
        <v>1122</v>
      </c>
      <c r="N68" s="42" t="s">
        <v>1122</v>
      </c>
      <c r="O68" s="42" t="s">
        <v>1122</v>
      </c>
      <c r="P68" s="42" t="s">
        <v>1122</v>
      </c>
      <c r="Q68" s="42" t="n">
        <v>2830</v>
      </c>
      <c r="R68" s="42" t="s">
        <v>1122</v>
      </c>
      <c r="S68" s="42" t="s">
        <v>1122</v>
      </c>
      <c r="T68" s="42" t="s">
        <v>637</v>
      </c>
    </row>
    <row r="69" customFormat="false" ht="15" hidden="false" customHeight="false" outlineLevel="0" collapsed="false">
      <c r="A69" s="42"/>
      <c r="B69" s="42" t="s">
        <v>365</v>
      </c>
      <c r="C69" s="42" t="s">
        <v>1198</v>
      </c>
      <c r="D69" s="42" t="n">
        <v>30465419</v>
      </c>
      <c r="E69" s="42" t="n">
        <v>1151361265</v>
      </c>
      <c r="F69" s="42" t="s">
        <v>366</v>
      </c>
      <c r="G69" s="42" t="s">
        <v>25</v>
      </c>
      <c r="H69" s="42" t="s">
        <v>59</v>
      </c>
      <c r="I69" s="42" t="s">
        <v>1122</v>
      </c>
      <c r="J69" s="84" t="n">
        <v>30580</v>
      </c>
      <c r="K69" s="42" t="s">
        <v>1122</v>
      </c>
      <c r="L69" s="42" t="s">
        <v>1122</v>
      </c>
      <c r="M69" s="42" t="s">
        <v>1122</v>
      </c>
      <c r="N69" s="42" t="s">
        <v>1122</v>
      </c>
      <c r="O69" s="42" t="s">
        <v>1122</v>
      </c>
      <c r="P69" s="42" t="s">
        <v>1122</v>
      </c>
      <c r="Q69" s="42" t="n">
        <v>1124</v>
      </c>
      <c r="R69" s="42" t="s">
        <v>1122</v>
      </c>
      <c r="S69" s="84" t="n">
        <v>43009</v>
      </c>
      <c r="T69" s="42" t="s">
        <v>637</v>
      </c>
    </row>
    <row r="70" customFormat="false" ht="15" hidden="false" customHeight="false" outlineLevel="0" collapsed="false">
      <c r="A70" s="42"/>
      <c r="B70" s="42" t="s">
        <v>367</v>
      </c>
      <c r="C70" s="42" t="s">
        <v>1199</v>
      </c>
      <c r="D70" s="42" t="n">
        <v>45285264</v>
      </c>
      <c r="E70" s="42" t="n">
        <v>1124676665</v>
      </c>
      <c r="G70" s="42" t="s">
        <v>25</v>
      </c>
      <c r="H70" s="42" t="s">
        <v>26</v>
      </c>
      <c r="I70" s="42" t="s">
        <v>1149</v>
      </c>
      <c r="J70" s="84" t="n">
        <v>38070</v>
      </c>
      <c r="K70" s="42" t="s">
        <v>369</v>
      </c>
      <c r="L70" s="42" t="n">
        <v>1770</v>
      </c>
      <c r="M70" s="42" t="s">
        <v>28</v>
      </c>
      <c r="N70" s="42" t="s">
        <v>370</v>
      </c>
      <c r="O70" s="42" t="s">
        <v>36</v>
      </c>
      <c r="P70" s="42" t="s">
        <v>1122</v>
      </c>
      <c r="Q70" s="42" t="n">
        <v>2518</v>
      </c>
      <c r="R70" s="42" t="s">
        <v>1122</v>
      </c>
      <c r="S70" s="42" t="s">
        <v>1122</v>
      </c>
      <c r="T70" s="42" t="s">
        <v>637</v>
      </c>
    </row>
    <row r="71" customFormat="false" ht="15" hidden="false" customHeight="false" outlineLevel="0" collapsed="false">
      <c r="A71" s="42"/>
      <c r="B71" s="42" t="s">
        <v>367</v>
      </c>
      <c r="C71" s="42" t="s">
        <v>1200</v>
      </c>
      <c r="D71" s="42" t="n">
        <v>25681364</v>
      </c>
      <c r="E71" s="42" t="n">
        <v>1126573366</v>
      </c>
      <c r="F71" s="42" t="s">
        <v>374</v>
      </c>
      <c r="G71" s="42" t="s">
        <v>25</v>
      </c>
      <c r="H71" s="42" t="s">
        <v>26</v>
      </c>
      <c r="I71" s="42" t="s">
        <v>1122</v>
      </c>
      <c r="J71" s="84" t="n">
        <v>28142</v>
      </c>
      <c r="K71" s="42" t="s">
        <v>1122</v>
      </c>
      <c r="L71" s="42" t="s">
        <v>1122</v>
      </c>
      <c r="M71" s="42" t="s">
        <v>1122</v>
      </c>
      <c r="N71" s="42" t="s">
        <v>1122</v>
      </c>
      <c r="O71" s="42" t="s">
        <v>1122</v>
      </c>
      <c r="P71" s="42" t="s">
        <v>1122</v>
      </c>
      <c r="Q71" s="42" t="n">
        <v>1953</v>
      </c>
      <c r="R71" s="42" t="s">
        <v>1122</v>
      </c>
      <c r="S71" s="84" t="n">
        <v>44627</v>
      </c>
      <c r="T71" s="42" t="s">
        <v>637</v>
      </c>
    </row>
    <row r="72" customFormat="false" ht="15" hidden="false" customHeight="false" outlineLevel="0" collapsed="false">
      <c r="A72" s="42"/>
      <c r="B72" s="42" t="s">
        <v>378</v>
      </c>
      <c r="C72" s="42" t="s">
        <v>1201</v>
      </c>
      <c r="D72" s="42" t="n">
        <v>44963800</v>
      </c>
      <c r="E72" s="42" t="n">
        <v>1163746095</v>
      </c>
      <c r="F72" s="42" t="s">
        <v>381</v>
      </c>
      <c r="G72" s="42" t="s">
        <v>25</v>
      </c>
      <c r="H72" s="42" t="s">
        <v>26</v>
      </c>
      <c r="I72" s="42" t="s">
        <v>1149</v>
      </c>
      <c r="J72" s="84" t="n">
        <v>37672</v>
      </c>
      <c r="K72" s="42" t="s">
        <v>380</v>
      </c>
      <c r="L72" s="42" t="s">
        <v>1122</v>
      </c>
      <c r="M72" s="42" t="s">
        <v>28</v>
      </c>
      <c r="N72" s="42" t="s">
        <v>304</v>
      </c>
      <c r="O72" s="42" t="s">
        <v>36</v>
      </c>
      <c r="P72" s="42" t="s">
        <v>1122</v>
      </c>
      <c r="Q72" s="42" t="n">
        <v>2680</v>
      </c>
      <c r="R72" s="42" t="s">
        <v>1122</v>
      </c>
      <c r="S72" s="42" t="s">
        <v>1122</v>
      </c>
      <c r="T72" s="42" t="s">
        <v>637</v>
      </c>
    </row>
    <row r="73" customFormat="false" ht="15" hidden="false" customHeight="false" outlineLevel="0" collapsed="false">
      <c r="A73" s="42"/>
      <c r="B73" s="42" t="s">
        <v>382</v>
      </c>
      <c r="C73" s="42" t="s">
        <v>1202</v>
      </c>
      <c r="D73" s="42" t="n">
        <v>19063150</v>
      </c>
      <c r="E73" s="42" t="n">
        <v>1138863933</v>
      </c>
      <c r="F73" s="42" t="s">
        <v>384</v>
      </c>
      <c r="G73" s="42" t="s">
        <v>25</v>
      </c>
      <c r="H73" s="42" t="s">
        <v>26</v>
      </c>
      <c r="I73" s="42" t="s">
        <v>1122</v>
      </c>
      <c r="J73" s="84" t="n">
        <v>32347</v>
      </c>
      <c r="K73" s="42" t="s">
        <v>1122</v>
      </c>
      <c r="L73" s="42" t="s">
        <v>1122</v>
      </c>
      <c r="M73" s="42" t="s">
        <v>1122</v>
      </c>
      <c r="N73" s="42" t="s">
        <v>1122</v>
      </c>
      <c r="O73" s="42" t="s">
        <v>1122</v>
      </c>
      <c r="P73" s="42" t="s">
        <v>1122</v>
      </c>
      <c r="Q73" s="42" t="n">
        <v>996</v>
      </c>
      <c r="R73" s="42" t="s">
        <v>1122</v>
      </c>
      <c r="S73" s="84" t="n">
        <v>42948</v>
      </c>
      <c r="T73" s="42" t="s">
        <v>637</v>
      </c>
    </row>
    <row r="74" customFormat="false" ht="15" hidden="false" customHeight="false" outlineLevel="0" collapsed="false">
      <c r="A74" s="42"/>
      <c r="B74" s="42" t="s">
        <v>385</v>
      </c>
      <c r="C74" s="42" t="s">
        <v>1203</v>
      </c>
      <c r="D74" s="42" t="n">
        <v>38838668</v>
      </c>
      <c r="E74" s="42" t="n">
        <v>1136269477</v>
      </c>
      <c r="F74" s="42" t="s">
        <v>387</v>
      </c>
      <c r="G74" s="42" t="s">
        <v>25</v>
      </c>
      <c r="H74" s="42" t="s">
        <v>26</v>
      </c>
      <c r="I74" s="42" t="s">
        <v>1122</v>
      </c>
      <c r="J74" s="84"/>
      <c r="K74" s="42" t="s">
        <v>1122</v>
      </c>
      <c r="L74" s="42" t="s">
        <v>1122</v>
      </c>
      <c r="M74" s="42" t="s">
        <v>1122</v>
      </c>
      <c r="N74" s="42" t="s">
        <v>1122</v>
      </c>
      <c r="O74" s="42" t="s">
        <v>1122</v>
      </c>
      <c r="P74" s="42" t="s">
        <v>1122</v>
      </c>
      <c r="Q74" s="42" t="n">
        <v>1970</v>
      </c>
      <c r="R74" s="42" t="s">
        <v>1122</v>
      </c>
      <c r="S74" s="84" t="n">
        <v>44774</v>
      </c>
      <c r="T74" s="42" t="s">
        <v>637</v>
      </c>
    </row>
    <row r="75" customFormat="false" ht="15" hidden="false" customHeight="false" outlineLevel="0" collapsed="false">
      <c r="A75" s="42"/>
      <c r="B75" s="42" t="s">
        <v>388</v>
      </c>
      <c r="C75" s="42" t="s">
        <v>1204</v>
      </c>
      <c r="D75" s="42" t="n">
        <v>31624543</v>
      </c>
      <c r="E75" s="42" t="n">
        <v>1161566965</v>
      </c>
      <c r="F75" s="42" t="s">
        <v>392</v>
      </c>
      <c r="G75" s="42" t="s">
        <v>25</v>
      </c>
      <c r="H75" s="42" t="s">
        <v>26</v>
      </c>
      <c r="I75" s="42" t="s">
        <v>1149</v>
      </c>
      <c r="J75" s="84" t="n">
        <v>31158</v>
      </c>
      <c r="K75" s="42" t="s">
        <v>390</v>
      </c>
      <c r="L75" s="42" t="n">
        <v>1446</v>
      </c>
      <c r="M75" s="42" t="s">
        <v>31</v>
      </c>
      <c r="N75" s="42" t="s">
        <v>31</v>
      </c>
      <c r="O75" s="42" t="s">
        <v>36</v>
      </c>
      <c r="P75" s="42" t="s">
        <v>391</v>
      </c>
      <c r="Q75" s="42" t="n">
        <v>1365</v>
      </c>
      <c r="R75" s="42" t="s">
        <v>1122</v>
      </c>
      <c r="S75" s="84" t="n">
        <v>43100</v>
      </c>
      <c r="T75" s="42" t="s">
        <v>637</v>
      </c>
    </row>
    <row r="76" customFormat="false" ht="15" hidden="false" customHeight="false" outlineLevel="0" collapsed="false">
      <c r="A76" s="42"/>
      <c r="B76" s="42" t="s">
        <v>388</v>
      </c>
      <c r="C76" s="42" t="s">
        <v>1205</v>
      </c>
      <c r="D76" s="42" t="n">
        <v>29400848</v>
      </c>
      <c r="E76" s="42" t="n">
        <v>1161636711</v>
      </c>
      <c r="F76" s="42" t="s">
        <v>394</v>
      </c>
      <c r="G76" s="42" t="s">
        <v>25</v>
      </c>
      <c r="H76" s="42" t="s">
        <v>26</v>
      </c>
      <c r="I76" s="42" t="s">
        <v>1122</v>
      </c>
      <c r="J76" s="84" t="n">
        <v>30035</v>
      </c>
      <c r="K76" s="42" t="s">
        <v>1122</v>
      </c>
      <c r="L76" s="42" t="s">
        <v>1122</v>
      </c>
      <c r="M76" s="42" t="s">
        <v>1122</v>
      </c>
      <c r="N76" s="42" t="s">
        <v>1122</v>
      </c>
      <c r="O76" s="42" t="s">
        <v>1122</v>
      </c>
      <c r="P76" s="42" t="s">
        <v>1122</v>
      </c>
      <c r="Q76" s="42" t="n">
        <v>2340</v>
      </c>
      <c r="R76" s="42" t="s">
        <v>1122</v>
      </c>
      <c r="S76" s="42" t="s">
        <v>1122</v>
      </c>
      <c r="T76" s="42" t="s">
        <v>637</v>
      </c>
    </row>
    <row r="77" customFormat="false" ht="15" hidden="false" customHeight="false" outlineLevel="0" collapsed="false">
      <c r="A77" s="42"/>
      <c r="B77" s="42" t="s">
        <v>395</v>
      </c>
      <c r="C77" s="42" t="s">
        <v>1206</v>
      </c>
      <c r="D77" s="42" t="n">
        <v>31575604</v>
      </c>
      <c r="E77" s="42" t="n">
        <v>1123957070</v>
      </c>
      <c r="F77" s="42" t="s">
        <v>397</v>
      </c>
      <c r="G77" s="42" t="s">
        <v>25</v>
      </c>
      <c r="H77" s="42" t="s">
        <v>59</v>
      </c>
      <c r="I77" s="42" t="s">
        <v>1122</v>
      </c>
      <c r="J77" s="84" t="n">
        <v>31055</v>
      </c>
      <c r="K77" s="42" t="s">
        <v>1122</v>
      </c>
      <c r="L77" s="42" t="s">
        <v>1122</v>
      </c>
      <c r="M77" s="42" t="s">
        <v>1122</v>
      </c>
      <c r="N77" s="42" t="s">
        <v>1122</v>
      </c>
      <c r="O77" s="42" t="s">
        <v>1122</v>
      </c>
      <c r="P77" s="42" t="s">
        <v>1122</v>
      </c>
      <c r="Q77" s="42" t="n">
        <v>1004</v>
      </c>
      <c r="R77" s="42" t="s">
        <v>1122</v>
      </c>
      <c r="S77" s="84" t="n">
        <v>43009</v>
      </c>
      <c r="T77" s="42" t="s">
        <v>637</v>
      </c>
    </row>
    <row r="78" customFormat="false" ht="15" hidden="false" customHeight="false" outlineLevel="0" collapsed="false">
      <c r="A78" s="42"/>
      <c r="B78" s="42" t="s">
        <v>398</v>
      </c>
      <c r="C78" s="42" t="s">
        <v>1207</v>
      </c>
      <c r="D78" s="42" t="n">
        <v>95040589</v>
      </c>
      <c r="E78" s="42" t="n">
        <v>1160531098</v>
      </c>
      <c r="F78" s="42" t="s">
        <v>400</v>
      </c>
      <c r="G78" s="42" t="s">
        <v>25</v>
      </c>
      <c r="H78" s="42" t="s">
        <v>1208</v>
      </c>
      <c r="I78" s="42" t="s">
        <v>1122</v>
      </c>
      <c r="J78" s="84" t="n">
        <v>28450</v>
      </c>
      <c r="K78" s="42" t="s">
        <v>1122</v>
      </c>
      <c r="L78" s="42" t="s">
        <v>1122</v>
      </c>
      <c r="M78" s="42" t="s">
        <v>1122</v>
      </c>
      <c r="N78" s="42" t="s">
        <v>1122</v>
      </c>
      <c r="O78" s="42" t="s">
        <v>1122</v>
      </c>
      <c r="P78" s="42" t="s">
        <v>1122</v>
      </c>
      <c r="Q78" s="42" t="n">
        <v>180</v>
      </c>
      <c r="R78" s="42" t="s">
        <v>1122</v>
      </c>
      <c r="S78" s="84" t="n">
        <v>42615</v>
      </c>
      <c r="T78" s="42" t="s">
        <v>637</v>
      </c>
    </row>
    <row r="79" customFormat="false" ht="15" hidden="false" customHeight="false" outlineLevel="0" collapsed="false">
      <c r="A79" s="42"/>
      <c r="B79" s="42" t="s">
        <v>401</v>
      </c>
      <c r="C79" s="42" t="s">
        <v>1209</v>
      </c>
      <c r="D79" s="42" t="n">
        <v>43624266</v>
      </c>
      <c r="E79" s="42" t="n">
        <v>1127487823</v>
      </c>
      <c r="F79" s="42" t="s">
        <v>403</v>
      </c>
      <c r="G79" s="42" t="s">
        <v>25</v>
      </c>
      <c r="H79" s="42" t="s">
        <v>26</v>
      </c>
      <c r="I79" s="42" t="s">
        <v>1122</v>
      </c>
      <c r="J79" s="84" t="n">
        <v>37252</v>
      </c>
      <c r="K79" s="42" t="s">
        <v>1122</v>
      </c>
      <c r="L79" s="42" t="s">
        <v>1122</v>
      </c>
      <c r="M79" s="42" t="s">
        <v>1122</v>
      </c>
      <c r="N79" s="42" t="s">
        <v>1122</v>
      </c>
      <c r="O79" s="42" t="s">
        <v>1122</v>
      </c>
      <c r="P79" s="42" t="s">
        <v>1122</v>
      </c>
      <c r="Q79" s="42" t="n">
        <v>3033</v>
      </c>
      <c r="R79" s="42" t="s">
        <v>1122</v>
      </c>
      <c r="S79" s="42" t="s">
        <v>1122</v>
      </c>
      <c r="T79" s="42" t="s">
        <v>637</v>
      </c>
    </row>
    <row r="80" customFormat="false" ht="15" hidden="false" customHeight="false" outlineLevel="0" collapsed="false">
      <c r="A80" s="42"/>
      <c r="B80" s="42" t="s">
        <v>416</v>
      </c>
      <c r="C80" s="42" t="s">
        <v>1210</v>
      </c>
      <c r="D80" s="42" t="n">
        <v>31137587</v>
      </c>
      <c r="E80" s="42" t="n">
        <v>1130404995</v>
      </c>
      <c r="F80" s="42" t="s">
        <v>418</v>
      </c>
      <c r="G80" s="42" t="s">
        <v>25</v>
      </c>
      <c r="H80" s="42" t="s">
        <v>26</v>
      </c>
      <c r="I80" s="42" t="s">
        <v>1122</v>
      </c>
      <c r="J80" s="84" t="n">
        <v>30862</v>
      </c>
      <c r="K80" s="42" t="s">
        <v>1122</v>
      </c>
      <c r="L80" s="42" t="s">
        <v>1122</v>
      </c>
      <c r="M80" s="42" t="s">
        <v>1122</v>
      </c>
      <c r="N80" s="42" t="s">
        <v>1122</v>
      </c>
      <c r="O80" s="42" t="s">
        <v>1122</v>
      </c>
      <c r="P80" s="42" t="s">
        <v>1122</v>
      </c>
      <c r="Q80" s="42" t="n">
        <v>543</v>
      </c>
      <c r="R80" s="42" t="s">
        <v>1122</v>
      </c>
      <c r="S80" s="84" t="n">
        <v>42917</v>
      </c>
      <c r="T80" s="42" t="s">
        <v>637</v>
      </c>
    </row>
    <row r="81" customFormat="false" ht="15" hidden="false" customHeight="false" outlineLevel="0" collapsed="false">
      <c r="A81" s="42"/>
      <c r="B81" s="42" t="s">
        <v>419</v>
      </c>
      <c r="C81" s="42" t="s">
        <v>1211</v>
      </c>
      <c r="D81" s="42" t="n">
        <v>38070572</v>
      </c>
      <c r="E81" s="42" t="n">
        <v>1157530604</v>
      </c>
      <c r="F81" s="42" t="s">
        <v>421</v>
      </c>
      <c r="G81" s="42" t="s">
        <v>25</v>
      </c>
      <c r="H81" s="42" t="s">
        <v>26</v>
      </c>
      <c r="I81" s="42" t="s">
        <v>1122</v>
      </c>
      <c r="J81" s="84" t="n">
        <v>34412</v>
      </c>
      <c r="K81" s="42" t="s">
        <v>1122</v>
      </c>
      <c r="L81" s="42" t="s">
        <v>1122</v>
      </c>
      <c r="M81" s="42" t="s">
        <v>1122</v>
      </c>
      <c r="N81" s="42" t="s">
        <v>1122</v>
      </c>
      <c r="O81" s="42" t="s">
        <v>1122</v>
      </c>
      <c r="P81" s="42" t="s">
        <v>1122</v>
      </c>
      <c r="Q81" s="42" t="n">
        <v>1775</v>
      </c>
      <c r="R81" s="42" t="s">
        <v>1122</v>
      </c>
      <c r="S81" s="84" t="n">
        <v>43739</v>
      </c>
      <c r="T81" s="42" t="s">
        <v>637</v>
      </c>
    </row>
    <row r="82" customFormat="false" ht="15" hidden="false" customHeight="false" outlineLevel="0" collapsed="false">
      <c r="A82" s="42"/>
      <c r="B82" s="42" t="s">
        <v>422</v>
      </c>
      <c r="C82" s="42" t="s">
        <v>1212</v>
      </c>
      <c r="D82" s="42" t="n">
        <v>21365112</v>
      </c>
      <c r="E82" s="42" t="n">
        <v>1168758827</v>
      </c>
      <c r="F82" s="42" t="s">
        <v>424</v>
      </c>
      <c r="G82" s="42" t="s">
        <v>25</v>
      </c>
      <c r="H82" s="42" t="s">
        <v>26</v>
      </c>
      <c r="I82" s="42" t="s">
        <v>1122</v>
      </c>
      <c r="J82" s="84" t="n">
        <v>25635</v>
      </c>
      <c r="K82" s="42" t="s">
        <v>1122</v>
      </c>
      <c r="L82" s="42" t="s">
        <v>1122</v>
      </c>
      <c r="M82" s="42" t="s">
        <v>1122</v>
      </c>
      <c r="N82" s="42" t="s">
        <v>1122</v>
      </c>
      <c r="O82" s="42" t="s">
        <v>1122</v>
      </c>
      <c r="P82" s="42" t="s">
        <v>1122</v>
      </c>
      <c r="Q82" s="42" t="n">
        <v>1429</v>
      </c>
      <c r="R82" s="42" t="s">
        <v>1122</v>
      </c>
      <c r="S82" s="84" t="n">
        <v>43344</v>
      </c>
      <c r="T82" s="42" t="s">
        <v>638</v>
      </c>
    </row>
    <row r="83" customFormat="false" ht="15" hidden="false" customHeight="false" outlineLevel="0" collapsed="false">
      <c r="A83" s="42"/>
      <c r="B83" s="42" t="s">
        <v>56</v>
      </c>
      <c r="C83" s="42" t="s">
        <v>1213</v>
      </c>
      <c r="D83" s="42" t="n">
        <v>39464452</v>
      </c>
      <c r="E83" s="42" t="n">
        <v>1138747010</v>
      </c>
      <c r="F83" s="42" t="s">
        <v>435</v>
      </c>
      <c r="G83" s="42" t="s">
        <v>25</v>
      </c>
      <c r="H83" s="42" t="s">
        <v>26</v>
      </c>
      <c r="I83" s="42" t="s">
        <v>1149</v>
      </c>
      <c r="J83" s="84" t="n">
        <v>35333</v>
      </c>
      <c r="K83" s="42" t="s">
        <v>434</v>
      </c>
      <c r="L83" s="42" t="n">
        <v>1407</v>
      </c>
      <c r="M83" s="42" t="s">
        <v>28</v>
      </c>
      <c r="N83" s="42" t="s">
        <v>31</v>
      </c>
      <c r="O83" s="42" t="s">
        <v>36</v>
      </c>
      <c r="P83" s="42" t="s">
        <v>1122</v>
      </c>
      <c r="Q83" s="42" t="n">
        <v>2537</v>
      </c>
      <c r="R83" s="42" t="s">
        <v>1122</v>
      </c>
      <c r="S83" s="42" t="s">
        <v>1122</v>
      </c>
      <c r="T83" s="42" t="s">
        <v>639</v>
      </c>
    </row>
    <row r="84" customFormat="false" ht="15" hidden="false" customHeight="false" outlineLevel="0" collapsed="false">
      <c r="A84" s="42"/>
      <c r="B84" s="42" t="s">
        <v>436</v>
      </c>
      <c r="C84" s="42" t="s">
        <v>1214</v>
      </c>
      <c r="D84" s="42" t="n">
        <v>95159988</v>
      </c>
      <c r="E84" s="42" t="n">
        <v>1127276399</v>
      </c>
      <c r="F84" s="42" t="s">
        <v>438</v>
      </c>
      <c r="G84" s="42" t="s">
        <v>25</v>
      </c>
      <c r="H84" s="42" t="s">
        <v>59</v>
      </c>
      <c r="I84" s="42" t="s">
        <v>1122</v>
      </c>
      <c r="J84" s="84" t="n">
        <v>34467</v>
      </c>
      <c r="K84" s="42" t="s">
        <v>1122</v>
      </c>
      <c r="L84" s="42" t="s">
        <v>1122</v>
      </c>
      <c r="M84" s="42" t="s">
        <v>1122</v>
      </c>
      <c r="N84" s="42" t="s">
        <v>1122</v>
      </c>
      <c r="O84" s="42" t="s">
        <v>1122</v>
      </c>
      <c r="P84" s="42" t="s">
        <v>1122</v>
      </c>
      <c r="Q84" s="42" t="n">
        <v>1776</v>
      </c>
      <c r="R84" s="42" t="s">
        <v>1122</v>
      </c>
      <c r="S84" s="84" t="n">
        <v>43739</v>
      </c>
      <c r="T84" s="42" t="s">
        <v>637</v>
      </c>
    </row>
    <row r="85" customFormat="false" ht="15" hidden="false" customHeight="false" outlineLevel="0" collapsed="false">
      <c r="A85" s="42"/>
      <c r="B85" s="42" t="s">
        <v>445</v>
      </c>
      <c r="C85" s="42" t="s">
        <v>1215</v>
      </c>
      <c r="D85" s="42" t="n">
        <v>30161994</v>
      </c>
      <c r="E85" s="42" t="n">
        <v>1136699218</v>
      </c>
      <c r="F85" s="42" t="s">
        <v>447</v>
      </c>
      <c r="G85" s="42" t="s">
        <v>25</v>
      </c>
      <c r="H85" s="42" t="s">
        <v>59</v>
      </c>
      <c r="I85" s="42" t="s">
        <v>1122</v>
      </c>
      <c r="J85" s="84"/>
      <c r="K85" s="42" t="s">
        <v>1122</v>
      </c>
      <c r="L85" s="42" t="s">
        <v>1122</v>
      </c>
      <c r="M85" s="42" t="s">
        <v>1122</v>
      </c>
      <c r="N85" s="42" t="s">
        <v>1122</v>
      </c>
      <c r="O85" s="42" t="s">
        <v>1122</v>
      </c>
      <c r="P85" s="42" t="s">
        <v>1122</v>
      </c>
      <c r="Q85" s="42" t="n">
        <v>2001</v>
      </c>
      <c r="R85" s="42" t="s">
        <v>1122</v>
      </c>
      <c r="S85" s="84" t="n">
        <v>44791</v>
      </c>
      <c r="T85" s="42" t="s">
        <v>637</v>
      </c>
    </row>
    <row r="86" customFormat="false" ht="15" hidden="false" customHeight="false" outlineLevel="0" collapsed="false">
      <c r="A86" s="42"/>
      <c r="B86" s="42" t="s">
        <v>448</v>
      </c>
      <c r="C86" s="42" t="s">
        <v>1216</v>
      </c>
      <c r="D86" s="42" t="n">
        <v>36375804</v>
      </c>
      <c r="E86" s="42" t="n">
        <v>1161708518</v>
      </c>
      <c r="F86" s="42" t="s">
        <v>450</v>
      </c>
      <c r="G86" s="42" t="s">
        <v>25</v>
      </c>
      <c r="H86" s="42" t="s">
        <v>59</v>
      </c>
      <c r="I86" s="42" t="s">
        <v>1122</v>
      </c>
      <c r="J86" s="84" t="n">
        <v>33536</v>
      </c>
      <c r="K86" s="42" t="s">
        <v>1122</v>
      </c>
      <c r="L86" s="42" t="s">
        <v>1122</v>
      </c>
      <c r="M86" s="42" t="s">
        <v>1122</v>
      </c>
      <c r="N86" s="42" t="s">
        <v>1122</v>
      </c>
      <c r="O86" s="42" t="s">
        <v>1122</v>
      </c>
      <c r="P86" s="42" t="s">
        <v>1122</v>
      </c>
      <c r="Q86" s="42" t="n">
        <v>1234</v>
      </c>
      <c r="R86" s="42" t="s">
        <v>1122</v>
      </c>
      <c r="S86" s="84" t="n">
        <v>43164</v>
      </c>
      <c r="T86" s="42" t="s">
        <v>637</v>
      </c>
    </row>
    <row r="87" customFormat="false" ht="15" hidden="false" customHeight="false" outlineLevel="0" collapsed="false">
      <c r="A87" s="42"/>
      <c r="B87" s="42" t="s">
        <v>451</v>
      </c>
      <c r="C87" s="42" t="s">
        <v>1217</v>
      </c>
      <c r="D87" s="42" t="n">
        <v>23506497</v>
      </c>
      <c r="E87" s="42" t="n">
        <v>1171661108</v>
      </c>
      <c r="F87" s="42" t="s">
        <v>453</v>
      </c>
      <c r="G87" s="42" t="s">
        <v>25</v>
      </c>
      <c r="H87" s="42" t="s">
        <v>26</v>
      </c>
      <c r="I87" s="42" t="s">
        <v>1122</v>
      </c>
      <c r="J87" s="84" t="n">
        <v>27027</v>
      </c>
      <c r="K87" s="42" t="s">
        <v>1122</v>
      </c>
      <c r="L87" s="42" t="s">
        <v>1122</v>
      </c>
      <c r="M87" s="42" t="s">
        <v>1122</v>
      </c>
      <c r="N87" s="42" t="s">
        <v>1122</v>
      </c>
      <c r="O87" s="42" t="s">
        <v>1122</v>
      </c>
      <c r="P87" s="42" t="s">
        <v>1122</v>
      </c>
      <c r="Q87" s="42" t="n">
        <v>1674</v>
      </c>
      <c r="R87" s="42" t="s">
        <v>1122</v>
      </c>
      <c r="S87" s="84" t="n">
        <v>43581</v>
      </c>
      <c r="T87" s="42" t="s">
        <v>637</v>
      </c>
    </row>
    <row r="88" customFormat="false" ht="15" hidden="false" customHeight="false" outlineLevel="0" collapsed="false">
      <c r="A88" s="42"/>
      <c r="B88" s="42" t="s">
        <v>454</v>
      </c>
      <c r="C88" s="42" t="s">
        <v>1218</v>
      </c>
      <c r="D88" s="42" t="n">
        <v>27621398</v>
      </c>
      <c r="E88" s="42" t="n">
        <v>1168069316</v>
      </c>
      <c r="F88" s="42" t="s">
        <v>456</v>
      </c>
      <c r="G88" s="42" t="s">
        <v>25</v>
      </c>
      <c r="H88" s="42" t="s">
        <v>26</v>
      </c>
      <c r="I88" s="42" t="s">
        <v>1122</v>
      </c>
      <c r="J88" s="84" t="n">
        <v>29196</v>
      </c>
      <c r="K88" s="42" t="s">
        <v>1122</v>
      </c>
      <c r="L88" s="42" t="s">
        <v>1122</v>
      </c>
      <c r="M88" s="42" t="s">
        <v>1122</v>
      </c>
      <c r="N88" s="42" t="s">
        <v>1122</v>
      </c>
      <c r="O88" s="42" t="s">
        <v>1122</v>
      </c>
      <c r="P88" s="42" t="s">
        <v>1122</v>
      </c>
      <c r="Q88" s="42" t="n">
        <v>1665</v>
      </c>
      <c r="R88" s="42" t="s">
        <v>1122</v>
      </c>
      <c r="S88" s="84" t="n">
        <v>43570</v>
      </c>
      <c r="T88" s="42" t="s">
        <v>637</v>
      </c>
    </row>
    <row r="89" customFormat="false" ht="15" hidden="false" customHeight="false" outlineLevel="0" collapsed="false">
      <c r="A89" s="42"/>
      <c r="B89" s="42" t="s">
        <v>457</v>
      </c>
      <c r="C89" s="42" t="s">
        <v>1219</v>
      </c>
      <c r="D89" s="42" t="n">
        <v>31164406</v>
      </c>
      <c r="E89" s="42" t="n">
        <v>1154181283</v>
      </c>
      <c r="F89" s="42" t="s">
        <v>459</v>
      </c>
      <c r="G89" s="42" t="s">
        <v>25</v>
      </c>
      <c r="H89" s="42" t="s">
        <v>26</v>
      </c>
      <c r="I89" s="42" t="s">
        <v>1122</v>
      </c>
      <c r="J89" s="84" t="n">
        <v>30902</v>
      </c>
      <c r="K89" s="42" t="s">
        <v>1122</v>
      </c>
      <c r="L89" s="42" t="s">
        <v>1122</v>
      </c>
      <c r="M89" s="42" t="s">
        <v>1122</v>
      </c>
      <c r="N89" s="42" t="s">
        <v>1122</v>
      </c>
      <c r="O89" s="42" t="s">
        <v>1122</v>
      </c>
      <c r="P89" s="42" t="s">
        <v>1122</v>
      </c>
      <c r="Q89" s="42" t="n">
        <v>1746</v>
      </c>
      <c r="R89" s="42" t="s">
        <v>1122</v>
      </c>
      <c r="S89" s="84" t="n">
        <v>43678</v>
      </c>
      <c r="T89" s="42" t="s">
        <v>637</v>
      </c>
    </row>
    <row r="90" customFormat="false" ht="15" hidden="false" customHeight="false" outlineLevel="0" collapsed="false">
      <c r="A90" s="42"/>
      <c r="B90" s="42" t="s">
        <v>463</v>
      </c>
      <c r="C90" s="42" t="s">
        <v>1220</v>
      </c>
      <c r="D90" s="42" t="n">
        <v>94087495</v>
      </c>
      <c r="E90" s="42" t="n">
        <v>1162777192</v>
      </c>
      <c r="F90" s="42" t="s">
        <v>465</v>
      </c>
      <c r="G90" s="42" t="s">
        <v>25</v>
      </c>
      <c r="H90" s="42" t="s">
        <v>26</v>
      </c>
      <c r="I90" s="42" t="s">
        <v>1122</v>
      </c>
      <c r="J90" s="84" t="n">
        <v>44332</v>
      </c>
      <c r="K90" s="42" t="s">
        <v>1122</v>
      </c>
      <c r="L90" s="42" t="s">
        <v>1122</v>
      </c>
      <c r="M90" s="42" t="s">
        <v>1122</v>
      </c>
      <c r="N90" s="42" t="s">
        <v>1122</v>
      </c>
      <c r="O90" s="42" t="s">
        <v>1122</v>
      </c>
      <c r="P90" s="42" t="s">
        <v>1122</v>
      </c>
      <c r="Q90" s="42" t="n">
        <v>1736</v>
      </c>
      <c r="R90" s="42" t="s">
        <v>1122</v>
      </c>
      <c r="S90" s="84" t="n">
        <v>43678</v>
      </c>
      <c r="T90" s="42" t="s">
        <v>637</v>
      </c>
    </row>
    <row r="91" customFormat="false" ht="15" hidden="false" customHeight="false" outlineLevel="0" collapsed="false">
      <c r="A91" s="42"/>
      <c r="B91" s="42" t="s">
        <v>469</v>
      </c>
      <c r="C91" s="42" t="s">
        <v>1221</v>
      </c>
      <c r="D91" s="42" t="n">
        <v>33250656</v>
      </c>
      <c r="E91" s="42" t="n">
        <v>1138308481</v>
      </c>
      <c r="F91" s="42" t="s">
        <v>471</v>
      </c>
      <c r="G91" s="42" t="s">
        <v>25</v>
      </c>
      <c r="H91" s="42" t="s">
        <v>59</v>
      </c>
      <c r="I91" s="42" t="s">
        <v>1122</v>
      </c>
      <c r="J91" s="84" t="n">
        <v>32216</v>
      </c>
      <c r="K91" s="42" t="s">
        <v>1122</v>
      </c>
      <c r="L91" s="42" t="s">
        <v>1122</v>
      </c>
      <c r="M91" s="42" t="s">
        <v>1122</v>
      </c>
      <c r="N91" s="42" t="s">
        <v>1122</v>
      </c>
      <c r="O91" s="42" t="s">
        <v>1122</v>
      </c>
      <c r="P91" s="42" t="s">
        <v>1122</v>
      </c>
      <c r="Q91" s="42" t="n">
        <v>260</v>
      </c>
      <c r="R91" s="42" t="s">
        <v>1122</v>
      </c>
      <c r="S91" s="84" t="n">
        <v>42795</v>
      </c>
      <c r="T91" s="42" t="s">
        <v>636</v>
      </c>
    </row>
    <row r="92" customFormat="false" ht="15" hidden="false" customHeight="false" outlineLevel="0" collapsed="false">
      <c r="A92" s="42"/>
      <c r="B92" s="42" t="s">
        <v>476</v>
      </c>
      <c r="C92" s="42" t="s">
        <v>1222</v>
      </c>
      <c r="D92" s="42" t="n">
        <v>28683156</v>
      </c>
      <c r="E92" s="42" t="n">
        <v>1156952628</v>
      </c>
      <c r="F92" s="42" t="s">
        <v>478</v>
      </c>
      <c r="G92" s="42" t="s">
        <v>25</v>
      </c>
      <c r="H92" s="42" t="s">
        <v>26</v>
      </c>
      <c r="I92" s="42" t="s">
        <v>1122</v>
      </c>
      <c r="J92" s="84" t="n">
        <v>29620</v>
      </c>
      <c r="K92" s="42" t="s">
        <v>1122</v>
      </c>
      <c r="L92" s="42" t="s">
        <v>1122</v>
      </c>
      <c r="M92" s="42" t="s">
        <v>1122</v>
      </c>
      <c r="N92" s="42" t="s">
        <v>1122</v>
      </c>
      <c r="O92" s="42" t="s">
        <v>1122</v>
      </c>
      <c r="P92" s="42" t="s">
        <v>1122</v>
      </c>
      <c r="Q92" s="42" t="n">
        <v>1065</v>
      </c>
      <c r="R92" s="42" t="s">
        <v>1122</v>
      </c>
      <c r="S92" s="84" t="n">
        <v>42948</v>
      </c>
      <c r="T92" s="42" t="s">
        <v>637</v>
      </c>
    </row>
    <row r="93" customFormat="false" ht="15" hidden="false" customHeight="false" outlineLevel="0" collapsed="false">
      <c r="A93" s="42"/>
      <c r="B93" s="42" t="s">
        <v>514</v>
      </c>
      <c r="C93" s="42" t="s">
        <v>1223</v>
      </c>
      <c r="D93" s="42" t="n">
        <v>28922058</v>
      </c>
      <c r="E93" s="42" t="n">
        <v>1134039809</v>
      </c>
      <c r="F93" s="42" t="s">
        <v>516</v>
      </c>
      <c r="G93" s="42" t="s">
        <v>25</v>
      </c>
      <c r="H93" s="42" t="s">
        <v>26</v>
      </c>
      <c r="I93" s="42" t="s">
        <v>1122</v>
      </c>
      <c r="J93" s="84" t="n">
        <v>29720</v>
      </c>
      <c r="K93" s="42" t="s">
        <v>1122</v>
      </c>
      <c r="L93" s="42" t="s">
        <v>1122</v>
      </c>
      <c r="M93" s="42" t="s">
        <v>1122</v>
      </c>
      <c r="N93" s="42" t="s">
        <v>1122</v>
      </c>
      <c r="O93" s="42" t="s">
        <v>1122</v>
      </c>
      <c r="P93" s="42" t="s">
        <v>1122</v>
      </c>
      <c r="Q93" s="42" t="n">
        <v>450</v>
      </c>
      <c r="R93" s="42" t="s">
        <v>1122</v>
      </c>
      <c r="S93" s="84" t="n">
        <v>42917</v>
      </c>
      <c r="T93" s="42" t="s">
        <v>637</v>
      </c>
    </row>
    <row r="94" customFormat="false" ht="15" hidden="false" customHeight="false" outlineLevel="0" collapsed="false">
      <c r="A94" s="42"/>
      <c r="B94" s="42" t="s">
        <v>538</v>
      </c>
      <c r="C94" s="42" t="s">
        <v>1224</v>
      </c>
      <c r="D94" s="42" t="n">
        <v>36550977</v>
      </c>
      <c r="E94" s="42" t="n">
        <v>1131374280</v>
      </c>
      <c r="F94" s="42" t="s">
        <v>540</v>
      </c>
      <c r="G94" s="42" t="s">
        <v>25</v>
      </c>
      <c r="H94" s="42" t="s">
        <v>26</v>
      </c>
      <c r="I94" s="42" t="s">
        <v>1122</v>
      </c>
      <c r="J94" s="84" t="n">
        <v>34263</v>
      </c>
      <c r="K94" s="42" t="s">
        <v>1122</v>
      </c>
      <c r="L94" s="42" t="s">
        <v>1122</v>
      </c>
      <c r="M94" s="42" t="s">
        <v>1122</v>
      </c>
      <c r="N94" s="42" t="s">
        <v>1122</v>
      </c>
      <c r="O94" s="42" t="s">
        <v>1122</v>
      </c>
      <c r="P94" s="42" t="s">
        <v>1122</v>
      </c>
      <c r="Q94" s="42" t="n">
        <v>1327</v>
      </c>
      <c r="R94" s="42" t="s">
        <v>1122</v>
      </c>
      <c r="S94" s="84" t="n">
        <v>43132</v>
      </c>
      <c r="T94" s="42" t="s">
        <v>637</v>
      </c>
    </row>
    <row r="95" customFormat="false" ht="15" hidden="false" customHeight="false" outlineLevel="0" collapsed="false">
      <c r="A95" s="42"/>
      <c r="B95" s="42" t="s">
        <v>544</v>
      </c>
      <c r="C95" s="42" t="s">
        <v>1225</v>
      </c>
      <c r="D95" s="42" t="n">
        <v>95695047</v>
      </c>
      <c r="E95" s="42" t="n">
        <v>1151065312</v>
      </c>
      <c r="F95" s="42" t="s">
        <v>546</v>
      </c>
      <c r="G95" s="42" t="s">
        <v>25</v>
      </c>
      <c r="H95" s="42" t="s">
        <v>26</v>
      </c>
      <c r="I95" s="42" t="s">
        <v>1122</v>
      </c>
      <c r="J95" s="84" t="n">
        <v>27263</v>
      </c>
      <c r="K95" s="42" t="s">
        <v>1122</v>
      </c>
      <c r="L95" s="42" t="s">
        <v>1122</v>
      </c>
      <c r="M95" s="42" t="s">
        <v>1122</v>
      </c>
      <c r="N95" s="42" t="s">
        <v>1122</v>
      </c>
      <c r="O95" s="42" t="s">
        <v>1122</v>
      </c>
      <c r="P95" s="42" t="s">
        <v>1122</v>
      </c>
      <c r="Q95" s="42" t="n">
        <v>509</v>
      </c>
      <c r="R95" s="42" t="s">
        <v>1122</v>
      </c>
      <c r="S95" s="84" t="n">
        <v>42919</v>
      </c>
      <c r="T95" s="42" t="s">
        <v>638</v>
      </c>
    </row>
    <row r="96" customFormat="false" ht="15" hidden="false" customHeight="false" outlineLevel="0" collapsed="false">
      <c r="A96" s="42"/>
      <c r="B96" s="42" t="s">
        <v>547</v>
      </c>
      <c r="C96" s="42" t="s">
        <v>1226</v>
      </c>
      <c r="D96" s="42" t="n">
        <v>37699248</v>
      </c>
      <c r="E96" s="42" t="n">
        <v>1126538300</v>
      </c>
      <c r="F96" s="42" t="s">
        <v>549</v>
      </c>
      <c r="G96" s="42" t="s">
        <v>25</v>
      </c>
      <c r="H96" s="42" t="s">
        <v>26</v>
      </c>
      <c r="I96" s="42" t="s">
        <v>1122</v>
      </c>
      <c r="J96" s="84" t="n">
        <v>34151</v>
      </c>
      <c r="K96" s="42" t="s">
        <v>1122</v>
      </c>
      <c r="L96" s="42" t="s">
        <v>1122</v>
      </c>
      <c r="M96" s="42" t="s">
        <v>1122</v>
      </c>
      <c r="N96" s="42" t="s">
        <v>1122</v>
      </c>
      <c r="O96" s="42" t="s">
        <v>1122</v>
      </c>
      <c r="P96" s="42" t="s">
        <v>1122</v>
      </c>
      <c r="Q96" s="42" t="n">
        <v>232</v>
      </c>
      <c r="R96" s="42" t="s">
        <v>1122</v>
      </c>
      <c r="S96" s="84" t="n">
        <v>42795</v>
      </c>
      <c r="T96" s="42" t="s">
        <v>636</v>
      </c>
    </row>
    <row r="97" customFormat="false" ht="15" hidden="false" customHeight="false" outlineLevel="0" collapsed="false">
      <c r="A97" s="42"/>
      <c r="B97" s="42" t="s">
        <v>553</v>
      </c>
      <c r="C97" s="42" t="s">
        <v>1227</v>
      </c>
      <c r="D97" s="42" t="n">
        <v>33914980</v>
      </c>
      <c r="E97" s="42" t="n">
        <v>1127455035</v>
      </c>
      <c r="F97" s="42" t="s">
        <v>555</v>
      </c>
      <c r="G97" s="42" t="s">
        <v>25</v>
      </c>
      <c r="H97" s="42" t="s">
        <v>59</v>
      </c>
      <c r="I97" s="42" t="s">
        <v>1122</v>
      </c>
      <c r="J97" s="84" t="n">
        <v>32266</v>
      </c>
      <c r="K97" s="42" t="s">
        <v>1122</v>
      </c>
      <c r="L97" s="42" t="s">
        <v>1122</v>
      </c>
      <c r="M97" s="42" t="s">
        <v>1122</v>
      </c>
      <c r="N97" s="42" t="s">
        <v>1122</v>
      </c>
      <c r="O97" s="42" t="s">
        <v>1122</v>
      </c>
      <c r="P97" s="42" t="s">
        <v>1122</v>
      </c>
      <c r="Q97" s="42" t="n">
        <v>1993</v>
      </c>
      <c r="R97" s="42" t="s">
        <v>1122</v>
      </c>
      <c r="S97" s="84" t="n">
        <v>44789</v>
      </c>
      <c r="T97" s="42" t="s">
        <v>637</v>
      </c>
    </row>
    <row r="98" customFormat="false" ht="15" hidden="false" customHeight="false" outlineLevel="0" collapsed="false">
      <c r="A98" s="42"/>
      <c r="B98" s="42" t="s">
        <v>556</v>
      </c>
      <c r="C98" s="42" t="s">
        <v>648</v>
      </c>
      <c r="D98" s="42" t="n">
        <v>29428219</v>
      </c>
      <c r="E98" s="42" t="n">
        <v>1124773534</v>
      </c>
      <c r="F98" s="42" t="s">
        <v>558</v>
      </c>
      <c r="G98" s="42" t="s">
        <v>25</v>
      </c>
      <c r="H98" s="42" t="s">
        <v>26</v>
      </c>
      <c r="I98" s="42" t="s">
        <v>1122</v>
      </c>
      <c r="J98" s="84" t="n">
        <v>30042</v>
      </c>
      <c r="K98" s="42" t="s">
        <v>1122</v>
      </c>
      <c r="L98" s="42" t="s">
        <v>1122</v>
      </c>
      <c r="M98" s="42" t="s">
        <v>1122</v>
      </c>
      <c r="N98" s="42" t="s">
        <v>1122</v>
      </c>
      <c r="O98" s="42" t="s">
        <v>1122</v>
      </c>
      <c r="P98" s="42" t="s">
        <v>1122</v>
      </c>
      <c r="Q98" s="42" t="n">
        <v>413</v>
      </c>
      <c r="R98" s="42" t="s">
        <v>1122</v>
      </c>
      <c r="S98" s="84" t="n">
        <v>42884</v>
      </c>
      <c r="T98" s="42" t="s">
        <v>637</v>
      </c>
    </row>
    <row r="99" customFormat="false" ht="15" hidden="false" customHeight="false" outlineLevel="0" collapsed="false">
      <c r="A99" s="42"/>
      <c r="B99" s="42" t="s">
        <v>567</v>
      </c>
      <c r="C99" s="42" t="s">
        <v>1228</v>
      </c>
      <c r="E99" s="42" t="n">
        <v>1141439746</v>
      </c>
      <c r="G99" s="42" t="s">
        <v>1122</v>
      </c>
      <c r="H99" s="42" t="s">
        <v>26</v>
      </c>
      <c r="I99" s="42" t="s">
        <v>1122</v>
      </c>
      <c r="J99" s="84" t="n">
        <v>24313</v>
      </c>
      <c r="K99" s="42" t="s">
        <v>1122</v>
      </c>
      <c r="L99" s="42" t="s">
        <v>1122</v>
      </c>
      <c r="M99" s="42" t="s">
        <v>1122</v>
      </c>
      <c r="N99" s="42" t="s">
        <v>1122</v>
      </c>
      <c r="O99" s="42" t="s">
        <v>1122</v>
      </c>
      <c r="P99" s="42" t="s">
        <v>1122</v>
      </c>
      <c r="Q99" s="42" t="s">
        <v>1229</v>
      </c>
      <c r="R99" s="42" t="s">
        <v>1122</v>
      </c>
      <c r="S99" s="42" t="s">
        <v>1122</v>
      </c>
      <c r="T99" s="42" t="s">
        <v>1122</v>
      </c>
    </row>
    <row r="100" customFormat="false" ht="15" hidden="false" customHeight="false" outlineLevel="0" collapsed="false">
      <c r="A100" s="42"/>
      <c r="B100" s="42" t="s">
        <v>569</v>
      </c>
      <c r="C100" s="42" t="s">
        <v>1230</v>
      </c>
      <c r="E100" s="42" t="n">
        <v>1131236961</v>
      </c>
      <c r="G100" s="42" t="s">
        <v>1122</v>
      </c>
      <c r="H100" s="42" t="s">
        <v>59</v>
      </c>
      <c r="I100" s="42" t="s">
        <v>1122</v>
      </c>
      <c r="J100" s="84" t="n">
        <v>24313</v>
      </c>
      <c r="K100" s="42" t="s">
        <v>1122</v>
      </c>
      <c r="L100" s="42" t="s">
        <v>1122</v>
      </c>
      <c r="M100" s="42" t="s">
        <v>1122</v>
      </c>
      <c r="N100" s="42" t="s">
        <v>1122</v>
      </c>
      <c r="O100" s="42" t="s">
        <v>1122</v>
      </c>
      <c r="P100" s="42" t="s">
        <v>1122</v>
      </c>
      <c r="Q100" s="42" t="s">
        <v>1229</v>
      </c>
      <c r="R100" s="42" t="s">
        <v>1122</v>
      </c>
      <c r="S100" s="42" t="s">
        <v>1122</v>
      </c>
      <c r="T100" s="42" t="s">
        <v>1122</v>
      </c>
    </row>
    <row r="101" customFormat="false" ht="15" hidden="false" customHeight="false" outlineLevel="0" collapsed="false">
      <c r="A101" s="42"/>
      <c r="B101" s="42" t="s">
        <v>571</v>
      </c>
      <c r="C101" s="42" t="s">
        <v>1231</v>
      </c>
      <c r="E101" s="42" t="n">
        <v>1127445232</v>
      </c>
      <c r="G101" s="42" t="s">
        <v>1122</v>
      </c>
      <c r="H101" s="42" t="s">
        <v>26</v>
      </c>
      <c r="I101" s="42" t="s">
        <v>1122</v>
      </c>
      <c r="J101" s="84" t="n">
        <v>24313</v>
      </c>
      <c r="K101" s="42" t="s">
        <v>1122</v>
      </c>
      <c r="L101" s="42" t="s">
        <v>1122</v>
      </c>
      <c r="M101" s="42" t="s">
        <v>1122</v>
      </c>
      <c r="N101" s="42" t="s">
        <v>1122</v>
      </c>
      <c r="O101" s="42" t="s">
        <v>1122</v>
      </c>
      <c r="P101" s="42" t="s">
        <v>1122</v>
      </c>
      <c r="Q101" s="42" t="s">
        <v>1229</v>
      </c>
      <c r="R101" s="42" t="s">
        <v>1122</v>
      </c>
      <c r="S101" s="42" t="s">
        <v>1122</v>
      </c>
      <c r="T101" s="42" t="s">
        <v>1122</v>
      </c>
    </row>
    <row r="102" customFormat="false" ht="15" hidden="false" customHeight="false" outlineLevel="0" collapsed="false">
      <c r="A102" s="42"/>
      <c r="B102" s="42" t="s">
        <v>573</v>
      </c>
      <c r="C102" s="42" t="s">
        <v>702</v>
      </c>
      <c r="D102" s="42" t="n">
        <v>36755934</v>
      </c>
      <c r="E102" s="42" t="n">
        <v>1169603036</v>
      </c>
      <c r="F102" s="42" t="s">
        <v>575</v>
      </c>
      <c r="G102" s="42" t="s">
        <v>1122</v>
      </c>
      <c r="H102" s="42" t="s">
        <v>59</v>
      </c>
      <c r="I102" s="42" t="s">
        <v>1122</v>
      </c>
      <c r="J102" s="84" t="n">
        <v>33675</v>
      </c>
      <c r="K102" s="42" t="s">
        <v>1122</v>
      </c>
      <c r="L102" s="42" t="s">
        <v>1122</v>
      </c>
      <c r="M102" s="42" t="s">
        <v>1122</v>
      </c>
      <c r="N102" s="42" t="s">
        <v>1122</v>
      </c>
      <c r="O102" s="42" t="s">
        <v>1122</v>
      </c>
      <c r="P102" s="42" t="s">
        <v>1122</v>
      </c>
      <c r="Q102" s="42" t="n">
        <v>1753</v>
      </c>
      <c r="R102" s="42" t="s">
        <v>1122</v>
      </c>
      <c r="S102" s="84" t="n">
        <v>43739</v>
      </c>
      <c r="T102" s="42" t="s">
        <v>637</v>
      </c>
    </row>
    <row r="103" customFormat="false" ht="15" hidden="false" customHeight="false" outlineLevel="0" collapsed="false">
      <c r="A103" s="42"/>
      <c r="B103" s="42" t="s">
        <v>573</v>
      </c>
      <c r="C103" s="42" t="s">
        <v>1232</v>
      </c>
      <c r="E103" s="42" t="n">
        <v>1138122802</v>
      </c>
      <c r="G103" s="42" t="s">
        <v>1122</v>
      </c>
      <c r="H103" s="42" t="s">
        <v>26</v>
      </c>
      <c r="I103" s="42" t="s">
        <v>1122</v>
      </c>
      <c r="J103" s="84" t="n">
        <v>24313</v>
      </c>
      <c r="K103" s="42" t="s">
        <v>1122</v>
      </c>
      <c r="L103" s="42" t="s">
        <v>1122</v>
      </c>
      <c r="M103" s="42" t="s">
        <v>1122</v>
      </c>
      <c r="N103" s="42" t="s">
        <v>1122</v>
      </c>
      <c r="O103" s="42" t="s">
        <v>1122</v>
      </c>
      <c r="P103" s="42" t="s">
        <v>1122</v>
      </c>
      <c r="Q103" s="42" t="s">
        <v>1229</v>
      </c>
      <c r="R103" s="42" t="s">
        <v>1122</v>
      </c>
      <c r="S103" s="42" t="s">
        <v>1122</v>
      </c>
      <c r="T103" s="42" t="s">
        <v>1122</v>
      </c>
    </row>
    <row r="104" customFormat="false" ht="15" hidden="false" customHeight="false" outlineLevel="0" collapsed="false">
      <c r="A104" s="42"/>
      <c r="B104" s="42" t="s">
        <v>581</v>
      </c>
      <c r="C104" s="42" t="s">
        <v>1233</v>
      </c>
      <c r="E104" s="42" t="n">
        <v>1125526045</v>
      </c>
      <c r="G104" s="42" t="s">
        <v>1122</v>
      </c>
      <c r="H104" s="42" t="s">
        <v>26</v>
      </c>
      <c r="I104" s="42" t="s">
        <v>1122</v>
      </c>
      <c r="J104" s="84" t="n">
        <v>24313</v>
      </c>
      <c r="K104" s="42" t="s">
        <v>1122</v>
      </c>
      <c r="L104" s="42" t="s">
        <v>1122</v>
      </c>
      <c r="M104" s="42" t="s">
        <v>1122</v>
      </c>
      <c r="N104" s="42" t="s">
        <v>1122</v>
      </c>
      <c r="O104" s="42" t="s">
        <v>1122</v>
      </c>
      <c r="P104" s="42" t="s">
        <v>1122</v>
      </c>
      <c r="Q104" s="42" t="s">
        <v>1229</v>
      </c>
      <c r="R104" s="42" t="s">
        <v>1122</v>
      </c>
      <c r="S104" s="42" t="s">
        <v>1122</v>
      </c>
      <c r="T104" s="42" t="s">
        <v>1122</v>
      </c>
    </row>
    <row r="105" customFormat="false" ht="15" hidden="false" customHeight="false" outlineLevel="0" collapsed="false">
      <c r="A105" s="42"/>
      <c r="B105" s="42" t="s">
        <v>583</v>
      </c>
      <c r="C105" s="42" t="s">
        <v>671</v>
      </c>
      <c r="E105" s="42" t="n">
        <v>1149386278</v>
      </c>
      <c r="G105" s="42" t="s">
        <v>1122</v>
      </c>
      <c r="H105" s="42" t="s">
        <v>26</v>
      </c>
      <c r="I105" s="42" t="s">
        <v>1122</v>
      </c>
      <c r="J105" s="84" t="n">
        <v>24313</v>
      </c>
      <c r="K105" s="42" t="s">
        <v>1122</v>
      </c>
      <c r="L105" s="42" t="s">
        <v>1122</v>
      </c>
      <c r="M105" s="42" t="s">
        <v>1122</v>
      </c>
      <c r="N105" s="42" t="s">
        <v>1122</v>
      </c>
      <c r="O105" s="42" t="s">
        <v>1122</v>
      </c>
      <c r="P105" s="42" t="s">
        <v>1122</v>
      </c>
      <c r="Q105" s="42" t="s">
        <v>1229</v>
      </c>
      <c r="R105" s="42" t="s">
        <v>1122</v>
      </c>
      <c r="S105" s="42" t="s">
        <v>1122</v>
      </c>
      <c r="T105" s="42" t="s">
        <v>1122</v>
      </c>
    </row>
    <row r="106" customFormat="false" ht="15" hidden="false" customHeight="false" outlineLevel="0" collapsed="false">
      <c r="A106" s="42"/>
      <c r="B106" s="42" t="s">
        <v>585</v>
      </c>
      <c r="C106" s="42" t="s">
        <v>1234</v>
      </c>
      <c r="E106" s="42" t="n">
        <v>1141697938</v>
      </c>
      <c r="G106" s="42" t="s">
        <v>1122</v>
      </c>
      <c r="H106" s="42" t="s">
        <v>26</v>
      </c>
      <c r="I106" s="42" t="s">
        <v>1122</v>
      </c>
      <c r="J106" s="84" t="n">
        <v>24313</v>
      </c>
      <c r="K106" s="42" t="s">
        <v>1122</v>
      </c>
      <c r="L106" s="42" t="s">
        <v>1122</v>
      </c>
      <c r="M106" s="42" t="s">
        <v>1122</v>
      </c>
      <c r="N106" s="42" t="s">
        <v>1122</v>
      </c>
      <c r="O106" s="42" t="s">
        <v>1122</v>
      </c>
      <c r="P106" s="42" t="s">
        <v>1122</v>
      </c>
      <c r="Q106" s="42" t="s">
        <v>1229</v>
      </c>
      <c r="R106" s="42" t="s">
        <v>1122</v>
      </c>
      <c r="S106" s="42" t="s">
        <v>1122</v>
      </c>
      <c r="T106" s="42" t="s">
        <v>1122</v>
      </c>
    </row>
    <row r="107" customFormat="false" ht="15" hidden="false" customHeight="false" outlineLevel="0" collapsed="false">
      <c r="A107" s="42"/>
      <c r="B107" s="42" t="s">
        <v>587</v>
      </c>
      <c r="C107" s="42" t="s">
        <v>671</v>
      </c>
      <c r="E107" s="42" t="n">
        <v>1139199525</v>
      </c>
      <c r="G107" s="42" t="s">
        <v>1122</v>
      </c>
      <c r="H107" s="42" t="s">
        <v>26</v>
      </c>
      <c r="I107" s="42" t="s">
        <v>1122</v>
      </c>
      <c r="J107" s="84" t="n">
        <v>24313</v>
      </c>
      <c r="K107" s="42" t="s">
        <v>1122</v>
      </c>
      <c r="L107" s="42" t="s">
        <v>1122</v>
      </c>
      <c r="M107" s="42" t="s">
        <v>1122</v>
      </c>
      <c r="N107" s="42" t="s">
        <v>1122</v>
      </c>
      <c r="O107" s="42" t="s">
        <v>1122</v>
      </c>
      <c r="P107" s="42" t="s">
        <v>1122</v>
      </c>
      <c r="Q107" s="42" t="s">
        <v>1229</v>
      </c>
      <c r="R107" s="42" t="s">
        <v>1122</v>
      </c>
      <c r="S107" s="42" t="s">
        <v>1122</v>
      </c>
      <c r="T107" s="42" t="s">
        <v>1122</v>
      </c>
    </row>
    <row r="108" customFormat="false" ht="15" hidden="false" customHeight="false" outlineLevel="0" collapsed="false">
      <c r="A108" s="42"/>
      <c r="B108" s="42" t="s">
        <v>588</v>
      </c>
      <c r="C108" s="42" t="s">
        <v>736</v>
      </c>
      <c r="E108" s="42" t="n">
        <v>1169071195</v>
      </c>
      <c r="G108" s="42" t="s">
        <v>1122</v>
      </c>
      <c r="H108" s="42" t="s">
        <v>26</v>
      </c>
      <c r="I108" s="42" t="s">
        <v>1122</v>
      </c>
      <c r="J108" s="84" t="n">
        <v>24313</v>
      </c>
      <c r="K108" s="42" t="s">
        <v>1122</v>
      </c>
      <c r="L108" s="42" t="s">
        <v>1122</v>
      </c>
      <c r="M108" s="42" t="s">
        <v>1122</v>
      </c>
      <c r="N108" s="42" t="s">
        <v>1122</v>
      </c>
      <c r="O108" s="42" t="s">
        <v>1122</v>
      </c>
      <c r="P108" s="42" t="s">
        <v>1122</v>
      </c>
      <c r="Q108" s="42" t="s">
        <v>1229</v>
      </c>
      <c r="R108" s="42" t="s">
        <v>1122</v>
      </c>
      <c r="S108" s="42" t="s">
        <v>1122</v>
      </c>
      <c r="T108" s="42" t="s">
        <v>1122</v>
      </c>
    </row>
    <row r="109" customFormat="false" ht="15" hidden="false" customHeight="false" outlineLevel="0" collapsed="false">
      <c r="A109" s="42"/>
      <c r="B109" s="42" t="s">
        <v>588</v>
      </c>
      <c r="C109" s="42" t="s">
        <v>1235</v>
      </c>
      <c r="E109" s="42" t="n">
        <v>1134625079</v>
      </c>
      <c r="G109" s="42" t="s">
        <v>1122</v>
      </c>
      <c r="H109" s="42" t="s">
        <v>26</v>
      </c>
      <c r="I109" s="42" t="s">
        <v>1122</v>
      </c>
      <c r="J109" s="84" t="n">
        <v>24313</v>
      </c>
      <c r="K109" s="42" t="s">
        <v>1122</v>
      </c>
      <c r="L109" s="42" t="s">
        <v>1122</v>
      </c>
      <c r="M109" s="42" t="s">
        <v>1122</v>
      </c>
      <c r="N109" s="42" t="s">
        <v>1122</v>
      </c>
      <c r="O109" s="42" t="s">
        <v>1122</v>
      </c>
      <c r="P109" s="42" t="s">
        <v>1122</v>
      </c>
      <c r="Q109" s="42" t="s">
        <v>1229</v>
      </c>
      <c r="R109" s="42" t="s">
        <v>1122</v>
      </c>
      <c r="S109" s="42" t="s">
        <v>1122</v>
      </c>
      <c r="T109" s="42" t="s">
        <v>1122</v>
      </c>
    </row>
    <row r="110" customFormat="false" ht="15" hidden="false" customHeight="false" outlineLevel="0" collapsed="false">
      <c r="A110" s="42"/>
      <c r="B110" s="42" t="s">
        <v>597</v>
      </c>
      <c r="C110" s="42" t="s">
        <v>1236</v>
      </c>
      <c r="E110" s="42" t="n">
        <v>1131113453</v>
      </c>
      <c r="G110" s="42" t="s">
        <v>1122</v>
      </c>
      <c r="H110" s="42" t="s">
        <v>26</v>
      </c>
      <c r="I110" s="42" t="s">
        <v>1122</v>
      </c>
      <c r="J110" s="84" t="n">
        <v>24313</v>
      </c>
      <c r="K110" s="42" t="s">
        <v>1122</v>
      </c>
      <c r="L110" s="42" t="s">
        <v>1122</v>
      </c>
      <c r="M110" s="42" t="s">
        <v>1122</v>
      </c>
      <c r="N110" s="42" t="s">
        <v>1122</v>
      </c>
      <c r="O110" s="42" t="s">
        <v>1122</v>
      </c>
      <c r="P110" s="42" t="s">
        <v>1122</v>
      </c>
      <c r="Q110" s="42" t="s">
        <v>1229</v>
      </c>
      <c r="R110" s="42" t="s">
        <v>1122</v>
      </c>
      <c r="S110" s="42" t="s">
        <v>1122</v>
      </c>
      <c r="T110" s="42" t="s">
        <v>1122</v>
      </c>
    </row>
    <row r="111" customFormat="false" ht="15" hidden="false" customHeight="false" outlineLevel="0" collapsed="false">
      <c r="A111" s="42"/>
      <c r="B111" s="42" t="s">
        <v>598</v>
      </c>
      <c r="C111" s="42" t="s">
        <v>1237</v>
      </c>
      <c r="D111" s="42" t="n">
        <v>38456881</v>
      </c>
      <c r="E111" s="42" t="n">
        <v>1137587184</v>
      </c>
      <c r="F111" s="42" t="s">
        <v>600</v>
      </c>
      <c r="G111" s="42" t="s">
        <v>1122</v>
      </c>
      <c r="H111" s="42" t="s">
        <v>26</v>
      </c>
      <c r="I111" s="42" t="s">
        <v>1122</v>
      </c>
      <c r="J111" s="84" t="n">
        <v>34593</v>
      </c>
      <c r="K111" s="42" t="s">
        <v>1122</v>
      </c>
      <c r="L111" s="42" t="s">
        <v>1122</v>
      </c>
      <c r="M111" s="42" t="s">
        <v>1122</v>
      </c>
      <c r="N111" s="42" t="s">
        <v>1122</v>
      </c>
      <c r="O111" s="42" t="s">
        <v>1122</v>
      </c>
      <c r="P111" s="42" t="s">
        <v>1122</v>
      </c>
      <c r="Q111" s="42" t="n">
        <v>1777</v>
      </c>
      <c r="R111" s="42" t="s">
        <v>1122</v>
      </c>
      <c r="S111" s="84" t="n">
        <v>43739</v>
      </c>
      <c r="T111" s="42" t="s">
        <v>637</v>
      </c>
    </row>
    <row r="112" customFormat="false" ht="15" hidden="false" customHeight="false" outlineLevel="0" collapsed="false">
      <c r="A112" s="42"/>
      <c r="B112" s="42" t="s">
        <v>601</v>
      </c>
      <c r="C112" s="42" t="s">
        <v>1238</v>
      </c>
      <c r="E112" s="42" t="n">
        <v>1127563862</v>
      </c>
      <c r="G112" s="42" t="s">
        <v>1122</v>
      </c>
      <c r="H112" s="42" t="s">
        <v>59</v>
      </c>
      <c r="I112" s="42" t="s">
        <v>1122</v>
      </c>
      <c r="J112" s="84" t="n">
        <v>24313</v>
      </c>
      <c r="K112" s="42" t="s">
        <v>1122</v>
      </c>
      <c r="L112" s="42" t="s">
        <v>1122</v>
      </c>
      <c r="M112" s="42" t="s">
        <v>1122</v>
      </c>
      <c r="N112" s="42" t="s">
        <v>1122</v>
      </c>
      <c r="O112" s="42" t="s">
        <v>1122</v>
      </c>
      <c r="P112" s="42" t="s">
        <v>1122</v>
      </c>
      <c r="Q112" s="42" t="s">
        <v>1229</v>
      </c>
      <c r="R112" s="42" t="s">
        <v>1122</v>
      </c>
      <c r="S112" s="42" t="s">
        <v>1122</v>
      </c>
      <c r="T112" s="42" t="s">
        <v>1122</v>
      </c>
    </row>
    <row r="113" customFormat="false" ht="15" hidden="false" customHeight="false" outlineLevel="0" collapsed="false">
      <c r="A113" s="42"/>
      <c r="B113" s="42" t="s">
        <v>603</v>
      </c>
      <c r="C113" s="42" t="s">
        <v>604</v>
      </c>
      <c r="D113" s="42" t="n">
        <v>42272694</v>
      </c>
      <c r="E113" s="42" t="n">
        <v>1161511686</v>
      </c>
      <c r="F113" s="42" t="s">
        <v>608</v>
      </c>
      <c r="G113" s="42" t="s">
        <v>58</v>
      </c>
      <c r="H113" s="42" t="s">
        <v>26</v>
      </c>
      <c r="I113" s="42" t="s">
        <v>1150</v>
      </c>
      <c r="J113" s="84" t="n">
        <v>36532</v>
      </c>
      <c r="K113" s="42" t="s">
        <v>605</v>
      </c>
      <c r="L113" s="42" t="n">
        <v>1439</v>
      </c>
      <c r="M113" s="42" t="s">
        <v>28</v>
      </c>
      <c r="N113" s="42" t="s">
        <v>607</v>
      </c>
      <c r="O113" s="42" t="s">
        <v>606</v>
      </c>
      <c r="P113" s="42" t="s">
        <v>1122</v>
      </c>
      <c r="Q113" s="42" t="n">
        <v>1583</v>
      </c>
      <c r="R113" s="42" t="s">
        <v>1122</v>
      </c>
      <c r="S113" s="42" t="s">
        <v>1122</v>
      </c>
      <c r="T113" s="42" t="s">
        <v>637</v>
      </c>
    </row>
    <row r="114" customFormat="false" ht="15" hidden="false" customHeight="false" outlineLevel="0" collapsed="false">
      <c r="J114" s="84"/>
    </row>
    <row r="115" customFormat="false" ht="15" hidden="false" customHeight="false" outlineLevel="0" collapsed="false">
      <c r="J115" s="84"/>
    </row>
    <row r="116" customFormat="false" ht="15" hidden="false" customHeight="false" outlineLevel="0" collapsed="false">
      <c r="J116" s="84"/>
    </row>
    <row r="117" customFormat="false" ht="15" hidden="false" customHeight="false" outlineLevel="0" collapsed="false">
      <c r="J117" s="84"/>
    </row>
    <row r="118" customFormat="false" ht="15" hidden="false" customHeight="false" outlineLevel="0" collapsed="false">
      <c r="J118" s="84"/>
    </row>
    <row r="119" customFormat="false" ht="15" hidden="false" customHeight="false" outlineLevel="0" collapsed="false">
      <c r="J119" s="84"/>
    </row>
    <row r="120" customFormat="false" ht="15" hidden="false" customHeight="false" outlineLevel="0" collapsed="false">
      <c r="J120" s="84"/>
    </row>
    <row r="121" customFormat="false" ht="15" hidden="false" customHeight="false" outlineLevel="0" collapsed="false">
      <c r="J121" s="84"/>
    </row>
    <row r="122" customFormat="false" ht="15" hidden="false" customHeight="false" outlineLevel="0" collapsed="false">
      <c r="J122" s="84"/>
    </row>
    <row r="123" customFormat="false" ht="15" hidden="false" customHeight="false" outlineLevel="0" collapsed="false">
      <c r="J123" s="84"/>
    </row>
    <row r="124" customFormat="false" ht="15" hidden="false" customHeight="false" outlineLevel="0" collapsed="false">
      <c r="J124" s="84"/>
    </row>
    <row r="125" customFormat="false" ht="15" hidden="false" customHeight="false" outlineLevel="0" collapsed="false">
      <c r="J125" s="84"/>
    </row>
    <row r="126" customFormat="false" ht="15" hidden="false" customHeight="false" outlineLevel="0" collapsed="false">
      <c r="J126" s="84"/>
    </row>
    <row r="127" customFormat="false" ht="15" hidden="false" customHeight="false" outlineLevel="0" collapsed="false">
      <c r="J127" s="84"/>
    </row>
    <row r="128" customFormat="false" ht="15" hidden="false" customHeight="false" outlineLevel="0" collapsed="false">
      <c r="J128" s="84"/>
    </row>
    <row r="129" customFormat="false" ht="15" hidden="false" customHeight="false" outlineLevel="0" collapsed="false">
      <c r="J129" s="84"/>
    </row>
    <row r="130" customFormat="false" ht="15" hidden="false" customHeight="false" outlineLevel="0" collapsed="false">
      <c r="J130" s="84"/>
    </row>
    <row r="131" customFormat="false" ht="15" hidden="false" customHeight="false" outlineLevel="0" collapsed="false">
      <c r="J131" s="84"/>
    </row>
    <row r="132" customFormat="false" ht="15" hidden="false" customHeight="false" outlineLevel="0" collapsed="false">
      <c r="J132" s="84"/>
    </row>
    <row r="133" customFormat="false" ht="15" hidden="false" customHeight="false" outlineLevel="0" collapsed="false">
      <c r="J133" s="84"/>
    </row>
    <row r="134" customFormat="false" ht="15" hidden="false" customHeight="false" outlineLevel="0" collapsed="false">
      <c r="J134" s="84"/>
    </row>
    <row r="135" customFormat="false" ht="15" hidden="false" customHeight="false" outlineLevel="0" collapsed="false">
      <c r="J135" s="84"/>
    </row>
    <row r="136" customFormat="false" ht="15" hidden="false" customHeight="false" outlineLevel="0" collapsed="false">
      <c r="J136" s="84"/>
    </row>
    <row r="137" customFormat="false" ht="15" hidden="false" customHeight="false" outlineLevel="0" collapsed="false">
      <c r="J137" s="84"/>
    </row>
    <row r="138" customFormat="false" ht="15" hidden="false" customHeight="false" outlineLevel="0" collapsed="false">
      <c r="J138" s="84"/>
    </row>
    <row r="139" customFormat="false" ht="15" hidden="false" customHeight="false" outlineLevel="0" collapsed="false">
      <c r="J139" s="84"/>
    </row>
    <row r="140" customFormat="false" ht="15" hidden="false" customHeight="false" outlineLevel="0" collapsed="false">
      <c r="J140" s="84"/>
    </row>
    <row r="141" customFormat="false" ht="15" hidden="false" customHeight="false" outlineLevel="0" collapsed="false">
      <c r="J141" s="84"/>
    </row>
    <row r="142" customFormat="false" ht="15" hidden="false" customHeight="false" outlineLevel="0" collapsed="false">
      <c r="J142" s="84"/>
    </row>
    <row r="143" customFormat="false" ht="15" hidden="false" customHeight="false" outlineLevel="0" collapsed="false">
      <c r="J143" s="84"/>
    </row>
    <row r="144" customFormat="false" ht="15" hidden="false" customHeight="false" outlineLevel="0" collapsed="false">
      <c r="J144" s="84"/>
    </row>
    <row r="145" customFormat="false" ht="15" hidden="false" customHeight="false" outlineLevel="0" collapsed="false">
      <c r="J145" s="84"/>
    </row>
    <row r="146" customFormat="false" ht="15" hidden="false" customHeight="false" outlineLevel="0" collapsed="false">
      <c r="J146" s="84"/>
    </row>
    <row r="147" customFormat="false" ht="15" hidden="false" customHeight="false" outlineLevel="0" collapsed="false">
      <c r="J147" s="84"/>
    </row>
    <row r="148" customFormat="false" ht="15" hidden="false" customHeight="false" outlineLevel="0" collapsed="false">
      <c r="J148" s="84"/>
    </row>
    <row r="149" customFormat="false" ht="15" hidden="false" customHeight="false" outlineLevel="0" collapsed="false">
      <c r="J149" s="84"/>
    </row>
    <row r="150" customFormat="false" ht="15" hidden="false" customHeight="false" outlineLevel="0" collapsed="false">
      <c r="J150" s="84"/>
    </row>
    <row r="151" customFormat="false" ht="15" hidden="false" customHeight="false" outlineLevel="0" collapsed="false">
      <c r="J151" s="84"/>
    </row>
    <row r="152" customFormat="false" ht="15" hidden="false" customHeight="false" outlineLevel="0" collapsed="false">
      <c r="J152" s="84"/>
    </row>
    <row r="153" customFormat="false" ht="15" hidden="false" customHeight="false" outlineLevel="0" collapsed="false">
      <c r="J153" s="84"/>
    </row>
    <row r="154" customFormat="false" ht="15" hidden="false" customHeight="false" outlineLevel="0" collapsed="false">
      <c r="J154" s="84"/>
    </row>
    <row r="155" customFormat="false" ht="15" hidden="false" customHeight="false" outlineLevel="0" collapsed="false">
      <c r="J155" s="84"/>
    </row>
    <row r="156" customFormat="false" ht="15" hidden="false" customHeight="false" outlineLevel="0" collapsed="false">
      <c r="J156" s="84"/>
    </row>
    <row r="157" customFormat="false" ht="15" hidden="false" customHeight="false" outlineLevel="0" collapsed="false">
      <c r="J157" s="84"/>
    </row>
    <row r="158" customFormat="false" ht="15" hidden="false" customHeight="false" outlineLevel="0" collapsed="false">
      <c r="J158" s="84"/>
    </row>
    <row r="159" customFormat="false" ht="15" hidden="false" customHeight="false" outlineLevel="0" collapsed="false">
      <c r="J159" s="84"/>
    </row>
    <row r="160" customFormat="false" ht="15" hidden="false" customHeight="false" outlineLevel="0" collapsed="false">
      <c r="J160" s="84"/>
    </row>
    <row r="161" customFormat="false" ht="15" hidden="false" customHeight="false" outlineLevel="0" collapsed="false">
      <c r="J161" s="84"/>
    </row>
    <row r="162" customFormat="false" ht="15" hidden="false" customHeight="false" outlineLevel="0" collapsed="false">
      <c r="J162" s="84"/>
    </row>
    <row r="163" customFormat="false" ht="15" hidden="false" customHeight="false" outlineLevel="0" collapsed="false">
      <c r="J163" s="84"/>
    </row>
    <row r="164" customFormat="false" ht="15" hidden="false" customHeight="false" outlineLevel="0" collapsed="false">
      <c r="J164" s="84"/>
    </row>
    <row r="165" customFormat="false" ht="15" hidden="false" customHeight="false" outlineLevel="0" collapsed="false">
      <c r="J165" s="84"/>
    </row>
    <row r="166" customFormat="false" ht="15" hidden="false" customHeight="false" outlineLevel="0" collapsed="false">
      <c r="J166" s="84"/>
    </row>
    <row r="167" customFormat="false" ht="15" hidden="false" customHeight="false" outlineLevel="0" collapsed="false">
      <c r="J167" s="84"/>
    </row>
    <row r="168" customFormat="false" ht="15" hidden="false" customHeight="false" outlineLevel="0" collapsed="false">
      <c r="J168" s="84"/>
    </row>
    <row r="169" customFormat="false" ht="15" hidden="false" customHeight="false" outlineLevel="0" collapsed="false">
      <c r="J169" s="84"/>
    </row>
    <row r="170" customFormat="false" ht="15" hidden="false" customHeight="false" outlineLevel="0" collapsed="false">
      <c r="J170" s="84"/>
    </row>
    <row r="171" customFormat="false" ht="15" hidden="false" customHeight="false" outlineLevel="0" collapsed="false">
      <c r="J171" s="84"/>
    </row>
    <row r="172" customFormat="false" ht="15" hidden="false" customHeight="false" outlineLevel="0" collapsed="false">
      <c r="J172" s="84"/>
    </row>
    <row r="173" customFormat="false" ht="15" hidden="false" customHeight="false" outlineLevel="0" collapsed="false">
      <c r="J173" s="84"/>
    </row>
    <row r="174" customFormat="false" ht="15" hidden="false" customHeight="false" outlineLevel="0" collapsed="false">
      <c r="J174" s="84"/>
    </row>
    <row r="175" customFormat="false" ht="15" hidden="false" customHeight="false" outlineLevel="0" collapsed="false">
      <c r="J175" s="84"/>
    </row>
    <row r="176" customFormat="false" ht="15" hidden="false" customHeight="false" outlineLevel="0" collapsed="false">
      <c r="J176" s="84"/>
    </row>
    <row r="177" customFormat="false" ht="15" hidden="false" customHeight="false" outlineLevel="0" collapsed="false">
      <c r="J177" s="84"/>
    </row>
    <row r="178" customFormat="false" ht="15" hidden="false" customHeight="false" outlineLevel="0" collapsed="false">
      <c r="J178" s="84"/>
    </row>
    <row r="179" customFormat="false" ht="15" hidden="false" customHeight="false" outlineLevel="0" collapsed="false">
      <c r="J179" s="84"/>
    </row>
    <row r="180" customFormat="false" ht="15" hidden="false" customHeight="false" outlineLevel="0" collapsed="false">
      <c r="J180" s="84"/>
    </row>
    <row r="181" customFormat="false" ht="15" hidden="false" customHeight="false" outlineLevel="0" collapsed="false">
      <c r="J181" s="84"/>
    </row>
    <row r="182" customFormat="false" ht="15" hidden="false" customHeight="false" outlineLevel="0" collapsed="false">
      <c r="J182" s="84"/>
    </row>
    <row r="183" customFormat="false" ht="15" hidden="false" customHeight="false" outlineLevel="0" collapsed="false">
      <c r="J183" s="84"/>
    </row>
    <row r="184" customFormat="false" ht="15" hidden="false" customHeight="false" outlineLevel="0" collapsed="false">
      <c r="J184" s="84"/>
    </row>
    <row r="185" customFormat="false" ht="15" hidden="false" customHeight="false" outlineLevel="0" collapsed="false">
      <c r="J185" s="84"/>
    </row>
    <row r="186" customFormat="false" ht="15" hidden="false" customHeight="false" outlineLevel="0" collapsed="false">
      <c r="J186" s="84"/>
    </row>
    <row r="187" customFormat="false" ht="15" hidden="false" customHeight="false" outlineLevel="0" collapsed="false">
      <c r="J187" s="84"/>
    </row>
    <row r="188" customFormat="false" ht="15" hidden="false" customHeight="false" outlineLevel="0" collapsed="false">
      <c r="J188" s="84"/>
    </row>
    <row r="189" customFormat="false" ht="15" hidden="false" customHeight="false" outlineLevel="0" collapsed="false">
      <c r="J189" s="84"/>
    </row>
    <row r="190" customFormat="false" ht="15" hidden="false" customHeight="false" outlineLevel="0" collapsed="false">
      <c r="J190" s="84"/>
    </row>
    <row r="191" customFormat="false" ht="15" hidden="false" customHeight="false" outlineLevel="0" collapsed="false">
      <c r="J191" s="84"/>
    </row>
    <row r="192" customFormat="false" ht="15" hidden="false" customHeight="false" outlineLevel="0" collapsed="false">
      <c r="J192" s="84"/>
    </row>
    <row r="193" customFormat="false" ht="15" hidden="false" customHeight="false" outlineLevel="0" collapsed="false">
      <c r="J193" s="84"/>
    </row>
    <row r="194" customFormat="false" ht="15" hidden="false" customHeight="false" outlineLevel="0" collapsed="false">
      <c r="J194" s="84"/>
    </row>
    <row r="195" customFormat="false" ht="15" hidden="false" customHeight="false" outlineLevel="0" collapsed="false">
      <c r="J195" s="84"/>
    </row>
    <row r="196" customFormat="false" ht="15" hidden="false" customHeight="false" outlineLevel="0" collapsed="false">
      <c r="J196" s="84"/>
    </row>
    <row r="197" customFormat="false" ht="15" hidden="false" customHeight="false" outlineLevel="0" collapsed="false">
      <c r="J197" s="84"/>
    </row>
    <row r="198" customFormat="false" ht="15" hidden="false" customHeight="false" outlineLevel="0" collapsed="false">
      <c r="J198" s="84"/>
    </row>
    <row r="199" customFormat="false" ht="15" hidden="false" customHeight="false" outlineLevel="0" collapsed="false">
      <c r="J199" s="84"/>
    </row>
    <row r="200" customFormat="false" ht="15" hidden="false" customHeight="false" outlineLevel="0" collapsed="false">
      <c r="J200" s="84"/>
    </row>
    <row r="201" customFormat="false" ht="15" hidden="false" customHeight="false" outlineLevel="0" collapsed="false">
      <c r="J201" s="84"/>
    </row>
    <row r="202" customFormat="false" ht="15" hidden="false" customHeight="false" outlineLevel="0" collapsed="false">
      <c r="J202" s="84"/>
    </row>
    <row r="203" customFormat="false" ht="15" hidden="false" customHeight="false" outlineLevel="0" collapsed="false">
      <c r="J203" s="84"/>
    </row>
    <row r="204" customFormat="false" ht="15" hidden="false" customHeight="false" outlineLevel="0" collapsed="false">
      <c r="J204" s="84"/>
    </row>
    <row r="205" customFormat="false" ht="15" hidden="false" customHeight="false" outlineLevel="0" collapsed="false">
      <c r="J205" s="84"/>
    </row>
    <row r="206" customFormat="false" ht="15" hidden="false" customHeight="false" outlineLevel="0" collapsed="false">
      <c r="J206" s="84"/>
    </row>
    <row r="207" customFormat="false" ht="15" hidden="false" customHeight="false" outlineLevel="0" collapsed="false">
      <c r="J207" s="84"/>
    </row>
    <row r="208" customFormat="false" ht="15" hidden="false" customHeight="false" outlineLevel="0" collapsed="false">
      <c r="J208" s="84"/>
    </row>
    <row r="209" customFormat="false" ht="15" hidden="false" customHeight="false" outlineLevel="0" collapsed="false">
      <c r="J209" s="84"/>
    </row>
    <row r="210" customFormat="false" ht="15" hidden="false" customHeight="false" outlineLevel="0" collapsed="false">
      <c r="J210" s="84"/>
    </row>
    <row r="211" customFormat="false" ht="15" hidden="false" customHeight="false" outlineLevel="0" collapsed="false">
      <c r="J211" s="84"/>
    </row>
    <row r="212" customFormat="false" ht="15" hidden="false" customHeight="false" outlineLevel="0" collapsed="false">
      <c r="J212" s="84"/>
    </row>
    <row r="213" customFormat="false" ht="15" hidden="false" customHeight="false" outlineLevel="0" collapsed="false">
      <c r="J213" s="84"/>
    </row>
    <row r="214" customFormat="false" ht="15" hidden="false" customHeight="false" outlineLevel="0" collapsed="false">
      <c r="J214" s="84"/>
    </row>
    <row r="215" customFormat="false" ht="15" hidden="false" customHeight="false" outlineLevel="0" collapsed="false">
      <c r="J215" s="84"/>
    </row>
    <row r="216" customFormat="false" ht="15" hidden="false" customHeight="false" outlineLevel="0" collapsed="false">
      <c r="J216" s="84"/>
    </row>
    <row r="217" customFormat="false" ht="15" hidden="false" customHeight="false" outlineLevel="0" collapsed="false">
      <c r="J217" s="84"/>
    </row>
    <row r="218" customFormat="false" ht="15" hidden="false" customHeight="false" outlineLevel="0" collapsed="false">
      <c r="J218" s="84"/>
    </row>
    <row r="219" customFormat="false" ht="15" hidden="false" customHeight="false" outlineLevel="0" collapsed="false">
      <c r="J219" s="84"/>
    </row>
    <row r="220" customFormat="false" ht="15" hidden="false" customHeight="false" outlineLevel="0" collapsed="false">
      <c r="J220" s="84"/>
    </row>
    <row r="221" customFormat="false" ht="15" hidden="false" customHeight="false" outlineLevel="0" collapsed="false">
      <c r="J221" s="84"/>
    </row>
    <row r="222" customFormat="false" ht="15" hidden="false" customHeight="false" outlineLevel="0" collapsed="false">
      <c r="J222" s="84"/>
    </row>
    <row r="223" customFormat="false" ht="15" hidden="false" customHeight="false" outlineLevel="0" collapsed="false">
      <c r="J223" s="84"/>
    </row>
    <row r="224" customFormat="false" ht="15" hidden="false" customHeight="false" outlineLevel="0" collapsed="false">
      <c r="J224" s="84"/>
    </row>
    <row r="225" customFormat="false" ht="15" hidden="false" customHeight="false" outlineLevel="0" collapsed="false">
      <c r="J225" s="84"/>
    </row>
    <row r="226" customFormat="false" ht="15" hidden="false" customHeight="false" outlineLevel="0" collapsed="false">
      <c r="J226" s="84"/>
    </row>
    <row r="227" customFormat="false" ht="15" hidden="false" customHeight="false" outlineLevel="0" collapsed="false">
      <c r="J227" s="84"/>
    </row>
    <row r="228" customFormat="false" ht="15" hidden="false" customHeight="false" outlineLevel="0" collapsed="false">
      <c r="J228" s="84"/>
    </row>
    <row r="229" customFormat="false" ht="15" hidden="false" customHeight="false" outlineLevel="0" collapsed="false">
      <c r="J229" s="84"/>
    </row>
    <row r="230" customFormat="false" ht="15" hidden="false" customHeight="false" outlineLevel="0" collapsed="false">
      <c r="J230" s="84"/>
    </row>
    <row r="231" customFormat="false" ht="15" hidden="false" customHeight="false" outlineLevel="0" collapsed="false">
      <c r="J231" s="84"/>
    </row>
    <row r="232" customFormat="false" ht="15" hidden="false" customHeight="false" outlineLevel="0" collapsed="false">
      <c r="J232" s="84"/>
    </row>
    <row r="233" customFormat="false" ht="15" hidden="false" customHeight="false" outlineLevel="0" collapsed="false">
      <c r="J233" s="84"/>
    </row>
    <row r="234" customFormat="false" ht="15" hidden="false" customHeight="false" outlineLevel="0" collapsed="false">
      <c r="J234" s="84"/>
    </row>
    <row r="235" customFormat="false" ht="15" hidden="false" customHeight="false" outlineLevel="0" collapsed="false">
      <c r="J235" s="84"/>
    </row>
    <row r="236" customFormat="false" ht="15" hidden="false" customHeight="false" outlineLevel="0" collapsed="false">
      <c r="J236" s="84"/>
    </row>
    <row r="237" customFormat="false" ht="15" hidden="false" customHeight="false" outlineLevel="0" collapsed="false">
      <c r="J237" s="84"/>
    </row>
    <row r="238" customFormat="false" ht="15" hidden="false" customHeight="false" outlineLevel="0" collapsed="false">
      <c r="J238" s="84"/>
    </row>
    <row r="239" customFormat="false" ht="15" hidden="false" customHeight="false" outlineLevel="0" collapsed="false">
      <c r="J239" s="84"/>
    </row>
    <row r="240" customFormat="false" ht="15" hidden="false" customHeight="false" outlineLevel="0" collapsed="false">
      <c r="J240" s="84"/>
    </row>
    <row r="241" customFormat="false" ht="15" hidden="false" customHeight="false" outlineLevel="0" collapsed="false">
      <c r="J241" s="84"/>
    </row>
    <row r="242" customFormat="false" ht="15" hidden="false" customHeight="false" outlineLevel="0" collapsed="false">
      <c r="J242" s="84"/>
    </row>
    <row r="243" customFormat="false" ht="15" hidden="false" customHeight="false" outlineLevel="0" collapsed="false">
      <c r="J243" s="84"/>
    </row>
    <row r="244" customFormat="false" ht="15" hidden="false" customHeight="false" outlineLevel="0" collapsed="false">
      <c r="J244" s="84"/>
    </row>
    <row r="245" customFormat="false" ht="15" hidden="false" customHeight="false" outlineLevel="0" collapsed="false">
      <c r="J245" s="84"/>
    </row>
    <row r="246" customFormat="false" ht="15" hidden="false" customHeight="false" outlineLevel="0" collapsed="false">
      <c r="J246" s="84"/>
    </row>
    <row r="247" customFormat="false" ht="15" hidden="false" customHeight="false" outlineLevel="0" collapsed="false">
      <c r="J247" s="84"/>
    </row>
    <row r="248" customFormat="false" ht="15" hidden="false" customHeight="false" outlineLevel="0" collapsed="false">
      <c r="J248" s="84"/>
    </row>
    <row r="249" customFormat="false" ht="15" hidden="false" customHeight="false" outlineLevel="0" collapsed="false">
      <c r="J249" s="84"/>
    </row>
    <row r="250" customFormat="false" ht="15" hidden="false" customHeight="false" outlineLevel="0" collapsed="false">
      <c r="J250" s="84"/>
    </row>
    <row r="251" customFormat="false" ht="15" hidden="false" customHeight="false" outlineLevel="0" collapsed="false">
      <c r="J251" s="84"/>
    </row>
    <row r="252" customFormat="false" ht="15" hidden="false" customHeight="false" outlineLevel="0" collapsed="false">
      <c r="J252" s="84"/>
    </row>
    <row r="253" customFormat="false" ht="15" hidden="false" customHeight="false" outlineLevel="0" collapsed="false">
      <c r="J253" s="84"/>
    </row>
    <row r="254" customFormat="false" ht="15" hidden="false" customHeight="false" outlineLevel="0" collapsed="false">
      <c r="J254" s="84"/>
    </row>
    <row r="255" customFormat="false" ht="15" hidden="false" customHeight="false" outlineLevel="0" collapsed="false">
      <c r="J255" s="84"/>
    </row>
    <row r="256" customFormat="false" ht="15" hidden="false" customHeight="false" outlineLevel="0" collapsed="false">
      <c r="J256" s="84"/>
    </row>
    <row r="257" customFormat="false" ht="15" hidden="false" customHeight="false" outlineLevel="0" collapsed="false">
      <c r="J257" s="84"/>
    </row>
    <row r="258" customFormat="false" ht="15" hidden="false" customHeight="false" outlineLevel="0" collapsed="false">
      <c r="J258" s="84"/>
    </row>
    <row r="259" customFormat="false" ht="15" hidden="false" customHeight="false" outlineLevel="0" collapsed="false">
      <c r="J259" s="84"/>
    </row>
    <row r="260" customFormat="false" ht="15" hidden="false" customHeight="false" outlineLevel="0" collapsed="false">
      <c r="J260" s="84"/>
    </row>
    <row r="261" customFormat="false" ht="15" hidden="false" customHeight="false" outlineLevel="0" collapsed="false">
      <c r="J261" s="84"/>
    </row>
    <row r="262" customFormat="false" ht="15" hidden="false" customHeight="false" outlineLevel="0" collapsed="false">
      <c r="J262" s="84"/>
    </row>
    <row r="263" customFormat="false" ht="15" hidden="false" customHeight="false" outlineLevel="0" collapsed="false">
      <c r="J263" s="84"/>
    </row>
    <row r="264" customFormat="false" ht="15" hidden="false" customHeight="false" outlineLevel="0" collapsed="false">
      <c r="J264" s="84"/>
    </row>
    <row r="265" customFormat="false" ht="15" hidden="false" customHeight="false" outlineLevel="0" collapsed="false">
      <c r="J265" s="84"/>
    </row>
    <row r="266" customFormat="false" ht="15" hidden="false" customHeight="false" outlineLevel="0" collapsed="false">
      <c r="J266" s="84"/>
    </row>
    <row r="267" customFormat="false" ht="15" hidden="false" customHeight="false" outlineLevel="0" collapsed="false">
      <c r="J267" s="84"/>
    </row>
    <row r="268" customFormat="false" ht="15" hidden="false" customHeight="false" outlineLevel="0" collapsed="false">
      <c r="J268" s="84"/>
    </row>
    <row r="269" customFormat="false" ht="15" hidden="false" customHeight="false" outlineLevel="0" collapsed="false">
      <c r="J269" s="84"/>
    </row>
    <row r="270" customFormat="false" ht="15" hidden="false" customHeight="false" outlineLevel="0" collapsed="false">
      <c r="J270" s="84"/>
    </row>
    <row r="271" customFormat="false" ht="15" hidden="false" customHeight="false" outlineLevel="0" collapsed="false">
      <c r="J271" s="84"/>
    </row>
    <row r="272" customFormat="false" ht="15" hidden="false" customHeight="false" outlineLevel="0" collapsed="false">
      <c r="J272" s="84"/>
    </row>
    <row r="273" customFormat="false" ht="15" hidden="false" customHeight="false" outlineLevel="0" collapsed="false">
      <c r="J273" s="84"/>
    </row>
    <row r="274" customFormat="false" ht="15" hidden="false" customHeight="false" outlineLevel="0" collapsed="false">
      <c r="J274" s="84"/>
    </row>
    <row r="275" customFormat="false" ht="15" hidden="false" customHeight="false" outlineLevel="0" collapsed="false">
      <c r="J275" s="84"/>
    </row>
    <row r="276" customFormat="false" ht="15" hidden="false" customHeight="false" outlineLevel="0" collapsed="false">
      <c r="J276" s="84"/>
    </row>
    <row r="277" customFormat="false" ht="15" hidden="false" customHeight="false" outlineLevel="0" collapsed="false">
      <c r="J277" s="84"/>
    </row>
    <row r="278" customFormat="false" ht="15" hidden="false" customHeight="false" outlineLevel="0" collapsed="false">
      <c r="J278" s="84"/>
    </row>
    <row r="279" customFormat="false" ht="15" hidden="false" customHeight="false" outlineLevel="0" collapsed="false">
      <c r="J279" s="84"/>
    </row>
    <row r="280" customFormat="false" ht="15" hidden="false" customHeight="false" outlineLevel="0" collapsed="false">
      <c r="J280" s="84"/>
    </row>
    <row r="281" customFormat="false" ht="15" hidden="false" customHeight="false" outlineLevel="0" collapsed="false">
      <c r="J281" s="84"/>
    </row>
    <row r="282" customFormat="false" ht="15" hidden="false" customHeight="false" outlineLevel="0" collapsed="false">
      <c r="J282" s="84"/>
    </row>
    <row r="283" customFormat="false" ht="15" hidden="false" customHeight="false" outlineLevel="0" collapsed="false">
      <c r="J283" s="84"/>
    </row>
    <row r="284" customFormat="false" ht="15" hidden="false" customHeight="false" outlineLevel="0" collapsed="false">
      <c r="J284" s="84"/>
    </row>
    <row r="285" customFormat="false" ht="15" hidden="false" customHeight="false" outlineLevel="0" collapsed="false">
      <c r="J285" s="84"/>
    </row>
    <row r="286" customFormat="false" ht="15" hidden="false" customHeight="false" outlineLevel="0" collapsed="false">
      <c r="J286" s="84"/>
    </row>
    <row r="287" customFormat="false" ht="15" hidden="false" customHeight="false" outlineLevel="0" collapsed="false">
      <c r="J287" s="84"/>
    </row>
    <row r="288" customFormat="false" ht="15" hidden="false" customHeight="false" outlineLevel="0" collapsed="false">
      <c r="J288" s="84"/>
    </row>
    <row r="289" customFormat="false" ht="15" hidden="false" customHeight="false" outlineLevel="0" collapsed="false">
      <c r="J289" s="84"/>
    </row>
    <row r="290" customFormat="false" ht="15" hidden="false" customHeight="false" outlineLevel="0" collapsed="false">
      <c r="J290" s="84"/>
    </row>
    <row r="291" customFormat="false" ht="15" hidden="false" customHeight="false" outlineLevel="0" collapsed="false">
      <c r="J291" s="84"/>
    </row>
    <row r="292" customFormat="false" ht="15" hidden="false" customHeight="false" outlineLevel="0" collapsed="false">
      <c r="J292" s="84"/>
    </row>
    <row r="293" customFormat="false" ht="15" hidden="false" customHeight="false" outlineLevel="0" collapsed="false">
      <c r="J293" s="84"/>
    </row>
    <row r="294" customFormat="false" ht="15" hidden="false" customHeight="false" outlineLevel="0" collapsed="false">
      <c r="J294" s="84"/>
    </row>
    <row r="295" customFormat="false" ht="15" hidden="false" customHeight="false" outlineLevel="0" collapsed="false">
      <c r="J295" s="84"/>
    </row>
    <row r="296" customFormat="false" ht="15" hidden="false" customHeight="false" outlineLevel="0" collapsed="false">
      <c r="J296" s="84"/>
    </row>
    <row r="297" customFormat="false" ht="15" hidden="false" customHeight="false" outlineLevel="0" collapsed="false">
      <c r="J297" s="84"/>
    </row>
    <row r="298" customFormat="false" ht="15" hidden="false" customHeight="false" outlineLevel="0" collapsed="false">
      <c r="J298" s="84"/>
    </row>
    <row r="299" customFormat="false" ht="15" hidden="false" customHeight="false" outlineLevel="0" collapsed="false">
      <c r="J299" s="84"/>
    </row>
    <row r="300" customFormat="false" ht="15" hidden="false" customHeight="false" outlineLevel="0" collapsed="false">
      <c r="J300" s="84"/>
    </row>
    <row r="301" customFormat="false" ht="15" hidden="false" customHeight="false" outlineLevel="0" collapsed="false">
      <c r="J301" s="84"/>
    </row>
    <row r="302" customFormat="false" ht="15" hidden="false" customHeight="false" outlineLevel="0" collapsed="false">
      <c r="J302" s="84"/>
    </row>
    <row r="303" customFormat="false" ht="15" hidden="false" customHeight="false" outlineLevel="0" collapsed="false">
      <c r="J303" s="84"/>
    </row>
    <row r="304" customFormat="false" ht="15" hidden="false" customHeight="false" outlineLevel="0" collapsed="false">
      <c r="J304" s="84"/>
    </row>
    <row r="305" customFormat="false" ht="15" hidden="false" customHeight="false" outlineLevel="0" collapsed="false">
      <c r="J305" s="84"/>
    </row>
    <row r="306" customFormat="false" ht="15" hidden="false" customHeight="false" outlineLevel="0" collapsed="false">
      <c r="J306" s="84"/>
    </row>
    <row r="307" customFormat="false" ht="15" hidden="false" customHeight="false" outlineLevel="0" collapsed="false">
      <c r="J307" s="84"/>
    </row>
    <row r="308" customFormat="false" ht="15" hidden="false" customHeight="false" outlineLevel="0" collapsed="false">
      <c r="J308" s="84"/>
    </row>
    <row r="309" customFormat="false" ht="15" hidden="false" customHeight="false" outlineLevel="0" collapsed="false">
      <c r="J309" s="84"/>
    </row>
    <row r="310" customFormat="false" ht="15" hidden="false" customHeight="false" outlineLevel="0" collapsed="false">
      <c r="J310" s="84"/>
    </row>
    <row r="311" customFormat="false" ht="15" hidden="false" customHeight="false" outlineLevel="0" collapsed="false">
      <c r="J311" s="84"/>
    </row>
    <row r="312" customFormat="false" ht="15" hidden="false" customHeight="false" outlineLevel="0" collapsed="false">
      <c r="J312" s="84"/>
    </row>
    <row r="313" customFormat="false" ht="15" hidden="false" customHeight="false" outlineLevel="0" collapsed="false">
      <c r="J313" s="84"/>
    </row>
    <row r="314" customFormat="false" ht="15" hidden="false" customHeight="false" outlineLevel="0" collapsed="false">
      <c r="J314" s="84"/>
    </row>
    <row r="315" customFormat="false" ht="15" hidden="false" customHeight="false" outlineLevel="0" collapsed="false">
      <c r="J315" s="84"/>
    </row>
    <row r="316" customFormat="false" ht="15" hidden="false" customHeight="false" outlineLevel="0" collapsed="false">
      <c r="J316" s="84"/>
    </row>
    <row r="317" customFormat="false" ht="15" hidden="false" customHeight="false" outlineLevel="0" collapsed="false">
      <c r="J317" s="84"/>
    </row>
    <row r="318" customFormat="false" ht="15" hidden="false" customHeight="false" outlineLevel="0" collapsed="false">
      <c r="J318" s="84"/>
    </row>
    <row r="319" customFormat="false" ht="15" hidden="false" customHeight="false" outlineLevel="0" collapsed="false">
      <c r="J319" s="84"/>
    </row>
    <row r="320" customFormat="false" ht="15" hidden="false" customHeight="false" outlineLevel="0" collapsed="false">
      <c r="J320" s="84"/>
    </row>
    <row r="321" customFormat="false" ht="15" hidden="false" customHeight="false" outlineLevel="0" collapsed="false">
      <c r="J321" s="84"/>
    </row>
    <row r="322" customFormat="false" ht="15" hidden="false" customHeight="false" outlineLevel="0" collapsed="false">
      <c r="J322" s="84"/>
    </row>
    <row r="323" customFormat="false" ht="15" hidden="false" customHeight="false" outlineLevel="0" collapsed="false">
      <c r="J323" s="84"/>
    </row>
    <row r="324" customFormat="false" ht="15" hidden="false" customHeight="false" outlineLevel="0" collapsed="false">
      <c r="J324" s="84"/>
    </row>
    <row r="325" customFormat="false" ht="15" hidden="false" customHeight="false" outlineLevel="0" collapsed="false">
      <c r="J325" s="84"/>
    </row>
    <row r="326" customFormat="false" ht="15" hidden="false" customHeight="false" outlineLevel="0" collapsed="false">
      <c r="J326" s="84"/>
    </row>
    <row r="327" customFormat="false" ht="15" hidden="false" customHeight="false" outlineLevel="0" collapsed="false">
      <c r="J327" s="84"/>
    </row>
    <row r="328" customFormat="false" ht="15" hidden="false" customHeight="false" outlineLevel="0" collapsed="false">
      <c r="J328" s="84"/>
    </row>
    <row r="329" customFormat="false" ht="15" hidden="false" customHeight="false" outlineLevel="0" collapsed="false">
      <c r="J329" s="84"/>
    </row>
    <row r="330" customFormat="false" ht="15" hidden="false" customHeight="false" outlineLevel="0" collapsed="false">
      <c r="J330" s="84"/>
    </row>
    <row r="331" customFormat="false" ht="15" hidden="false" customHeight="false" outlineLevel="0" collapsed="false">
      <c r="J331" s="84"/>
    </row>
    <row r="332" customFormat="false" ht="15" hidden="false" customHeight="false" outlineLevel="0" collapsed="false">
      <c r="J332" s="84"/>
    </row>
    <row r="333" customFormat="false" ht="15" hidden="false" customHeight="false" outlineLevel="0" collapsed="false">
      <c r="J333" s="84"/>
    </row>
    <row r="334" customFormat="false" ht="15" hidden="false" customHeight="false" outlineLevel="0" collapsed="false">
      <c r="J334" s="84"/>
    </row>
    <row r="335" customFormat="false" ht="15" hidden="false" customHeight="false" outlineLevel="0" collapsed="false">
      <c r="J335" s="84"/>
    </row>
    <row r="336" customFormat="false" ht="15" hidden="false" customHeight="false" outlineLevel="0" collapsed="false">
      <c r="J336" s="84"/>
    </row>
    <row r="337" customFormat="false" ht="15" hidden="false" customHeight="false" outlineLevel="0" collapsed="false">
      <c r="J337" s="84"/>
    </row>
    <row r="338" customFormat="false" ht="15" hidden="false" customHeight="false" outlineLevel="0" collapsed="false">
      <c r="J338" s="84"/>
    </row>
    <row r="339" customFormat="false" ht="15" hidden="false" customHeight="false" outlineLevel="0" collapsed="false">
      <c r="J339" s="84"/>
    </row>
    <row r="340" customFormat="false" ht="15" hidden="false" customHeight="false" outlineLevel="0" collapsed="false">
      <c r="J340" s="84"/>
    </row>
    <row r="341" customFormat="false" ht="15" hidden="false" customHeight="false" outlineLevel="0" collapsed="false">
      <c r="J341" s="84"/>
    </row>
    <row r="342" customFormat="false" ht="15" hidden="false" customHeight="false" outlineLevel="0" collapsed="false">
      <c r="J342" s="84"/>
    </row>
    <row r="343" customFormat="false" ht="15" hidden="false" customHeight="false" outlineLevel="0" collapsed="false">
      <c r="J343" s="84"/>
    </row>
    <row r="344" customFormat="false" ht="15" hidden="false" customHeight="false" outlineLevel="0" collapsed="false">
      <c r="J344" s="84"/>
    </row>
    <row r="345" customFormat="false" ht="15" hidden="false" customHeight="false" outlineLevel="0" collapsed="false">
      <c r="J345" s="84"/>
    </row>
    <row r="346" customFormat="false" ht="15" hidden="false" customHeight="false" outlineLevel="0" collapsed="false">
      <c r="J346" s="84"/>
    </row>
    <row r="347" customFormat="false" ht="15" hidden="false" customHeight="false" outlineLevel="0" collapsed="false">
      <c r="J347" s="84"/>
    </row>
    <row r="348" customFormat="false" ht="15" hidden="false" customHeight="false" outlineLevel="0" collapsed="false">
      <c r="J348" s="84"/>
    </row>
    <row r="349" customFormat="false" ht="15" hidden="false" customHeight="false" outlineLevel="0" collapsed="false">
      <c r="J349" s="84"/>
    </row>
    <row r="350" customFormat="false" ht="15" hidden="false" customHeight="false" outlineLevel="0" collapsed="false">
      <c r="J350" s="84"/>
    </row>
    <row r="351" customFormat="false" ht="15" hidden="false" customHeight="false" outlineLevel="0" collapsed="false">
      <c r="J351" s="84"/>
    </row>
    <row r="352" customFormat="false" ht="15" hidden="false" customHeight="false" outlineLevel="0" collapsed="false">
      <c r="J352" s="84"/>
    </row>
    <row r="353" customFormat="false" ht="15" hidden="false" customHeight="false" outlineLevel="0" collapsed="false">
      <c r="J353" s="84"/>
    </row>
    <row r="354" customFormat="false" ht="15" hidden="false" customHeight="false" outlineLevel="0" collapsed="false">
      <c r="J354" s="84"/>
    </row>
    <row r="355" customFormat="false" ht="15" hidden="false" customHeight="false" outlineLevel="0" collapsed="false">
      <c r="J355" s="84"/>
    </row>
    <row r="356" customFormat="false" ht="15" hidden="false" customHeight="false" outlineLevel="0" collapsed="false">
      <c r="J356" s="84"/>
    </row>
    <row r="357" customFormat="false" ht="15" hidden="false" customHeight="false" outlineLevel="0" collapsed="false">
      <c r="J357" s="84"/>
    </row>
    <row r="358" customFormat="false" ht="15" hidden="false" customHeight="false" outlineLevel="0" collapsed="false">
      <c r="J358" s="84"/>
    </row>
    <row r="359" customFormat="false" ht="15" hidden="false" customHeight="false" outlineLevel="0" collapsed="false">
      <c r="J359" s="84"/>
    </row>
    <row r="360" customFormat="false" ht="15" hidden="false" customHeight="false" outlineLevel="0" collapsed="false">
      <c r="J360" s="84"/>
    </row>
    <row r="361" customFormat="false" ht="15" hidden="false" customHeight="false" outlineLevel="0" collapsed="false">
      <c r="J361" s="84"/>
    </row>
    <row r="362" customFormat="false" ht="15" hidden="false" customHeight="false" outlineLevel="0" collapsed="false">
      <c r="J362" s="84"/>
    </row>
    <row r="363" customFormat="false" ht="15" hidden="false" customHeight="false" outlineLevel="0" collapsed="false">
      <c r="J363" s="84"/>
    </row>
    <row r="364" customFormat="false" ht="15" hidden="false" customHeight="false" outlineLevel="0" collapsed="false">
      <c r="J364" s="84"/>
    </row>
    <row r="365" customFormat="false" ht="15" hidden="false" customHeight="false" outlineLevel="0" collapsed="false">
      <c r="J365" s="84"/>
    </row>
    <row r="366" customFormat="false" ht="15" hidden="false" customHeight="false" outlineLevel="0" collapsed="false">
      <c r="J366" s="84"/>
    </row>
    <row r="367" customFormat="false" ht="15" hidden="false" customHeight="false" outlineLevel="0" collapsed="false">
      <c r="J367" s="84"/>
    </row>
    <row r="368" customFormat="false" ht="15" hidden="false" customHeight="false" outlineLevel="0" collapsed="false">
      <c r="J368" s="84"/>
    </row>
    <row r="369" customFormat="false" ht="15" hidden="false" customHeight="false" outlineLevel="0" collapsed="false">
      <c r="J369" s="84"/>
    </row>
    <row r="370" customFormat="false" ht="15" hidden="false" customHeight="false" outlineLevel="0" collapsed="false">
      <c r="J370" s="84"/>
    </row>
    <row r="371" customFormat="false" ht="15" hidden="false" customHeight="false" outlineLevel="0" collapsed="false">
      <c r="J371" s="84"/>
    </row>
    <row r="372" customFormat="false" ht="15" hidden="false" customHeight="false" outlineLevel="0" collapsed="false">
      <c r="J372" s="84"/>
    </row>
    <row r="373" customFormat="false" ht="15" hidden="false" customHeight="false" outlineLevel="0" collapsed="false">
      <c r="J373" s="84"/>
    </row>
    <row r="374" customFormat="false" ht="15" hidden="false" customHeight="false" outlineLevel="0" collapsed="false">
      <c r="J374" s="84"/>
    </row>
    <row r="375" customFormat="false" ht="15" hidden="false" customHeight="false" outlineLevel="0" collapsed="false">
      <c r="J375" s="84"/>
    </row>
    <row r="376" customFormat="false" ht="15" hidden="false" customHeight="false" outlineLevel="0" collapsed="false">
      <c r="J376" s="84"/>
    </row>
    <row r="377" customFormat="false" ht="15" hidden="false" customHeight="false" outlineLevel="0" collapsed="false">
      <c r="J377" s="84"/>
    </row>
    <row r="378" customFormat="false" ht="15" hidden="false" customHeight="false" outlineLevel="0" collapsed="false">
      <c r="J378" s="84"/>
    </row>
    <row r="379" customFormat="false" ht="15" hidden="false" customHeight="false" outlineLevel="0" collapsed="false">
      <c r="J379" s="84"/>
    </row>
    <row r="380" customFormat="false" ht="15" hidden="false" customHeight="false" outlineLevel="0" collapsed="false">
      <c r="J380" s="84"/>
    </row>
    <row r="381" customFormat="false" ht="15" hidden="false" customHeight="false" outlineLevel="0" collapsed="false">
      <c r="J381" s="84"/>
    </row>
    <row r="382" customFormat="false" ht="15" hidden="false" customHeight="false" outlineLevel="0" collapsed="false">
      <c r="J382" s="84"/>
    </row>
    <row r="383" customFormat="false" ht="15" hidden="false" customHeight="false" outlineLevel="0" collapsed="false">
      <c r="J383" s="84"/>
    </row>
    <row r="384" customFormat="false" ht="15" hidden="false" customHeight="false" outlineLevel="0" collapsed="false">
      <c r="J384" s="84"/>
    </row>
    <row r="385" customFormat="false" ht="15" hidden="false" customHeight="false" outlineLevel="0" collapsed="false">
      <c r="J385" s="84"/>
    </row>
    <row r="386" customFormat="false" ht="15" hidden="false" customHeight="false" outlineLevel="0" collapsed="false">
      <c r="J386" s="84"/>
    </row>
    <row r="387" customFormat="false" ht="15" hidden="false" customHeight="false" outlineLevel="0" collapsed="false">
      <c r="J387" s="84"/>
    </row>
    <row r="388" customFormat="false" ht="15" hidden="false" customHeight="false" outlineLevel="0" collapsed="false">
      <c r="J388" s="84"/>
    </row>
    <row r="389" customFormat="false" ht="15" hidden="false" customHeight="false" outlineLevel="0" collapsed="false">
      <c r="J389" s="84"/>
    </row>
    <row r="390" customFormat="false" ht="15" hidden="false" customHeight="false" outlineLevel="0" collapsed="false">
      <c r="J390" s="84"/>
    </row>
    <row r="391" customFormat="false" ht="15" hidden="false" customHeight="false" outlineLevel="0" collapsed="false">
      <c r="J391" s="84"/>
    </row>
    <row r="392" customFormat="false" ht="15" hidden="false" customHeight="false" outlineLevel="0" collapsed="false">
      <c r="J392" s="84"/>
    </row>
    <row r="393" customFormat="false" ht="15" hidden="false" customHeight="false" outlineLevel="0" collapsed="false">
      <c r="J393" s="84"/>
    </row>
    <row r="394" customFormat="false" ht="15" hidden="false" customHeight="false" outlineLevel="0" collapsed="false">
      <c r="J394" s="84"/>
    </row>
    <row r="395" customFormat="false" ht="15" hidden="false" customHeight="false" outlineLevel="0" collapsed="false">
      <c r="J395" s="84"/>
    </row>
    <row r="396" customFormat="false" ht="15" hidden="false" customHeight="false" outlineLevel="0" collapsed="false">
      <c r="J396" s="84"/>
    </row>
    <row r="397" customFormat="false" ht="15" hidden="false" customHeight="false" outlineLevel="0" collapsed="false">
      <c r="J397" s="84"/>
    </row>
    <row r="398" customFormat="false" ht="15" hidden="false" customHeight="false" outlineLevel="0" collapsed="false">
      <c r="J398" s="84"/>
    </row>
    <row r="399" customFormat="false" ht="15" hidden="false" customHeight="false" outlineLevel="0" collapsed="false">
      <c r="J399" s="84"/>
    </row>
    <row r="400" customFormat="false" ht="15" hidden="false" customHeight="false" outlineLevel="0" collapsed="false">
      <c r="J400" s="84"/>
    </row>
    <row r="401" customFormat="false" ht="15" hidden="false" customHeight="false" outlineLevel="0" collapsed="false">
      <c r="J401" s="84"/>
    </row>
    <row r="402" customFormat="false" ht="15" hidden="false" customHeight="false" outlineLevel="0" collapsed="false">
      <c r="J402" s="84"/>
    </row>
    <row r="403" customFormat="false" ht="15" hidden="false" customHeight="false" outlineLevel="0" collapsed="false">
      <c r="J403" s="84"/>
    </row>
    <row r="404" customFormat="false" ht="15" hidden="false" customHeight="false" outlineLevel="0" collapsed="false">
      <c r="J404" s="84"/>
    </row>
    <row r="405" customFormat="false" ht="15" hidden="false" customHeight="false" outlineLevel="0" collapsed="false">
      <c r="J405" s="84"/>
    </row>
    <row r="406" customFormat="false" ht="15" hidden="false" customHeight="false" outlineLevel="0" collapsed="false">
      <c r="J406" s="84"/>
    </row>
    <row r="407" customFormat="false" ht="15" hidden="false" customHeight="false" outlineLevel="0" collapsed="false">
      <c r="J407" s="84"/>
    </row>
    <row r="408" customFormat="false" ht="15" hidden="false" customHeight="false" outlineLevel="0" collapsed="false">
      <c r="J408" s="84"/>
    </row>
    <row r="409" customFormat="false" ht="15" hidden="false" customHeight="false" outlineLevel="0" collapsed="false">
      <c r="J409" s="84"/>
    </row>
    <row r="410" customFormat="false" ht="15" hidden="false" customHeight="false" outlineLevel="0" collapsed="false">
      <c r="J410" s="84"/>
    </row>
    <row r="411" customFormat="false" ht="15" hidden="false" customHeight="false" outlineLevel="0" collapsed="false">
      <c r="J411" s="84"/>
    </row>
    <row r="412" customFormat="false" ht="15" hidden="false" customHeight="false" outlineLevel="0" collapsed="false">
      <c r="J412" s="84"/>
    </row>
    <row r="413" customFormat="false" ht="15" hidden="false" customHeight="false" outlineLevel="0" collapsed="false">
      <c r="J413" s="84"/>
    </row>
    <row r="414" customFormat="false" ht="15" hidden="false" customHeight="false" outlineLevel="0" collapsed="false">
      <c r="J414" s="84"/>
    </row>
    <row r="415" customFormat="false" ht="15" hidden="false" customHeight="false" outlineLevel="0" collapsed="false">
      <c r="J415" s="84"/>
    </row>
    <row r="416" customFormat="false" ht="15" hidden="false" customHeight="false" outlineLevel="0" collapsed="false">
      <c r="J416" s="84"/>
    </row>
    <row r="417" customFormat="false" ht="15" hidden="false" customHeight="false" outlineLevel="0" collapsed="false">
      <c r="J417" s="84"/>
    </row>
    <row r="418" customFormat="false" ht="15" hidden="false" customHeight="false" outlineLevel="0" collapsed="false">
      <c r="J418" s="84"/>
    </row>
    <row r="419" customFormat="false" ht="15" hidden="false" customHeight="false" outlineLevel="0" collapsed="false">
      <c r="J419" s="84"/>
    </row>
    <row r="420" customFormat="false" ht="15" hidden="false" customHeight="false" outlineLevel="0" collapsed="false">
      <c r="J420" s="84"/>
    </row>
    <row r="421" customFormat="false" ht="15" hidden="false" customHeight="false" outlineLevel="0" collapsed="false">
      <c r="J421" s="84"/>
    </row>
    <row r="422" customFormat="false" ht="15" hidden="false" customHeight="false" outlineLevel="0" collapsed="false">
      <c r="J422" s="84"/>
    </row>
    <row r="423" customFormat="false" ht="15" hidden="false" customHeight="false" outlineLevel="0" collapsed="false">
      <c r="J423" s="84"/>
    </row>
    <row r="424" customFormat="false" ht="15" hidden="false" customHeight="false" outlineLevel="0" collapsed="false">
      <c r="J424" s="84"/>
    </row>
    <row r="425" customFormat="false" ht="15" hidden="false" customHeight="false" outlineLevel="0" collapsed="false">
      <c r="J425" s="84"/>
    </row>
    <row r="426" customFormat="false" ht="15" hidden="false" customHeight="false" outlineLevel="0" collapsed="false">
      <c r="J426" s="84"/>
    </row>
    <row r="427" customFormat="false" ht="15" hidden="false" customHeight="false" outlineLevel="0" collapsed="false">
      <c r="J427" s="84"/>
    </row>
    <row r="428" customFormat="false" ht="15" hidden="false" customHeight="false" outlineLevel="0" collapsed="false">
      <c r="J428" s="84"/>
    </row>
    <row r="429" customFormat="false" ht="15" hidden="false" customHeight="false" outlineLevel="0" collapsed="false">
      <c r="J429" s="84"/>
    </row>
    <row r="430" customFormat="false" ht="15" hidden="false" customHeight="false" outlineLevel="0" collapsed="false">
      <c r="J430" s="84"/>
    </row>
    <row r="431" customFormat="false" ht="15" hidden="false" customHeight="false" outlineLevel="0" collapsed="false">
      <c r="J431" s="84"/>
    </row>
    <row r="432" customFormat="false" ht="15" hidden="false" customHeight="false" outlineLevel="0" collapsed="false">
      <c r="J432" s="84"/>
    </row>
    <row r="433" customFormat="false" ht="15" hidden="false" customHeight="false" outlineLevel="0" collapsed="false">
      <c r="J433" s="84"/>
    </row>
    <row r="434" customFormat="false" ht="15" hidden="false" customHeight="false" outlineLevel="0" collapsed="false">
      <c r="J434" s="84"/>
    </row>
    <row r="435" customFormat="false" ht="15" hidden="false" customHeight="false" outlineLevel="0" collapsed="false">
      <c r="J435" s="84"/>
    </row>
    <row r="436" customFormat="false" ht="15" hidden="false" customHeight="false" outlineLevel="0" collapsed="false">
      <c r="J436" s="84"/>
    </row>
    <row r="437" customFormat="false" ht="15" hidden="false" customHeight="false" outlineLevel="0" collapsed="false">
      <c r="J437" s="84"/>
    </row>
    <row r="438" customFormat="false" ht="15" hidden="false" customHeight="false" outlineLevel="0" collapsed="false">
      <c r="J438" s="84"/>
    </row>
    <row r="439" customFormat="false" ht="15" hidden="false" customHeight="false" outlineLevel="0" collapsed="false">
      <c r="J439" s="84"/>
    </row>
    <row r="440" customFormat="false" ht="15" hidden="false" customHeight="false" outlineLevel="0" collapsed="false">
      <c r="J440" s="84"/>
    </row>
    <row r="441" customFormat="false" ht="15" hidden="false" customHeight="false" outlineLevel="0" collapsed="false">
      <c r="J441" s="84"/>
    </row>
    <row r="442" customFormat="false" ht="15" hidden="false" customHeight="false" outlineLevel="0" collapsed="false">
      <c r="J442" s="84"/>
    </row>
    <row r="443" customFormat="false" ht="15" hidden="false" customHeight="false" outlineLevel="0" collapsed="false">
      <c r="J443" s="84"/>
    </row>
    <row r="444" customFormat="false" ht="15" hidden="false" customHeight="false" outlineLevel="0" collapsed="false">
      <c r="J444" s="84"/>
    </row>
    <row r="445" customFormat="false" ht="15" hidden="false" customHeight="false" outlineLevel="0" collapsed="false">
      <c r="J445" s="84"/>
    </row>
    <row r="446" customFormat="false" ht="15" hidden="false" customHeight="false" outlineLevel="0" collapsed="false">
      <c r="J446" s="84"/>
    </row>
    <row r="447" customFormat="false" ht="15" hidden="false" customHeight="false" outlineLevel="0" collapsed="false">
      <c r="J447" s="84"/>
    </row>
    <row r="448" customFormat="false" ht="15" hidden="false" customHeight="false" outlineLevel="0" collapsed="false">
      <c r="J448" s="84"/>
    </row>
    <row r="449" customFormat="false" ht="15" hidden="false" customHeight="false" outlineLevel="0" collapsed="false">
      <c r="J449" s="84"/>
    </row>
    <row r="450" customFormat="false" ht="15" hidden="false" customHeight="false" outlineLevel="0" collapsed="false">
      <c r="J450" s="84"/>
    </row>
    <row r="451" customFormat="false" ht="15" hidden="false" customHeight="false" outlineLevel="0" collapsed="false">
      <c r="J451" s="84"/>
    </row>
    <row r="452" customFormat="false" ht="15" hidden="false" customHeight="false" outlineLevel="0" collapsed="false">
      <c r="J452" s="84"/>
    </row>
    <row r="453" customFormat="false" ht="15" hidden="false" customHeight="false" outlineLevel="0" collapsed="false">
      <c r="J453" s="84"/>
    </row>
    <row r="454" customFormat="false" ht="15" hidden="false" customHeight="false" outlineLevel="0" collapsed="false">
      <c r="J454" s="84"/>
    </row>
    <row r="455" customFormat="false" ht="15" hidden="false" customHeight="false" outlineLevel="0" collapsed="false">
      <c r="J455" s="84"/>
    </row>
    <row r="456" customFormat="false" ht="15" hidden="false" customHeight="false" outlineLevel="0" collapsed="false">
      <c r="J456" s="84"/>
    </row>
    <row r="457" customFormat="false" ht="15" hidden="false" customHeight="false" outlineLevel="0" collapsed="false">
      <c r="J457" s="84"/>
    </row>
    <row r="458" customFormat="false" ht="15" hidden="false" customHeight="false" outlineLevel="0" collapsed="false">
      <c r="J458" s="84"/>
    </row>
    <row r="459" customFormat="false" ht="15" hidden="false" customHeight="false" outlineLevel="0" collapsed="false">
      <c r="J459" s="84"/>
    </row>
    <row r="460" customFormat="false" ht="15" hidden="false" customHeight="false" outlineLevel="0" collapsed="false">
      <c r="J460" s="84"/>
    </row>
    <row r="461" customFormat="false" ht="15" hidden="false" customHeight="false" outlineLevel="0" collapsed="false">
      <c r="J461" s="84"/>
    </row>
    <row r="462" customFormat="false" ht="15" hidden="false" customHeight="false" outlineLevel="0" collapsed="false">
      <c r="J462" s="84"/>
    </row>
    <row r="463" customFormat="false" ht="15" hidden="false" customHeight="false" outlineLevel="0" collapsed="false">
      <c r="J463" s="84"/>
    </row>
    <row r="464" customFormat="false" ht="15" hidden="false" customHeight="false" outlineLevel="0" collapsed="false">
      <c r="J464" s="84"/>
    </row>
    <row r="465" customFormat="false" ht="15" hidden="false" customHeight="false" outlineLevel="0" collapsed="false">
      <c r="J465" s="84"/>
    </row>
    <row r="466" customFormat="false" ht="15" hidden="false" customHeight="false" outlineLevel="0" collapsed="false">
      <c r="J466" s="84"/>
    </row>
    <row r="467" customFormat="false" ht="15" hidden="false" customHeight="false" outlineLevel="0" collapsed="false">
      <c r="J467" s="84"/>
    </row>
    <row r="468" customFormat="false" ht="15" hidden="false" customHeight="false" outlineLevel="0" collapsed="false">
      <c r="J468" s="84"/>
    </row>
    <row r="469" customFormat="false" ht="15" hidden="false" customHeight="false" outlineLevel="0" collapsed="false">
      <c r="J469" s="84"/>
    </row>
    <row r="470" customFormat="false" ht="15" hidden="false" customHeight="false" outlineLevel="0" collapsed="false">
      <c r="J470" s="84"/>
    </row>
    <row r="471" customFormat="false" ht="15" hidden="false" customHeight="false" outlineLevel="0" collapsed="false">
      <c r="J471" s="84"/>
    </row>
    <row r="472" customFormat="false" ht="15" hidden="false" customHeight="false" outlineLevel="0" collapsed="false">
      <c r="J472" s="84"/>
    </row>
    <row r="473" customFormat="false" ht="15" hidden="false" customHeight="false" outlineLevel="0" collapsed="false">
      <c r="J473" s="84"/>
    </row>
    <row r="474" customFormat="false" ht="15" hidden="false" customHeight="false" outlineLevel="0" collapsed="false">
      <c r="J474" s="84"/>
    </row>
    <row r="475" customFormat="false" ht="15" hidden="false" customHeight="false" outlineLevel="0" collapsed="false">
      <c r="J475" s="84"/>
    </row>
    <row r="476" customFormat="false" ht="15" hidden="false" customHeight="false" outlineLevel="0" collapsed="false">
      <c r="J476" s="84"/>
    </row>
    <row r="477" customFormat="false" ht="15" hidden="false" customHeight="false" outlineLevel="0" collapsed="false">
      <c r="J477" s="84"/>
    </row>
    <row r="478" customFormat="false" ht="15" hidden="false" customHeight="false" outlineLevel="0" collapsed="false">
      <c r="J478" s="84"/>
    </row>
    <row r="479" customFormat="false" ht="15" hidden="false" customHeight="false" outlineLevel="0" collapsed="false">
      <c r="J479" s="84"/>
    </row>
    <row r="480" customFormat="false" ht="15" hidden="false" customHeight="false" outlineLevel="0" collapsed="false">
      <c r="J480" s="84"/>
    </row>
    <row r="481" customFormat="false" ht="15" hidden="false" customHeight="false" outlineLevel="0" collapsed="false">
      <c r="J481" s="84"/>
    </row>
    <row r="482" customFormat="false" ht="15" hidden="false" customHeight="false" outlineLevel="0" collapsed="false">
      <c r="J482" s="84"/>
    </row>
    <row r="483" customFormat="false" ht="15" hidden="false" customHeight="false" outlineLevel="0" collapsed="false">
      <c r="J483" s="84"/>
    </row>
    <row r="484" customFormat="false" ht="15" hidden="false" customHeight="false" outlineLevel="0" collapsed="false">
      <c r="J484" s="84"/>
    </row>
    <row r="485" customFormat="false" ht="15" hidden="false" customHeight="false" outlineLevel="0" collapsed="false">
      <c r="J485" s="84"/>
    </row>
    <row r="486" customFormat="false" ht="15" hidden="false" customHeight="false" outlineLevel="0" collapsed="false">
      <c r="J486" s="84"/>
    </row>
    <row r="487" customFormat="false" ht="15" hidden="false" customHeight="false" outlineLevel="0" collapsed="false">
      <c r="J487" s="84"/>
    </row>
    <row r="488" customFormat="false" ht="15" hidden="false" customHeight="false" outlineLevel="0" collapsed="false">
      <c r="J488" s="84"/>
    </row>
    <row r="489" customFormat="false" ht="15" hidden="false" customHeight="false" outlineLevel="0" collapsed="false">
      <c r="J489" s="84"/>
    </row>
    <row r="490" customFormat="false" ht="15" hidden="false" customHeight="false" outlineLevel="0" collapsed="false">
      <c r="J490" s="84"/>
    </row>
    <row r="491" customFormat="false" ht="15" hidden="false" customHeight="false" outlineLevel="0" collapsed="false">
      <c r="J491" s="84"/>
    </row>
    <row r="492" customFormat="false" ht="15" hidden="false" customHeight="false" outlineLevel="0" collapsed="false">
      <c r="J492" s="84"/>
    </row>
    <row r="493" customFormat="false" ht="15" hidden="false" customHeight="false" outlineLevel="0" collapsed="false">
      <c r="J493" s="84"/>
    </row>
    <row r="494" customFormat="false" ht="15" hidden="false" customHeight="false" outlineLevel="0" collapsed="false">
      <c r="J494" s="84"/>
    </row>
    <row r="495" customFormat="false" ht="15" hidden="false" customHeight="false" outlineLevel="0" collapsed="false">
      <c r="J495" s="84"/>
    </row>
    <row r="496" customFormat="false" ht="15" hidden="false" customHeight="false" outlineLevel="0" collapsed="false">
      <c r="J496" s="84"/>
    </row>
    <row r="497" customFormat="false" ht="15" hidden="false" customHeight="false" outlineLevel="0" collapsed="false">
      <c r="J497" s="84"/>
    </row>
    <row r="498" customFormat="false" ht="15" hidden="false" customHeight="false" outlineLevel="0" collapsed="false">
      <c r="J498" s="84"/>
    </row>
    <row r="499" customFormat="false" ht="15" hidden="false" customHeight="false" outlineLevel="0" collapsed="false">
      <c r="J499" s="84"/>
    </row>
    <row r="500" customFormat="false" ht="15" hidden="false" customHeight="false" outlineLevel="0" collapsed="false">
      <c r="J500" s="84"/>
    </row>
    <row r="501" customFormat="false" ht="15" hidden="false" customHeight="false" outlineLevel="0" collapsed="false">
      <c r="J501" s="84"/>
    </row>
    <row r="502" customFormat="false" ht="15" hidden="false" customHeight="false" outlineLevel="0" collapsed="false">
      <c r="J502" s="84"/>
    </row>
    <row r="503" customFormat="false" ht="15" hidden="false" customHeight="false" outlineLevel="0" collapsed="false">
      <c r="J503" s="84"/>
    </row>
    <row r="504" customFormat="false" ht="15" hidden="false" customHeight="false" outlineLevel="0" collapsed="false">
      <c r="J504" s="84"/>
    </row>
    <row r="505" customFormat="false" ht="15" hidden="false" customHeight="false" outlineLevel="0" collapsed="false">
      <c r="J505" s="84"/>
    </row>
    <row r="506" customFormat="false" ht="15" hidden="false" customHeight="false" outlineLevel="0" collapsed="false">
      <c r="J506" s="84"/>
    </row>
    <row r="507" customFormat="false" ht="15" hidden="false" customHeight="false" outlineLevel="0" collapsed="false">
      <c r="J507" s="84"/>
    </row>
    <row r="508" customFormat="false" ht="15" hidden="false" customHeight="false" outlineLevel="0" collapsed="false">
      <c r="J508" s="84"/>
    </row>
    <row r="509" customFormat="false" ht="15" hidden="false" customHeight="false" outlineLevel="0" collapsed="false">
      <c r="J509" s="84"/>
    </row>
    <row r="510" customFormat="false" ht="15" hidden="false" customHeight="false" outlineLevel="0" collapsed="false">
      <c r="J510" s="84"/>
    </row>
    <row r="511" customFormat="false" ht="15" hidden="false" customHeight="false" outlineLevel="0" collapsed="false">
      <c r="J511" s="84"/>
    </row>
    <row r="512" customFormat="false" ht="15" hidden="false" customHeight="false" outlineLevel="0" collapsed="false">
      <c r="J512" s="84"/>
    </row>
    <row r="513" customFormat="false" ht="15" hidden="false" customHeight="false" outlineLevel="0" collapsed="false">
      <c r="J513" s="84"/>
    </row>
    <row r="514" customFormat="false" ht="15" hidden="false" customHeight="false" outlineLevel="0" collapsed="false">
      <c r="J514" s="84"/>
    </row>
    <row r="515" customFormat="false" ht="15" hidden="false" customHeight="false" outlineLevel="0" collapsed="false">
      <c r="J515" s="84"/>
    </row>
    <row r="516" customFormat="false" ht="15" hidden="false" customHeight="false" outlineLevel="0" collapsed="false">
      <c r="J516" s="84"/>
    </row>
    <row r="517" customFormat="false" ht="15" hidden="false" customHeight="false" outlineLevel="0" collapsed="false">
      <c r="J517" s="84"/>
    </row>
    <row r="518" customFormat="false" ht="15" hidden="false" customHeight="false" outlineLevel="0" collapsed="false">
      <c r="J518" s="84"/>
    </row>
    <row r="519" customFormat="false" ht="15" hidden="false" customHeight="false" outlineLevel="0" collapsed="false">
      <c r="J519" s="84"/>
    </row>
    <row r="520" customFormat="false" ht="15" hidden="false" customHeight="false" outlineLevel="0" collapsed="false">
      <c r="J520" s="84"/>
    </row>
    <row r="521" customFormat="false" ht="15" hidden="false" customHeight="false" outlineLevel="0" collapsed="false">
      <c r="J521" s="84"/>
    </row>
    <row r="522" customFormat="false" ht="15" hidden="false" customHeight="false" outlineLevel="0" collapsed="false">
      <c r="J522" s="84"/>
    </row>
    <row r="523" customFormat="false" ht="15" hidden="false" customHeight="false" outlineLevel="0" collapsed="false">
      <c r="J523" s="84"/>
    </row>
    <row r="524" customFormat="false" ht="15" hidden="false" customHeight="false" outlineLevel="0" collapsed="false">
      <c r="J524" s="84"/>
    </row>
    <row r="525" customFormat="false" ht="15" hidden="false" customHeight="false" outlineLevel="0" collapsed="false">
      <c r="J525" s="84"/>
    </row>
    <row r="526" customFormat="false" ht="15" hidden="false" customHeight="false" outlineLevel="0" collapsed="false">
      <c r="J526" s="84"/>
    </row>
    <row r="527" customFormat="false" ht="15" hidden="false" customHeight="false" outlineLevel="0" collapsed="false">
      <c r="J527" s="84"/>
    </row>
    <row r="528" customFormat="false" ht="15" hidden="false" customHeight="false" outlineLevel="0" collapsed="false">
      <c r="J528" s="84"/>
    </row>
    <row r="529" customFormat="false" ht="15" hidden="false" customHeight="false" outlineLevel="0" collapsed="false">
      <c r="J529" s="84"/>
    </row>
    <row r="530" customFormat="false" ht="15" hidden="false" customHeight="false" outlineLevel="0" collapsed="false">
      <c r="J530" s="84"/>
    </row>
    <row r="531" customFormat="false" ht="15" hidden="false" customHeight="false" outlineLevel="0" collapsed="false">
      <c r="J531" s="84"/>
    </row>
    <row r="532" customFormat="false" ht="15" hidden="false" customHeight="false" outlineLevel="0" collapsed="false">
      <c r="J532" s="84"/>
    </row>
    <row r="533" customFormat="false" ht="15" hidden="false" customHeight="false" outlineLevel="0" collapsed="false">
      <c r="J533" s="84"/>
    </row>
    <row r="534" customFormat="false" ht="15" hidden="false" customHeight="false" outlineLevel="0" collapsed="false">
      <c r="J534" s="84"/>
    </row>
    <row r="535" customFormat="false" ht="15" hidden="false" customHeight="false" outlineLevel="0" collapsed="false">
      <c r="J535" s="84"/>
    </row>
    <row r="536" customFormat="false" ht="15" hidden="false" customHeight="false" outlineLevel="0" collapsed="false">
      <c r="J536" s="84"/>
    </row>
    <row r="537" customFormat="false" ht="15" hidden="false" customHeight="false" outlineLevel="0" collapsed="false">
      <c r="J537" s="84"/>
    </row>
    <row r="538" customFormat="false" ht="15" hidden="false" customHeight="false" outlineLevel="0" collapsed="false">
      <c r="J538" s="84"/>
    </row>
    <row r="539" customFormat="false" ht="15" hidden="false" customHeight="false" outlineLevel="0" collapsed="false">
      <c r="J539" s="84"/>
    </row>
    <row r="540" customFormat="false" ht="15" hidden="false" customHeight="false" outlineLevel="0" collapsed="false">
      <c r="J540" s="84"/>
    </row>
    <row r="541" customFormat="false" ht="15" hidden="false" customHeight="false" outlineLevel="0" collapsed="false">
      <c r="J541" s="84"/>
    </row>
    <row r="542" customFormat="false" ht="15" hidden="false" customHeight="false" outlineLevel="0" collapsed="false">
      <c r="J542" s="84"/>
    </row>
    <row r="543" customFormat="false" ht="15" hidden="false" customHeight="false" outlineLevel="0" collapsed="false">
      <c r="J543" s="84"/>
    </row>
    <row r="544" customFormat="false" ht="15" hidden="false" customHeight="false" outlineLevel="0" collapsed="false">
      <c r="J544" s="84"/>
    </row>
    <row r="545" customFormat="false" ht="15" hidden="false" customHeight="false" outlineLevel="0" collapsed="false">
      <c r="J545" s="84"/>
    </row>
    <row r="546" customFormat="false" ht="15" hidden="false" customHeight="false" outlineLevel="0" collapsed="false">
      <c r="J546" s="84"/>
    </row>
    <row r="547" customFormat="false" ht="15" hidden="false" customHeight="false" outlineLevel="0" collapsed="false">
      <c r="J547" s="84"/>
    </row>
    <row r="548" customFormat="false" ht="15" hidden="false" customHeight="false" outlineLevel="0" collapsed="false">
      <c r="J548" s="84"/>
    </row>
    <row r="549" customFormat="false" ht="15" hidden="false" customHeight="false" outlineLevel="0" collapsed="false">
      <c r="J549" s="84"/>
    </row>
    <row r="550" customFormat="false" ht="15" hidden="false" customHeight="false" outlineLevel="0" collapsed="false">
      <c r="J550" s="84"/>
    </row>
    <row r="551" customFormat="false" ht="15" hidden="false" customHeight="false" outlineLevel="0" collapsed="false">
      <c r="J551" s="84"/>
    </row>
    <row r="552" customFormat="false" ht="15" hidden="false" customHeight="false" outlineLevel="0" collapsed="false">
      <c r="J552" s="84"/>
    </row>
    <row r="553" customFormat="false" ht="15" hidden="false" customHeight="false" outlineLevel="0" collapsed="false">
      <c r="J553" s="84"/>
    </row>
    <row r="554" customFormat="false" ht="15" hidden="false" customHeight="false" outlineLevel="0" collapsed="false">
      <c r="J554" s="84"/>
    </row>
    <row r="555" customFormat="false" ht="15" hidden="false" customHeight="false" outlineLevel="0" collapsed="false">
      <c r="J555" s="84"/>
    </row>
    <row r="556" customFormat="false" ht="15" hidden="false" customHeight="false" outlineLevel="0" collapsed="false">
      <c r="J556" s="84"/>
    </row>
    <row r="557" customFormat="false" ht="15" hidden="false" customHeight="false" outlineLevel="0" collapsed="false">
      <c r="J557" s="84"/>
    </row>
    <row r="558" customFormat="false" ht="15" hidden="false" customHeight="false" outlineLevel="0" collapsed="false">
      <c r="J558" s="84"/>
    </row>
    <row r="559" customFormat="false" ht="15" hidden="false" customHeight="false" outlineLevel="0" collapsed="false">
      <c r="J559" s="84"/>
    </row>
    <row r="560" customFormat="false" ht="15" hidden="false" customHeight="false" outlineLevel="0" collapsed="false">
      <c r="J560" s="84"/>
    </row>
    <row r="561" customFormat="false" ht="15" hidden="false" customHeight="false" outlineLevel="0" collapsed="false">
      <c r="J561" s="84"/>
    </row>
    <row r="562" customFormat="false" ht="15" hidden="false" customHeight="false" outlineLevel="0" collapsed="false">
      <c r="J562" s="84"/>
    </row>
    <row r="563" customFormat="false" ht="15" hidden="false" customHeight="false" outlineLevel="0" collapsed="false">
      <c r="J563" s="84"/>
    </row>
    <row r="564" customFormat="false" ht="15" hidden="false" customHeight="false" outlineLevel="0" collapsed="false">
      <c r="J564" s="84"/>
    </row>
    <row r="565" customFormat="false" ht="15" hidden="false" customHeight="false" outlineLevel="0" collapsed="false">
      <c r="J565" s="84"/>
    </row>
    <row r="566" customFormat="false" ht="15" hidden="false" customHeight="false" outlineLevel="0" collapsed="false">
      <c r="J566" s="84"/>
    </row>
    <row r="567" customFormat="false" ht="15" hidden="false" customHeight="false" outlineLevel="0" collapsed="false">
      <c r="J567" s="84"/>
    </row>
    <row r="568" customFormat="false" ht="15" hidden="false" customHeight="false" outlineLevel="0" collapsed="false">
      <c r="J568" s="84"/>
    </row>
    <row r="569" customFormat="false" ht="15" hidden="false" customHeight="false" outlineLevel="0" collapsed="false">
      <c r="J569" s="84"/>
    </row>
    <row r="570" customFormat="false" ht="15" hidden="false" customHeight="false" outlineLevel="0" collapsed="false">
      <c r="J570" s="84"/>
    </row>
    <row r="571" customFormat="false" ht="15" hidden="false" customHeight="false" outlineLevel="0" collapsed="false">
      <c r="J571" s="84"/>
    </row>
    <row r="572" customFormat="false" ht="15" hidden="false" customHeight="false" outlineLevel="0" collapsed="false">
      <c r="J572" s="84"/>
    </row>
    <row r="573" customFormat="false" ht="15" hidden="false" customHeight="false" outlineLevel="0" collapsed="false">
      <c r="J573" s="84"/>
    </row>
    <row r="574" customFormat="false" ht="15" hidden="false" customHeight="false" outlineLevel="0" collapsed="false">
      <c r="J574" s="84"/>
    </row>
    <row r="575" customFormat="false" ht="15" hidden="false" customHeight="false" outlineLevel="0" collapsed="false">
      <c r="J575" s="84"/>
    </row>
    <row r="576" customFormat="false" ht="15" hidden="false" customHeight="false" outlineLevel="0" collapsed="false">
      <c r="J576" s="84"/>
    </row>
    <row r="577" customFormat="false" ht="15" hidden="false" customHeight="false" outlineLevel="0" collapsed="false">
      <c r="J577" s="84"/>
    </row>
    <row r="578" customFormat="false" ht="15" hidden="false" customHeight="false" outlineLevel="0" collapsed="false">
      <c r="J578" s="84"/>
    </row>
    <row r="579" customFormat="false" ht="15" hidden="false" customHeight="false" outlineLevel="0" collapsed="false">
      <c r="J579" s="84"/>
    </row>
    <row r="580" customFormat="false" ht="15" hidden="false" customHeight="false" outlineLevel="0" collapsed="false">
      <c r="J580" s="84"/>
    </row>
    <row r="581" customFormat="false" ht="15" hidden="false" customHeight="false" outlineLevel="0" collapsed="false">
      <c r="J581" s="84"/>
    </row>
    <row r="582" customFormat="false" ht="15" hidden="false" customHeight="false" outlineLevel="0" collapsed="false">
      <c r="J582" s="84"/>
    </row>
    <row r="583" customFormat="false" ht="15" hidden="false" customHeight="false" outlineLevel="0" collapsed="false">
      <c r="J583" s="84"/>
    </row>
    <row r="584" customFormat="false" ht="15" hidden="false" customHeight="false" outlineLevel="0" collapsed="false">
      <c r="J584" s="84"/>
    </row>
    <row r="585" customFormat="false" ht="15" hidden="false" customHeight="false" outlineLevel="0" collapsed="false">
      <c r="J585" s="84"/>
    </row>
    <row r="586" customFormat="false" ht="15" hidden="false" customHeight="false" outlineLevel="0" collapsed="false">
      <c r="J586" s="84"/>
    </row>
    <row r="587" customFormat="false" ht="15" hidden="false" customHeight="false" outlineLevel="0" collapsed="false">
      <c r="J587" s="84"/>
    </row>
    <row r="588" customFormat="false" ht="15" hidden="false" customHeight="false" outlineLevel="0" collapsed="false">
      <c r="J588" s="84"/>
    </row>
    <row r="589" customFormat="false" ht="15" hidden="false" customHeight="false" outlineLevel="0" collapsed="false">
      <c r="J589" s="84"/>
    </row>
    <row r="590" customFormat="false" ht="15" hidden="false" customHeight="false" outlineLevel="0" collapsed="false">
      <c r="J590" s="84"/>
    </row>
    <row r="591" customFormat="false" ht="15" hidden="false" customHeight="false" outlineLevel="0" collapsed="false">
      <c r="J591" s="84"/>
    </row>
    <row r="592" customFormat="false" ht="15" hidden="false" customHeight="false" outlineLevel="0" collapsed="false">
      <c r="J592" s="84"/>
    </row>
    <row r="593" customFormat="false" ht="15" hidden="false" customHeight="false" outlineLevel="0" collapsed="false">
      <c r="J593" s="84"/>
    </row>
    <row r="594" customFormat="false" ht="15" hidden="false" customHeight="false" outlineLevel="0" collapsed="false">
      <c r="J594" s="84"/>
    </row>
    <row r="595" customFormat="false" ht="15" hidden="false" customHeight="false" outlineLevel="0" collapsed="false">
      <c r="J595" s="84"/>
    </row>
    <row r="596" customFormat="false" ht="15" hidden="false" customHeight="false" outlineLevel="0" collapsed="false">
      <c r="J596" s="84"/>
    </row>
    <row r="597" customFormat="false" ht="15" hidden="false" customHeight="false" outlineLevel="0" collapsed="false">
      <c r="J597" s="84"/>
    </row>
    <row r="598" customFormat="false" ht="15" hidden="false" customHeight="false" outlineLevel="0" collapsed="false">
      <c r="J598" s="84"/>
    </row>
    <row r="599" customFormat="false" ht="15" hidden="false" customHeight="false" outlineLevel="0" collapsed="false">
      <c r="J599" s="84"/>
    </row>
    <row r="600" customFormat="false" ht="15" hidden="false" customHeight="false" outlineLevel="0" collapsed="false">
      <c r="J600" s="84"/>
    </row>
    <row r="601" customFormat="false" ht="15" hidden="false" customHeight="false" outlineLevel="0" collapsed="false">
      <c r="J601" s="84"/>
    </row>
    <row r="602" customFormat="false" ht="15" hidden="false" customHeight="false" outlineLevel="0" collapsed="false">
      <c r="J602" s="84"/>
    </row>
    <row r="603" customFormat="false" ht="15" hidden="false" customHeight="false" outlineLevel="0" collapsed="false">
      <c r="J603" s="84"/>
    </row>
    <row r="604" customFormat="false" ht="15" hidden="false" customHeight="false" outlineLevel="0" collapsed="false">
      <c r="J604" s="84"/>
    </row>
    <row r="605" customFormat="false" ht="15" hidden="false" customHeight="false" outlineLevel="0" collapsed="false">
      <c r="J605" s="84"/>
    </row>
    <row r="606" customFormat="false" ht="15" hidden="false" customHeight="false" outlineLevel="0" collapsed="false">
      <c r="J606" s="84"/>
    </row>
    <row r="607" customFormat="false" ht="15" hidden="false" customHeight="false" outlineLevel="0" collapsed="false">
      <c r="J607" s="84"/>
    </row>
    <row r="608" customFormat="false" ht="15" hidden="false" customHeight="false" outlineLevel="0" collapsed="false">
      <c r="J608" s="84"/>
    </row>
    <row r="609" customFormat="false" ht="15" hidden="false" customHeight="false" outlineLevel="0" collapsed="false">
      <c r="J609" s="84"/>
    </row>
    <row r="610" customFormat="false" ht="15" hidden="false" customHeight="false" outlineLevel="0" collapsed="false">
      <c r="J610" s="84"/>
    </row>
    <row r="611" customFormat="false" ht="15" hidden="false" customHeight="false" outlineLevel="0" collapsed="false">
      <c r="J611" s="84"/>
    </row>
    <row r="612" customFormat="false" ht="15" hidden="false" customHeight="false" outlineLevel="0" collapsed="false">
      <c r="J612" s="84"/>
    </row>
    <row r="613" customFormat="false" ht="15" hidden="false" customHeight="false" outlineLevel="0" collapsed="false">
      <c r="J613" s="84"/>
    </row>
    <row r="614" customFormat="false" ht="15" hidden="false" customHeight="false" outlineLevel="0" collapsed="false">
      <c r="J614" s="84"/>
    </row>
    <row r="615" customFormat="false" ht="15" hidden="false" customHeight="false" outlineLevel="0" collapsed="false">
      <c r="J615" s="84"/>
    </row>
    <row r="616" customFormat="false" ht="15" hidden="false" customHeight="false" outlineLevel="0" collapsed="false">
      <c r="J616" s="84"/>
    </row>
    <row r="617" customFormat="false" ht="15" hidden="false" customHeight="false" outlineLevel="0" collapsed="false">
      <c r="J617" s="84"/>
    </row>
    <row r="618" customFormat="false" ht="15" hidden="false" customHeight="false" outlineLevel="0" collapsed="false">
      <c r="J618" s="84"/>
    </row>
    <row r="619" customFormat="false" ht="15" hidden="false" customHeight="false" outlineLevel="0" collapsed="false">
      <c r="J619" s="84"/>
    </row>
    <row r="620" customFormat="false" ht="15" hidden="false" customHeight="false" outlineLevel="0" collapsed="false">
      <c r="J620" s="84"/>
    </row>
    <row r="621" customFormat="false" ht="15" hidden="false" customHeight="false" outlineLevel="0" collapsed="false">
      <c r="J621" s="84"/>
    </row>
    <row r="622" customFormat="false" ht="15" hidden="false" customHeight="false" outlineLevel="0" collapsed="false">
      <c r="J622" s="84"/>
    </row>
    <row r="623" customFormat="false" ht="15" hidden="false" customHeight="false" outlineLevel="0" collapsed="false">
      <c r="J623" s="84"/>
    </row>
    <row r="624" customFormat="false" ht="15" hidden="false" customHeight="false" outlineLevel="0" collapsed="false">
      <c r="J624" s="84"/>
    </row>
    <row r="625" customFormat="false" ht="15" hidden="false" customHeight="false" outlineLevel="0" collapsed="false">
      <c r="J625" s="84"/>
    </row>
    <row r="626" customFormat="false" ht="15" hidden="false" customHeight="false" outlineLevel="0" collapsed="false">
      <c r="J626" s="84"/>
    </row>
    <row r="627" customFormat="false" ht="15" hidden="false" customHeight="false" outlineLevel="0" collapsed="false">
      <c r="J627" s="84"/>
    </row>
    <row r="628" customFormat="false" ht="15" hidden="false" customHeight="false" outlineLevel="0" collapsed="false">
      <c r="J628" s="84"/>
    </row>
    <row r="629" customFormat="false" ht="15" hidden="false" customHeight="false" outlineLevel="0" collapsed="false">
      <c r="J629" s="84"/>
    </row>
    <row r="630" customFormat="false" ht="15" hidden="false" customHeight="false" outlineLevel="0" collapsed="false">
      <c r="J630" s="84"/>
    </row>
    <row r="631" customFormat="false" ht="15" hidden="false" customHeight="false" outlineLevel="0" collapsed="false">
      <c r="J631" s="84"/>
    </row>
    <row r="632" customFormat="false" ht="15" hidden="false" customHeight="false" outlineLevel="0" collapsed="false">
      <c r="J632" s="84"/>
    </row>
    <row r="633" customFormat="false" ht="15" hidden="false" customHeight="false" outlineLevel="0" collapsed="false">
      <c r="J633" s="84"/>
    </row>
    <row r="634" customFormat="false" ht="15" hidden="false" customHeight="false" outlineLevel="0" collapsed="false">
      <c r="J634" s="84"/>
    </row>
    <row r="635" customFormat="false" ht="15" hidden="false" customHeight="false" outlineLevel="0" collapsed="false">
      <c r="J635" s="84"/>
    </row>
    <row r="636" customFormat="false" ht="15" hidden="false" customHeight="false" outlineLevel="0" collapsed="false">
      <c r="J636" s="84"/>
    </row>
    <row r="637" customFormat="false" ht="15" hidden="false" customHeight="false" outlineLevel="0" collapsed="false">
      <c r="J637" s="84"/>
    </row>
    <row r="638" customFormat="false" ht="15" hidden="false" customHeight="false" outlineLevel="0" collapsed="false">
      <c r="J638" s="84"/>
    </row>
    <row r="639" customFormat="false" ht="15" hidden="false" customHeight="false" outlineLevel="0" collapsed="false">
      <c r="J639" s="84"/>
    </row>
    <row r="640" customFormat="false" ht="15" hidden="false" customHeight="false" outlineLevel="0" collapsed="false">
      <c r="J640" s="84"/>
    </row>
    <row r="641" customFormat="false" ht="15" hidden="false" customHeight="false" outlineLevel="0" collapsed="false">
      <c r="J641" s="84"/>
    </row>
    <row r="642" customFormat="false" ht="15" hidden="false" customHeight="false" outlineLevel="0" collapsed="false">
      <c r="J642" s="84"/>
    </row>
    <row r="643" customFormat="false" ht="15" hidden="false" customHeight="false" outlineLevel="0" collapsed="false">
      <c r="J643" s="84"/>
    </row>
    <row r="644" customFormat="false" ht="15" hidden="false" customHeight="false" outlineLevel="0" collapsed="false">
      <c r="J644" s="84"/>
    </row>
    <row r="645" customFormat="false" ht="15" hidden="false" customHeight="false" outlineLevel="0" collapsed="false">
      <c r="J645" s="84"/>
    </row>
    <row r="646" customFormat="false" ht="15" hidden="false" customHeight="false" outlineLevel="0" collapsed="false">
      <c r="J646" s="84"/>
    </row>
    <row r="647" customFormat="false" ht="15" hidden="false" customHeight="false" outlineLevel="0" collapsed="false">
      <c r="J647" s="84"/>
    </row>
    <row r="648" customFormat="false" ht="15" hidden="false" customHeight="false" outlineLevel="0" collapsed="false">
      <c r="J648" s="84"/>
    </row>
    <row r="649" customFormat="false" ht="15" hidden="false" customHeight="false" outlineLevel="0" collapsed="false">
      <c r="J649" s="84"/>
    </row>
    <row r="650" customFormat="false" ht="15" hidden="false" customHeight="false" outlineLevel="0" collapsed="false">
      <c r="J650" s="84"/>
    </row>
    <row r="651" customFormat="false" ht="15" hidden="false" customHeight="false" outlineLevel="0" collapsed="false">
      <c r="J651" s="84"/>
    </row>
    <row r="652" customFormat="false" ht="15" hidden="false" customHeight="false" outlineLevel="0" collapsed="false">
      <c r="J652" s="84"/>
    </row>
    <row r="653" customFormat="false" ht="15" hidden="false" customHeight="false" outlineLevel="0" collapsed="false">
      <c r="J653" s="84"/>
    </row>
    <row r="654" customFormat="false" ht="15" hidden="false" customHeight="false" outlineLevel="0" collapsed="false">
      <c r="J654" s="84"/>
    </row>
    <row r="655" customFormat="false" ht="15" hidden="false" customHeight="false" outlineLevel="0" collapsed="false">
      <c r="J655" s="84"/>
    </row>
    <row r="656" customFormat="false" ht="15" hidden="false" customHeight="false" outlineLevel="0" collapsed="false">
      <c r="J656" s="84"/>
    </row>
    <row r="657" customFormat="false" ht="15" hidden="false" customHeight="false" outlineLevel="0" collapsed="false">
      <c r="J657" s="84"/>
    </row>
    <row r="658" customFormat="false" ht="15" hidden="false" customHeight="false" outlineLevel="0" collapsed="false">
      <c r="J658" s="84"/>
    </row>
    <row r="659" customFormat="false" ht="15" hidden="false" customHeight="false" outlineLevel="0" collapsed="false">
      <c r="J659" s="84"/>
    </row>
    <row r="660" customFormat="false" ht="15" hidden="false" customHeight="false" outlineLevel="0" collapsed="false">
      <c r="J660" s="84"/>
    </row>
    <row r="661" customFormat="false" ht="15" hidden="false" customHeight="false" outlineLevel="0" collapsed="false">
      <c r="J661" s="84"/>
    </row>
    <row r="662" customFormat="false" ht="15" hidden="false" customHeight="false" outlineLevel="0" collapsed="false">
      <c r="J662" s="84"/>
    </row>
    <row r="663" customFormat="false" ht="15" hidden="false" customHeight="false" outlineLevel="0" collapsed="false">
      <c r="J663" s="84"/>
    </row>
    <row r="664" customFormat="false" ht="15" hidden="false" customHeight="false" outlineLevel="0" collapsed="false">
      <c r="J664" s="84"/>
    </row>
    <row r="665" customFormat="false" ht="15" hidden="false" customHeight="false" outlineLevel="0" collapsed="false">
      <c r="J665" s="84"/>
    </row>
    <row r="666" customFormat="false" ht="15" hidden="false" customHeight="false" outlineLevel="0" collapsed="false">
      <c r="J666" s="84"/>
    </row>
    <row r="667" customFormat="false" ht="15" hidden="false" customHeight="false" outlineLevel="0" collapsed="false">
      <c r="J667" s="84"/>
    </row>
    <row r="668" customFormat="false" ht="15" hidden="false" customHeight="false" outlineLevel="0" collapsed="false">
      <c r="J668" s="84"/>
    </row>
    <row r="669" customFormat="false" ht="15" hidden="false" customHeight="false" outlineLevel="0" collapsed="false">
      <c r="J669" s="84"/>
    </row>
    <row r="670" customFormat="false" ht="15" hidden="false" customHeight="false" outlineLevel="0" collapsed="false">
      <c r="J670" s="84"/>
    </row>
    <row r="671" customFormat="false" ht="15" hidden="false" customHeight="false" outlineLevel="0" collapsed="false">
      <c r="J671" s="84"/>
    </row>
    <row r="672" customFormat="false" ht="15" hidden="false" customHeight="false" outlineLevel="0" collapsed="false">
      <c r="J672" s="84"/>
    </row>
    <row r="673" customFormat="false" ht="15" hidden="false" customHeight="false" outlineLevel="0" collapsed="false">
      <c r="J673" s="84"/>
    </row>
    <row r="674" customFormat="false" ht="15" hidden="false" customHeight="false" outlineLevel="0" collapsed="false">
      <c r="J674" s="84"/>
    </row>
    <row r="675" customFormat="false" ht="15" hidden="false" customHeight="false" outlineLevel="0" collapsed="false">
      <c r="J675" s="84"/>
    </row>
    <row r="676" customFormat="false" ht="15" hidden="false" customHeight="false" outlineLevel="0" collapsed="false">
      <c r="J676" s="84"/>
    </row>
    <row r="677" customFormat="false" ht="15" hidden="false" customHeight="false" outlineLevel="0" collapsed="false">
      <c r="J677" s="84"/>
    </row>
    <row r="678" customFormat="false" ht="15" hidden="false" customHeight="false" outlineLevel="0" collapsed="false">
      <c r="J678" s="84"/>
    </row>
    <row r="679" customFormat="false" ht="15" hidden="false" customHeight="false" outlineLevel="0" collapsed="false">
      <c r="J679" s="84"/>
    </row>
    <row r="680" customFormat="false" ht="15" hidden="false" customHeight="false" outlineLevel="0" collapsed="false">
      <c r="J680" s="84"/>
    </row>
    <row r="681" customFormat="false" ht="15" hidden="false" customHeight="false" outlineLevel="0" collapsed="false">
      <c r="J681" s="84"/>
    </row>
    <row r="682" customFormat="false" ht="15" hidden="false" customHeight="false" outlineLevel="0" collapsed="false">
      <c r="J682" s="84"/>
    </row>
    <row r="683" customFormat="false" ht="15" hidden="false" customHeight="false" outlineLevel="0" collapsed="false">
      <c r="J683" s="84"/>
    </row>
    <row r="684" customFormat="false" ht="15" hidden="false" customHeight="false" outlineLevel="0" collapsed="false">
      <c r="J684" s="84"/>
    </row>
    <row r="685" customFormat="false" ht="15" hidden="false" customHeight="false" outlineLevel="0" collapsed="false">
      <c r="J685" s="84"/>
    </row>
    <row r="686" customFormat="false" ht="15" hidden="false" customHeight="false" outlineLevel="0" collapsed="false">
      <c r="J686" s="84"/>
    </row>
    <row r="687" customFormat="false" ht="15" hidden="false" customHeight="false" outlineLevel="0" collapsed="false">
      <c r="J687" s="84"/>
    </row>
    <row r="688" customFormat="false" ht="15" hidden="false" customHeight="false" outlineLevel="0" collapsed="false">
      <c r="J688" s="84"/>
    </row>
    <row r="689" customFormat="false" ht="15" hidden="false" customHeight="false" outlineLevel="0" collapsed="false">
      <c r="J689" s="84"/>
    </row>
    <row r="690" customFormat="false" ht="15" hidden="false" customHeight="false" outlineLevel="0" collapsed="false">
      <c r="J690" s="84"/>
    </row>
    <row r="691" customFormat="false" ht="15" hidden="false" customHeight="false" outlineLevel="0" collapsed="false">
      <c r="J691" s="84"/>
    </row>
    <row r="692" customFormat="false" ht="15" hidden="false" customHeight="false" outlineLevel="0" collapsed="false">
      <c r="J692" s="84"/>
    </row>
    <row r="693" customFormat="false" ht="15" hidden="false" customHeight="false" outlineLevel="0" collapsed="false">
      <c r="J693" s="84"/>
    </row>
    <row r="694" customFormat="false" ht="15" hidden="false" customHeight="false" outlineLevel="0" collapsed="false">
      <c r="J694" s="84"/>
    </row>
    <row r="695" customFormat="false" ht="15" hidden="false" customHeight="false" outlineLevel="0" collapsed="false">
      <c r="J695" s="84"/>
    </row>
    <row r="696" customFormat="false" ht="15" hidden="false" customHeight="false" outlineLevel="0" collapsed="false">
      <c r="J696" s="84"/>
    </row>
    <row r="697" customFormat="false" ht="15" hidden="false" customHeight="false" outlineLevel="0" collapsed="false">
      <c r="J697" s="84"/>
    </row>
    <row r="698" customFormat="false" ht="15" hidden="false" customHeight="false" outlineLevel="0" collapsed="false">
      <c r="J698" s="84"/>
    </row>
    <row r="699" customFormat="false" ht="15" hidden="false" customHeight="false" outlineLevel="0" collapsed="false">
      <c r="J699" s="84"/>
    </row>
    <row r="700" customFormat="false" ht="15" hidden="false" customHeight="false" outlineLevel="0" collapsed="false">
      <c r="J700" s="84"/>
    </row>
    <row r="701" customFormat="false" ht="15" hidden="false" customHeight="false" outlineLevel="0" collapsed="false">
      <c r="J701" s="84"/>
    </row>
    <row r="702" customFormat="false" ht="15" hidden="false" customHeight="false" outlineLevel="0" collapsed="false">
      <c r="J702" s="84"/>
    </row>
    <row r="703" customFormat="false" ht="15" hidden="false" customHeight="false" outlineLevel="0" collapsed="false">
      <c r="J703" s="84"/>
    </row>
    <row r="704" customFormat="false" ht="15" hidden="false" customHeight="false" outlineLevel="0" collapsed="false">
      <c r="J704" s="84"/>
    </row>
    <row r="705" customFormat="false" ht="15" hidden="false" customHeight="false" outlineLevel="0" collapsed="false">
      <c r="J705" s="84"/>
    </row>
    <row r="706" customFormat="false" ht="15" hidden="false" customHeight="false" outlineLevel="0" collapsed="false">
      <c r="J706" s="84"/>
    </row>
    <row r="707" customFormat="false" ht="15" hidden="false" customHeight="false" outlineLevel="0" collapsed="false">
      <c r="J707" s="84"/>
    </row>
    <row r="708" customFormat="false" ht="15" hidden="false" customHeight="false" outlineLevel="0" collapsed="false">
      <c r="J708" s="84"/>
    </row>
    <row r="709" customFormat="false" ht="15" hidden="false" customHeight="false" outlineLevel="0" collapsed="false">
      <c r="J709" s="84"/>
    </row>
    <row r="710" customFormat="false" ht="15" hidden="false" customHeight="false" outlineLevel="0" collapsed="false">
      <c r="J710" s="84"/>
    </row>
    <row r="711" customFormat="false" ht="15" hidden="false" customHeight="false" outlineLevel="0" collapsed="false">
      <c r="J711" s="84"/>
    </row>
    <row r="712" customFormat="false" ht="15" hidden="false" customHeight="false" outlineLevel="0" collapsed="false">
      <c r="J712" s="84"/>
    </row>
    <row r="713" customFormat="false" ht="15" hidden="false" customHeight="false" outlineLevel="0" collapsed="false">
      <c r="J713" s="84"/>
    </row>
    <row r="714" customFormat="false" ht="15" hidden="false" customHeight="false" outlineLevel="0" collapsed="false">
      <c r="J714" s="84"/>
    </row>
    <row r="715" customFormat="false" ht="15" hidden="false" customHeight="false" outlineLevel="0" collapsed="false">
      <c r="J715" s="84"/>
    </row>
    <row r="716" customFormat="false" ht="15" hidden="false" customHeight="false" outlineLevel="0" collapsed="false">
      <c r="J716" s="84"/>
    </row>
    <row r="717" customFormat="false" ht="15" hidden="false" customHeight="false" outlineLevel="0" collapsed="false">
      <c r="J717" s="84"/>
    </row>
    <row r="718" customFormat="false" ht="15" hidden="false" customHeight="false" outlineLevel="0" collapsed="false">
      <c r="J718" s="84"/>
    </row>
    <row r="719" customFormat="false" ht="15" hidden="false" customHeight="false" outlineLevel="0" collapsed="false">
      <c r="J719" s="84"/>
    </row>
    <row r="720" customFormat="false" ht="15" hidden="false" customHeight="false" outlineLevel="0" collapsed="false">
      <c r="J720" s="84"/>
    </row>
    <row r="721" customFormat="false" ht="15" hidden="false" customHeight="false" outlineLevel="0" collapsed="false">
      <c r="J721" s="84"/>
    </row>
    <row r="722" customFormat="false" ht="15" hidden="false" customHeight="false" outlineLevel="0" collapsed="false">
      <c r="J722" s="84"/>
    </row>
    <row r="723" customFormat="false" ht="15" hidden="false" customHeight="false" outlineLevel="0" collapsed="false">
      <c r="J723" s="84"/>
    </row>
    <row r="724" customFormat="false" ht="15" hidden="false" customHeight="false" outlineLevel="0" collapsed="false">
      <c r="J724" s="84"/>
    </row>
    <row r="725" customFormat="false" ht="15" hidden="false" customHeight="false" outlineLevel="0" collapsed="false">
      <c r="J725" s="84"/>
    </row>
    <row r="726" customFormat="false" ht="15" hidden="false" customHeight="false" outlineLevel="0" collapsed="false">
      <c r="J726" s="84"/>
    </row>
    <row r="727" customFormat="false" ht="15" hidden="false" customHeight="false" outlineLevel="0" collapsed="false">
      <c r="J727" s="84"/>
    </row>
    <row r="728" customFormat="false" ht="15" hidden="false" customHeight="false" outlineLevel="0" collapsed="false">
      <c r="J728" s="84"/>
    </row>
    <row r="729" customFormat="false" ht="15" hidden="false" customHeight="false" outlineLevel="0" collapsed="false">
      <c r="J729" s="84"/>
    </row>
    <row r="730" customFormat="false" ht="15" hidden="false" customHeight="false" outlineLevel="0" collapsed="false">
      <c r="J730" s="84"/>
    </row>
    <row r="731" customFormat="false" ht="15" hidden="false" customHeight="false" outlineLevel="0" collapsed="false">
      <c r="J731" s="84"/>
    </row>
    <row r="732" customFormat="false" ht="15" hidden="false" customHeight="false" outlineLevel="0" collapsed="false">
      <c r="J732" s="84"/>
    </row>
    <row r="733" customFormat="false" ht="15" hidden="false" customHeight="false" outlineLevel="0" collapsed="false">
      <c r="J733" s="84"/>
    </row>
    <row r="734" customFormat="false" ht="15" hidden="false" customHeight="false" outlineLevel="0" collapsed="false">
      <c r="J734" s="84"/>
    </row>
    <row r="735" customFormat="false" ht="15" hidden="false" customHeight="false" outlineLevel="0" collapsed="false">
      <c r="J735" s="84"/>
    </row>
    <row r="736" customFormat="false" ht="15" hidden="false" customHeight="false" outlineLevel="0" collapsed="false">
      <c r="J736" s="84"/>
    </row>
    <row r="737" customFormat="false" ht="15" hidden="false" customHeight="false" outlineLevel="0" collapsed="false">
      <c r="J737" s="84"/>
    </row>
    <row r="738" customFormat="false" ht="15" hidden="false" customHeight="false" outlineLevel="0" collapsed="false">
      <c r="J738" s="84"/>
    </row>
    <row r="739" customFormat="false" ht="15" hidden="false" customHeight="false" outlineLevel="0" collapsed="false">
      <c r="J739" s="84"/>
    </row>
    <row r="740" customFormat="false" ht="15" hidden="false" customHeight="false" outlineLevel="0" collapsed="false">
      <c r="J740" s="84"/>
    </row>
    <row r="741" customFormat="false" ht="15" hidden="false" customHeight="false" outlineLevel="0" collapsed="false">
      <c r="J741" s="84"/>
    </row>
    <row r="742" customFormat="false" ht="15" hidden="false" customHeight="false" outlineLevel="0" collapsed="false">
      <c r="J742" s="84"/>
    </row>
    <row r="743" customFormat="false" ht="15" hidden="false" customHeight="false" outlineLevel="0" collapsed="false">
      <c r="J743" s="84"/>
    </row>
    <row r="744" customFormat="false" ht="15" hidden="false" customHeight="false" outlineLevel="0" collapsed="false">
      <c r="J744" s="84"/>
    </row>
    <row r="745" customFormat="false" ht="15" hidden="false" customHeight="false" outlineLevel="0" collapsed="false">
      <c r="J745" s="84"/>
    </row>
    <row r="746" customFormat="false" ht="15" hidden="false" customHeight="false" outlineLevel="0" collapsed="false">
      <c r="J746" s="84"/>
    </row>
    <row r="747" customFormat="false" ht="15" hidden="false" customHeight="false" outlineLevel="0" collapsed="false">
      <c r="J747" s="84"/>
    </row>
    <row r="748" customFormat="false" ht="15" hidden="false" customHeight="false" outlineLevel="0" collapsed="false">
      <c r="J748" s="84"/>
    </row>
    <row r="749" customFormat="false" ht="15" hidden="false" customHeight="false" outlineLevel="0" collapsed="false">
      <c r="J749" s="84"/>
    </row>
    <row r="750" customFormat="false" ht="15" hidden="false" customHeight="false" outlineLevel="0" collapsed="false">
      <c r="J750" s="84"/>
    </row>
    <row r="751" customFormat="false" ht="15" hidden="false" customHeight="false" outlineLevel="0" collapsed="false">
      <c r="J751" s="84"/>
    </row>
    <row r="752" customFormat="false" ht="15" hidden="false" customHeight="false" outlineLevel="0" collapsed="false">
      <c r="J752" s="84"/>
    </row>
    <row r="753" customFormat="false" ht="15" hidden="false" customHeight="false" outlineLevel="0" collapsed="false">
      <c r="J753" s="84"/>
    </row>
    <row r="754" customFormat="false" ht="15" hidden="false" customHeight="false" outlineLevel="0" collapsed="false">
      <c r="J754" s="84"/>
    </row>
    <row r="755" customFormat="false" ht="15" hidden="false" customHeight="false" outlineLevel="0" collapsed="false">
      <c r="J755" s="84"/>
    </row>
    <row r="756" customFormat="false" ht="15" hidden="false" customHeight="false" outlineLevel="0" collapsed="false">
      <c r="J756" s="84"/>
    </row>
    <row r="757" customFormat="false" ht="15" hidden="false" customHeight="false" outlineLevel="0" collapsed="false">
      <c r="J757" s="84"/>
    </row>
    <row r="758" customFormat="false" ht="15" hidden="false" customHeight="false" outlineLevel="0" collapsed="false">
      <c r="J758" s="84"/>
    </row>
    <row r="759" customFormat="false" ht="15" hidden="false" customHeight="false" outlineLevel="0" collapsed="false">
      <c r="J759" s="84"/>
    </row>
    <row r="760" customFormat="false" ht="15" hidden="false" customHeight="false" outlineLevel="0" collapsed="false">
      <c r="J760" s="84"/>
    </row>
    <row r="761" customFormat="false" ht="15" hidden="false" customHeight="false" outlineLevel="0" collapsed="false">
      <c r="J761" s="84"/>
    </row>
    <row r="762" customFormat="false" ht="15" hidden="false" customHeight="false" outlineLevel="0" collapsed="false">
      <c r="J762" s="84"/>
    </row>
    <row r="763" customFormat="false" ht="15" hidden="false" customHeight="false" outlineLevel="0" collapsed="false">
      <c r="J763" s="84"/>
    </row>
    <row r="764" customFormat="false" ht="15" hidden="false" customHeight="false" outlineLevel="0" collapsed="false">
      <c r="J764" s="84"/>
    </row>
    <row r="765" customFormat="false" ht="15" hidden="false" customHeight="false" outlineLevel="0" collapsed="false">
      <c r="J765" s="84"/>
    </row>
    <row r="766" customFormat="false" ht="15" hidden="false" customHeight="false" outlineLevel="0" collapsed="false">
      <c r="J766" s="84"/>
    </row>
    <row r="767" customFormat="false" ht="15" hidden="false" customHeight="false" outlineLevel="0" collapsed="false">
      <c r="J767" s="84"/>
    </row>
    <row r="768" customFormat="false" ht="15" hidden="false" customHeight="false" outlineLevel="0" collapsed="false">
      <c r="J768" s="84"/>
    </row>
    <row r="769" customFormat="false" ht="15" hidden="false" customHeight="false" outlineLevel="0" collapsed="false">
      <c r="J769" s="84"/>
    </row>
    <row r="770" customFormat="false" ht="15" hidden="false" customHeight="false" outlineLevel="0" collapsed="false">
      <c r="J770" s="84"/>
    </row>
    <row r="771" customFormat="false" ht="15" hidden="false" customHeight="false" outlineLevel="0" collapsed="false">
      <c r="J771" s="84"/>
    </row>
    <row r="772" customFormat="false" ht="15" hidden="false" customHeight="false" outlineLevel="0" collapsed="false">
      <c r="J772" s="84"/>
    </row>
    <row r="773" customFormat="false" ht="15" hidden="false" customHeight="false" outlineLevel="0" collapsed="false">
      <c r="J773" s="84"/>
    </row>
    <row r="774" customFormat="false" ht="15" hidden="false" customHeight="false" outlineLevel="0" collapsed="false">
      <c r="J774" s="84"/>
    </row>
    <row r="775" customFormat="false" ht="15" hidden="false" customHeight="false" outlineLevel="0" collapsed="false">
      <c r="J775" s="84"/>
    </row>
    <row r="776" customFormat="false" ht="15" hidden="false" customHeight="false" outlineLevel="0" collapsed="false">
      <c r="J776" s="84"/>
    </row>
    <row r="777" customFormat="false" ht="15" hidden="false" customHeight="false" outlineLevel="0" collapsed="false">
      <c r="J777" s="84"/>
    </row>
    <row r="778" customFormat="false" ht="15" hidden="false" customHeight="false" outlineLevel="0" collapsed="false">
      <c r="J778" s="84"/>
    </row>
    <row r="779" customFormat="false" ht="15" hidden="false" customHeight="false" outlineLevel="0" collapsed="false">
      <c r="J779" s="84"/>
    </row>
    <row r="780" customFormat="false" ht="15" hidden="false" customHeight="false" outlineLevel="0" collapsed="false">
      <c r="J780" s="84"/>
    </row>
    <row r="781" customFormat="false" ht="15" hidden="false" customHeight="false" outlineLevel="0" collapsed="false">
      <c r="J781" s="84"/>
    </row>
    <row r="782" customFormat="false" ht="15" hidden="false" customHeight="false" outlineLevel="0" collapsed="false">
      <c r="J782" s="84"/>
    </row>
    <row r="783" customFormat="false" ht="15" hidden="false" customHeight="false" outlineLevel="0" collapsed="false">
      <c r="J783" s="84"/>
    </row>
    <row r="784" customFormat="false" ht="15" hidden="false" customHeight="false" outlineLevel="0" collapsed="false">
      <c r="J784" s="84"/>
    </row>
    <row r="785" customFormat="false" ht="15" hidden="false" customHeight="false" outlineLevel="0" collapsed="false">
      <c r="J785" s="84"/>
    </row>
    <row r="786" customFormat="false" ht="15" hidden="false" customHeight="false" outlineLevel="0" collapsed="false">
      <c r="J786" s="84"/>
    </row>
    <row r="787" customFormat="false" ht="15" hidden="false" customHeight="false" outlineLevel="0" collapsed="false">
      <c r="J787" s="84"/>
    </row>
    <row r="788" customFormat="false" ht="15" hidden="false" customHeight="false" outlineLevel="0" collapsed="false">
      <c r="J788" s="84"/>
    </row>
    <row r="789" customFormat="false" ht="15" hidden="false" customHeight="false" outlineLevel="0" collapsed="false">
      <c r="J789" s="84"/>
    </row>
    <row r="790" customFormat="false" ht="15" hidden="false" customHeight="false" outlineLevel="0" collapsed="false">
      <c r="J790" s="84"/>
    </row>
    <row r="791" customFormat="false" ht="15" hidden="false" customHeight="false" outlineLevel="0" collapsed="false">
      <c r="J791" s="84"/>
    </row>
    <row r="792" customFormat="false" ht="15" hidden="false" customHeight="false" outlineLevel="0" collapsed="false">
      <c r="J792" s="84"/>
    </row>
    <row r="793" customFormat="false" ht="15" hidden="false" customHeight="false" outlineLevel="0" collapsed="false">
      <c r="J793" s="84"/>
    </row>
    <row r="794" customFormat="false" ht="15" hidden="false" customHeight="false" outlineLevel="0" collapsed="false">
      <c r="J794" s="84"/>
    </row>
    <row r="795" customFormat="false" ht="15" hidden="false" customHeight="false" outlineLevel="0" collapsed="false">
      <c r="J795" s="84"/>
    </row>
    <row r="796" customFormat="false" ht="15" hidden="false" customHeight="false" outlineLevel="0" collapsed="false">
      <c r="J796" s="84"/>
    </row>
    <row r="797" customFormat="false" ht="15" hidden="false" customHeight="false" outlineLevel="0" collapsed="false">
      <c r="J797" s="84"/>
    </row>
    <row r="798" customFormat="false" ht="15" hidden="false" customHeight="false" outlineLevel="0" collapsed="false">
      <c r="J798" s="84"/>
    </row>
    <row r="799" customFormat="false" ht="15" hidden="false" customHeight="false" outlineLevel="0" collapsed="false">
      <c r="J799" s="84"/>
    </row>
    <row r="800" customFormat="false" ht="15" hidden="false" customHeight="false" outlineLevel="0" collapsed="false">
      <c r="J800" s="84"/>
    </row>
    <row r="801" customFormat="false" ht="15" hidden="false" customHeight="false" outlineLevel="0" collapsed="false">
      <c r="J801" s="84"/>
    </row>
    <row r="802" customFormat="false" ht="15" hidden="false" customHeight="false" outlineLevel="0" collapsed="false">
      <c r="J802" s="84"/>
    </row>
    <row r="803" customFormat="false" ht="15" hidden="false" customHeight="false" outlineLevel="0" collapsed="false">
      <c r="J803" s="84"/>
    </row>
    <row r="804" customFormat="false" ht="15" hidden="false" customHeight="false" outlineLevel="0" collapsed="false">
      <c r="J804" s="84"/>
    </row>
    <row r="805" customFormat="false" ht="15" hidden="false" customHeight="false" outlineLevel="0" collapsed="false">
      <c r="J805" s="84"/>
    </row>
    <row r="806" customFormat="false" ht="15" hidden="false" customHeight="false" outlineLevel="0" collapsed="false">
      <c r="J806" s="84"/>
    </row>
    <row r="807" customFormat="false" ht="15" hidden="false" customHeight="false" outlineLevel="0" collapsed="false">
      <c r="J807" s="84"/>
    </row>
    <row r="808" customFormat="false" ht="15" hidden="false" customHeight="false" outlineLevel="0" collapsed="false">
      <c r="J808" s="84"/>
    </row>
    <row r="809" customFormat="false" ht="15" hidden="false" customHeight="false" outlineLevel="0" collapsed="false">
      <c r="J809" s="84"/>
    </row>
    <row r="810" customFormat="false" ht="15" hidden="false" customHeight="false" outlineLevel="0" collapsed="false">
      <c r="J810" s="84"/>
    </row>
    <row r="811" customFormat="false" ht="15" hidden="false" customHeight="false" outlineLevel="0" collapsed="false">
      <c r="J811" s="84"/>
    </row>
    <row r="812" customFormat="false" ht="15" hidden="false" customHeight="false" outlineLevel="0" collapsed="false">
      <c r="J812" s="84"/>
    </row>
    <row r="813" customFormat="false" ht="15" hidden="false" customHeight="false" outlineLevel="0" collapsed="false">
      <c r="J813" s="84"/>
    </row>
    <row r="814" customFormat="false" ht="15" hidden="false" customHeight="false" outlineLevel="0" collapsed="false">
      <c r="J814" s="84"/>
    </row>
    <row r="815" customFormat="false" ht="15" hidden="false" customHeight="false" outlineLevel="0" collapsed="false">
      <c r="J815" s="84"/>
    </row>
    <row r="816" customFormat="false" ht="15" hidden="false" customHeight="false" outlineLevel="0" collapsed="false">
      <c r="J816" s="84"/>
    </row>
    <row r="817" customFormat="false" ht="15" hidden="false" customHeight="false" outlineLevel="0" collapsed="false">
      <c r="J817" s="84"/>
    </row>
    <row r="818" customFormat="false" ht="15" hidden="false" customHeight="false" outlineLevel="0" collapsed="false">
      <c r="J818" s="84"/>
    </row>
    <row r="819" customFormat="false" ht="15" hidden="false" customHeight="false" outlineLevel="0" collapsed="false">
      <c r="J819" s="84"/>
    </row>
    <row r="820" customFormat="false" ht="15" hidden="false" customHeight="false" outlineLevel="0" collapsed="false">
      <c r="J820" s="84"/>
    </row>
    <row r="821" customFormat="false" ht="15" hidden="false" customHeight="false" outlineLevel="0" collapsed="false">
      <c r="J821" s="84"/>
    </row>
    <row r="822" customFormat="false" ht="15" hidden="false" customHeight="false" outlineLevel="0" collapsed="false">
      <c r="J822" s="84"/>
    </row>
    <row r="823" customFormat="false" ht="15" hidden="false" customHeight="false" outlineLevel="0" collapsed="false">
      <c r="J823" s="84"/>
    </row>
    <row r="824" customFormat="false" ht="15" hidden="false" customHeight="false" outlineLevel="0" collapsed="false">
      <c r="J824" s="84"/>
    </row>
    <row r="825" customFormat="false" ht="15" hidden="false" customHeight="false" outlineLevel="0" collapsed="false">
      <c r="J825" s="84"/>
    </row>
    <row r="826" customFormat="false" ht="15" hidden="false" customHeight="false" outlineLevel="0" collapsed="false">
      <c r="J826" s="84"/>
    </row>
    <row r="827" customFormat="false" ht="15" hidden="false" customHeight="false" outlineLevel="0" collapsed="false">
      <c r="J827" s="84"/>
    </row>
    <row r="828" customFormat="false" ht="15" hidden="false" customHeight="false" outlineLevel="0" collapsed="false">
      <c r="J828" s="84"/>
    </row>
    <row r="829" customFormat="false" ht="15" hidden="false" customHeight="false" outlineLevel="0" collapsed="false">
      <c r="J829" s="84"/>
    </row>
    <row r="830" customFormat="false" ht="15" hidden="false" customHeight="false" outlineLevel="0" collapsed="false">
      <c r="J830" s="84"/>
    </row>
    <row r="831" customFormat="false" ht="15" hidden="false" customHeight="false" outlineLevel="0" collapsed="false">
      <c r="J831" s="84"/>
    </row>
    <row r="832" customFormat="false" ht="15" hidden="false" customHeight="false" outlineLevel="0" collapsed="false">
      <c r="J832" s="84"/>
    </row>
    <row r="833" customFormat="false" ht="15" hidden="false" customHeight="false" outlineLevel="0" collapsed="false">
      <c r="J833" s="84"/>
    </row>
    <row r="834" customFormat="false" ht="15" hidden="false" customHeight="false" outlineLevel="0" collapsed="false">
      <c r="J834" s="84"/>
    </row>
    <row r="835" customFormat="false" ht="15" hidden="false" customHeight="false" outlineLevel="0" collapsed="false">
      <c r="J835" s="84"/>
    </row>
    <row r="836" customFormat="false" ht="15" hidden="false" customHeight="false" outlineLevel="0" collapsed="false">
      <c r="J836" s="84"/>
    </row>
    <row r="837" customFormat="false" ht="15" hidden="false" customHeight="false" outlineLevel="0" collapsed="false">
      <c r="J837" s="84"/>
    </row>
    <row r="838" customFormat="false" ht="15" hidden="false" customHeight="false" outlineLevel="0" collapsed="false">
      <c r="J838" s="84"/>
    </row>
    <row r="839" customFormat="false" ht="15" hidden="false" customHeight="false" outlineLevel="0" collapsed="false">
      <c r="J839" s="84"/>
    </row>
    <row r="840" customFormat="false" ht="15" hidden="false" customHeight="false" outlineLevel="0" collapsed="false">
      <c r="J840" s="84"/>
    </row>
    <row r="841" customFormat="false" ht="15" hidden="false" customHeight="false" outlineLevel="0" collapsed="false">
      <c r="J841" s="84"/>
    </row>
    <row r="842" customFormat="false" ht="15" hidden="false" customHeight="false" outlineLevel="0" collapsed="false">
      <c r="J842" s="84"/>
    </row>
    <row r="843" customFormat="false" ht="15" hidden="false" customHeight="false" outlineLevel="0" collapsed="false">
      <c r="J843" s="84"/>
    </row>
    <row r="844" customFormat="false" ht="15" hidden="false" customHeight="false" outlineLevel="0" collapsed="false">
      <c r="J844" s="84"/>
    </row>
    <row r="845" customFormat="false" ht="15" hidden="false" customHeight="false" outlineLevel="0" collapsed="false">
      <c r="J845" s="84"/>
    </row>
    <row r="846" customFormat="false" ht="15" hidden="false" customHeight="false" outlineLevel="0" collapsed="false">
      <c r="J846" s="84"/>
    </row>
    <row r="847" customFormat="false" ht="15" hidden="false" customHeight="false" outlineLevel="0" collapsed="false">
      <c r="J847" s="84"/>
    </row>
    <row r="848" customFormat="false" ht="15" hidden="false" customHeight="false" outlineLevel="0" collapsed="false">
      <c r="J848" s="84"/>
    </row>
    <row r="849" customFormat="false" ht="15" hidden="false" customHeight="false" outlineLevel="0" collapsed="false">
      <c r="J849" s="84"/>
    </row>
    <row r="850" customFormat="false" ht="15" hidden="false" customHeight="false" outlineLevel="0" collapsed="false">
      <c r="J850" s="84"/>
    </row>
    <row r="851" customFormat="false" ht="15" hidden="false" customHeight="false" outlineLevel="0" collapsed="false">
      <c r="J851" s="84"/>
    </row>
    <row r="852" customFormat="false" ht="15" hidden="false" customHeight="false" outlineLevel="0" collapsed="false">
      <c r="J852" s="84"/>
    </row>
    <row r="853" customFormat="false" ht="15" hidden="false" customHeight="false" outlineLevel="0" collapsed="false">
      <c r="J853" s="84"/>
    </row>
    <row r="854" customFormat="false" ht="15" hidden="false" customHeight="false" outlineLevel="0" collapsed="false">
      <c r="J854" s="84"/>
    </row>
    <row r="855" customFormat="false" ht="15" hidden="false" customHeight="false" outlineLevel="0" collapsed="false">
      <c r="J855" s="84"/>
    </row>
    <row r="856" customFormat="false" ht="15" hidden="false" customHeight="false" outlineLevel="0" collapsed="false">
      <c r="J856" s="84"/>
    </row>
    <row r="857" customFormat="false" ht="15" hidden="false" customHeight="false" outlineLevel="0" collapsed="false">
      <c r="J857" s="84"/>
    </row>
    <row r="858" customFormat="false" ht="15" hidden="false" customHeight="false" outlineLevel="0" collapsed="false">
      <c r="J858" s="84"/>
    </row>
    <row r="859" customFormat="false" ht="15" hidden="false" customHeight="false" outlineLevel="0" collapsed="false">
      <c r="J859" s="84"/>
    </row>
    <row r="860" customFormat="false" ht="15" hidden="false" customHeight="false" outlineLevel="0" collapsed="false">
      <c r="J860" s="84"/>
    </row>
    <row r="861" customFormat="false" ht="15" hidden="false" customHeight="false" outlineLevel="0" collapsed="false">
      <c r="J861" s="84"/>
    </row>
    <row r="862" customFormat="false" ht="15" hidden="false" customHeight="false" outlineLevel="0" collapsed="false">
      <c r="J862" s="84"/>
    </row>
    <row r="863" customFormat="false" ht="15" hidden="false" customHeight="false" outlineLevel="0" collapsed="false">
      <c r="J863" s="84"/>
    </row>
    <row r="864" customFormat="false" ht="15" hidden="false" customHeight="false" outlineLevel="0" collapsed="false">
      <c r="J864" s="84"/>
    </row>
    <row r="865" customFormat="false" ht="15" hidden="false" customHeight="false" outlineLevel="0" collapsed="false">
      <c r="J865" s="84"/>
    </row>
    <row r="866" customFormat="false" ht="15" hidden="false" customHeight="false" outlineLevel="0" collapsed="false">
      <c r="J866" s="84"/>
    </row>
    <row r="867" customFormat="false" ht="15" hidden="false" customHeight="false" outlineLevel="0" collapsed="false">
      <c r="J867" s="84"/>
    </row>
    <row r="868" customFormat="false" ht="15" hidden="false" customHeight="false" outlineLevel="0" collapsed="false">
      <c r="J868" s="84"/>
    </row>
    <row r="869" customFormat="false" ht="15" hidden="false" customHeight="false" outlineLevel="0" collapsed="false">
      <c r="J869" s="84"/>
    </row>
    <row r="870" customFormat="false" ht="15" hidden="false" customHeight="false" outlineLevel="0" collapsed="false">
      <c r="J870" s="84"/>
    </row>
    <row r="871" customFormat="false" ht="15" hidden="false" customHeight="false" outlineLevel="0" collapsed="false">
      <c r="J871" s="84"/>
    </row>
    <row r="872" customFormat="false" ht="15" hidden="false" customHeight="false" outlineLevel="0" collapsed="false">
      <c r="J872" s="84"/>
    </row>
    <row r="873" customFormat="false" ht="15" hidden="false" customHeight="false" outlineLevel="0" collapsed="false">
      <c r="J873" s="84"/>
    </row>
    <row r="874" customFormat="false" ht="15" hidden="false" customHeight="false" outlineLevel="0" collapsed="false">
      <c r="J874" s="84"/>
    </row>
    <row r="875" customFormat="false" ht="15" hidden="false" customHeight="false" outlineLevel="0" collapsed="false">
      <c r="J875" s="84"/>
    </row>
    <row r="876" customFormat="false" ht="15" hidden="false" customHeight="false" outlineLevel="0" collapsed="false">
      <c r="J876" s="84"/>
    </row>
    <row r="877" customFormat="false" ht="15" hidden="false" customHeight="false" outlineLevel="0" collapsed="false">
      <c r="J877" s="84"/>
    </row>
    <row r="878" customFormat="false" ht="15" hidden="false" customHeight="false" outlineLevel="0" collapsed="false">
      <c r="J878" s="84"/>
    </row>
    <row r="879" customFormat="false" ht="15" hidden="false" customHeight="false" outlineLevel="0" collapsed="false">
      <c r="J879" s="84"/>
    </row>
    <row r="880" customFormat="false" ht="15" hidden="false" customHeight="false" outlineLevel="0" collapsed="false">
      <c r="J880" s="84"/>
    </row>
    <row r="881" customFormat="false" ht="15" hidden="false" customHeight="false" outlineLevel="0" collapsed="false">
      <c r="J881" s="84"/>
    </row>
    <row r="882" customFormat="false" ht="15" hidden="false" customHeight="false" outlineLevel="0" collapsed="false">
      <c r="J882" s="84"/>
    </row>
    <row r="883" customFormat="false" ht="15" hidden="false" customHeight="false" outlineLevel="0" collapsed="false">
      <c r="J883" s="84"/>
    </row>
    <row r="884" customFormat="false" ht="15" hidden="false" customHeight="false" outlineLevel="0" collapsed="false">
      <c r="J884" s="84"/>
    </row>
    <row r="885" customFormat="false" ht="15" hidden="false" customHeight="false" outlineLevel="0" collapsed="false">
      <c r="J885" s="84"/>
    </row>
    <row r="886" customFormat="false" ht="15" hidden="false" customHeight="false" outlineLevel="0" collapsed="false">
      <c r="J886" s="84"/>
    </row>
    <row r="887" customFormat="false" ht="15" hidden="false" customHeight="false" outlineLevel="0" collapsed="false">
      <c r="J887" s="84"/>
    </row>
    <row r="888" customFormat="false" ht="15" hidden="false" customHeight="false" outlineLevel="0" collapsed="false">
      <c r="J888" s="84"/>
    </row>
    <row r="889" customFormat="false" ht="15" hidden="false" customHeight="false" outlineLevel="0" collapsed="false">
      <c r="J889" s="84"/>
    </row>
    <row r="890" customFormat="false" ht="15" hidden="false" customHeight="false" outlineLevel="0" collapsed="false">
      <c r="J890" s="84"/>
    </row>
    <row r="891" customFormat="false" ht="15" hidden="false" customHeight="false" outlineLevel="0" collapsed="false">
      <c r="J891" s="84"/>
    </row>
    <row r="892" customFormat="false" ht="15" hidden="false" customHeight="false" outlineLevel="0" collapsed="false">
      <c r="J892" s="84"/>
    </row>
    <row r="893" customFormat="false" ht="15" hidden="false" customHeight="false" outlineLevel="0" collapsed="false">
      <c r="J893" s="84"/>
    </row>
    <row r="894" customFormat="false" ht="15" hidden="false" customHeight="false" outlineLevel="0" collapsed="false">
      <c r="J894" s="84"/>
    </row>
    <row r="895" customFormat="false" ht="15" hidden="false" customHeight="false" outlineLevel="0" collapsed="false">
      <c r="J895" s="84"/>
    </row>
    <row r="896" customFormat="false" ht="15" hidden="false" customHeight="false" outlineLevel="0" collapsed="false">
      <c r="J896" s="84"/>
    </row>
    <row r="897" customFormat="false" ht="15" hidden="false" customHeight="false" outlineLevel="0" collapsed="false">
      <c r="J897" s="84"/>
    </row>
    <row r="898" customFormat="false" ht="15" hidden="false" customHeight="false" outlineLevel="0" collapsed="false">
      <c r="J898" s="84"/>
    </row>
    <row r="899" customFormat="false" ht="15" hidden="false" customHeight="false" outlineLevel="0" collapsed="false">
      <c r="J899" s="84"/>
    </row>
    <row r="900" customFormat="false" ht="15" hidden="false" customHeight="false" outlineLevel="0" collapsed="false">
      <c r="J900" s="84"/>
    </row>
    <row r="901" customFormat="false" ht="15" hidden="false" customHeight="false" outlineLevel="0" collapsed="false">
      <c r="J901" s="84"/>
    </row>
    <row r="902" customFormat="false" ht="15" hidden="false" customHeight="false" outlineLevel="0" collapsed="false">
      <c r="J902" s="84"/>
    </row>
    <row r="903" customFormat="false" ht="15" hidden="false" customHeight="false" outlineLevel="0" collapsed="false">
      <c r="J903" s="84"/>
    </row>
    <row r="904" customFormat="false" ht="15" hidden="false" customHeight="false" outlineLevel="0" collapsed="false">
      <c r="J904" s="84"/>
    </row>
    <row r="905" customFormat="false" ht="15" hidden="false" customHeight="false" outlineLevel="0" collapsed="false">
      <c r="J905" s="84"/>
    </row>
    <row r="906" customFormat="false" ht="15" hidden="false" customHeight="false" outlineLevel="0" collapsed="false">
      <c r="J906" s="84"/>
    </row>
    <row r="907" customFormat="false" ht="15" hidden="false" customHeight="false" outlineLevel="0" collapsed="false">
      <c r="J907" s="84"/>
    </row>
    <row r="908" customFormat="false" ht="15" hidden="false" customHeight="false" outlineLevel="0" collapsed="false">
      <c r="J908" s="84"/>
    </row>
    <row r="909" customFormat="false" ht="15" hidden="false" customHeight="false" outlineLevel="0" collapsed="false">
      <c r="J909" s="84"/>
    </row>
    <row r="910" customFormat="false" ht="15" hidden="false" customHeight="false" outlineLevel="0" collapsed="false">
      <c r="J910" s="84"/>
    </row>
    <row r="911" customFormat="false" ht="15" hidden="false" customHeight="false" outlineLevel="0" collapsed="false">
      <c r="J911" s="84"/>
    </row>
    <row r="912" customFormat="false" ht="15" hidden="false" customHeight="false" outlineLevel="0" collapsed="false">
      <c r="J912" s="84"/>
    </row>
    <row r="913" customFormat="false" ht="15" hidden="false" customHeight="false" outlineLevel="0" collapsed="false">
      <c r="J913" s="84"/>
    </row>
    <row r="914" customFormat="false" ht="15" hidden="false" customHeight="false" outlineLevel="0" collapsed="false">
      <c r="J914" s="84"/>
    </row>
    <row r="915" customFormat="false" ht="15" hidden="false" customHeight="false" outlineLevel="0" collapsed="false">
      <c r="J915" s="84"/>
    </row>
    <row r="916" customFormat="false" ht="15" hidden="false" customHeight="false" outlineLevel="0" collapsed="false">
      <c r="J916" s="84"/>
    </row>
    <row r="917" customFormat="false" ht="15" hidden="false" customHeight="false" outlineLevel="0" collapsed="false">
      <c r="J917" s="84"/>
    </row>
    <row r="918" customFormat="false" ht="15" hidden="false" customHeight="false" outlineLevel="0" collapsed="false">
      <c r="J918" s="84"/>
    </row>
    <row r="919" customFormat="false" ht="15" hidden="false" customHeight="false" outlineLevel="0" collapsed="false">
      <c r="J919" s="84"/>
    </row>
    <row r="920" customFormat="false" ht="15" hidden="false" customHeight="false" outlineLevel="0" collapsed="false">
      <c r="J920" s="84"/>
    </row>
    <row r="921" customFormat="false" ht="15" hidden="false" customHeight="false" outlineLevel="0" collapsed="false">
      <c r="J921" s="84"/>
    </row>
    <row r="922" customFormat="false" ht="15" hidden="false" customHeight="false" outlineLevel="0" collapsed="false">
      <c r="J922" s="84"/>
    </row>
    <row r="923" customFormat="false" ht="15" hidden="false" customHeight="false" outlineLevel="0" collapsed="false">
      <c r="J923" s="84"/>
    </row>
    <row r="924" customFormat="false" ht="15" hidden="false" customHeight="false" outlineLevel="0" collapsed="false">
      <c r="J924" s="84"/>
    </row>
    <row r="925" customFormat="false" ht="15" hidden="false" customHeight="false" outlineLevel="0" collapsed="false">
      <c r="J925" s="84"/>
    </row>
    <row r="926" customFormat="false" ht="15" hidden="false" customHeight="false" outlineLevel="0" collapsed="false">
      <c r="J926" s="84"/>
    </row>
    <row r="927" customFormat="false" ht="15" hidden="false" customHeight="false" outlineLevel="0" collapsed="false">
      <c r="J927" s="84"/>
    </row>
    <row r="928" customFormat="false" ht="15" hidden="false" customHeight="false" outlineLevel="0" collapsed="false">
      <c r="J928" s="84"/>
    </row>
    <row r="929" customFormat="false" ht="15" hidden="false" customHeight="false" outlineLevel="0" collapsed="false">
      <c r="J929" s="84"/>
    </row>
    <row r="930" customFormat="false" ht="15" hidden="false" customHeight="false" outlineLevel="0" collapsed="false">
      <c r="J930" s="84"/>
    </row>
    <row r="931" customFormat="false" ht="15" hidden="false" customHeight="false" outlineLevel="0" collapsed="false">
      <c r="J931" s="84"/>
    </row>
    <row r="932" customFormat="false" ht="15" hidden="false" customHeight="false" outlineLevel="0" collapsed="false">
      <c r="J932" s="84"/>
    </row>
    <row r="933" customFormat="false" ht="15" hidden="false" customHeight="false" outlineLevel="0" collapsed="false">
      <c r="J933" s="84"/>
    </row>
    <row r="934" customFormat="false" ht="15" hidden="false" customHeight="false" outlineLevel="0" collapsed="false">
      <c r="J934" s="84"/>
    </row>
    <row r="935" customFormat="false" ht="15" hidden="false" customHeight="false" outlineLevel="0" collapsed="false">
      <c r="J935" s="84"/>
    </row>
    <row r="936" customFormat="false" ht="15" hidden="false" customHeight="false" outlineLevel="0" collapsed="false">
      <c r="J936" s="84"/>
    </row>
    <row r="937" customFormat="false" ht="15" hidden="false" customHeight="false" outlineLevel="0" collapsed="false">
      <c r="J937" s="84"/>
    </row>
    <row r="938" customFormat="false" ht="15" hidden="false" customHeight="false" outlineLevel="0" collapsed="false">
      <c r="J938" s="84"/>
    </row>
    <row r="939" customFormat="false" ht="15" hidden="false" customHeight="false" outlineLevel="0" collapsed="false">
      <c r="J939" s="84"/>
    </row>
    <row r="940" customFormat="false" ht="15" hidden="false" customHeight="false" outlineLevel="0" collapsed="false">
      <c r="J940" s="84"/>
    </row>
    <row r="941" customFormat="false" ht="15" hidden="false" customHeight="false" outlineLevel="0" collapsed="false">
      <c r="J941" s="84"/>
    </row>
    <row r="942" customFormat="false" ht="15" hidden="false" customHeight="false" outlineLevel="0" collapsed="false">
      <c r="J942" s="84"/>
    </row>
    <row r="943" customFormat="false" ht="15" hidden="false" customHeight="false" outlineLevel="0" collapsed="false">
      <c r="J943" s="84"/>
    </row>
    <row r="944" customFormat="false" ht="15" hidden="false" customHeight="false" outlineLevel="0" collapsed="false">
      <c r="J944" s="84"/>
    </row>
    <row r="945" customFormat="false" ht="15" hidden="false" customHeight="false" outlineLevel="0" collapsed="false">
      <c r="J945" s="84"/>
    </row>
    <row r="946" customFormat="false" ht="15" hidden="false" customHeight="false" outlineLevel="0" collapsed="false">
      <c r="J946" s="84"/>
    </row>
    <row r="947" customFormat="false" ht="15" hidden="false" customHeight="false" outlineLevel="0" collapsed="false">
      <c r="J947" s="84"/>
    </row>
    <row r="948" customFormat="false" ht="15" hidden="false" customHeight="false" outlineLevel="0" collapsed="false">
      <c r="J948" s="84"/>
    </row>
    <row r="949" customFormat="false" ht="15" hidden="false" customHeight="false" outlineLevel="0" collapsed="false">
      <c r="J949" s="84"/>
    </row>
    <row r="950" customFormat="false" ht="15" hidden="false" customHeight="false" outlineLevel="0" collapsed="false">
      <c r="J950" s="84"/>
    </row>
    <row r="951" customFormat="false" ht="15" hidden="false" customHeight="false" outlineLevel="0" collapsed="false">
      <c r="J951" s="84"/>
    </row>
    <row r="952" customFormat="false" ht="15" hidden="false" customHeight="false" outlineLevel="0" collapsed="false">
      <c r="J952" s="84"/>
    </row>
    <row r="953" customFormat="false" ht="15" hidden="false" customHeight="false" outlineLevel="0" collapsed="false">
      <c r="J953" s="84"/>
    </row>
    <row r="954" customFormat="false" ht="15" hidden="false" customHeight="false" outlineLevel="0" collapsed="false">
      <c r="J954" s="84"/>
    </row>
    <row r="955" customFormat="false" ht="15" hidden="false" customHeight="false" outlineLevel="0" collapsed="false">
      <c r="J955" s="84"/>
    </row>
    <row r="956" customFormat="false" ht="15" hidden="false" customHeight="false" outlineLevel="0" collapsed="false">
      <c r="J956" s="84"/>
    </row>
    <row r="957" customFormat="false" ht="15" hidden="false" customHeight="false" outlineLevel="0" collapsed="false">
      <c r="J957" s="84"/>
    </row>
    <row r="958" customFormat="false" ht="15" hidden="false" customHeight="false" outlineLevel="0" collapsed="false">
      <c r="J958" s="84"/>
    </row>
    <row r="959" customFormat="false" ht="15" hidden="false" customHeight="false" outlineLevel="0" collapsed="false">
      <c r="J959" s="84"/>
    </row>
    <row r="960" customFormat="false" ht="15" hidden="false" customHeight="false" outlineLevel="0" collapsed="false">
      <c r="J960" s="84"/>
    </row>
    <row r="961" customFormat="false" ht="15" hidden="false" customHeight="false" outlineLevel="0" collapsed="false">
      <c r="J961" s="84"/>
    </row>
    <row r="962" customFormat="false" ht="15" hidden="false" customHeight="false" outlineLevel="0" collapsed="false">
      <c r="J962" s="84"/>
    </row>
    <row r="963" customFormat="false" ht="15" hidden="false" customHeight="false" outlineLevel="0" collapsed="false">
      <c r="J963" s="84"/>
    </row>
    <row r="964" customFormat="false" ht="15" hidden="false" customHeight="false" outlineLevel="0" collapsed="false">
      <c r="J964" s="84"/>
    </row>
    <row r="965" customFormat="false" ht="15" hidden="false" customHeight="false" outlineLevel="0" collapsed="false">
      <c r="J965" s="84"/>
    </row>
    <row r="966" customFormat="false" ht="15" hidden="false" customHeight="false" outlineLevel="0" collapsed="false">
      <c r="J966" s="84"/>
    </row>
    <row r="967" customFormat="false" ht="15" hidden="false" customHeight="false" outlineLevel="0" collapsed="false">
      <c r="J967" s="84"/>
    </row>
    <row r="968" customFormat="false" ht="15" hidden="false" customHeight="false" outlineLevel="0" collapsed="false">
      <c r="J968" s="84"/>
    </row>
    <row r="969" customFormat="false" ht="15" hidden="false" customHeight="false" outlineLevel="0" collapsed="false">
      <c r="J969" s="84"/>
    </row>
    <row r="970" customFormat="false" ht="15" hidden="false" customHeight="false" outlineLevel="0" collapsed="false">
      <c r="J970" s="84"/>
    </row>
    <row r="971" customFormat="false" ht="15" hidden="false" customHeight="false" outlineLevel="0" collapsed="false">
      <c r="J971" s="84"/>
    </row>
    <row r="972" customFormat="false" ht="15" hidden="false" customHeight="false" outlineLevel="0" collapsed="false">
      <c r="J972" s="84"/>
    </row>
    <row r="973" customFormat="false" ht="15" hidden="false" customHeight="false" outlineLevel="0" collapsed="false">
      <c r="J973" s="84"/>
    </row>
    <row r="974" customFormat="false" ht="15" hidden="false" customHeight="false" outlineLevel="0" collapsed="false">
      <c r="J974" s="84"/>
    </row>
    <row r="975" customFormat="false" ht="15" hidden="false" customHeight="false" outlineLevel="0" collapsed="false">
      <c r="J975" s="84"/>
    </row>
    <row r="976" customFormat="false" ht="15" hidden="false" customHeight="false" outlineLevel="0" collapsed="false">
      <c r="J976" s="84"/>
    </row>
    <row r="977" customFormat="false" ht="15" hidden="false" customHeight="false" outlineLevel="0" collapsed="false">
      <c r="J977" s="84"/>
    </row>
    <row r="978" customFormat="false" ht="15" hidden="false" customHeight="false" outlineLevel="0" collapsed="false">
      <c r="J978" s="84"/>
    </row>
    <row r="979" customFormat="false" ht="15" hidden="false" customHeight="false" outlineLevel="0" collapsed="false">
      <c r="J979" s="84"/>
    </row>
    <row r="980" customFormat="false" ht="15" hidden="false" customHeight="false" outlineLevel="0" collapsed="false">
      <c r="J980" s="84"/>
    </row>
    <row r="981" customFormat="false" ht="15" hidden="false" customHeight="false" outlineLevel="0" collapsed="false">
      <c r="J981" s="84"/>
    </row>
    <row r="982" customFormat="false" ht="15" hidden="false" customHeight="false" outlineLevel="0" collapsed="false">
      <c r="J982" s="84"/>
    </row>
    <row r="983" customFormat="false" ht="15" hidden="false" customHeight="false" outlineLevel="0" collapsed="false">
      <c r="J983" s="84"/>
    </row>
    <row r="984" customFormat="false" ht="15" hidden="false" customHeight="false" outlineLevel="0" collapsed="false">
      <c r="J984" s="84"/>
    </row>
    <row r="985" customFormat="false" ht="15" hidden="false" customHeight="false" outlineLevel="0" collapsed="false">
      <c r="J985" s="84"/>
    </row>
    <row r="986" customFormat="false" ht="15" hidden="false" customHeight="false" outlineLevel="0" collapsed="false">
      <c r="J986" s="84"/>
    </row>
    <row r="987" customFormat="false" ht="15" hidden="false" customHeight="false" outlineLevel="0" collapsed="false">
      <c r="J987" s="84"/>
    </row>
    <row r="988" customFormat="false" ht="15" hidden="false" customHeight="false" outlineLevel="0" collapsed="false">
      <c r="J988" s="84"/>
    </row>
    <row r="989" customFormat="false" ht="15" hidden="false" customHeight="false" outlineLevel="0" collapsed="false">
      <c r="J989" s="84"/>
    </row>
    <row r="990" customFormat="false" ht="15" hidden="false" customHeight="false" outlineLevel="0" collapsed="false">
      <c r="J990" s="84"/>
    </row>
    <row r="991" customFormat="false" ht="15" hidden="false" customHeight="false" outlineLevel="0" collapsed="false">
      <c r="J991" s="84"/>
    </row>
    <row r="992" customFormat="false" ht="15" hidden="false" customHeight="false" outlineLevel="0" collapsed="false">
      <c r="J992" s="84"/>
    </row>
    <row r="993" customFormat="false" ht="15" hidden="false" customHeight="false" outlineLevel="0" collapsed="false">
      <c r="J993" s="84"/>
    </row>
    <row r="994" customFormat="false" ht="15" hidden="false" customHeight="false" outlineLevel="0" collapsed="false">
      <c r="J994" s="84"/>
    </row>
    <row r="995" customFormat="false" ht="15" hidden="false" customHeight="false" outlineLevel="0" collapsed="false">
      <c r="J995" s="84"/>
    </row>
    <row r="996" customFormat="false" ht="15" hidden="false" customHeight="false" outlineLevel="0" collapsed="false">
      <c r="J996" s="84"/>
    </row>
    <row r="997" customFormat="false" ht="15" hidden="false" customHeight="false" outlineLevel="0" collapsed="false">
      <c r="J997" s="84"/>
    </row>
    <row r="998" customFormat="false" ht="15" hidden="false" customHeight="false" outlineLevel="0" collapsed="false">
      <c r="J998" s="84"/>
    </row>
    <row r="999" customFormat="false" ht="15" hidden="false" customHeight="false" outlineLevel="0" collapsed="false">
      <c r="J999" s="84"/>
    </row>
    <row r="1000" customFormat="false" ht="15" hidden="false" customHeight="false" outlineLevel="0" collapsed="false">
      <c r="J1000" s="8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0.71"/>
    <col collapsed="false" customWidth="true" hidden="false" outlineLevel="0" max="4" min="4" style="1" width="23.29"/>
  </cols>
  <sheetData>
    <row r="1" customFormat="false" ht="15" hidden="false" customHeight="false" outlineLevel="0" collapsed="false">
      <c r="A1" s="29" t="s">
        <v>1239</v>
      </c>
      <c r="B1" s="31" t="s">
        <v>811</v>
      </c>
    </row>
    <row r="2" customFormat="false" ht="15" hidden="false" customHeight="false" outlineLevel="0" collapsed="false">
      <c r="A2" s="32" t="e">
        <f aca="false">resultado_bd[Afiliados:]</f>
        <v>#NAME?</v>
      </c>
      <c r="B2" s="33" t="e">
        <f aca="false">resultado_bd[AP]</f>
        <v>#NAME?</v>
      </c>
      <c r="D2" s="85" t="s">
        <v>1240</v>
      </c>
      <c r="E2" s="86" t="n">
        <v>1575</v>
      </c>
      <c r="F2" s="87" t="s">
        <v>1241</v>
      </c>
      <c r="G2" s="87" t="s">
        <v>1242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 customFormat="false" ht="15" hidden="false" customHeight="false" outlineLevel="0" collapsed="false">
      <c r="A3" s="34" t="e">
        <f aca="false">resultado_bd[Afiliados:]</f>
        <v>#NAME?</v>
      </c>
      <c r="B3" s="35" t="e">
        <f aca="false">resultado_bd[AP]</f>
        <v>#NAME?</v>
      </c>
      <c r="D3" s="89" t="s">
        <v>1243</v>
      </c>
      <c r="E3" s="90" t="n">
        <v>1572</v>
      </c>
      <c r="F3" s="91" t="n">
        <v>1133985337</v>
      </c>
      <c r="G3" s="92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</row>
    <row r="4" customFormat="false" ht="15" hidden="false" customHeight="false" outlineLevel="0" collapsed="false">
      <c r="A4" s="32" t="e">
        <f aca="false">resultado_bd[Afiliados:]</f>
        <v>#NAME?</v>
      </c>
      <c r="B4" s="33" t="e">
        <f aca="false">resultado_bd[AP]</f>
        <v>#NAME?</v>
      </c>
      <c r="D4" s="85" t="s">
        <v>1244</v>
      </c>
      <c r="E4" s="86" t="n">
        <v>1579</v>
      </c>
      <c r="F4" s="93" t="n">
        <v>1161062052</v>
      </c>
      <c r="G4" s="94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</row>
    <row r="5" customFormat="false" ht="15" hidden="false" customHeight="false" outlineLevel="0" collapsed="false">
      <c r="A5" s="34" t="e">
        <f aca="false">resultado_bd[Afiliados:]</f>
        <v>#NAME?</v>
      </c>
      <c r="B5" s="35" t="e">
        <f aca="false">resultado_bd[AP]</f>
        <v>#NAME?</v>
      </c>
      <c r="D5" s="85" t="s">
        <v>1245</v>
      </c>
      <c r="E5" s="86" t="n">
        <v>494</v>
      </c>
      <c r="F5" s="93" t="n">
        <v>1168442449</v>
      </c>
      <c r="G5" s="94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</row>
    <row r="6" customFormat="false" ht="15" hidden="false" customHeight="false" outlineLevel="0" collapsed="false">
      <c r="A6" s="32" t="e">
        <f aca="false">resultado_bd[Afiliados:]</f>
        <v>#NAME?</v>
      </c>
      <c r="B6" s="33" t="e">
        <f aca="false">resultado_bd[AP]</f>
        <v>#NAME?</v>
      </c>
      <c r="D6" s="85" t="s">
        <v>1246</v>
      </c>
      <c r="E6" s="86" t="n">
        <v>1326</v>
      </c>
      <c r="F6" s="93" t="n">
        <v>1136269477</v>
      </c>
      <c r="G6" s="94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</row>
    <row r="7" customFormat="false" ht="15" hidden="false" customHeight="false" outlineLevel="0" collapsed="false">
      <c r="A7" s="34" t="e">
        <f aca="false">resultado_bd[Afiliados:]</f>
        <v>#NAME?</v>
      </c>
      <c r="B7" s="35" t="e">
        <f aca="false">resultado_bd[AP]</f>
        <v>#NAME?</v>
      </c>
      <c r="D7" s="89" t="s">
        <v>1247</v>
      </c>
      <c r="E7" s="90" t="n">
        <v>925</v>
      </c>
      <c r="F7" s="91" t="n">
        <v>1131666927</v>
      </c>
      <c r="G7" s="92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</row>
    <row r="8" customFormat="false" ht="15" hidden="false" customHeight="false" outlineLevel="0" collapsed="false">
      <c r="A8" s="32" t="e">
        <f aca="false">resultado_bd[Afiliados:]</f>
        <v>#NAME?</v>
      </c>
      <c r="B8" s="33" t="e">
        <f aca="false">resultado_bd[AP]</f>
        <v>#NAME?</v>
      </c>
      <c r="D8" s="85" t="s">
        <v>1248</v>
      </c>
      <c r="E8" s="86" t="n">
        <v>1536</v>
      </c>
      <c r="F8" s="93" t="n">
        <v>1166665806</v>
      </c>
      <c r="G8" s="94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</row>
    <row r="9" customFormat="false" ht="15" hidden="false" customHeight="false" outlineLevel="0" collapsed="false">
      <c r="A9" s="34" t="e">
        <f aca="false">resultado_bd[Afiliados:]</f>
        <v>#NAME?</v>
      </c>
      <c r="B9" s="35" t="e">
        <f aca="false">resultado_bd[AP]</f>
        <v>#NAME?</v>
      </c>
      <c r="D9" s="85" t="s">
        <v>1249</v>
      </c>
      <c r="E9" s="86" t="n">
        <v>1657</v>
      </c>
      <c r="F9" s="93" t="n">
        <v>1124048703</v>
      </c>
      <c r="G9" s="94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</row>
    <row r="10" customFormat="false" ht="15" hidden="false" customHeight="false" outlineLevel="0" collapsed="false">
      <c r="A10" s="32" t="e">
        <f aca="false">resultado_bd[Afiliados:]</f>
        <v>#NAME?</v>
      </c>
      <c r="B10" s="33" t="e">
        <f aca="false">resultado_bd[AP]</f>
        <v>#NAME?</v>
      </c>
      <c r="D10" s="89" t="s">
        <v>1250</v>
      </c>
      <c r="E10" s="90" t="n">
        <v>523</v>
      </c>
      <c r="F10" s="91" t="n">
        <v>1131909270</v>
      </c>
      <c r="G10" s="92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</row>
    <row r="11" customFormat="false" ht="15" hidden="false" customHeight="false" outlineLevel="0" collapsed="false">
      <c r="A11" s="34" t="e">
        <f aca="false">resultado_bd[Afiliados:]</f>
        <v>#NAME?</v>
      </c>
      <c r="B11" s="35" t="e">
        <f aca="false">resultado_bd[AP]</f>
        <v>#NAME?</v>
      </c>
      <c r="D11" s="89" t="s">
        <v>1251</v>
      </c>
      <c r="E11" s="90" t="n">
        <v>996</v>
      </c>
      <c r="F11" s="91" t="n">
        <v>1138863933</v>
      </c>
      <c r="G11" s="94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</row>
    <row r="12" customFormat="false" ht="15" hidden="false" customHeight="false" outlineLevel="0" collapsed="false">
      <c r="A12" s="32" t="e">
        <f aca="false">resultado_bd[Afiliados:]</f>
        <v>#NAME?</v>
      </c>
      <c r="B12" s="33" t="e">
        <f aca="false">resultado_bd[AP]</f>
        <v>#NAME?</v>
      </c>
      <c r="D12" s="89" t="s">
        <v>1252</v>
      </c>
      <c r="E12" s="90" t="n">
        <v>180</v>
      </c>
      <c r="F12" s="91" t="n">
        <v>1160531098</v>
      </c>
      <c r="G12" s="92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</row>
    <row r="13" customFormat="false" ht="15" hidden="false" customHeight="false" outlineLevel="0" collapsed="false">
      <c r="A13" s="34" t="e">
        <f aca="false">resultado_bd[Afiliados:]</f>
        <v>#NAME?</v>
      </c>
      <c r="B13" s="35" t="e">
        <f aca="false">resultado_bd[AP]</f>
        <v>#NAME?</v>
      </c>
      <c r="D13" s="89" t="s">
        <v>1253</v>
      </c>
      <c r="E13" s="90" t="n">
        <v>1776</v>
      </c>
      <c r="F13" s="95" t="n">
        <v>1127276399</v>
      </c>
      <c r="G13" s="92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</row>
    <row r="14" customFormat="false" ht="15" hidden="false" customHeight="false" outlineLevel="0" collapsed="false">
      <c r="A14" s="32" t="e">
        <f aca="false">resultado_bd[Afiliados:]</f>
        <v>#NAME?</v>
      </c>
      <c r="B14" s="33" t="e">
        <f aca="false">resultado_bd[AP]</f>
        <v>#NAME?</v>
      </c>
      <c r="D14" s="85" t="s">
        <v>1254</v>
      </c>
      <c r="E14" s="86" t="n">
        <v>1234</v>
      </c>
      <c r="F14" s="96" t="n">
        <v>1161708518</v>
      </c>
      <c r="G14" s="94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</row>
    <row r="15" customFormat="false" ht="15" hidden="false" customHeight="false" outlineLevel="0" collapsed="false">
      <c r="A15" s="34" t="e">
        <f aca="false">resultado_bd[Afiliados:]</f>
        <v>#NAME?</v>
      </c>
      <c r="B15" s="35" t="e">
        <f aca="false">resultado_bd[AP]</f>
        <v>#NAME?</v>
      </c>
      <c r="D15" s="89" t="s">
        <v>1255</v>
      </c>
      <c r="E15" s="90" t="n">
        <v>1736</v>
      </c>
      <c r="F15" s="91" t="n">
        <v>1162777192</v>
      </c>
      <c r="G15" s="92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</row>
    <row r="16" customFormat="false" ht="15" hidden="false" customHeight="false" outlineLevel="0" collapsed="false">
      <c r="A16" s="32" t="e">
        <f aca="false">resultado_bd[Afiliados:]</f>
        <v>#NAME?</v>
      </c>
      <c r="B16" s="33" t="e">
        <f aca="false">resultado_bd[AP]</f>
        <v>#NAME?</v>
      </c>
      <c r="D16" s="85" t="s">
        <v>1256</v>
      </c>
      <c r="E16" s="86" t="n">
        <v>207</v>
      </c>
      <c r="F16" s="96" t="n">
        <v>1144271929</v>
      </c>
      <c r="G16" s="87" t="s">
        <v>1242</v>
      </c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</row>
    <row r="17" customFormat="false" ht="15" hidden="false" customHeight="false" outlineLevel="0" collapsed="false">
      <c r="A17" s="34" t="e">
        <f aca="false">resultado_bd[Afiliados:]</f>
        <v>#NAME?</v>
      </c>
      <c r="B17" s="35" t="e">
        <f aca="false">resultado_bd[AP]</f>
        <v>#NAME?</v>
      </c>
      <c r="D17" s="89" t="s">
        <v>1257</v>
      </c>
      <c r="E17" s="90" t="n">
        <v>450</v>
      </c>
      <c r="F17" s="95" t="n">
        <v>1134039809</v>
      </c>
      <c r="G17" s="97" t="s">
        <v>1242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</row>
    <row r="18" customFormat="false" ht="15" hidden="false" customHeight="false" outlineLevel="0" collapsed="false">
      <c r="A18" s="32" t="e">
        <f aca="false">resultado_bd[Afiliados:]</f>
        <v>#NAME?</v>
      </c>
      <c r="B18" s="33" t="e">
        <f aca="false">resultado_bd[AP]</f>
        <v>#NAME?</v>
      </c>
      <c r="D18" s="89" t="s">
        <v>1258</v>
      </c>
      <c r="E18" s="90" t="n">
        <v>413</v>
      </c>
      <c r="F18" s="98" t="n">
        <v>1124773534</v>
      </c>
      <c r="G18" s="92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</row>
    <row r="19" customFormat="false" ht="15" hidden="false" customHeight="false" outlineLevel="0" collapsed="false">
      <c r="A19" s="34" t="e">
        <f aca="false">resultado_bd[Afiliados:]</f>
        <v>#NAME?</v>
      </c>
      <c r="B19" s="35" t="e">
        <f aca="false">resultado_bd[AP]</f>
        <v>#NAME?</v>
      </c>
      <c r="D19" s="85" t="s">
        <v>1259</v>
      </c>
      <c r="E19" s="86" t="n">
        <v>1191</v>
      </c>
      <c r="F19" s="99" t="n">
        <v>1156665476</v>
      </c>
      <c r="G19" s="87" t="s">
        <v>1242</v>
      </c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</row>
    <row r="20" customFormat="false" ht="15" hidden="false" customHeight="false" outlineLevel="0" collapsed="false">
      <c r="A20" s="32" t="e">
        <f aca="false">resultado_bd[Afiliados:]</f>
        <v>#NAME?</v>
      </c>
      <c r="B20" s="33" t="e">
        <f aca="false">resultado_bd[AP]</f>
        <v>#NAME?</v>
      </c>
      <c r="D20" s="100" t="s">
        <v>1260</v>
      </c>
      <c r="E20" s="101" t="n">
        <v>803</v>
      </c>
      <c r="F20" s="102" t="n">
        <v>1138619940</v>
      </c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</row>
    <row r="21" customFormat="false" ht="15" hidden="false" customHeight="false" outlineLevel="0" collapsed="false">
      <c r="A21" s="34" t="e">
        <f aca="false">resultado_bd[Afiliados:]</f>
        <v>#NAME?</v>
      </c>
      <c r="B21" s="35" t="e">
        <f aca="false">resultado_bd[AP]</f>
        <v>#NAME?</v>
      </c>
      <c r="D21" s="94" t="s">
        <v>1261</v>
      </c>
      <c r="E21" s="104" t="n">
        <v>877</v>
      </c>
      <c r="F21" s="93" t="n">
        <v>1165963623</v>
      </c>
      <c r="G21" s="94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</row>
    <row r="22" customFormat="false" ht="15" hidden="false" customHeight="false" outlineLevel="0" collapsed="false">
      <c r="A22" s="32" t="e">
        <f aca="false">resultado_bd[Afiliados:]</f>
        <v>#NAME?</v>
      </c>
      <c r="B22" s="33" t="e">
        <f aca="false">resultado_bd[AP]</f>
        <v>#NAME?</v>
      </c>
    </row>
    <row r="23" customFormat="false" ht="15" hidden="false" customHeight="false" outlineLevel="0" collapsed="false">
      <c r="A23" s="34" t="e">
        <f aca="false">resultado_bd[Afiliados:]</f>
        <v>#NAME?</v>
      </c>
      <c r="B23" s="35" t="e">
        <f aca="false">resultado_bd[AP]</f>
        <v>#NAME?</v>
      </c>
    </row>
    <row r="24" customFormat="false" ht="15" hidden="false" customHeight="false" outlineLevel="0" collapsed="false">
      <c r="A24" s="32" t="e">
        <f aca="false">resultado_bd[Afiliados:]</f>
        <v>#NAME?</v>
      </c>
      <c r="B24" s="33" t="e">
        <f aca="false">resultado_bd[AP]</f>
        <v>#NAME?</v>
      </c>
    </row>
    <row r="25" customFormat="false" ht="15" hidden="false" customHeight="false" outlineLevel="0" collapsed="false">
      <c r="A25" s="34" t="e">
        <f aca="false">resultado_bd[Afiliados:]</f>
        <v>#NAME?</v>
      </c>
      <c r="B25" s="35" t="e">
        <f aca="false">resultado_bd[AP]</f>
        <v>#NAME?</v>
      </c>
    </row>
    <row r="26" customFormat="false" ht="15" hidden="false" customHeight="false" outlineLevel="0" collapsed="false">
      <c r="A26" s="32" t="e">
        <f aca="false">resultado_bd[Afiliados:]</f>
        <v>#NAME?</v>
      </c>
      <c r="B26" s="33" t="e">
        <f aca="false">resultado_bd[AP]</f>
        <v>#NAME?</v>
      </c>
    </row>
    <row r="27" customFormat="false" ht="15" hidden="false" customHeight="false" outlineLevel="0" collapsed="false">
      <c r="A27" s="34" t="e">
        <f aca="false">resultado_bd[Afiliados:]</f>
        <v>#NAME?</v>
      </c>
      <c r="B27" s="35" t="e">
        <f aca="false">resultado_bd[AP]</f>
        <v>#NAME?</v>
      </c>
    </row>
    <row r="28" customFormat="false" ht="15" hidden="false" customHeight="false" outlineLevel="0" collapsed="false">
      <c r="A28" s="32" t="e">
        <f aca="false">resultado_bd[Afiliados:]</f>
        <v>#NAME?</v>
      </c>
      <c r="B28" s="33" t="e">
        <f aca="false">resultado_bd[AP]</f>
        <v>#NAME?</v>
      </c>
    </row>
    <row r="29" customFormat="false" ht="15" hidden="false" customHeight="false" outlineLevel="0" collapsed="false">
      <c r="A29" s="34" t="e">
        <f aca="false">resultado_bd[Afiliados:]</f>
        <v>#NAME?</v>
      </c>
      <c r="B29" s="35" t="e">
        <f aca="false">resultado_bd[AP]</f>
        <v>#NAME?</v>
      </c>
    </row>
    <row r="30" customFormat="false" ht="15" hidden="false" customHeight="false" outlineLevel="0" collapsed="false">
      <c r="A30" s="32" t="e">
        <f aca="false">resultado_bd[Afiliados:]</f>
        <v>#NAME?</v>
      </c>
      <c r="B30" s="33" t="e">
        <f aca="false">resultado_bd[AP]</f>
        <v>#NAME?</v>
      </c>
    </row>
    <row r="31" customFormat="false" ht="15" hidden="false" customHeight="false" outlineLevel="0" collapsed="false">
      <c r="A31" s="34" t="e">
        <f aca="false">resultado_bd[Afiliados:]</f>
        <v>#NAME?</v>
      </c>
      <c r="B31" s="35" t="e">
        <f aca="false">resultado_bd[AP]</f>
        <v>#NAME?</v>
      </c>
    </row>
    <row r="32" customFormat="false" ht="15" hidden="false" customHeight="false" outlineLevel="0" collapsed="false">
      <c r="A32" s="32" t="e">
        <f aca="false">resultado_bd[Afiliados:]</f>
        <v>#NAME?</v>
      </c>
      <c r="B32" s="33" t="e">
        <f aca="false">resultado_bd[AP]</f>
        <v>#NAME?</v>
      </c>
    </row>
    <row r="33" customFormat="false" ht="15" hidden="false" customHeight="false" outlineLevel="0" collapsed="false">
      <c r="A33" s="34" t="e">
        <f aca="false">resultado_bd[Afiliados:]</f>
        <v>#NAME?</v>
      </c>
      <c r="B33" s="35" t="e">
        <f aca="false">resultado_bd[AP]</f>
        <v>#NAME?</v>
      </c>
    </row>
    <row r="34" customFormat="false" ht="15" hidden="false" customHeight="false" outlineLevel="0" collapsed="false">
      <c r="A34" s="32" t="e">
        <f aca="false">resultado_bd[Afiliados:]</f>
        <v>#NAME?</v>
      </c>
      <c r="B34" s="33" t="e">
        <f aca="false">resultado_bd[AP]</f>
        <v>#NAME?</v>
      </c>
    </row>
    <row r="35" customFormat="false" ht="15" hidden="false" customHeight="false" outlineLevel="0" collapsed="false">
      <c r="A35" s="34" t="e">
        <f aca="false">resultado_bd[Afiliados:]</f>
        <v>#NAME?</v>
      </c>
      <c r="B35" s="35" t="e">
        <f aca="false">resultado_bd[AP]</f>
        <v>#NAME?</v>
      </c>
    </row>
    <row r="36" customFormat="false" ht="15" hidden="false" customHeight="false" outlineLevel="0" collapsed="false">
      <c r="A36" s="32" t="e">
        <f aca="false">resultado_bd[Afiliados:]</f>
        <v>#NAME?</v>
      </c>
      <c r="B36" s="33" t="e">
        <f aca="false">resultado_bd[AP]</f>
        <v>#NAME?</v>
      </c>
    </row>
    <row r="37" customFormat="false" ht="15" hidden="false" customHeight="false" outlineLevel="0" collapsed="false">
      <c r="A37" s="34" t="e">
        <f aca="false">resultado_bd[Afiliados:]</f>
        <v>#NAME?</v>
      </c>
      <c r="B37" s="35" t="e">
        <f aca="false">resultado_bd[AP]</f>
        <v>#NAME?</v>
      </c>
    </row>
    <row r="38" customFormat="false" ht="15" hidden="false" customHeight="false" outlineLevel="0" collapsed="false">
      <c r="A38" s="32" t="e">
        <f aca="false">resultado_bd[Afiliados:]</f>
        <v>#NAME?</v>
      </c>
      <c r="B38" s="33" t="e">
        <f aca="false">resultado_bd[AP]</f>
        <v>#NAME?</v>
      </c>
    </row>
    <row r="39" customFormat="false" ht="15" hidden="false" customHeight="false" outlineLevel="0" collapsed="false">
      <c r="A39" s="34" t="e">
        <f aca="false">resultado_bd[Afiliados:]</f>
        <v>#NAME?</v>
      </c>
      <c r="B39" s="35" t="e">
        <f aca="false">resultado_bd[AP]</f>
        <v>#NAME?</v>
      </c>
    </row>
    <row r="40" customFormat="false" ht="15" hidden="false" customHeight="false" outlineLevel="0" collapsed="false">
      <c r="A40" s="32" t="e">
        <f aca="false">resultado_bd[Afiliados:]</f>
        <v>#NAME?</v>
      </c>
      <c r="B40" s="33" t="e">
        <f aca="false">resultado_bd[AP]</f>
        <v>#NAME?</v>
      </c>
    </row>
    <row r="41" customFormat="false" ht="15" hidden="false" customHeight="false" outlineLevel="0" collapsed="false">
      <c r="A41" s="34" t="e">
        <f aca="false">resultado_bd[Afiliados:]</f>
        <v>#NAME?</v>
      </c>
      <c r="B41" s="35" t="e">
        <f aca="false">resultado_bd[AP]</f>
        <v>#NAME?</v>
      </c>
    </row>
    <row r="42" customFormat="false" ht="15" hidden="false" customHeight="false" outlineLevel="0" collapsed="false">
      <c r="A42" s="32" t="e">
        <f aca="false">resultado_bd[Afiliados:]</f>
        <v>#NAME?</v>
      </c>
      <c r="B42" s="33" t="e">
        <f aca="false">resultado_bd[AP]</f>
        <v>#NAME?</v>
      </c>
    </row>
    <row r="43" customFormat="false" ht="15" hidden="false" customHeight="false" outlineLevel="0" collapsed="false">
      <c r="A43" s="34" t="e">
        <f aca="false">resultado_bd[Afiliados:]</f>
        <v>#NAME?</v>
      </c>
      <c r="B43" s="35" t="e">
        <f aca="false">resultado_bd[AP]</f>
        <v>#NAME?</v>
      </c>
    </row>
    <row r="44" customFormat="false" ht="15" hidden="false" customHeight="false" outlineLevel="0" collapsed="false">
      <c r="A44" s="32" t="e">
        <f aca="false">resultado_bd[Afiliados:]</f>
        <v>#NAME?</v>
      </c>
      <c r="B44" s="33" t="e">
        <f aca="false">resultado_bd[AP]</f>
        <v>#NAME?</v>
      </c>
    </row>
    <row r="45" customFormat="false" ht="15" hidden="false" customHeight="false" outlineLevel="0" collapsed="false">
      <c r="A45" s="34" t="e">
        <f aca="false">resultado_bd[Afiliados:]</f>
        <v>#NAME?</v>
      </c>
      <c r="B45" s="35" t="e">
        <f aca="false">resultado_bd[AP]</f>
        <v>#NAME?</v>
      </c>
    </row>
    <row r="46" customFormat="false" ht="15" hidden="false" customHeight="false" outlineLevel="0" collapsed="false">
      <c r="A46" s="32" t="e">
        <f aca="false">resultado_bd[Afiliados:]</f>
        <v>#NAME?</v>
      </c>
      <c r="B46" s="33" t="e">
        <f aca="false">resultado_bd[AP]</f>
        <v>#NAME?</v>
      </c>
    </row>
    <row r="47" customFormat="false" ht="15" hidden="false" customHeight="false" outlineLevel="0" collapsed="false">
      <c r="A47" s="34" t="e">
        <f aca="false">resultado_bd[Afiliados:]</f>
        <v>#NAME?</v>
      </c>
      <c r="B47" s="35" t="e">
        <f aca="false">resultado_bd[AP]</f>
        <v>#NAME?</v>
      </c>
    </row>
    <row r="48" customFormat="false" ht="15" hidden="false" customHeight="false" outlineLevel="0" collapsed="false">
      <c r="A48" s="32" t="e">
        <f aca="false">resultado_bd[Afiliados:]</f>
        <v>#NAME?</v>
      </c>
      <c r="B48" s="33" t="e">
        <f aca="false">resultado_bd[AP]</f>
        <v>#NAME?</v>
      </c>
    </row>
    <row r="49" customFormat="false" ht="15" hidden="false" customHeight="false" outlineLevel="0" collapsed="false">
      <c r="A49" s="34" t="e">
        <f aca="false">resultado_bd[Afiliados:]</f>
        <v>#NAME?</v>
      </c>
      <c r="B49" s="35" t="e">
        <f aca="false">resultado_bd[AP]</f>
        <v>#NAME?</v>
      </c>
    </row>
    <row r="50" customFormat="false" ht="15" hidden="false" customHeight="false" outlineLevel="0" collapsed="false">
      <c r="A50" s="32" t="e">
        <f aca="false">resultado_bd[Afiliados:]</f>
        <v>#NAME?</v>
      </c>
      <c r="B50" s="33" t="e">
        <f aca="false">resultado_bd[AP]</f>
        <v>#NAME?</v>
      </c>
    </row>
    <row r="51" customFormat="false" ht="15" hidden="false" customHeight="false" outlineLevel="0" collapsed="false">
      <c r="A51" s="34" t="e">
        <f aca="false">resultado_bd[Afiliados:]</f>
        <v>#NAME?</v>
      </c>
      <c r="B51" s="35" t="e">
        <f aca="false">resultado_bd[AP]</f>
        <v>#NAME?</v>
      </c>
    </row>
    <row r="52" customFormat="false" ht="15" hidden="false" customHeight="false" outlineLevel="0" collapsed="false">
      <c r="A52" s="32" t="e">
        <f aca="false">resultado_bd[Afiliados:]</f>
        <v>#NAME?</v>
      </c>
      <c r="B52" s="33" t="e">
        <f aca="false">resultado_bd[AP]</f>
        <v>#NAME?</v>
      </c>
    </row>
    <row r="53" customFormat="false" ht="15" hidden="false" customHeight="false" outlineLevel="0" collapsed="false">
      <c r="A53" s="34" t="e">
        <f aca="false">resultado_bd[Afiliados:]</f>
        <v>#NAME?</v>
      </c>
      <c r="B53" s="35" t="e">
        <f aca="false">resultado_bd[AP]</f>
        <v>#NAME?</v>
      </c>
    </row>
    <row r="54" customFormat="false" ht="15" hidden="false" customHeight="false" outlineLevel="0" collapsed="false">
      <c r="A54" s="32" t="e">
        <f aca="false">resultado_bd[Afiliados:]</f>
        <v>#NAME?</v>
      </c>
      <c r="B54" s="33" t="e">
        <f aca="false">resultado_bd[AP]</f>
        <v>#NAME?</v>
      </c>
    </row>
    <row r="55" customFormat="false" ht="15" hidden="false" customHeight="false" outlineLevel="0" collapsed="false">
      <c r="A55" s="34" t="e">
        <f aca="false">resultado_bd[Afiliados:]</f>
        <v>#NAME?</v>
      </c>
      <c r="B55" s="35" t="e">
        <f aca="false">resultado_bd[AP]</f>
        <v>#NAME?</v>
      </c>
    </row>
    <row r="56" customFormat="false" ht="15" hidden="false" customHeight="false" outlineLevel="0" collapsed="false">
      <c r="A56" s="32" t="e">
        <f aca="false">resultado_bd[Afiliados:]</f>
        <v>#NAME?</v>
      </c>
      <c r="B56" s="33" t="e">
        <f aca="false">resultado_bd[AP]</f>
        <v>#NAME?</v>
      </c>
    </row>
    <row r="57" customFormat="false" ht="15" hidden="false" customHeight="false" outlineLevel="0" collapsed="false">
      <c r="A57" s="34" t="e">
        <f aca="false">resultado_bd[Afiliados:]</f>
        <v>#NAME?</v>
      </c>
      <c r="B57" s="35" t="e">
        <f aca="false">resultado_bd[AP]</f>
        <v>#NAME?</v>
      </c>
    </row>
    <row r="58" customFormat="false" ht="15" hidden="false" customHeight="false" outlineLevel="0" collapsed="false">
      <c r="A58" s="32" t="e">
        <f aca="false">resultado_bd[Afiliados:]</f>
        <v>#NAME?</v>
      </c>
      <c r="B58" s="33" t="e">
        <f aca="false">resultado_bd[AP]</f>
        <v>#NAME?</v>
      </c>
    </row>
    <row r="59" customFormat="false" ht="15" hidden="false" customHeight="false" outlineLevel="0" collapsed="false">
      <c r="A59" s="34" t="e">
        <f aca="false">resultado_bd[Afiliados:]</f>
        <v>#NAME?</v>
      </c>
      <c r="B59" s="35" t="e">
        <f aca="false">resultado_bd[AP]</f>
        <v>#NAME?</v>
      </c>
    </row>
    <row r="60" customFormat="false" ht="15" hidden="false" customHeight="false" outlineLevel="0" collapsed="false">
      <c r="A60" s="32" t="e">
        <f aca="false">resultado_bd[Afiliados:]</f>
        <v>#NAME?</v>
      </c>
      <c r="B60" s="33" t="e">
        <f aca="false">resultado_bd[AP]</f>
        <v>#NAME?</v>
      </c>
    </row>
    <row r="61" customFormat="false" ht="15" hidden="false" customHeight="false" outlineLevel="0" collapsed="false">
      <c r="A61" s="34" t="e">
        <f aca="false">resultado_bd[Afiliados:]</f>
        <v>#NAME?</v>
      </c>
      <c r="B61" s="35" t="e">
        <f aca="false">resultado_bd[AP]</f>
        <v>#NAME?</v>
      </c>
    </row>
    <row r="62" customFormat="false" ht="15" hidden="false" customHeight="false" outlineLevel="0" collapsed="false">
      <c r="A62" s="32" t="e">
        <f aca="false">resultado_bd[Afiliados:]</f>
        <v>#NAME?</v>
      </c>
      <c r="B62" s="33" t="e">
        <f aca="false">resultado_bd[AP]</f>
        <v>#NAME?</v>
      </c>
    </row>
    <row r="63" customFormat="false" ht="15" hidden="false" customHeight="false" outlineLevel="0" collapsed="false">
      <c r="A63" s="34" t="e">
        <f aca="false">resultado_bd[Afiliados:]</f>
        <v>#NAME?</v>
      </c>
      <c r="B63" s="35" t="e">
        <f aca="false">resultado_bd[AP]</f>
        <v>#NAME?</v>
      </c>
    </row>
    <row r="64" customFormat="false" ht="15" hidden="false" customHeight="false" outlineLevel="0" collapsed="false">
      <c r="A64" s="32" t="e">
        <f aca="false">resultado_bd[Afiliados:]</f>
        <v>#NAME?</v>
      </c>
      <c r="B64" s="33" t="e">
        <f aca="false">resultado_bd[AP]</f>
        <v>#NAME?</v>
      </c>
    </row>
    <row r="65" customFormat="false" ht="15" hidden="false" customHeight="false" outlineLevel="0" collapsed="false">
      <c r="A65" s="34" t="e">
        <f aca="false">resultado_bd[Afiliados:]</f>
        <v>#NAME?</v>
      </c>
      <c r="B65" s="35" t="e">
        <f aca="false">resultado_bd[AP]</f>
        <v>#NAME?</v>
      </c>
    </row>
    <row r="66" customFormat="false" ht="15" hidden="false" customHeight="false" outlineLevel="0" collapsed="false">
      <c r="A66" s="32" t="e">
        <f aca="false">resultado_bd[Afiliados:]</f>
        <v>#NAME?</v>
      </c>
      <c r="B66" s="33" t="e">
        <f aca="false">resultado_bd[AP]</f>
        <v>#NAME?</v>
      </c>
    </row>
    <row r="67" customFormat="false" ht="15" hidden="false" customHeight="false" outlineLevel="0" collapsed="false">
      <c r="A67" s="34" t="e">
        <f aca="false">resultado_bd[Afiliados:]</f>
        <v>#NAME?</v>
      </c>
      <c r="B67" s="35" t="e">
        <f aca="false">resultado_bd[AP]</f>
        <v>#NAME?</v>
      </c>
    </row>
    <row r="68" customFormat="false" ht="15" hidden="false" customHeight="false" outlineLevel="0" collapsed="false">
      <c r="A68" s="32" t="e">
        <f aca="false">resultado_bd[Afiliados:]</f>
        <v>#NAME?</v>
      </c>
      <c r="B68" s="33" t="e">
        <f aca="false">resultado_bd[AP]</f>
        <v>#NAME?</v>
      </c>
    </row>
    <row r="69" customFormat="false" ht="15" hidden="false" customHeight="false" outlineLevel="0" collapsed="false">
      <c r="A69" s="34" t="e">
        <f aca="false">resultado_bd[Afiliados:]</f>
        <v>#NAME?</v>
      </c>
      <c r="B69" s="35" t="e">
        <f aca="false">resultado_bd[AP]</f>
        <v>#NAME?</v>
      </c>
    </row>
    <row r="70" customFormat="false" ht="15" hidden="false" customHeight="false" outlineLevel="0" collapsed="false">
      <c r="A70" s="32" t="e">
        <f aca="false">resultado_bd[Afiliados:]</f>
        <v>#NAME?</v>
      </c>
      <c r="B70" s="33" t="e">
        <f aca="false">resultado_bd[AP]</f>
        <v>#NAME?</v>
      </c>
    </row>
    <row r="71" customFormat="false" ht="15" hidden="false" customHeight="false" outlineLevel="0" collapsed="false">
      <c r="A71" s="34" t="e">
        <f aca="false">resultado_bd[Afiliados:]</f>
        <v>#NAME?</v>
      </c>
      <c r="B71" s="35" t="e">
        <f aca="false">resultado_bd[AP]</f>
        <v>#NAME?</v>
      </c>
    </row>
    <row r="72" customFormat="false" ht="15" hidden="false" customHeight="false" outlineLevel="0" collapsed="false">
      <c r="A72" s="32" t="e">
        <f aca="false">resultado_bd[Afiliados:]</f>
        <v>#NAME?</v>
      </c>
      <c r="B72" s="33" t="e">
        <f aca="false">resultado_bd[AP]</f>
        <v>#NAME?</v>
      </c>
    </row>
    <row r="73" customFormat="false" ht="15" hidden="false" customHeight="false" outlineLevel="0" collapsed="false">
      <c r="A73" s="34" t="e">
        <f aca="false">resultado_bd[Afiliados:]</f>
        <v>#NAME?</v>
      </c>
      <c r="B73" s="35" t="e">
        <f aca="false">resultado_bd[AP]</f>
        <v>#NAME?</v>
      </c>
    </row>
    <row r="74" customFormat="false" ht="15" hidden="false" customHeight="false" outlineLevel="0" collapsed="false">
      <c r="A74" s="32" t="e">
        <f aca="false">resultado_bd[Afiliados:]</f>
        <v>#NAME?</v>
      </c>
      <c r="B74" s="33" t="e">
        <f aca="false">resultado_bd[AP]</f>
        <v>#NAME?</v>
      </c>
    </row>
    <row r="75" customFormat="false" ht="15" hidden="false" customHeight="false" outlineLevel="0" collapsed="false">
      <c r="A75" s="34" t="e">
        <f aca="false">resultado_bd[Afiliados:]</f>
        <v>#NAME?</v>
      </c>
      <c r="B75" s="35" t="e">
        <f aca="false">resultado_bd[AP]</f>
        <v>#NAME?</v>
      </c>
    </row>
    <row r="76" customFormat="false" ht="15" hidden="false" customHeight="false" outlineLevel="0" collapsed="false">
      <c r="A76" s="32" t="e">
        <f aca="false">resultado_bd[Afiliados:]</f>
        <v>#NAME?</v>
      </c>
      <c r="B76" s="33" t="e">
        <f aca="false">resultado_bd[AP]</f>
        <v>#NAME?</v>
      </c>
    </row>
    <row r="77" customFormat="false" ht="15" hidden="false" customHeight="false" outlineLevel="0" collapsed="false">
      <c r="A77" s="34" t="e">
        <f aca="false">resultado_bd[Afiliados:]</f>
        <v>#NAME?</v>
      </c>
      <c r="B77" s="35" t="e">
        <f aca="false">resultado_bd[AP]</f>
        <v>#NAME?</v>
      </c>
    </row>
    <row r="78" customFormat="false" ht="15" hidden="false" customHeight="false" outlineLevel="0" collapsed="false">
      <c r="A78" s="32" t="e">
        <f aca="false">resultado_bd[Afiliados:]</f>
        <v>#NAME?</v>
      </c>
      <c r="B78" s="33" t="e">
        <f aca="false">resultado_bd[AP]</f>
        <v>#NAME?</v>
      </c>
    </row>
    <row r="79" customFormat="false" ht="15" hidden="false" customHeight="false" outlineLevel="0" collapsed="false">
      <c r="A79" s="34" t="e">
        <f aca="false">resultado_bd[Afiliados:]</f>
        <v>#NAME?</v>
      </c>
      <c r="B79" s="35" t="e">
        <f aca="false">resultado_bd[AP]</f>
        <v>#NAME?</v>
      </c>
    </row>
    <row r="80" customFormat="false" ht="15" hidden="false" customHeight="false" outlineLevel="0" collapsed="false">
      <c r="A80" s="32" t="e">
        <f aca="false">resultado_bd[Afiliados:]</f>
        <v>#NAME?</v>
      </c>
      <c r="B80" s="33" t="e">
        <f aca="false">resultado_bd[AP]</f>
        <v>#NAME?</v>
      </c>
    </row>
    <row r="81" customFormat="false" ht="15" hidden="false" customHeight="false" outlineLevel="0" collapsed="false">
      <c r="A81" s="34" t="e">
        <f aca="false">resultado_bd[Afiliados:]</f>
        <v>#NAME?</v>
      </c>
      <c r="B81" s="35" t="e">
        <f aca="false">resultado_bd[AP]</f>
        <v>#NAME?</v>
      </c>
    </row>
    <row r="82" customFormat="false" ht="15" hidden="false" customHeight="false" outlineLevel="0" collapsed="false">
      <c r="A82" s="32" t="e">
        <f aca="false">resultado_bd[Afiliados:]</f>
        <v>#NAME?</v>
      </c>
      <c r="B82" s="33" t="e">
        <f aca="false">resultado_bd[AP]</f>
        <v>#NAME?</v>
      </c>
    </row>
    <row r="83" customFormat="false" ht="15" hidden="false" customHeight="false" outlineLevel="0" collapsed="false">
      <c r="A83" s="34" t="e">
        <f aca="false">resultado_bd[Afiliados:]</f>
        <v>#NAME?</v>
      </c>
      <c r="B83" s="35" t="e">
        <f aca="false">resultado_bd[AP]</f>
        <v>#NAME?</v>
      </c>
    </row>
    <row r="84" customFormat="false" ht="15" hidden="false" customHeight="false" outlineLevel="0" collapsed="false">
      <c r="A84" s="32" t="e">
        <f aca="false">resultado_bd[Afiliados:]</f>
        <v>#NAME?</v>
      </c>
      <c r="B84" s="33" t="e">
        <f aca="false">resultado_bd[AP]</f>
        <v>#NAME?</v>
      </c>
    </row>
    <row r="85" customFormat="false" ht="15" hidden="false" customHeight="false" outlineLevel="0" collapsed="false">
      <c r="A85" s="34" t="e">
        <f aca="false">resultado_bd[Afiliados:]</f>
        <v>#NAME?</v>
      </c>
      <c r="B85" s="35" t="e">
        <f aca="false">resultado_bd[AP]</f>
        <v>#NAME?</v>
      </c>
    </row>
    <row r="86" customFormat="false" ht="15" hidden="false" customHeight="false" outlineLevel="0" collapsed="false">
      <c r="A86" s="32" t="e">
        <f aca="false">resultado_bd[Afiliados:]</f>
        <v>#NAME?</v>
      </c>
      <c r="B86" s="33" t="e">
        <f aca="false">resultado_bd[AP]</f>
        <v>#NAME?</v>
      </c>
    </row>
    <row r="87" customFormat="false" ht="15" hidden="false" customHeight="false" outlineLevel="0" collapsed="false">
      <c r="A87" s="34" t="e">
        <f aca="false">resultado_bd[Afiliados:]</f>
        <v>#NAME?</v>
      </c>
      <c r="B87" s="35" t="e">
        <f aca="false">resultado_bd[AP]</f>
        <v>#NAME?</v>
      </c>
    </row>
    <row r="88" customFormat="false" ht="15" hidden="false" customHeight="false" outlineLevel="0" collapsed="false">
      <c r="A88" s="32" t="e">
        <f aca="false">resultado_bd[Afiliados:]</f>
        <v>#NAME?</v>
      </c>
      <c r="B88" s="33" t="e">
        <f aca="false">resultado_bd[AP]</f>
        <v>#NAME?</v>
      </c>
    </row>
    <row r="89" customFormat="false" ht="15" hidden="false" customHeight="false" outlineLevel="0" collapsed="false">
      <c r="A89" s="34" t="e">
        <f aca="false">resultado_bd[Afiliados:]</f>
        <v>#NAME?</v>
      </c>
      <c r="B89" s="35" t="e">
        <f aca="false">resultado_bd[AP]</f>
        <v>#NAME?</v>
      </c>
    </row>
    <row r="90" customFormat="false" ht="15" hidden="false" customHeight="false" outlineLevel="0" collapsed="false">
      <c r="A90" s="32" t="e">
        <f aca="false">resultado_bd[Afiliados:]</f>
        <v>#NAME?</v>
      </c>
      <c r="B90" s="33" t="e">
        <f aca="false">resultado_bd[AP]</f>
        <v>#NAME?</v>
      </c>
    </row>
    <row r="91" customFormat="false" ht="15" hidden="false" customHeight="false" outlineLevel="0" collapsed="false">
      <c r="A91" s="34" t="e">
        <f aca="false">resultado_bd[Afiliados:]</f>
        <v>#NAME?</v>
      </c>
      <c r="B91" s="35" t="e">
        <f aca="false">resultado_bd[AP]</f>
        <v>#NAME?</v>
      </c>
    </row>
    <row r="92" customFormat="false" ht="15" hidden="false" customHeight="false" outlineLevel="0" collapsed="false">
      <c r="A92" s="32" t="e">
        <f aca="false">resultado_bd[Afiliados:]</f>
        <v>#NAME?</v>
      </c>
      <c r="B92" s="33" t="e">
        <f aca="false">resultado_bd[AP]</f>
        <v>#NAME?</v>
      </c>
    </row>
    <row r="93" customFormat="false" ht="15" hidden="false" customHeight="false" outlineLevel="0" collapsed="false">
      <c r="A93" s="34" t="e">
        <f aca="false">resultado_bd[Afiliados:]</f>
        <v>#NAME?</v>
      </c>
      <c r="B93" s="35" t="e">
        <f aca="false">resultado_bd[AP]</f>
        <v>#NAME?</v>
      </c>
    </row>
    <row r="94" customFormat="false" ht="15" hidden="false" customHeight="false" outlineLevel="0" collapsed="false">
      <c r="A94" s="32" t="e">
        <f aca="false">resultado_bd[Afiliados:]</f>
        <v>#NAME?</v>
      </c>
      <c r="B94" s="33" t="e">
        <f aca="false">resultado_bd[AP]</f>
        <v>#NAME?</v>
      </c>
    </row>
    <row r="95" customFormat="false" ht="15" hidden="false" customHeight="false" outlineLevel="0" collapsed="false">
      <c r="A95" s="34" t="e">
        <f aca="false">resultado_bd[Afiliados:]</f>
        <v>#NAME?</v>
      </c>
      <c r="B95" s="35" t="e">
        <f aca="false">resultado_bd[AP]</f>
        <v>#NAME?</v>
      </c>
    </row>
    <row r="96" customFormat="false" ht="15" hidden="false" customHeight="false" outlineLevel="0" collapsed="false">
      <c r="A96" s="32" t="e">
        <f aca="false">resultado_bd[Afiliados:]</f>
        <v>#NAME?</v>
      </c>
      <c r="B96" s="33" t="e">
        <f aca="false">resultado_bd[AP]</f>
        <v>#NAME?</v>
      </c>
    </row>
    <row r="97" customFormat="false" ht="15" hidden="false" customHeight="false" outlineLevel="0" collapsed="false">
      <c r="A97" s="34" t="e">
        <f aca="false">resultado_bd[Afiliados:]</f>
        <v>#NAME?</v>
      </c>
      <c r="B97" s="35" t="e">
        <f aca="false">resultado_bd[AP]</f>
        <v>#NAME?</v>
      </c>
    </row>
    <row r="98" customFormat="false" ht="15" hidden="false" customHeight="false" outlineLevel="0" collapsed="false">
      <c r="A98" s="32" t="e">
        <f aca="false">resultado_bd[Afiliados:]</f>
        <v>#NAME?</v>
      </c>
      <c r="B98" s="33" t="e">
        <f aca="false">resultado_bd[AP]</f>
        <v>#NAME?</v>
      </c>
    </row>
    <row r="99" customFormat="false" ht="15" hidden="false" customHeight="false" outlineLevel="0" collapsed="false">
      <c r="A99" s="34" t="e">
        <f aca="false">resultado_bd[Afiliados:]</f>
        <v>#NAME?</v>
      </c>
      <c r="B99" s="35" t="e">
        <f aca="false">resultado_bd[AP]</f>
        <v>#NAME?</v>
      </c>
    </row>
    <row r="100" customFormat="false" ht="15" hidden="false" customHeight="false" outlineLevel="0" collapsed="false">
      <c r="A100" s="32" t="e">
        <f aca="false">resultado_bd[Afiliados:]</f>
        <v>#NAME?</v>
      </c>
      <c r="B100" s="33" t="e">
        <f aca="false">resultado_bd[AP]</f>
        <v>#NAME?</v>
      </c>
    </row>
    <row r="101" customFormat="false" ht="15" hidden="false" customHeight="false" outlineLevel="0" collapsed="false">
      <c r="A101" s="34" t="e">
        <f aca="false">resultado_bd[Afiliados:]</f>
        <v>#NAME?</v>
      </c>
      <c r="B101" s="35" t="e">
        <f aca="false">resultado_bd[AP]</f>
        <v>#NAME?</v>
      </c>
    </row>
    <row r="102" customFormat="false" ht="15" hidden="false" customHeight="false" outlineLevel="0" collapsed="false">
      <c r="A102" s="32" t="e">
        <f aca="false">resultado_bd[Afiliados:]</f>
        <v>#NAME?</v>
      </c>
      <c r="B102" s="33" t="e">
        <f aca="false">resultado_bd[AP]</f>
        <v>#NAME?</v>
      </c>
    </row>
    <row r="103" customFormat="false" ht="15" hidden="false" customHeight="false" outlineLevel="0" collapsed="false">
      <c r="A103" s="34" t="e">
        <f aca="false">resultado_bd[Afiliados:]</f>
        <v>#NAME?</v>
      </c>
      <c r="B103" s="35" t="e">
        <f aca="false">resultado_bd[AP]</f>
        <v>#NAME?</v>
      </c>
    </row>
    <row r="104" customFormat="false" ht="15" hidden="false" customHeight="false" outlineLevel="0" collapsed="false">
      <c r="A104" s="32" t="e">
        <f aca="false">resultado_bd[Afiliados:]</f>
        <v>#NAME?</v>
      </c>
      <c r="B104" s="33" t="e">
        <f aca="false">resultado_bd[AP]</f>
        <v>#NAME?</v>
      </c>
    </row>
    <row r="105" customFormat="false" ht="15" hidden="false" customHeight="false" outlineLevel="0" collapsed="false">
      <c r="A105" s="34" t="e">
        <f aca="false">resultado_bd[Afiliados:]</f>
        <v>#NAME?</v>
      </c>
      <c r="B105" s="35" t="e">
        <f aca="false">resultado_bd[AP]</f>
        <v>#NAME?</v>
      </c>
    </row>
    <row r="106" customFormat="false" ht="15" hidden="false" customHeight="false" outlineLevel="0" collapsed="false">
      <c r="A106" s="32" t="e">
        <f aca="false">resultado_bd[Afiliados:]</f>
        <v>#NAME?</v>
      </c>
      <c r="B106" s="33" t="e">
        <f aca="false">resultado_bd[AP]</f>
        <v>#NAME?</v>
      </c>
    </row>
    <row r="107" customFormat="false" ht="15" hidden="false" customHeight="false" outlineLevel="0" collapsed="false">
      <c r="A107" s="34" t="e">
        <f aca="false">resultado_bd[Afiliados:]</f>
        <v>#NAME?</v>
      </c>
      <c r="B107" s="35" t="e">
        <f aca="false">resultado_bd[AP]</f>
        <v>#NAME?</v>
      </c>
    </row>
    <row r="108" customFormat="false" ht="15" hidden="false" customHeight="false" outlineLevel="0" collapsed="false">
      <c r="A108" s="32" t="e">
        <f aca="false">resultado_bd[Afiliados:]</f>
        <v>#NAME?</v>
      </c>
      <c r="B108" s="33" t="e">
        <f aca="false">resultado_bd[AP]</f>
        <v>#NAME?</v>
      </c>
    </row>
    <row r="109" customFormat="false" ht="15" hidden="false" customHeight="false" outlineLevel="0" collapsed="false">
      <c r="A109" s="34" t="e">
        <f aca="false">resultado_bd[Afiliados:]</f>
        <v>#NAME?</v>
      </c>
      <c r="B109" s="35" t="e">
        <f aca="false">resultado_bd[AP]</f>
        <v>#NAME?</v>
      </c>
    </row>
    <row r="110" customFormat="false" ht="15" hidden="false" customHeight="false" outlineLevel="0" collapsed="false">
      <c r="A110" s="32" t="e">
        <f aca="false">resultado_bd[Afiliados:]</f>
        <v>#NAME?</v>
      </c>
      <c r="B110" s="33" t="e">
        <f aca="false">resultado_bd[AP]</f>
        <v>#NAME?</v>
      </c>
    </row>
    <row r="111" customFormat="false" ht="15" hidden="false" customHeight="false" outlineLevel="0" collapsed="false">
      <c r="A111" s="34" t="e">
        <f aca="false">resultado_bd[Afiliados:]</f>
        <v>#NAME?</v>
      </c>
      <c r="B111" s="35" t="e">
        <f aca="false">resultado_bd[AP]</f>
        <v>#NAME?</v>
      </c>
    </row>
    <row r="112" customFormat="false" ht="15" hidden="false" customHeight="false" outlineLevel="0" collapsed="false">
      <c r="A112" s="32" t="e">
        <f aca="false">resultado_bd[Afiliados:]</f>
        <v>#NAME?</v>
      </c>
      <c r="B112" s="33" t="e">
        <f aca="false">resultado_bd[AP]</f>
        <v>#NAME?</v>
      </c>
    </row>
    <row r="113" customFormat="false" ht="15" hidden="false" customHeight="false" outlineLevel="0" collapsed="false">
      <c r="A113" s="34" t="e">
        <f aca="false">resultado_bd[Afiliados:]</f>
        <v>#NAME?</v>
      </c>
      <c r="B113" s="35" t="e">
        <f aca="false">resultado_bd[AP]</f>
        <v>#NAME?</v>
      </c>
    </row>
    <row r="114" customFormat="false" ht="15" hidden="false" customHeight="false" outlineLevel="0" collapsed="false">
      <c r="A114" s="32" t="e">
        <f aca="false">resultado_bd[Afiliados:]</f>
        <v>#NAME?</v>
      </c>
      <c r="B114" s="33" t="e">
        <f aca="false">resultado_bd[AP]</f>
        <v>#NAME?</v>
      </c>
    </row>
    <row r="115" customFormat="false" ht="15" hidden="false" customHeight="false" outlineLevel="0" collapsed="false">
      <c r="A115" s="34" t="e">
        <f aca="false">resultado_bd[Afiliados:]</f>
        <v>#NAME?</v>
      </c>
      <c r="B115" s="35" t="e">
        <f aca="false">resultado_bd[AP]</f>
        <v>#NAME?</v>
      </c>
    </row>
    <row r="116" customFormat="false" ht="15" hidden="false" customHeight="false" outlineLevel="0" collapsed="false">
      <c r="A116" s="32" t="e">
        <f aca="false">resultado_bd[Afiliados:]</f>
        <v>#NAME?</v>
      </c>
      <c r="B116" s="33" t="e">
        <f aca="false">resultado_bd[AP]</f>
        <v>#NAME?</v>
      </c>
    </row>
    <row r="117" customFormat="false" ht="15" hidden="false" customHeight="false" outlineLevel="0" collapsed="false">
      <c r="A117" s="34" t="e">
        <f aca="false">resultado_bd[Afiliados:]</f>
        <v>#NAME?</v>
      </c>
      <c r="B117" s="35" t="e">
        <f aca="false">resultado_bd[AP]</f>
        <v>#NAME?</v>
      </c>
    </row>
    <row r="118" customFormat="false" ht="15" hidden="false" customHeight="false" outlineLevel="0" collapsed="false">
      <c r="A118" s="32" t="e">
        <f aca="false">resultado_bd[Afiliados:]</f>
        <v>#NAME?</v>
      </c>
      <c r="B118" s="33" t="e">
        <f aca="false">resultado_bd[AP]</f>
        <v>#NAME?</v>
      </c>
    </row>
    <row r="119" customFormat="false" ht="15" hidden="false" customHeight="false" outlineLevel="0" collapsed="false">
      <c r="A119" s="34" t="e">
        <f aca="false">resultado_bd[Afiliados:]</f>
        <v>#NAME?</v>
      </c>
      <c r="B119" s="35" t="e">
        <f aca="false">resultado_bd[AP]</f>
        <v>#NAME?</v>
      </c>
    </row>
    <row r="120" customFormat="false" ht="15" hidden="false" customHeight="false" outlineLevel="0" collapsed="false">
      <c r="A120" s="32" t="e">
        <f aca="false">resultado_bd[Afiliados:]</f>
        <v>#NAME?</v>
      </c>
      <c r="B120" s="33" t="e">
        <f aca="false">resultado_bd[AP]</f>
        <v>#NAME?</v>
      </c>
    </row>
    <row r="121" customFormat="false" ht="15" hidden="false" customHeight="false" outlineLevel="0" collapsed="false">
      <c r="A121" s="34" t="e">
        <f aca="false">resultado_bd[Afiliados:]</f>
        <v>#NAME?</v>
      </c>
      <c r="B121" s="35" t="e">
        <f aca="false">resultado_bd[AP]</f>
        <v>#NAME?</v>
      </c>
    </row>
    <row r="122" customFormat="false" ht="15" hidden="false" customHeight="false" outlineLevel="0" collapsed="false">
      <c r="A122" s="32" t="e">
        <f aca="false">resultado_bd[Afiliados:]</f>
        <v>#NAME?</v>
      </c>
      <c r="B122" s="33" t="e">
        <f aca="false">resultado_bd[AP]</f>
        <v>#NAME?</v>
      </c>
    </row>
    <row r="123" customFormat="false" ht="15" hidden="false" customHeight="false" outlineLevel="0" collapsed="false">
      <c r="A123" s="34" t="e">
        <f aca="false">resultado_bd[Afiliados:]</f>
        <v>#NAME?</v>
      </c>
      <c r="B123" s="35" t="e">
        <f aca="false">resultado_bd[AP]</f>
        <v>#NAME?</v>
      </c>
    </row>
    <row r="124" customFormat="false" ht="15" hidden="false" customHeight="false" outlineLevel="0" collapsed="false">
      <c r="A124" s="32" t="e">
        <f aca="false">resultado_bd[Afiliados:]</f>
        <v>#NAME?</v>
      </c>
      <c r="B124" s="33" t="e">
        <f aca="false">resultado_bd[AP]</f>
        <v>#NAME?</v>
      </c>
    </row>
    <row r="125" customFormat="false" ht="15" hidden="false" customHeight="false" outlineLevel="0" collapsed="false">
      <c r="A125" s="34" t="e">
        <f aca="false">resultado_bd[Afiliados:]</f>
        <v>#NAME?</v>
      </c>
      <c r="B125" s="35" t="e">
        <f aca="false">resultado_bd[AP]</f>
        <v>#NAME?</v>
      </c>
    </row>
    <row r="126" customFormat="false" ht="15" hidden="false" customHeight="false" outlineLevel="0" collapsed="false">
      <c r="A126" s="32" t="e">
        <f aca="false">resultado_bd[Afiliados:]</f>
        <v>#NAME?</v>
      </c>
      <c r="B126" s="33" t="e">
        <f aca="false">resultado_bd[AP]</f>
        <v>#NAME?</v>
      </c>
    </row>
    <row r="127" customFormat="false" ht="15" hidden="false" customHeight="false" outlineLevel="0" collapsed="false">
      <c r="A127" s="34" t="e">
        <f aca="false">resultado_bd[Afiliados:]</f>
        <v>#NAME?</v>
      </c>
      <c r="B127" s="35" t="e">
        <f aca="false">resultado_bd[AP]</f>
        <v>#NAME?</v>
      </c>
    </row>
    <row r="128" customFormat="false" ht="15" hidden="false" customHeight="false" outlineLevel="0" collapsed="false">
      <c r="A128" s="32" t="e">
        <f aca="false">resultado_bd[Afiliados:]</f>
        <v>#NAME?</v>
      </c>
      <c r="B128" s="33" t="e">
        <f aca="false">resultado_bd[AP]</f>
        <v>#NAME?</v>
      </c>
    </row>
    <row r="129" customFormat="false" ht="15" hidden="false" customHeight="false" outlineLevel="0" collapsed="false">
      <c r="A129" s="34" t="e">
        <f aca="false">resultado_bd[Afiliados:]</f>
        <v>#NAME?</v>
      </c>
      <c r="B129" s="35" t="e">
        <f aca="false">resultado_bd[AP]</f>
        <v>#NAME?</v>
      </c>
    </row>
    <row r="130" customFormat="false" ht="15" hidden="false" customHeight="false" outlineLevel="0" collapsed="false">
      <c r="A130" s="32" t="e">
        <f aca="false">resultado_bd[Afiliados:]</f>
        <v>#NAME?</v>
      </c>
      <c r="B130" s="33" t="e">
        <f aca="false">resultado_bd[AP]</f>
        <v>#NAME?</v>
      </c>
    </row>
    <row r="131" customFormat="false" ht="15" hidden="false" customHeight="false" outlineLevel="0" collapsed="false">
      <c r="A131" s="34" t="e">
        <f aca="false">resultado_bd[Afiliados:]</f>
        <v>#NAME?</v>
      </c>
      <c r="B131" s="35" t="e">
        <f aca="false">resultado_bd[AP]</f>
        <v>#NAME?</v>
      </c>
    </row>
    <row r="132" customFormat="false" ht="15" hidden="false" customHeight="false" outlineLevel="0" collapsed="false">
      <c r="A132" s="32" t="e">
        <f aca="false">resultado_bd[Afiliados:]</f>
        <v>#NAME?</v>
      </c>
      <c r="B132" s="33" t="e">
        <f aca="false">resultado_bd[AP]</f>
        <v>#NAME?</v>
      </c>
    </row>
    <row r="133" customFormat="false" ht="15" hidden="false" customHeight="false" outlineLevel="0" collapsed="false">
      <c r="A133" s="34" t="e">
        <f aca="false">resultado_bd[Afiliados:]</f>
        <v>#NAME?</v>
      </c>
      <c r="B133" s="35" t="e">
        <f aca="false">resultado_bd[AP]</f>
        <v>#NAME?</v>
      </c>
    </row>
    <row r="134" customFormat="false" ht="15" hidden="false" customHeight="false" outlineLevel="0" collapsed="false">
      <c r="A134" s="32" t="e">
        <f aca="false">resultado_bd[Afiliados:]</f>
        <v>#NAME?</v>
      </c>
      <c r="B134" s="33" t="e">
        <f aca="false">resultado_bd[AP]</f>
        <v>#NAME?</v>
      </c>
    </row>
    <row r="135" customFormat="false" ht="15" hidden="false" customHeight="false" outlineLevel="0" collapsed="false">
      <c r="A135" s="34" t="e">
        <f aca="false">resultado_bd[Afiliados:]</f>
        <v>#NAME?</v>
      </c>
      <c r="B135" s="35" t="e">
        <f aca="false">resultado_bd[AP]</f>
        <v>#NAME?</v>
      </c>
    </row>
    <row r="136" customFormat="false" ht="15" hidden="false" customHeight="false" outlineLevel="0" collapsed="false">
      <c r="A136" s="32" t="e">
        <f aca="false">resultado_bd[Afiliados:]</f>
        <v>#NAME?</v>
      </c>
      <c r="B136" s="33" t="e">
        <f aca="false">resultado_bd[AP]</f>
        <v>#NAME?</v>
      </c>
    </row>
    <row r="137" customFormat="false" ht="15" hidden="false" customHeight="false" outlineLevel="0" collapsed="false">
      <c r="A137" s="34" t="e">
        <f aca="false">resultado_bd[Afiliados:]</f>
        <v>#NAME?</v>
      </c>
      <c r="B137" s="35" t="e">
        <f aca="false">resultado_bd[AP]</f>
        <v>#NAME?</v>
      </c>
    </row>
    <row r="138" customFormat="false" ht="15" hidden="false" customHeight="false" outlineLevel="0" collapsed="false">
      <c r="A138" s="32" t="e">
        <f aca="false">resultado_bd[Afiliados:]</f>
        <v>#NAME?</v>
      </c>
      <c r="B138" s="33" t="e">
        <f aca="false">resultado_bd[AP]</f>
        <v>#NAME?</v>
      </c>
    </row>
    <row r="139" customFormat="false" ht="15" hidden="false" customHeight="false" outlineLevel="0" collapsed="false">
      <c r="A139" s="34" t="e">
        <f aca="false">resultado_bd[Afiliados:]</f>
        <v>#NAME?</v>
      </c>
      <c r="B139" s="35" t="e">
        <f aca="false">resultado_bd[AP]</f>
        <v>#NAME?</v>
      </c>
    </row>
    <row r="140" customFormat="false" ht="15" hidden="false" customHeight="false" outlineLevel="0" collapsed="false">
      <c r="A140" s="32" t="e">
        <f aca="false">resultado_bd[Afiliados:]</f>
        <v>#NAME?</v>
      </c>
      <c r="B140" s="33" t="e">
        <f aca="false">resultado_bd[AP]</f>
        <v>#NAME?</v>
      </c>
    </row>
    <row r="141" customFormat="false" ht="15" hidden="false" customHeight="false" outlineLevel="0" collapsed="false">
      <c r="A141" s="34" t="e">
        <f aca="false">resultado_bd[Afiliados:]</f>
        <v>#NAME?</v>
      </c>
      <c r="B141" s="35" t="e">
        <f aca="false">resultado_bd[AP]</f>
        <v>#NAME?</v>
      </c>
    </row>
    <row r="142" customFormat="false" ht="15" hidden="false" customHeight="false" outlineLevel="0" collapsed="false">
      <c r="A142" s="32" t="e">
        <f aca="false">resultado_bd[Afiliados:]</f>
        <v>#NAME?</v>
      </c>
      <c r="B142" s="33" t="e">
        <f aca="false">resultado_bd[AP]</f>
        <v>#NAME?</v>
      </c>
    </row>
    <row r="143" customFormat="false" ht="15" hidden="false" customHeight="false" outlineLevel="0" collapsed="false">
      <c r="A143" s="34" t="e">
        <f aca="false">resultado_bd[Afiliados:]</f>
        <v>#NAME?</v>
      </c>
      <c r="B143" s="35" t="e">
        <f aca="false">resultado_bd[AP]</f>
        <v>#NAME?</v>
      </c>
    </row>
    <row r="144" customFormat="false" ht="15" hidden="false" customHeight="false" outlineLevel="0" collapsed="false">
      <c r="A144" s="32" t="e">
        <f aca="false">resultado_bd[Afiliados:]</f>
        <v>#NAME?</v>
      </c>
      <c r="B144" s="33" t="e">
        <f aca="false">resultado_bd[AP]</f>
        <v>#NAME?</v>
      </c>
    </row>
    <row r="145" customFormat="false" ht="15" hidden="false" customHeight="false" outlineLevel="0" collapsed="false">
      <c r="A145" s="34" t="e">
        <f aca="false">resultado_bd[Afiliados:]</f>
        <v>#NAME?</v>
      </c>
      <c r="B145" s="35" t="e">
        <f aca="false">resultado_bd[AP]</f>
        <v>#NAME?</v>
      </c>
    </row>
    <row r="146" customFormat="false" ht="15" hidden="false" customHeight="false" outlineLevel="0" collapsed="false">
      <c r="A146" s="32" t="e">
        <f aca="false">resultado_bd[Afiliados:]</f>
        <v>#NAME?</v>
      </c>
      <c r="B146" s="33" t="e">
        <f aca="false">resultado_bd[AP]</f>
        <v>#NAME?</v>
      </c>
    </row>
    <row r="147" customFormat="false" ht="15" hidden="false" customHeight="false" outlineLevel="0" collapsed="false">
      <c r="A147" s="34" t="e">
        <f aca="false">resultado_bd[Afiliados:]</f>
        <v>#NAME?</v>
      </c>
      <c r="B147" s="35" t="e">
        <f aca="false">resultado_bd[AP]</f>
        <v>#NAME?</v>
      </c>
    </row>
    <row r="148" customFormat="false" ht="15" hidden="false" customHeight="false" outlineLevel="0" collapsed="false">
      <c r="A148" s="32" t="e">
        <f aca="false">resultado_bd[Afiliados:]</f>
        <v>#NAME?</v>
      </c>
      <c r="B148" s="33" t="e">
        <f aca="false">resultado_bd[AP]</f>
        <v>#NAME?</v>
      </c>
    </row>
    <row r="149" customFormat="false" ht="15" hidden="false" customHeight="false" outlineLevel="0" collapsed="false">
      <c r="A149" s="34" t="e">
        <f aca="false">resultado_bd[Afiliados:]</f>
        <v>#NAME?</v>
      </c>
      <c r="B149" s="35" t="e">
        <f aca="false">resultado_bd[AP]</f>
        <v>#NAME?</v>
      </c>
    </row>
    <row r="150" customFormat="false" ht="15" hidden="false" customHeight="false" outlineLevel="0" collapsed="false">
      <c r="A150" s="32" t="e">
        <f aca="false">resultado_bd[Afiliados:]</f>
        <v>#NAME?</v>
      </c>
      <c r="B150" s="33" t="e">
        <f aca="false">resultado_bd[AP]</f>
        <v>#NAME?</v>
      </c>
    </row>
    <row r="151" customFormat="false" ht="15" hidden="false" customHeight="false" outlineLevel="0" collapsed="false">
      <c r="A151" s="34" t="e">
        <f aca="false">resultado_bd[Afiliados:]</f>
        <v>#NAME?</v>
      </c>
      <c r="B151" s="35" t="e">
        <f aca="false">resultado_bd[AP]</f>
        <v>#NAME?</v>
      </c>
    </row>
    <row r="152" customFormat="false" ht="15" hidden="false" customHeight="false" outlineLevel="0" collapsed="false">
      <c r="A152" s="32" t="e">
        <f aca="false">resultado_bd[Afiliados:]</f>
        <v>#NAME?</v>
      </c>
      <c r="B152" s="33" t="e">
        <f aca="false">resultado_bd[AP]</f>
        <v>#NAME?</v>
      </c>
    </row>
    <row r="153" customFormat="false" ht="15" hidden="false" customHeight="false" outlineLevel="0" collapsed="false">
      <c r="A153" s="34" t="e">
        <f aca="false">resultado_bd[Afiliados:]</f>
        <v>#NAME?</v>
      </c>
      <c r="B153" s="35" t="e">
        <f aca="false">resultado_bd[AP]</f>
        <v>#NAME?</v>
      </c>
    </row>
    <row r="154" customFormat="false" ht="15" hidden="false" customHeight="false" outlineLevel="0" collapsed="false">
      <c r="A154" s="32" t="e">
        <f aca="false">resultado_bd[Afiliados:]</f>
        <v>#NAME?</v>
      </c>
      <c r="B154" s="33" t="e">
        <f aca="false">resultado_bd[AP]</f>
        <v>#NAME?</v>
      </c>
    </row>
    <row r="155" customFormat="false" ht="15" hidden="false" customHeight="false" outlineLevel="0" collapsed="false">
      <c r="A155" s="34" t="e">
        <f aca="false">resultado_bd[Afiliados:]</f>
        <v>#NAME?</v>
      </c>
      <c r="B155" s="35" t="e">
        <f aca="false">resultado_bd[AP]</f>
        <v>#NAME?</v>
      </c>
    </row>
    <row r="156" customFormat="false" ht="15" hidden="false" customHeight="false" outlineLevel="0" collapsed="false">
      <c r="A156" s="32" t="e">
        <f aca="false">resultado_bd[Afiliados:]</f>
        <v>#NAME?</v>
      </c>
      <c r="B156" s="33" t="e">
        <f aca="false">resultado_bd[AP]</f>
        <v>#NAME?</v>
      </c>
    </row>
    <row r="157" customFormat="false" ht="15" hidden="false" customHeight="false" outlineLevel="0" collapsed="false">
      <c r="A157" s="34" t="e">
        <f aca="false">resultado_bd[Afiliados:]</f>
        <v>#NAME?</v>
      </c>
      <c r="B157" s="35" t="e">
        <f aca="false">resultado_bd[AP]</f>
        <v>#NAME?</v>
      </c>
    </row>
    <row r="158" customFormat="false" ht="15" hidden="false" customHeight="false" outlineLevel="0" collapsed="false">
      <c r="A158" s="32" t="e">
        <f aca="false">resultado_bd[Afiliados:]</f>
        <v>#NAME?</v>
      </c>
      <c r="B158" s="33" t="e">
        <f aca="false">resultado_bd[AP]</f>
        <v>#NAME?</v>
      </c>
    </row>
    <row r="159" customFormat="false" ht="15" hidden="false" customHeight="false" outlineLevel="0" collapsed="false">
      <c r="A159" s="34" t="e">
        <f aca="false">resultado_bd[Afiliados:]</f>
        <v>#NAME?</v>
      </c>
      <c r="B159" s="35" t="e">
        <f aca="false">resultado_bd[AP]</f>
        <v>#NAME?</v>
      </c>
    </row>
    <row r="160" customFormat="false" ht="15" hidden="false" customHeight="false" outlineLevel="0" collapsed="false">
      <c r="A160" s="32" t="e">
        <f aca="false">resultado_bd[Afiliados:]</f>
        <v>#NAME?</v>
      </c>
      <c r="B160" s="33" t="e">
        <f aca="false">resultado_bd[AP]</f>
        <v>#NAME?</v>
      </c>
    </row>
    <row r="161" customFormat="false" ht="15" hidden="false" customHeight="false" outlineLevel="0" collapsed="false">
      <c r="A161" s="34" t="e">
        <f aca="false">resultado_bd[Afiliados:]</f>
        <v>#NAME?</v>
      </c>
      <c r="B161" s="35" t="e">
        <f aca="false">resultado_bd[AP]</f>
        <v>#NAME?</v>
      </c>
    </row>
    <row r="162" customFormat="false" ht="15" hidden="false" customHeight="false" outlineLevel="0" collapsed="false">
      <c r="A162" s="32" t="e">
        <f aca="false">resultado_bd[Afiliados:]</f>
        <v>#NAME?</v>
      </c>
      <c r="B162" s="33" t="e">
        <f aca="false">resultado_bd[AP]</f>
        <v>#NAME?</v>
      </c>
    </row>
    <row r="163" customFormat="false" ht="15" hidden="false" customHeight="false" outlineLevel="0" collapsed="false">
      <c r="A163" s="34" t="e">
        <f aca="false">resultado_bd[Afiliados:]</f>
        <v>#NAME?</v>
      </c>
      <c r="B163" s="35" t="e">
        <f aca="false">resultado_bd[AP]</f>
        <v>#NAME?</v>
      </c>
    </row>
    <row r="164" customFormat="false" ht="15" hidden="false" customHeight="false" outlineLevel="0" collapsed="false">
      <c r="A164" s="32" t="e">
        <f aca="false">resultado_bd[Afiliados:]</f>
        <v>#NAME?</v>
      </c>
      <c r="B164" s="33" t="e">
        <f aca="false">resultado_bd[AP]</f>
        <v>#NAME?</v>
      </c>
    </row>
    <row r="165" customFormat="false" ht="15" hidden="false" customHeight="false" outlineLevel="0" collapsed="false">
      <c r="A165" s="34" t="e">
        <f aca="false">resultado_bd[Afiliados:]</f>
        <v>#NAME?</v>
      </c>
      <c r="B165" s="35" t="e">
        <f aca="false">resultado_bd[AP]</f>
        <v>#NAME?</v>
      </c>
    </row>
    <row r="166" customFormat="false" ht="15" hidden="false" customHeight="false" outlineLevel="0" collapsed="false">
      <c r="A166" s="32" t="e">
        <f aca="false">resultado_bd[Afiliados:]</f>
        <v>#NAME?</v>
      </c>
      <c r="B166" s="33" t="e">
        <f aca="false">resultado_bd[AP]</f>
        <v>#NAME?</v>
      </c>
    </row>
    <row r="167" customFormat="false" ht="15" hidden="false" customHeight="false" outlineLevel="0" collapsed="false">
      <c r="A167" s="34" t="e">
        <f aca="false">resultado_bd[Afiliados:]</f>
        <v>#NAME?</v>
      </c>
      <c r="B167" s="35" t="e">
        <f aca="false">resultado_bd[AP]</f>
        <v>#NAME?</v>
      </c>
    </row>
    <row r="168" customFormat="false" ht="15" hidden="false" customHeight="false" outlineLevel="0" collapsed="false">
      <c r="A168" s="32" t="e">
        <f aca="false">resultado_bd[Afiliados:]</f>
        <v>#NAME?</v>
      </c>
      <c r="B168" s="33" t="e">
        <f aca="false">resultado_bd[AP]</f>
        <v>#NAME?</v>
      </c>
    </row>
    <row r="169" customFormat="false" ht="15" hidden="false" customHeight="false" outlineLevel="0" collapsed="false">
      <c r="A169" s="34" t="e">
        <f aca="false">resultado_bd[Afiliados:]</f>
        <v>#NAME?</v>
      </c>
      <c r="B169" s="35" t="e">
        <f aca="false">resultado_bd[AP]</f>
        <v>#NAME?</v>
      </c>
    </row>
    <row r="170" customFormat="false" ht="15" hidden="false" customHeight="false" outlineLevel="0" collapsed="false">
      <c r="A170" s="32" t="e">
        <f aca="false">resultado_bd[Afiliados:]</f>
        <v>#NAME?</v>
      </c>
      <c r="B170" s="33" t="e">
        <f aca="false">resultado_bd[AP]</f>
        <v>#NAME?</v>
      </c>
    </row>
    <row r="171" customFormat="false" ht="15" hidden="false" customHeight="false" outlineLevel="0" collapsed="false">
      <c r="A171" s="34" t="e">
        <f aca="false">resultado_bd[Afiliados:]</f>
        <v>#NAME?</v>
      </c>
      <c r="B171" s="35" t="e">
        <f aca="false">resultado_bd[AP]</f>
        <v>#NAME?</v>
      </c>
    </row>
    <row r="172" customFormat="false" ht="15" hidden="false" customHeight="false" outlineLevel="0" collapsed="false">
      <c r="A172" s="32" t="e">
        <f aca="false">resultado_bd[Afiliados:]</f>
        <v>#NAME?</v>
      </c>
      <c r="B172" s="33" t="e">
        <f aca="false">resultado_bd[AP]</f>
        <v>#NAME?</v>
      </c>
    </row>
    <row r="173" customFormat="false" ht="15" hidden="false" customHeight="false" outlineLevel="0" collapsed="false">
      <c r="A173" s="34" t="e">
        <f aca="false">resultado_bd[Afiliados:]</f>
        <v>#NAME?</v>
      </c>
      <c r="B173" s="35" t="e">
        <f aca="false">resultado_bd[AP]</f>
        <v>#NAME?</v>
      </c>
    </row>
    <row r="174" customFormat="false" ht="15" hidden="false" customHeight="false" outlineLevel="0" collapsed="false">
      <c r="A174" s="32" t="e">
        <f aca="false">resultado_bd[Afiliados:]</f>
        <v>#NAME?</v>
      </c>
      <c r="B174" s="33" t="e">
        <f aca="false">resultado_bd[AP]</f>
        <v>#NAME?</v>
      </c>
    </row>
    <row r="175" customFormat="false" ht="15" hidden="false" customHeight="false" outlineLevel="0" collapsed="false">
      <c r="A175" s="34" t="e">
        <f aca="false">resultado_bd[Afiliados:]</f>
        <v>#NAME?</v>
      </c>
      <c r="B175" s="35" t="e">
        <f aca="false">resultado_bd[AP]</f>
        <v>#NAME?</v>
      </c>
    </row>
    <row r="176" customFormat="false" ht="15" hidden="false" customHeight="false" outlineLevel="0" collapsed="false">
      <c r="A176" s="32" t="e">
        <f aca="false">resultado_bd[Afiliados:]</f>
        <v>#NAME?</v>
      </c>
      <c r="B176" s="33" t="e">
        <f aca="false">resultado_bd[AP]</f>
        <v>#NAME?</v>
      </c>
    </row>
    <row r="177" customFormat="false" ht="15" hidden="false" customHeight="false" outlineLevel="0" collapsed="false">
      <c r="A177" s="34" t="e">
        <f aca="false">resultado_bd[Afiliados:]</f>
        <v>#NAME?</v>
      </c>
      <c r="B177" s="35" t="e">
        <f aca="false">resultado_bd[AP]</f>
        <v>#NAME?</v>
      </c>
    </row>
    <row r="178" customFormat="false" ht="15" hidden="false" customHeight="false" outlineLevel="0" collapsed="false">
      <c r="A178" s="32" t="e">
        <f aca="false">resultado_bd[Afiliados:]</f>
        <v>#NAME?</v>
      </c>
      <c r="B178" s="33" t="e">
        <f aca="false">resultado_bd[AP]</f>
        <v>#NAME?</v>
      </c>
    </row>
    <row r="179" customFormat="false" ht="15" hidden="false" customHeight="false" outlineLevel="0" collapsed="false">
      <c r="A179" s="34" t="e">
        <f aca="false">resultado_bd[Afiliados:]</f>
        <v>#NAME?</v>
      </c>
      <c r="B179" s="35" t="e">
        <f aca="false">resultado_bd[AP]</f>
        <v>#NAME?</v>
      </c>
    </row>
    <row r="180" customFormat="false" ht="15" hidden="false" customHeight="false" outlineLevel="0" collapsed="false">
      <c r="A180" s="32" t="e">
        <f aca="false">resultado_bd[Afiliados:]</f>
        <v>#NAME?</v>
      </c>
      <c r="B180" s="33" t="e">
        <f aca="false">resultado_bd[AP]</f>
        <v>#NAME?</v>
      </c>
    </row>
    <row r="181" customFormat="false" ht="15" hidden="false" customHeight="false" outlineLevel="0" collapsed="false">
      <c r="A181" s="34" t="e">
        <f aca="false">resultado_bd[Afiliados:]</f>
        <v>#NAME?</v>
      </c>
      <c r="B181" s="35" t="e">
        <f aca="false">resultado_bd[AP]</f>
        <v>#NAME?</v>
      </c>
    </row>
    <row r="182" customFormat="false" ht="15" hidden="false" customHeight="false" outlineLevel="0" collapsed="false">
      <c r="A182" s="32" t="e">
        <f aca="false">resultado_bd[Afiliados:]</f>
        <v>#NAME?</v>
      </c>
      <c r="B182" s="33" t="e">
        <f aca="false">resultado_bd[AP]</f>
        <v>#NAME?</v>
      </c>
    </row>
    <row r="183" customFormat="false" ht="15" hidden="false" customHeight="false" outlineLevel="0" collapsed="false">
      <c r="A183" s="34" t="e">
        <f aca="false">resultado_bd[Afiliados:]</f>
        <v>#NAME?</v>
      </c>
      <c r="B183" s="35" t="e">
        <f aca="false">resultado_bd[AP]</f>
        <v>#NAME?</v>
      </c>
    </row>
    <row r="184" customFormat="false" ht="15" hidden="false" customHeight="false" outlineLevel="0" collapsed="false">
      <c r="A184" s="32" t="e">
        <f aca="false">resultado_bd[Afiliados:]</f>
        <v>#NAME?</v>
      </c>
      <c r="B184" s="33" t="e">
        <f aca="false">resultado_bd[AP]</f>
        <v>#NAME?</v>
      </c>
    </row>
    <row r="185" customFormat="false" ht="15" hidden="false" customHeight="false" outlineLevel="0" collapsed="false">
      <c r="A185" s="34" t="e">
        <f aca="false">resultado_bd[Afiliados:]</f>
        <v>#NAME?</v>
      </c>
      <c r="B185" s="35" t="e">
        <f aca="false">resultado_bd[AP]</f>
        <v>#NAME?</v>
      </c>
    </row>
    <row r="186" customFormat="false" ht="15" hidden="false" customHeight="false" outlineLevel="0" collapsed="false">
      <c r="A186" s="32" t="e">
        <f aca="false">resultado_bd[Afiliados:]</f>
        <v>#NAME?</v>
      </c>
      <c r="B186" s="33" t="e">
        <f aca="false">resultado_bd[AP]</f>
        <v>#NAME?</v>
      </c>
    </row>
    <row r="187" customFormat="false" ht="15" hidden="false" customHeight="false" outlineLevel="0" collapsed="false">
      <c r="A187" s="34" t="e">
        <f aca="false">resultado_bd[Afiliados:]</f>
        <v>#NAME?</v>
      </c>
      <c r="B187" s="35" t="e">
        <f aca="false">resultado_bd[AP]</f>
        <v>#NAME?</v>
      </c>
    </row>
    <row r="188" customFormat="false" ht="15" hidden="false" customHeight="false" outlineLevel="0" collapsed="false">
      <c r="A188" s="32" t="e">
        <f aca="false">resultado_bd[Afiliados:]</f>
        <v>#NAME?</v>
      </c>
      <c r="B188" s="33" t="e">
        <f aca="false">resultado_bd[AP]</f>
        <v>#NAME?</v>
      </c>
    </row>
    <row r="189" customFormat="false" ht="15" hidden="false" customHeight="false" outlineLevel="0" collapsed="false">
      <c r="A189" s="34" t="e">
        <f aca="false">resultado_bd[Afiliados:]</f>
        <v>#NAME?</v>
      </c>
      <c r="B189" s="35" t="e">
        <f aca="false">resultado_bd[AP]</f>
        <v>#NAME?</v>
      </c>
    </row>
    <row r="190" customFormat="false" ht="15" hidden="false" customHeight="false" outlineLevel="0" collapsed="false">
      <c r="A190" s="32" t="e">
        <f aca="false">resultado_bd[Afiliados:]</f>
        <v>#NAME?</v>
      </c>
      <c r="B190" s="33" t="e">
        <f aca="false">resultado_bd[AP]</f>
        <v>#NAME?</v>
      </c>
    </row>
    <row r="191" customFormat="false" ht="15" hidden="false" customHeight="false" outlineLevel="0" collapsed="false">
      <c r="A191" s="34" t="e">
        <f aca="false">resultado_bd[Afiliados:]</f>
        <v>#NAME?</v>
      </c>
      <c r="B191" s="35" t="e">
        <f aca="false">resultado_bd[AP]</f>
        <v>#NAME?</v>
      </c>
    </row>
    <row r="192" customFormat="false" ht="15" hidden="false" customHeight="false" outlineLevel="0" collapsed="false">
      <c r="A192" s="32" t="e">
        <f aca="false">resultado_bd[Afiliados:]</f>
        <v>#NAME?</v>
      </c>
      <c r="B192" s="33" t="e">
        <f aca="false">resultado_bd[AP]</f>
        <v>#NAME?</v>
      </c>
    </row>
    <row r="193" customFormat="false" ht="15" hidden="false" customHeight="false" outlineLevel="0" collapsed="false">
      <c r="A193" s="34" t="e">
        <f aca="false">resultado_bd[Afiliados:]</f>
        <v>#NAME?</v>
      </c>
      <c r="B193" s="35" t="e">
        <f aca="false">resultado_bd[AP]</f>
        <v>#NAME?</v>
      </c>
    </row>
    <row r="194" customFormat="false" ht="15" hidden="false" customHeight="false" outlineLevel="0" collapsed="false">
      <c r="A194" s="32" t="e">
        <f aca="false">resultado_bd[Afiliados:]</f>
        <v>#NAME?</v>
      </c>
      <c r="B194" s="33" t="e">
        <f aca="false">resultado_bd[AP]</f>
        <v>#NAME?</v>
      </c>
    </row>
    <row r="195" customFormat="false" ht="15" hidden="false" customHeight="false" outlineLevel="0" collapsed="false">
      <c r="A195" s="34" t="e">
        <f aca="false">resultado_bd[Afiliados:]</f>
        <v>#NAME?</v>
      </c>
      <c r="B195" s="35" t="e">
        <f aca="false">resultado_bd[AP]</f>
        <v>#NAME?</v>
      </c>
    </row>
    <row r="196" customFormat="false" ht="15" hidden="false" customHeight="false" outlineLevel="0" collapsed="false">
      <c r="A196" s="32" t="e">
        <f aca="false">resultado_bd[Afiliados:]</f>
        <v>#NAME?</v>
      </c>
      <c r="B196" s="33" t="e">
        <f aca="false">resultado_bd[AP]</f>
        <v>#NAME?</v>
      </c>
    </row>
    <row r="197" customFormat="false" ht="15" hidden="false" customHeight="false" outlineLevel="0" collapsed="false">
      <c r="A197" s="34" t="e">
        <f aca="false">resultado_bd[Afiliados:]</f>
        <v>#NAME?</v>
      </c>
      <c r="B197" s="35" t="e">
        <f aca="false">resultado_bd[AP]</f>
        <v>#NAME?</v>
      </c>
    </row>
    <row r="198" customFormat="false" ht="15" hidden="false" customHeight="false" outlineLevel="0" collapsed="false">
      <c r="A198" s="32" t="e">
        <f aca="false">resultado_bd[Afiliados:]</f>
        <v>#NAME?</v>
      </c>
      <c r="B198" s="33" t="e">
        <f aca="false">resultado_bd[AP]</f>
        <v>#NAME?</v>
      </c>
    </row>
    <row r="199" customFormat="false" ht="15" hidden="false" customHeight="false" outlineLevel="0" collapsed="false">
      <c r="A199" s="34" t="e">
        <f aca="false">resultado_bd[Afiliados:]</f>
        <v>#NAME?</v>
      </c>
      <c r="B199" s="35" t="e">
        <f aca="false">resultado_bd[AP]</f>
        <v>#NAME?</v>
      </c>
    </row>
    <row r="200" customFormat="false" ht="15" hidden="false" customHeight="false" outlineLevel="0" collapsed="false">
      <c r="A200" s="32" t="e">
        <f aca="false">resultado_bd[Afiliados:]</f>
        <v>#NAME?</v>
      </c>
      <c r="B200" s="33" t="e">
        <f aca="false">resultado_bd[AP]</f>
        <v>#NAME?</v>
      </c>
    </row>
    <row r="201" customFormat="false" ht="15" hidden="false" customHeight="false" outlineLevel="0" collapsed="false">
      <c r="A201" s="34" t="e">
        <f aca="false">resultado_bd[Afiliados:]</f>
        <v>#NAME?</v>
      </c>
      <c r="B201" s="35" t="e">
        <f aca="false">resultado_bd[AP]</f>
        <v>#NAME?</v>
      </c>
    </row>
    <row r="202" customFormat="false" ht="15" hidden="false" customHeight="false" outlineLevel="0" collapsed="false">
      <c r="A202" s="32" t="e">
        <f aca="false">resultado_bd[Afiliados:]</f>
        <v>#NAME?</v>
      </c>
      <c r="B202" s="33" t="e">
        <f aca="false">resultado_bd[AP]</f>
        <v>#NAME?</v>
      </c>
    </row>
    <row r="203" customFormat="false" ht="15" hidden="false" customHeight="false" outlineLevel="0" collapsed="false">
      <c r="A203" s="34" t="e">
        <f aca="false">resultado_bd[Afiliados:]</f>
        <v>#NAME?</v>
      </c>
      <c r="B203" s="35" t="e">
        <f aca="false">resultado_bd[AP]</f>
        <v>#NAME?</v>
      </c>
    </row>
    <row r="204" customFormat="false" ht="15" hidden="false" customHeight="false" outlineLevel="0" collapsed="false">
      <c r="A204" s="32" t="e">
        <f aca="false">resultado_bd[Afiliados:]</f>
        <v>#NAME?</v>
      </c>
      <c r="B204" s="33" t="e">
        <f aca="false">resultado_bd[AP]</f>
        <v>#NAME?</v>
      </c>
    </row>
    <row r="205" customFormat="false" ht="15" hidden="false" customHeight="false" outlineLevel="0" collapsed="false">
      <c r="A205" s="34" t="e">
        <f aca="false">resultado_bd[Afiliados:]</f>
        <v>#NAME?</v>
      </c>
      <c r="B205" s="35" t="e">
        <f aca="false">resultado_bd[AP]</f>
        <v>#NAME?</v>
      </c>
    </row>
    <row r="206" customFormat="false" ht="15" hidden="false" customHeight="false" outlineLevel="0" collapsed="false">
      <c r="A206" s="32" t="e">
        <f aca="false">resultado_bd[Afiliados:]</f>
        <v>#NAME?</v>
      </c>
      <c r="B206" s="33" t="e">
        <f aca="false">resultado_bd[AP]</f>
        <v>#NAME?</v>
      </c>
    </row>
    <row r="207" customFormat="false" ht="15" hidden="false" customHeight="false" outlineLevel="0" collapsed="false">
      <c r="A207" s="34" t="e">
        <f aca="false">resultado_bd[Afiliados:]</f>
        <v>#NAME?</v>
      </c>
      <c r="B207" s="35" t="e">
        <f aca="false">resultado_bd[AP]</f>
        <v>#NAME?</v>
      </c>
    </row>
    <row r="208" customFormat="false" ht="15" hidden="false" customHeight="false" outlineLevel="0" collapsed="false">
      <c r="A208" s="32" t="e">
        <f aca="false">resultado_bd[Afiliados:]</f>
        <v>#NAME?</v>
      </c>
      <c r="B208" s="33" t="e">
        <f aca="false">resultado_bd[AP]</f>
        <v>#NAME?</v>
      </c>
    </row>
    <row r="209" customFormat="false" ht="15" hidden="false" customHeight="false" outlineLevel="0" collapsed="false">
      <c r="A209" s="34" t="e">
        <f aca="false">resultado_bd[Afiliados:]</f>
        <v>#NAME?</v>
      </c>
      <c r="B209" s="35" t="e">
        <f aca="false">resultado_bd[AP]</f>
        <v>#NAME?</v>
      </c>
    </row>
    <row r="210" customFormat="false" ht="15" hidden="false" customHeight="false" outlineLevel="0" collapsed="false">
      <c r="A210" s="32" t="e">
        <f aca="false">resultado_bd[Afiliados:]</f>
        <v>#NAME?</v>
      </c>
      <c r="B210" s="33" t="e">
        <f aca="false">resultado_bd[AP]</f>
        <v>#NAME?</v>
      </c>
    </row>
    <row r="211" customFormat="false" ht="15" hidden="false" customHeight="false" outlineLevel="0" collapsed="false">
      <c r="A211" s="34" t="e">
        <f aca="false">resultado_bd[Afiliados:]</f>
        <v>#NAME?</v>
      </c>
      <c r="B211" s="35" t="e">
        <f aca="false">resultado_bd[AP]</f>
        <v>#NAME?</v>
      </c>
    </row>
    <row r="212" customFormat="false" ht="15" hidden="false" customHeight="false" outlineLevel="0" collapsed="false">
      <c r="A212" s="32" t="e">
        <f aca="false">resultado_bd[Afiliados:]</f>
        <v>#NAME?</v>
      </c>
      <c r="B212" s="33" t="e">
        <f aca="false">resultado_bd[AP]</f>
        <v>#NAME?</v>
      </c>
    </row>
    <row r="213" customFormat="false" ht="15" hidden="false" customHeight="false" outlineLevel="0" collapsed="false">
      <c r="A213" s="34" t="e">
        <f aca="false">resultado_bd[Afiliados:]</f>
        <v>#NAME?</v>
      </c>
      <c r="B213" s="35" t="e">
        <f aca="false">resultado_bd[AP]</f>
        <v>#NAME?</v>
      </c>
    </row>
    <row r="214" customFormat="false" ht="15" hidden="false" customHeight="false" outlineLevel="0" collapsed="false">
      <c r="A214" s="32" t="e">
        <f aca="false">resultado_bd[Afiliados:]</f>
        <v>#NAME?</v>
      </c>
      <c r="B214" s="33" t="e">
        <f aca="false">resultado_bd[AP]</f>
        <v>#NAME?</v>
      </c>
    </row>
    <row r="215" customFormat="false" ht="15" hidden="false" customHeight="false" outlineLevel="0" collapsed="false">
      <c r="A215" s="34" t="e">
        <f aca="false">resultado_bd[Afiliados:]</f>
        <v>#NAME?</v>
      </c>
      <c r="B215" s="35" t="e">
        <f aca="false">resultado_bd[AP]</f>
        <v>#NAME?</v>
      </c>
    </row>
    <row r="216" customFormat="false" ht="15" hidden="false" customHeight="false" outlineLevel="0" collapsed="false">
      <c r="A216" s="32" t="e">
        <f aca="false">resultado_bd[Afiliados:]</f>
        <v>#NAME?</v>
      </c>
      <c r="B216" s="33" t="e">
        <f aca="false">resultado_bd[AP]</f>
        <v>#NAME?</v>
      </c>
    </row>
    <row r="217" customFormat="false" ht="15" hidden="false" customHeight="false" outlineLevel="0" collapsed="false">
      <c r="A217" s="34" t="e">
        <f aca="false">resultado_bd[Afiliados:]</f>
        <v>#NAME?</v>
      </c>
      <c r="B217" s="35" t="e">
        <f aca="false">resultado_bd[AP]</f>
        <v>#NAME?</v>
      </c>
    </row>
    <row r="218" customFormat="false" ht="15" hidden="false" customHeight="false" outlineLevel="0" collapsed="false">
      <c r="A218" s="32" t="e">
        <f aca="false">resultado_bd[Afiliados:]</f>
        <v>#NAME?</v>
      </c>
      <c r="B218" s="33" t="e">
        <f aca="false">resultado_bd[AP]</f>
        <v>#NAME?</v>
      </c>
    </row>
    <row r="219" customFormat="false" ht="15" hidden="false" customHeight="false" outlineLevel="0" collapsed="false">
      <c r="A219" s="34" t="e">
        <f aca="false">resultado_bd[Afiliados:]</f>
        <v>#NAME?</v>
      </c>
      <c r="B219" s="35" t="e">
        <f aca="false">resultado_bd[AP]</f>
        <v>#NAME?</v>
      </c>
    </row>
    <row r="220" customFormat="false" ht="15" hidden="false" customHeight="false" outlineLevel="0" collapsed="false">
      <c r="A220" s="32" t="e">
        <f aca="false">resultado_bd[Afiliados:]</f>
        <v>#NAME?</v>
      </c>
      <c r="B220" s="33" t="e">
        <f aca="false">resultado_bd[AP]</f>
        <v>#NAME?</v>
      </c>
    </row>
    <row r="221" customFormat="false" ht="15" hidden="false" customHeight="false" outlineLevel="0" collapsed="false">
      <c r="A221" s="34" t="e">
        <f aca="false">resultado_bd[Afiliados:]</f>
        <v>#NAME?</v>
      </c>
      <c r="B221" s="35" t="e">
        <f aca="false">resultado_bd[AP]</f>
        <v>#NAME?</v>
      </c>
    </row>
    <row r="222" customFormat="false" ht="15" hidden="false" customHeight="false" outlineLevel="0" collapsed="false">
      <c r="A222" s="32" t="e">
        <f aca="false">resultado_bd[Afiliados:]</f>
        <v>#NAME?</v>
      </c>
      <c r="B222" s="33" t="e">
        <f aca="false">resultado_bd[AP]</f>
        <v>#NAME?</v>
      </c>
    </row>
    <row r="223" customFormat="false" ht="15" hidden="false" customHeight="false" outlineLevel="0" collapsed="false">
      <c r="A223" s="34" t="e">
        <f aca="false">resultado_bd[Afiliados:]</f>
        <v>#NAME?</v>
      </c>
      <c r="B223" s="35" t="e">
        <f aca="false">resultado_bd[AP]</f>
        <v>#NAME?</v>
      </c>
    </row>
    <row r="224" customFormat="false" ht="15" hidden="false" customHeight="false" outlineLevel="0" collapsed="false">
      <c r="A224" s="32" t="e">
        <f aca="false">resultado_bd[Afiliados:]</f>
        <v>#NAME?</v>
      </c>
      <c r="B224" s="33" t="e">
        <f aca="false">resultado_bd[AP]</f>
        <v>#NAME?</v>
      </c>
    </row>
    <row r="225" customFormat="false" ht="15" hidden="false" customHeight="false" outlineLevel="0" collapsed="false">
      <c r="A225" s="34" t="e">
        <f aca="false">resultado_bd[Afiliados:]</f>
        <v>#NAME?</v>
      </c>
      <c r="B225" s="35" t="e">
        <f aca="false">resultado_bd[AP]</f>
        <v>#NAME?</v>
      </c>
    </row>
    <row r="226" customFormat="false" ht="15" hidden="false" customHeight="false" outlineLevel="0" collapsed="false">
      <c r="A226" s="36" t="e">
        <f aca="false">resultado_bd[Afiliados:]</f>
        <v>#NAME?</v>
      </c>
      <c r="B226" s="38" t="e">
        <f aca="false">resultado_bd[AP]</f>
        <v>#NAME?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6.43"/>
    <col collapsed="false" customWidth="true" hidden="false" outlineLevel="0" max="3" min="3" style="1" width="33.86"/>
    <col collapsed="false" customWidth="true" hidden="false" outlineLevel="0" max="4" min="4" style="1" width="36.43"/>
  </cols>
  <sheetData>
    <row r="1" customFormat="false" ht="15" hidden="false" customHeight="false" outlineLevel="0" collapsed="false">
      <c r="A1" s="105" t="s">
        <v>1130</v>
      </c>
      <c r="B1" s="106" t="s">
        <v>811</v>
      </c>
      <c r="C1" s="30" t="s">
        <v>1262</v>
      </c>
      <c r="D1" s="31" t="s">
        <v>1263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</row>
    <row r="2" customFormat="false" ht="15" hidden="true" customHeight="false" outlineLevel="0" collapsed="false">
      <c r="A2" s="107" t="s">
        <v>958</v>
      </c>
      <c r="B2" s="108" t="n">
        <v>2201</v>
      </c>
      <c r="C2" s="109" t="s">
        <v>1264</v>
      </c>
      <c r="D2" s="33" t="s">
        <v>958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</row>
    <row r="3" customFormat="false" ht="15" hidden="true" customHeight="false" outlineLevel="0" collapsed="false">
      <c r="A3" s="110" t="s">
        <v>1265</v>
      </c>
      <c r="B3" s="111" t="n">
        <v>2166</v>
      </c>
      <c r="C3" s="10" t="s">
        <v>1266</v>
      </c>
      <c r="D3" s="35" t="s">
        <v>952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</row>
    <row r="4" customFormat="false" ht="15" hidden="true" customHeight="false" outlineLevel="0" collapsed="false">
      <c r="A4" s="107" t="s">
        <v>1267</v>
      </c>
      <c r="B4" s="108" t="n">
        <v>2860</v>
      </c>
      <c r="C4" s="109" t="s">
        <v>1264</v>
      </c>
      <c r="D4" s="33" t="s">
        <v>1022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</row>
    <row r="5" customFormat="false" ht="15" hidden="true" customHeight="false" outlineLevel="0" collapsed="false">
      <c r="A5" s="110" t="s">
        <v>1268</v>
      </c>
      <c r="B5" s="112" t="n">
        <v>1572</v>
      </c>
      <c r="C5" s="10" t="s">
        <v>1243</v>
      </c>
      <c r="D5" s="113" t="s">
        <v>1269</v>
      </c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</row>
    <row r="6" customFormat="false" ht="15" hidden="true" customHeight="false" outlineLevel="0" collapsed="false">
      <c r="A6" s="107" t="s">
        <v>1270</v>
      </c>
      <c r="B6" s="108" t="n">
        <v>2737</v>
      </c>
      <c r="C6" s="109" t="s">
        <v>1264</v>
      </c>
      <c r="D6" s="33" t="s">
        <v>1001</v>
      </c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</row>
    <row r="7" customFormat="false" ht="15" hidden="true" customHeight="false" outlineLevel="0" collapsed="false">
      <c r="A7" s="110" t="s">
        <v>1003</v>
      </c>
      <c r="B7" s="111" t="n">
        <v>2738</v>
      </c>
      <c r="C7" s="109" t="s">
        <v>1264</v>
      </c>
      <c r="D7" s="35" t="s">
        <v>1003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</row>
    <row r="8" customFormat="false" ht="15" hidden="true" customHeight="false" outlineLevel="0" collapsed="false">
      <c r="A8" s="107" t="s">
        <v>1271</v>
      </c>
      <c r="B8" s="108" t="n">
        <v>3069</v>
      </c>
      <c r="C8" s="7" t="s">
        <v>1272</v>
      </c>
      <c r="D8" s="113" t="s">
        <v>1269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</row>
    <row r="9" customFormat="false" ht="15" hidden="true" customHeight="false" outlineLevel="0" collapsed="false">
      <c r="A9" s="110" t="s">
        <v>1050</v>
      </c>
      <c r="B9" s="111" t="n">
        <v>3095</v>
      </c>
      <c r="C9" s="109" t="s">
        <v>1264</v>
      </c>
      <c r="D9" s="35" t="s">
        <v>1050</v>
      </c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</row>
    <row r="10" customFormat="false" ht="15" hidden="true" customHeight="false" outlineLevel="0" collapsed="false">
      <c r="A10" s="107" t="s">
        <v>1273</v>
      </c>
      <c r="B10" s="108" t="n">
        <v>2914</v>
      </c>
      <c r="C10" s="109" t="s">
        <v>1264</v>
      </c>
      <c r="D10" s="33" t="s">
        <v>1032</v>
      </c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</row>
    <row r="11" customFormat="false" ht="15" hidden="true" customHeight="false" outlineLevel="0" collapsed="false">
      <c r="A11" s="114" t="s">
        <v>1274</v>
      </c>
      <c r="B11" s="115" t="n">
        <v>275</v>
      </c>
      <c r="C11" s="10" t="s">
        <v>1275</v>
      </c>
      <c r="D11" s="35" t="s">
        <v>840</v>
      </c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</row>
    <row r="12" customFormat="false" ht="15" hidden="true" customHeight="false" outlineLevel="0" collapsed="false">
      <c r="A12" s="116" t="s">
        <v>1276</v>
      </c>
      <c r="B12" s="117" t="n">
        <v>1677</v>
      </c>
      <c r="C12" s="7" t="s">
        <v>1277</v>
      </c>
      <c r="D12" s="113" t="s">
        <v>1269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</row>
    <row r="13" customFormat="false" ht="15" hidden="true" customHeight="false" outlineLevel="0" collapsed="false">
      <c r="A13" s="114" t="s">
        <v>1005</v>
      </c>
      <c r="B13" s="115" t="n">
        <v>2741</v>
      </c>
      <c r="C13" s="109" t="s">
        <v>1264</v>
      </c>
      <c r="D13" s="35" t="s">
        <v>1005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</row>
    <row r="14" customFormat="false" ht="15" hidden="true" customHeight="false" outlineLevel="0" collapsed="false">
      <c r="A14" s="116" t="s">
        <v>1278</v>
      </c>
      <c r="B14" s="117" t="n">
        <v>444</v>
      </c>
      <c r="C14" s="7" t="s">
        <v>1279</v>
      </c>
      <c r="D14" s="33" t="s">
        <v>845</v>
      </c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</row>
    <row r="15" customFormat="false" ht="15" hidden="true" customHeight="false" outlineLevel="0" collapsed="false">
      <c r="A15" s="114" t="s">
        <v>934</v>
      </c>
      <c r="B15" s="115" t="n">
        <v>2005</v>
      </c>
      <c r="C15" s="109" t="s">
        <v>1264</v>
      </c>
      <c r="D15" s="35" t="s">
        <v>934</v>
      </c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</row>
    <row r="16" customFormat="false" ht="15" hidden="true" customHeight="false" outlineLevel="0" collapsed="false">
      <c r="A16" s="116" t="s">
        <v>1280</v>
      </c>
      <c r="B16" s="117" t="n">
        <v>2920</v>
      </c>
      <c r="C16" s="7" t="s">
        <v>1280</v>
      </c>
      <c r="D16" s="113" t="s">
        <v>1269</v>
      </c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</row>
    <row r="17" customFormat="false" ht="15" hidden="true" customHeight="false" outlineLevel="0" collapsed="false">
      <c r="A17" s="114" t="s">
        <v>1281</v>
      </c>
      <c r="B17" s="115" t="n">
        <v>1575</v>
      </c>
      <c r="C17" s="10" t="s">
        <v>1240</v>
      </c>
      <c r="D17" s="113" t="s">
        <v>1269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</row>
    <row r="18" customFormat="false" ht="15" hidden="true" customHeight="false" outlineLevel="0" collapsed="false">
      <c r="A18" s="116" t="s">
        <v>1282</v>
      </c>
      <c r="B18" s="117" t="n">
        <v>2924</v>
      </c>
      <c r="C18" s="7" t="s">
        <v>1282</v>
      </c>
      <c r="D18" s="33" t="s">
        <v>1035</v>
      </c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</row>
    <row r="19" customFormat="false" ht="15" hidden="true" customHeight="false" outlineLevel="0" collapsed="false">
      <c r="A19" s="110" t="s">
        <v>1283</v>
      </c>
      <c r="B19" s="111" t="n">
        <v>2406</v>
      </c>
      <c r="C19" s="10" t="s">
        <v>1283</v>
      </c>
      <c r="D19" s="113" t="s">
        <v>1269</v>
      </c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</row>
    <row r="20" customFormat="false" ht="15" hidden="true" customHeight="false" outlineLevel="0" collapsed="false">
      <c r="A20" s="107" t="s">
        <v>1284</v>
      </c>
      <c r="B20" s="108" t="n">
        <v>2746</v>
      </c>
      <c r="C20" s="7" t="s">
        <v>1284</v>
      </c>
      <c r="D20" s="33" t="s">
        <v>1009</v>
      </c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</row>
    <row r="21" customFormat="false" ht="15" hidden="true" customHeight="false" outlineLevel="0" collapsed="false">
      <c r="A21" s="110" t="s">
        <v>1285</v>
      </c>
      <c r="B21" s="111" t="n">
        <v>3102</v>
      </c>
      <c r="C21" s="109" t="s">
        <v>1264</v>
      </c>
      <c r="D21" s="35" t="s">
        <v>1053</v>
      </c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</row>
    <row r="22" customFormat="false" ht="15" hidden="true" customHeight="false" outlineLevel="0" collapsed="false">
      <c r="A22" s="107" t="s">
        <v>1024</v>
      </c>
      <c r="B22" s="108" t="n">
        <v>2882</v>
      </c>
      <c r="C22" s="109" t="s">
        <v>1264</v>
      </c>
      <c r="D22" s="33" t="s">
        <v>1024</v>
      </c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</row>
    <row r="23" customFormat="false" ht="15" hidden="true" customHeight="false" outlineLevel="0" collapsed="false">
      <c r="A23" s="114" t="s">
        <v>1286</v>
      </c>
      <c r="B23" s="115" t="n">
        <v>1753</v>
      </c>
      <c r="C23" s="10" t="s">
        <v>1286</v>
      </c>
      <c r="D23" s="35" t="s">
        <v>908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</row>
    <row r="24" customFormat="false" ht="15" hidden="true" customHeight="false" outlineLevel="0" collapsed="false">
      <c r="A24" s="116" t="s">
        <v>1287</v>
      </c>
      <c r="B24" s="117" t="n">
        <v>1919</v>
      </c>
      <c r="C24" s="7" t="s">
        <v>1287</v>
      </c>
      <c r="D24" s="33" t="s">
        <v>919</v>
      </c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</row>
    <row r="25" customFormat="false" ht="15" hidden="true" customHeight="false" outlineLevel="0" collapsed="false">
      <c r="A25" s="114" t="s">
        <v>1288</v>
      </c>
      <c r="B25" s="115" t="n">
        <v>2593</v>
      </c>
      <c r="C25" s="10" t="s">
        <v>1288</v>
      </c>
      <c r="D25" s="113" t="s">
        <v>1269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</row>
    <row r="26" customFormat="false" ht="15" hidden="true" customHeight="false" outlineLevel="0" collapsed="false">
      <c r="A26" s="107" t="s">
        <v>1289</v>
      </c>
      <c r="B26" s="108" t="n">
        <v>1444</v>
      </c>
      <c r="C26" s="7" t="s">
        <v>1290</v>
      </c>
      <c r="D26" s="113" t="s">
        <v>1269</v>
      </c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</row>
    <row r="27" customFormat="false" ht="15" hidden="false" customHeight="false" outlineLevel="0" collapsed="false">
      <c r="A27" s="118" t="s">
        <v>1291</v>
      </c>
      <c r="B27" s="115" t="n">
        <v>2673</v>
      </c>
      <c r="C27" s="109" t="s">
        <v>1264</v>
      </c>
      <c r="D27" s="113" t="s">
        <v>1269</v>
      </c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</row>
    <row r="28" customFormat="false" ht="15" hidden="true" customHeight="false" outlineLevel="0" collapsed="false">
      <c r="A28" s="107" t="s">
        <v>1292</v>
      </c>
      <c r="B28" s="108" t="n">
        <v>1112</v>
      </c>
      <c r="C28" s="7" t="s">
        <v>1293</v>
      </c>
      <c r="D28" s="113" t="s">
        <v>1269</v>
      </c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</row>
    <row r="29" customFormat="false" ht="15" hidden="true" customHeight="false" outlineLevel="0" collapsed="false">
      <c r="A29" s="110" t="s">
        <v>1294</v>
      </c>
      <c r="B29" s="111" t="n">
        <v>930</v>
      </c>
      <c r="C29" s="109" t="s">
        <v>1264</v>
      </c>
      <c r="D29" s="113" t="s">
        <v>1269</v>
      </c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</row>
    <row r="30" customFormat="false" ht="15" hidden="true" customHeight="false" outlineLevel="0" collapsed="false">
      <c r="A30" s="116" t="s">
        <v>1295</v>
      </c>
      <c r="B30" s="117" t="n">
        <v>3114</v>
      </c>
      <c r="C30" s="109" t="s">
        <v>1264</v>
      </c>
      <c r="D30" s="33" t="s">
        <v>1055</v>
      </c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</row>
    <row r="31" customFormat="false" ht="15" hidden="true" customHeight="false" outlineLevel="0" collapsed="false">
      <c r="A31" s="110" t="s">
        <v>1296</v>
      </c>
      <c r="B31" s="111" t="n">
        <v>2251</v>
      </c>
      <c r="C31" s="109" t="s">
        <v>1264</v>
      </c>
      <c r="D31" s="113" t="s">
        <v>1269</v>
      </c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</row>
    <row r="32" customFormat="false" ht="15" hidden="true" customHeight="false" outlineLevel="0" collapsed="false">
      <c r="A32" s="107" t="s">
        <v>1297</v>
      </c>
      <c r="B32" s="108" t="n">
        <v>1923</v>
      </c>
      <c r="C32" s="7" t="s">
        <v>1298</v>
      </c>
      <c r="D32" s="113" t="s">
        <v>1269</v>
      </c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</row>
    <row r="33" customFormat="false" ht="15" hidden="true" customHeight="false" outlineLevel="0" collapsed="false">
      <c r="A33" s="114" t="s">
        <v>1299</v>
      </c>
      <c r="B33" s="115" t="n">
        <v>2891</v>
      </c>
      <c r="C33" s="10" t="s">
        <v>1299</v>
      </c>
      <c r="D33" s="113" t="s">
        <v>1269</v>
      </c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</row>
    <row r="34" customFormat="false" ht="15" hidden="true" customHeight="false" outlineLevel="0" collapsed="false">
      <c r="A34" s="116" t="s">
        <v>1300</v>
      </c>
      <c r="B34" s="117" t="n">
        <v>2954</v>
      </c>
      <c r="C34" s="7" t="s">
        <v>1300</v>
      </c>
      <c r="D34" s="113" t="s">
        <v>1269</v>
      </c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</row>
    <row r="35" customFormat="false" ht="15" hidden="true" customHeight="false" outlineLevel="0" collapsed="false">
      <c r="A35" s="114" t="s">
        <v>1301</v>
      </c>
      <c r="B35" s="115" t="n">
        <v>2883</v>
      </c>
      <c r="C35" s="10" t="s">
        <v>1302</v>
      </c>
      <c r="D35" s="35" t="s">
        <v>1027</v>
      </c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</row>
    <row r="36" customFormat="false" ht="15" hidden="true" customHeight="false" outlineLevel="0" collapsed="false">
      <c r="A36" s="116" t="s">
        <v>854</v>
      </c>
      <c r="B36" s="117" t="n">
        <v>740</v>
      </c>
      <c r="C36" s="109" t="s">
        <v>1264</v>
      </c>
      <c r="D36" s="33" t="s">
        <v>854</v>
      </c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</row>
    <row r="37" customFormat="false" ht="15" hidden="true" customHeight="false" outlineLevel="0" collapsed="false">
      <c r="A37" s="114" t="s">
        <v>1057</v>
      </c>
      <c r="B37" s="115" t="n">
        <v>3131</v>
      </c>
      <c r="C37" s="109" t="s">
        <v>1264</v>
      </c>
      <c r="D37" s="35" t="s">
        <v>1057</v>
      </c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</row>
    <row r="38" customFormat="false" ht="15" hidden="true" customHeight="false" outlineLevel="0" collapsed="false">
      <c r="A38" s="116" t="s">
        <v>1303</v>
      </c>
      <c r="B38" s="117" t="n">
        <v>1640</v>
      </c>
      <c r="C38" s="7" t="s">
        <v>1304</v>
      </c>
      <c r="D38" s="113" t="s">
        <v>1269</v>
      </c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</row>
    <row r="39" customFormat="false" ht="15" hidden="true" customHeight="false" outlineLevel="0" collapsed="false">
      <c r="A39" s="114" t="s">
        <v>1305</v>
      </c>
      <c r="B39" s="115" t="n">
        <v>1579</v>
      </c>
      <c r="C39" s="10" t="s">
        <v>1244</v>
      </c>
      <c r="D39" s="113" t="s">
        <v>1269</v>
      </c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</row>
    <row r="40" customFormat="false" ht="15" hidden="true" customHeight="false" outlineLevel="0" collapsed="false">
      <c r="A40" s="116" t="s">
        <v>1306</v>
      </c>
      <c r="B40" s="117" t="n">
        <v>2014</v>
      </c>
      <c r="C40" s="7" t="s">
        <v>1307</v>
      </c>
      <c r="D40" s="113" t="s">
        <v>1269</v>
      </c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</row>
    <row r="41" customFormat="false" ht="15" hidden="true" customHeight="false" outlineLevel="0" collapsed="false">
      <c r="A41" s="114" t="s">
        <v>1308</v>
      </c>
      <c r="B41" s="115" t="n">
        <v>1116</v>
      </c>
      <c r="C41" s="10" t="s">
        <v>1309</v>
      </c>
      <c r="D41" s="113" t="s">
        <v>1269</v>
      </c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</row>
    <row r="42" customFormat="false" ht="15" hidden="true" customHeight="false" outlineLevel="0" collapsed="false">
      <c r="A42" s="116" t="s">
        <v>1310</v>
      </c>
      <c r="B42" s="117" t="n">
        <v>2447</v>
      </c>
      <c r="C42" s="7" t="s">
        <v>1311</v>
      </c>
      <c r="D42" s="113" t="s">
        <v>1269</v>
      </c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</row>
    <row r="43" customFormat="false" ht="15" hidden="true" customHeight="false" outlineLevel="0" collapsed="false">
      <c r="A43" s="114" t="s">
        <v>1312</v>
      </c>
      <c r="B43" s="115" t="n">
        <v>2449</v>
      </c>
      <c r="C43" s="10" t="s">
        <v>1313</v>
      </c>
      <c r="D43" s="113" t="s">
        <v>1269</v>
      </c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</row>
    <row r="44" customFormat="false" ht="15" hidden="true" customHeight="false" outlineLevel="0" collapsed="false">
      <c r="A44" s="116" t="s">
        <v>1314</v>
      </c>
      <c r="B44" s="117" t="n">
        <v>2450</v>
      </c>
      <c r="C44" s="7" t="s">
        <v>1315</v>
      </c>
      <c r="D44" s="113" t="s">
        <v>1269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</row>
    <row r="45" customFormat="false" ht="15" hidden="true" customHeight="false" outlineLevel="0" collapsed="false">
      <c r="A45" s="114" t="s">
        <v>1316</v>
      </c>
      <c r="B45" s="115" t="n">
        <v>1931</v>
      </c>
      <c r="C45" s="10" t="s">
        <v>1317</v>
      </c>
      <c r="D45" s="35" t="s">
        <v>921</v>
      </c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</row>
    <row r="46" customFormat="false" ht="15" hidden="true" customHeight="false" outlineLevel="0" collapsed="false">
      <c r="A46" s="107" t="s">
        <v>1318</v>
      </c>
      <c r="B46" s="108" t="n">
        <v>2177</v>
      </c>
      <c r="C46" s="7" t="s">
        <v>1318</v>
      </c>
      <c r="D46" s="33" t="s">
        <v>954</v>
      </c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</row>
    <row r="47" customFormat="false" ht="15" hidden="true" customHeight="false" outlineLevel="0" collapsed="false">
      <c r="A47" s="114" t="s">
        <v>1319</v>
      </c>
      <c r="B47" s="115" t="n">
        <v>2458</v>
      </c>
      <c r="C47" s="10" t="s">
        <v>1319</v>
      </c>
      <c r="D47" s="113" t="s">
        <v>1269</v>
      </c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</row>
    <row r="48" customFormat="false" ht="15" hidden="true" customHeight="false" outlineLevel="0" collapsed="false">
      <c r="A48" s="116" t="s">
        <v>1320</v>
      </c>
      <c r="B48" s="117" t="n">
        <v>2457</v>
      </c>
      <c r="C48" s="7" t="s">
        <v>1320</v>
      </c>
      <c r="D48" s="33" t="s">
        <v>980</v>
      </c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</row>
    <row r="49" customFormat="false" ht="15" hidden="true" customHeight="false" outlineLevel="0" collapsed="false">
      <c r="A49" s="114" t="s">
        <v>1321</v>
      </c>
      <c r="B49" s="115" t="n">
        <v>754</v>
      </c>
      <c r="C49" s="10" t="s">
        <v>1322</v>
      </c>
      <c r="D49" s="35" t="s">
        <v>856</v>
      </c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</row>
    <row r="50" customFormat="false" ht="15" hidden="true" customHeight="false" outlineLevel="0" collapsed="false">
      <c r="A50" s="116" t="s">
        <v>1323</v>
      </c>
      <c r="B50" s="117" t="n">
        <v>2776</v>
      </c>
      <c r="C50" s="7" t="s">
        <v>1324</v>
      </c>
      <c r="D50" s="33" t="s">
        <v>1013</v>
      </c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</row>
    <row r="51" customFormat="false" ht="15" hidden="true" customHeight="false" outlineLevel="0" collapsed="false">
      <c r="A51" s="110" t="s">
        <v>1325</v>
      </c>
      <c r="B51" s="111" t="n">
        <v>2777</v>
      </c>
      <c r="C51" s="10" t="s">
        <v>1326</v>
      </c>
      <c r="D51" s="113" t="s">
        <v>1269</v>
      </c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</row>
    <row r="52" customFormat="false" ht="15" hidden="true" customHeight="false" outlineLevel="0" collapsed="false">
      <c r="A52" s="107" t="s">
        <v>1327</v>
      </c>
      <c r="B52" s="108" t="n">
        <v>1644</v>
      </c>
      <c r="C52" s="7" t="s">
        <v>1328</v>
      </c>
      <c r="D52" s="33" t="s">
        <v>891</v>
      </c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</row>
    <row r="53" customFormat="false" ht="15" hidden="false" customHeight="false" outlineLevel="0" collapsed="false">
      <c r="A53" s="119" t="s">
        <v>1329</v>
      </c>
      <c r="B53" s="111" t="n">
        <v>877</v>
      </c>
      <c r="C53" s="109" t="s">
        <v>1264</v>
      </c>
      <c r="D53" s="113" t="s">
        <v>1269</v>
      </c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</row>
    <row r="54" customFormat="false" ht="15" hidden="true" customHeight="false" outlineLevel="0" collapsed="false">
      <c r="A54" s="107" t="s">
        <v>1330</v>
      </c>
      <c r="B54" s="108" t="n">
        <v>560</v>
      </c>
      <c r="C54" s="7" t="s">
        <v>1331</v>
      </c>
      <c r="D54" s="113" t="s">
        <v>1269</v>
      </c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</row>
    <row r="55" customFormat="false" ht="15" hidden="true" customHeight="false" outlineLevel="0" collapsed="false">
      <c r="A55" s="110" t="s">
        <v>1332</v>
      </c>
      <c r="B55" s="111" t="n">
        <v>1645</v>
      </c>
      <c r="C55" s="10" t="s">
        <v>1333</v>
      </c>
      <c r="D55" s="35" t="s">
        <v>893</v>
      </c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</row>
    <row r="56" customFormat="false" ht="15" hidden="true" customHeight="false" outlineLevel="0" collapsed="false">
      <c r="A56" s="107" t="s">
        <v>1334</v>
      </c>
      <c r="B56" s="108" t="n">
        <v>2463</v>
      </c>
      <c r="C56" s="7" t="s">
        <v>1335</v>
      </c>
      <c r="D56" s="113" t="s">
        <v>1269</v>
      </c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</row>
    <row r="57" customFormat="false" ht="15" hidden="true" customHeight="false" outlineLevel="0" collapsed="false">
      <c r="A57" s="114" t="s">
        <v>1336</v>
      </c>
      <c r="B57" s="115" t="n">
        <v>3150</v>
      </c>
      <c r="C57" s="10" t="s">
        <v>1337</v>
      </c>
      <c r="D57" s="113" t="s">
        <v>1269</v>
      </c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</row>
    <row r="58" customFormat="false" ht="15" hidden="true" customHeight="false" outlineLevel="0" collapsed="false">
      <c r="A58" s="116" t="s">
        <v>1338</v>
      </c>
      <c r="B58" s="117" t="n">
        <v>1984</v>
      </c>
      <c r="C58" s="7" t="s">
        <v>1339</v>
      </c>
      <c r="D58" s="113" t="s">
        <v>1269</v>
      </c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</row>
    <row r="59" customFormat="false" ht="15" hidden="true" customHeight="false" outlineLevel="0" collapsed="false">
      <c r="A59" s="114" t="s">
        <v>1340</v>
      </c>
      <c r="B59" s="115" t="n">
        <v>2275</v>
      </c>
      <c r="C59" s="10" t="s">
        <v>1341</v>
      </c>
      <c r="D59" s="35" t="s">
        <v>960</v>
      </c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</row>
    <row r="60" customFormat="false" ht="15" hidden="true" customHeight="false" outlineLevel="0" collapsed="false">
      <c r="A60" s="116" t="s">
        <v>1342</v>
      </c>
      <c r="B60" s="117" t="n">
        <v>2785</v>
      </c>
      <c r="C60" s="7" t="s">
        <v>1343</v>
      </c>
      <c r="D60" s="33" t="s">
        <v>1015</v>
      </c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</row>
    <row r="61" customFormat="false" ht="15" hidden="true" customHeight="false" outlineLevel="0" collapsed="false">
      <c r="A61" s="114" t="s">
        <v>1018</v>
      </c>
      <c r="B61" s="115" t="n">
        <v>2786</v>
      </c>
      <c r="C61" s="109" t="s">
        <v>1264</v>
      </c>
      <c r="D61" s="35" t="s">
        <v>1018</v>
      </c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</row>
    <row r="62" customFormat="false" ht="15" hidden="true" customHeight="false" outlineLevel="0" collapsed="false">
      <c r="A62" s="116" t="s">
        <v>1344</v>
      </c>
      <c r="B62" s="117" t="n">
        <v>2636</v>
      </c>
      <c r="C62" s="7" t="s">
        <v>1345</v>
      </c>
      <c r="D62" s="113" t="s">
        <v>1269</v>
      </c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</row>
    <row r="63" customFormat="false" ht="15" hidden="true" customHeight="false" outlineLevel="0" collapsed="false">
      <c r="A63" s="114" t="s">
        <v>1346</v>
      </c>
      <c r="B63" s="115" t="n">
        <v>766</v>
      </c>
      <c r="C63" s="10" t="s">
        <v>1347</v>
      </c>
      <c r="D63" s="113" t="s">
        <v>1269</v>
      </c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</row>
    <row r="64" customFormat="false" ht="15" hidden="true" customHeight="false" outlineLevel="0" collapsed="false">
      <c r="A64" s="116" t="s">
        <v>1348</v>
      </c>
      <c r="B64" s="117" t="n">
        <v>2977</v>
      </c>
      <c r="C64" s="109" t="s">
        <v>1264</v>
      </c>
      <c r="D64" s="33" t="s">
        <v>1039</v>
      </c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</row>
    <row r="65" customFormat="false" ht="15" hidden="true" customHeight="false" outlineLevel="0" collapsed="false">
      <c r="A65" s="114" t="s">
        <v>1349</v>
      </c>
      <c r="B65" s="115" t="n">
        <v>2473</v>
      </c>
      <c r="C65" s="10" t="s">
        <v>1350</v>
      </c>
      <c r="D65" s="113" t="s">
        <v>1269</v>
      </c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</row>
    <row r="66" customFormat="false" ht="15" hidden="true" customHeight="false" outlineLevel="0" collapsed="false">
      <c r="A66" s="116" t="s">
        <v>1351</v>
      </c>
      <c r="B66" s="117" t="n">
        <v>769</v>
      </c>
      <c r="C66" s="7" t="s">
        <v>1352</v>
      </c>
      <c r="D66" s="33" t="s">
        <v>860</v>
      </c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</row>
    <row r="67" customFormat="false" ht="15" hidden="true" customHeight="false" outlineLevel="0" collapsed="false">
      <c r="A67" s="114" t="s">
        <v>1353</v>
      </c>
      <c r="B67" s="115" t="n">
        <v>494</v>
      </c>
      <c r="C67" s="10" t="s">
        <v>1354</v>
      </c>
      <c r="D67" s="113" t="s">
        <v>1269</v>
      </c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</row>
    <row r="68" customFormat="false" ht="15" hidden="true" customHeight="false" outlineLevel="0" collapsed="false">
      <c r="A68" s="107" t="s">
        <v>1355</v>
      </c>
      <c r="B68" s="108" t="n">
        <v>2795</v>
      </c>
      <c r="C68" s="7" t="s">
        <v>1355</v>
      </c>
      <c r="D68" s="113" t="s">
        <v>1269</v>
      </c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</row>
    <row r="69" customFormat="false" ht="15" hidden="true" customHeight="false" outlineLevel="0" collapsed="false">
      <c r="A69" s="110" t="s">
        <v>1356</v>
      </c>
      <c r="B69" s="111" t="n">
        <v>2793</v>
      </c>
      <c r="C69" s="10" t="s">
        <v>1357</v>
      </c>
      <c r="D69" s="113" t="s">
        <v>1269</v>
      </c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</row>
    <row r="70" customFormat="false" ht="15" hidden="true" customHeight="false" outlineLevel="0" collapsed="false">
      <c r="A70" s="116" t="s">
        <v>1358</v>
      </c>
      <c r="B70" s="117" t="n">
        <v>2184</v>
      </c>
      <c r="C70" s="7" t="s">
        <v>1359</v>
      </c>
      <c r="D70" s="113" t="s">
        <v>1269</v>
      </c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</row>
    <row r="71" customFormat="false" ht="15" hidden="true" customHeight="false" outlineLevel="0" collapsed="false">
      <c r="A71" s="110" t="s">
        <v>1360</v>
      </c>
      <c r="B71" s="111" t="n">
        <v>1850</v>
      </c>
      <c r="C71" s="10" t="s">
        <v>1361</v>
      </c>
      <c r="D71" s="113" t="s">
        <v>1269</v>
      </c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</row>
    <row r="72" customFormat="false" ht="15" hidden="true" customHeight="false" outlineLevel="0" collapsed="false">
      <c r="A72" s="116" t="s">
        <v>1362</v>
      </c>
      <c r="B72" s="117" t="n">
        <v>909</v>
      </c>
      <c r="C72" s="7" t="s">
        <v>1363</v>
      </c>
      <c r="D72" s="33" t="s">
        <v>864</v>
      </c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</row>
    <row r="73" customFormat="false" ht="15" hidden="true" customHeight="false" outlineLevel="0" collapsed="false">
      <c r="A73" s="110" t="s">
        <v>1364</v>
      </c>
      <c r="B73" s="111" t="n">
        <v>576</v>
      </c>
      <c r="C73" s="10" t="s">
        <v>1365</v>
      </c>
      <c r="D73" s="35" t="s">
        <v>1083</v>
      </c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</row>
    <row r="74" customFormat="false" ht="15" hidden="true" customHeight="false" outlineLevel="0" collapsed="false">
      <c r="A74" s="107" t="s">
        <v>1366</v>
      </c>
      <c r="B74" s="108" t="n">
        <v>2479</v>
      </c>
      <c r="C74" s="7" t="s">
        <v>1367</v>
      </c>
      <c r="D74" s="33" t="s">
        <v>984</v>
      </c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</row>
    <row r="75" customFormat="false" ht="15" hidden="true" customHeight="false" outlineLevel="0" collapsed="false">
      <c r="A75" s="110" t="s">
        <v>1368</v>
      </c>
      <c r="B75" s="111" t="n">
        <v>1410</v>
      </c>
      <c r="C75" s="10" t="s">
        <v>1369</v>
      </c>
      <c r="D75" s="113" t="s">
        <v>1269</v>
      </c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</row>
    <row r="76" customFormat="false" ht="15" hidden="true" customHeight="false" outlineLevel="0" collapsed="false">
      <c r="A76" s="107" t="s">
        <v>903</v>
      </c>
      <c r="B76" s="108" t="n">
        <v>1683</v>
      </c>
      <c r="C76" s="109" t="s">
        <v>1264</v>
      </c>
      <c r="D76" s="33" t="s">
        <v>903</v>
      </c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</row>
    <row r="77" customFormat="false" ht="15" hidden="true" customHeight="false" outlineLevel="0" collapsed="false">
      <c r="A77" s="114" t="s">
        <v>1370</v>
      </c>
      <c r="B77" s="115" t="n">
        <v>1326</v>
      </c>
      <c r="C77" s="10" t="s">
        <v>1371</v>
      </c>
      <c r="D77" s="113" t="s">
        <v>1269</v>
      </c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</row>
    <row r="78" customFormat="false" ht="15" hidden="true" customHeight="false" outlineLevel="0" collapsed="false">
      <c r="A78" s="116" t="s">
        <v>1372</v>
      </c>
      <c r="B78" s="117" t="n">
        <v>2289</v>
      </c>
      <c r="C78" s="7" t="s">
        <v>1373</v>
      </c>
      <c r="D78" s="113" t="s">
        <v>1269</v>
      </c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</row>
    <row r="79" customFormat="false" ht="15" hidden="true" customHeight="false" outlineLevel="0" collapsed="false">
      <c r="A79" s="110" t="s">
        <v>1077</v>
      </c>
      <c r="B79" s="111" t="n">
        <v>2753</v>
      </c>
      <c r="C79" s="109" t="s">
        <v>1264</v>
      </c>
      <c r="D79" s="35" t="s">
        <v>1077</v>
      </c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</row>
    <row r="80" customFormat="false" ht="15" hidden="true" customHeight="false" outlineLevel="0" collapsed="false">
      <c r="A80" s="116" t="s">
        <v>1374</v>
      </c>
      <c r="B80" s="117" t="n">
        <v>1969</v>
      </c>
      <c r="C80" s="7" t="s">
        <v>1375</v>
      </c>
      <c r="D80" s="113" t="s">
        <v>1269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</row>
    <row r="81" customFormat="false" ht="15" hidden="true" customHeight="false" outlineLevel="0" collapsed="false">
      <c r="A81" s="110" t="s">
        <v>1376</v>
      </c>
      <c r="B81" s="111" t="n">
        <v>925</v>
      </c>
      <c r="C81" s="10" t="s">
        <v>1247</v>
      </c>
      <c r="D81" s="113" t="s">
        <v>1269</v>
      </c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</row>
    <row r="82" customFormat="false" ht="15" hidden="true" customHeight="false" outlineLevel="0" collapsed="false">
      <c r="A82" s="107" t="s">
        <v>1377</v>
      </c>
      <c r="B82" s="108" t="n">
        <v>1536</v>
      </c>
      <c r="C82" s="7" t="s">
        <v>1248</v>
      </c>
      <c r="D82" s="33" t="s">
        <v>884</v>
      </c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</row>
    <row r="83" customFormat="false" ht="15" hidden="true" customHeight="false" outlineLevel="0" collapsed="false">
      <c r="A83" s="110" t="s">
        <v>990</v>
      </c>
      <c r="B83" s="111" t="n">
        <v>2488</v>
      </c>
      <c r="C83" s="109" t="s">
        <v>1264</v>
      </c>
      <c r="D83" s="35" t="s">
        <v>990</v>
      </c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</row>
    <row r="84" customFormat="false" ht="15" hidden="false" customHeight="false" outlineLevel="0" collapsed="false">
      <c r="A84" s="118" t="s">
        <v>1378</v>
      </c>
      <c r="B84" s="108" t="n">
        <v>1784</v>
      </c>
      <c r="C84" s="109" t="s">
        <v>1264</v>
      </c>
      <c r="D84" s="113" t="s">
        <v>1269</v>
      </c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</row>
    <row r="85" customFormat="false" ht="15" hidden="true" customHeight="false" outlineLevel="0" collapsed="false">
      <c r="A85" s="110" t="s">
        <v>1379</v>
      </c>
      <c r="B85" s="111" t="n">
        <v>1873</v>
      </c>
      <c r="C85" s="10" t="s">
        <v>1380</v>
      </c>
      <c r="D85" s="35" t="s">
        <v>916</v>
      </c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</row>
    <row r="86" customFormat="false" ht="15" hidden="true" customHeight="false" outlineLevel="0" collapsed="false">
      <c r="A86" s="107" t="s">
        <v>1381</v>
      </c>
      <c r="B86" s="108" t="n">
        <v>1989</v>
      </c>
      <c r="C86" s="7" t="s">
        <v>1382</v>
      </c>
      <c r="D86" s="33" t="s">
        <v>931</v>
      </c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</row>
    <row r="87" customFormat="false" ht="15" hidden="true" customHeight="false" outlineLevel="0" collapsed="false">
      <c r="A87" s="110" t="s">
        <v>1383</v>
      </c>
      <c r="B87" s="111" t="n">
        <v>2213</v>
      </c>
      <c r="C87" s="109" t="s">
        <v>1264</v>
      </c>
      <c r="D87" s="113" t="s">
        <v>1269</v>
      </c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</row>
    <row r="88" customFormat="false" ht="15" hidden="true" customHeight="false" outlineLevel="0" collapsed="false">
      <c r="A88" s="107" t="s">
        <v>1073</v>
      </c>
      <c r="B88" s="108" t="n">
        <v>932</v>
      </c>
      <c r="C88" s="109" t="s">
        <v>1264</v>
      </c>
      <c r="D88" s="113" t="s">
        <v>1269</v>
      </c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</row>
    <row r="89" customFormat="false" ht="15" hidden="true" customHeight="false" outlineLevel="0" collapsed="false">
      <c r="A89" s="110" t="s">
        <v>1042</v>
      </c>
      <c r="B89" s="111" t="n">
        <v>3008</v>
      </c>
      <c r="C89" s="109" t="s">
        <v>1264</v>
      </c>
      <c r="D89" s="35" t="s">
        <v>1042</v>
      </c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</row>
    <row r="90" customFormat="false" ht="15" hidden="true" customHeight="false" outlineLevel="0" collapsed="false">
      <c r="A90" s="116" t="s">
        <v>1384</v>
      </c>
      <c r="B90" s="117" t="n">
        <v>1591</v>
      </c>
      <c r="C90" s="7" t="s">
        <v>1385</v>
      </c>
      <c r="D90" s="113" t="s">
        <v>1269</v>
      </c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</row>
    <row r="91" customFormat="false" ht="15" hidden="true" customHeight="false" outlineLevel="0" collapsed="false">
      <c r="A91" s="114" t="s">
        <v>1386</v>
      </c>
      <c r="B91" s="115" t="n">
        <v>1657</v>
      </c>
      <c r="C91" s="10" t="s">
        <v>1249</v>
      </c>
      <c r="D91" s="35" t="s">
        <v>895</v>
      </c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</row>
    <row r="92" customFormat="false" ht="15" hidden="true" customHeight="false" outlineLevel="0" collapsed="false">
      <c r="A92" s="107" t="s">
        <v>1387</v>
      </c>
      <c r="B92" s="108" t="n">
        <v>941</v>
      </c>
      <c r="C92" s="7" t="s">
        <v>1388</v>
      </c>
      <c r="D92" s="33" t="s">
        <v>1075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</row>
    <row r="93" customFormat="false" ht="15" hidden="true" customHeight="false" outlineLevel="0" collapsed="false">
      <c r="A93" s="110" t="s">
        <v>996</v>
      </c>
      <c r="B93" s="111" t="n">
        <v>2660</v>
      </c>
      <c r="C93" s="109" t="s">
        <v>1264</v>
      </c>
      <c r="D93" s="35" t="s">
        <v>996</v>
      </c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</row>
    <row r="94" customFormat="false" ht="15" hidden="true" customHeight="false" outlineLevel="0" collapsed="false">
      <c r="A94" s="107" t="s">
        <v>1389</v>
      </c>
      <c r="B94" s="120" t="n">
        <v>2499</v>
      </c>
      <c r="C94" s="7" t="s">
        <v>1390</v>
      </c>
      <c r="D94" s="113" t="s">
        <v>1269</v>
      </c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</row>
    <row r="95" customFormat="false" ht="15" hidden="true" customHeight="false" outlineLevel="0" collapsed="false">
      <c r="A95" s="110" t="s">
        <v>1391</v>
      </c>
      <c r="B95" s="112" t="n">
        <v>3185</v>
      </c>
      <c r="C95" s="10" t="s">
        <v>1392</v>
      </c>
      <c r="D95" s="35" t="s">
        <v>1060</v>
      </c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</row>
    <row r="96" customFormat="false" ht="15" hidden="true" customHeight="false" outlineLevel="0" collapsed="false">
      <c r="A96" s="107" t="s">
        <v>1393</v>
      </c>
      <c r="B96" s="120" t="n">
        <v>2500</v>
      </c>
      <c r="C96" s="7" t="s">
        <v>1394</v>
      </c>
      <c r="D96" s="33" t="s">
        <v>992</v>
      </c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</row>
    <row r="97" customFormat="false" ht="15" hidden="true" customHeight="false" outlineLevel="0" collapsed="false">
      <c r="A97" s="110" t="s">
        <v>1395</v>
      </c>
      <c r="B97" s="112" t="n">
        <v>1944</v>
      </c>
      <c r="C97" s="10" t="s">
        <v>1396</v>
      </c>
      <c r="D97" s="113" t="s">
        <v>1269</v>
      </c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</row>
    <row r="98" customFormat="false" ht="15" hidden="true" customHeight="false" outlineLevel="0" collapsed="false">
      <c r="A98" s="107" t="s">
        <v>1397</v>
      </c>
      <c r="B98" s="120" t="n">
        <v>3018</v>
      </c>
      <c r="C98" s="7" t="s">
        <v>1398</v>
      </c>
      <c r="D98" s="33" t="s">
        <v>1046</v>
      </c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</row>
    <row r="99" customFormat="false" ht="15" hidden="true" customHeight="false" outlineLevel="0" collapsed="false">
      <c r="A99" s="110" t="s">
        <v>1399</v>
      </c>
      <c r="B99" s="112" t="n">
        <v>2136</v>
      </c>
      <c r="C99" s="109" t="s">
        <v>1264</v>
      </c>
      <c r="D99" s="35" t="s">
        <v>945</v>
      </c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</row>
    <row r="100" customFormat="false" ht="15" hidden="true" customHeight="false" outlineLevel="0" collapsed="false">
      <c r="A100" s="116" t="s">
        <v>1400</v>
      </c>
      <c r="B100" s="120" t="n">
        <v>376</v>
      </c>
      <c r="C100" s="7" t="s">
        <v>1401</v>
      </c>
      <c r="D100" s="113" t="s">
        <v>1269</v>
      </c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</row>
    <row r="101" customFormat="false" ht="15" hidden="true" customHeight="false" outlineLevel="0" collapsed="false">
      <c r="A101" s="114" t="s">
        <v>911</v>
      </c>
      <c r="B101" s="115" t="n">
        <v>1768</v>
      </c>
      <c r="C101" s="109" t="s">
        <v>1264</v>
      </c>
      <c r="D101" s="35" t="s">
        <v>911</v>
      </c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</row>
    <row r="102" customFormat="false" ht="15" hidden="true" customHeight="false" outlineLevel="0" collapsed="false">
      <c r="A102" s="116" t="s">
        <v>1402</v>
      </c>
      <c r="B102" s="117" t="n">
        <v>3192</v>
      </c>
      <c r="C102" s="109" t="s">
        <v>1264</v>
      </c>
      <c r="D102" s="33" t="s">
        <v>1064</v>
      </c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</row>
    <row r="103" customFormat="false" ht="15" hidden="true" customHeight="false" outlineLevel="0" collapsed="false">
      <c r="A103" s="114" t="s">
        <v>1403</v>
      </c>
      <c r="B103" s="115" t="n">
        <v>1978</v>
      </c>
      <c r="C103" s="10" t="s">
        <v>1404</v>
      </c>
      <c r="D103" s="35" t="s">
        <v>928</v>
      </c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</row>
    <row r="104" customFormat="false" ht="15" hidden="true" customHeight="false" outlineLevel="0" collapsed="false">
      <c r="A104" s="116" t="s">
        <v>1405</v>
      </c>
      <c r="B104" s="117" t="n">
        <v>2323</v>
      </c>
      <c r="C104" s="7" t="s">
        <v>1406</v>
      </c>
      <c r="D104" s="33" t="s">
        <v>963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</row>
    <row r="105" customFormat="false" ht="15" hidden="true" customHeight="false" outlineLevel="0" collapsed="false">
      <c r="A105" s="114" t="s">
        <v>948</v>
      </c>
      <c r="B105" s="115" t="n">
        <v>2137</v>
      </c>
      <c r="C105" s="109" t="s">
        <v>1264</v>
      </c>
      <c r="D105" s="35" t="s">
        <v>948</v>
      </c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</row>
    <row r="106" customFormat="false" ht="15" hidden="true" customHeight="false" outlineLevel="0" collapsed="false">
      <c r="A106" s="107" t="s">
        <v>1407</v>
      </c>
      <c r="B106" s="108" t="n">
        <v>2324</v>
      </c>
      <c r="C106" s="7" t="s">
        <v>1408</v>
      </c>
      <c r="D106" s="113" t="s">
        <v>1269</v>
      </c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</row>
    <row r="107" customFormat="false" ht="15" hidden="true" customHeight="false" outlineLevel="0" collapsed="false">
      <c r="A107" s="110" t="s">
        <v>1409</v>
      </c>
      <c r="B107" s="111" t="n">
        <v>527</v>
      </c>
      <c r="C107" s="10" t="s">
        <v>1410</v>
      </c>
      <c r="D107" s="113" t="s">
        <v>1269</v>
      </c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</row>
    <row r="108" customFormat="false" ht="15" hidden="false" customHeight="false" outlineLevel="0" collapsed="false">
      <c r="A108" s="118" t="s">
        <v>1411</v>
      </c>
      <c r="B108" s="108" t="n">
        <v>1949</v>
      </c>
      <c r="C108" s="109" t="s">
        <v>1264</v>
      </c>
      <c r="D108" s="113" t="s">
        <v>1269</v>
      </c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</row>
    <row r="109" customFormat="false" ht="15" hidden="true" customHeight="false" outlineLevel="0" collapsed="false">
      <c r="A109" s="110" t="s">
        <v>1412</v>
      </c>
      <c r="B109" s="111" t="n">
        <v>1739</v>
      </c>
      <c r="C109" s="10" t="s">
        <v>1413</v>
      </c>
      <c r="D109" s="113" t="s">
        <v>1269</v>
      </c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</row>
    <row r="110" customFormat="false" ht="15" hidden="true" customHeight="false" outlineLevel="0" collapsed="false">
      <c r="A110" s="107" t="s">
        <v>1414</v>
      </c>
      <c r="B110" s="108" t="n">
        <v>3199</v>
      </c>
      <c r="C110" s="7" t="s">
        <v>1415</v>
      </c>
      <c r="D110" s="33" t="s">
        <v>1066</v>
      </c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</row>
    <row r="111" customFormat="false" ht="15" hidden="true" customHeight="false" outlineLevel="0" collapsed="false">
      <c r="A111" s="110" t="s">
        <v>1416</v>
      </c>
      <c r="B111" s="111" t="n">
        <v>1543</v>
      </c>
      <c r="C111" s="10" t="s">
        <v>1417</v>
      </c>
      <c r="D111" s="113" t="s">
        <v>1269</v>
      </c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</row>
    <row r="112" customFormat="false" ht="15" hidden="true" customHeight="false" outlineLevel="0" collapsed="false">
      <c r="A112" s="116" t="s">
        <v>1418</v>
      </c>
      <c r="B112" s="117" t="n">
        <v>1124</v>
      </c>
      <c r="C112" s="7" t="s">
        <v>1419</v>
      </c>
      <c r="D112" s="113" t="s">
        <v>1269</v>
      </c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</row>
    <row r="113" customFormat="false" ht="15" hidden="true" customHeight="false" outlineLevel="0" collapsed="false">
      <c r="A113" s="114" t="s">
        <v>1420</v>
      </c>
      <c r="B113" s="115" t="n">
        <v>2830</v>
      </c>
      <c r="C113" s="10" t="s">
        <v>1421</v>
      </c>
      <c r="D113" s="113" t="s">
        <v>1269</v>
      </c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</row>
    <row r="114" customFormat="false" ht="15" hidden="true" customHeight="false" outlineLevel="0" collapsed="false">
      <c r="A114" s="116" t="s">
        <v>1422</v>
      </c>
      <c r="B114" s="117" t="n">
        <v>2333</v>
      </c>
      <c r="C114" s="7" t="s">
        <v>1422</v>
      </c>
      <c r="D114" s="33" t="s">
        <v>966</v>
      </c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</row>
    <row r="115" customFormat="false" ht="15" hidden="false" customHeight="false" outlineLevel="0" collapsed="false">
      <c r="A115" s="118" t="s">
        <v>1423</v>
      </c>
      <c r="B115" s="115" t="n">
        <v>2334</v>
      </c>
      <c r="C115" s="109" t="s">
        <v>1264</v>
      </c>
      <c r="D115" s="113" t="s">
        <v>1269</v>
      </c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</row>
    <row r="116" customFormat="false" ht="15" hidden="true" customHeight="false" outlineLevel="0" collapsed="false">
      <c r="A116" s="116" t="s">
        <v>1424</v>
      </c>
      <c r="B116" s="117" t="n">
        <v>1862</v>
      </c>
      <c r="C116" s="7" t="s">
        <v>1425</v>
      </c>
      <c r="D116" s="113" t="s">
        <v>1269</v>
      </c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</row>
    <row r="117" customFormat="false" ht="15" hidden="true" customHeight="false" outlineLevel="0" collapsed="false">
      <c r="A117" s="110" t="s">
        <v>1426</v>
      </c>
      <c r="B117" s="111" t="n">
        <v>1953</v>
      </c>
      <c r="C117" s="10" t="s">
        <v>1427</v>
      </c>
      <c r="D117" s="35" t="s">
        <v>923</v>
      </c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</row>
    <row r="118" customFormat="false" ht="15" hidden="true" customHeight="false" outlineLevel="0" collapsed="false">
      <c r="A118" s="107" t="s">
        <v>1428</v>
      </c>
      <c r="B118" s="108" t="n">
        <v>996</v>
      </c>
      <c r="C118" s="7" t="s">
        <v>1251</v>
      </c>
      <c r="D118" s="33" t="s">
        <v>869</v>
      </c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</row>
    <row r="119" customFormat="false" ht="15" hidden="true" customHeight="false" outlineLevel="0" collapsed="false">
      <c r="A119" s="110" t="s">
        <v>1429</v>
      </c>
      <c r="B119" s="111" t="n">
        <v>2680</v>
      </c>
      <c r="C119" s="10" t="s">
        <v>1430</v>
      </c>
      <c r="D119" s="113" t="s">
        <v>1269</v>
      </c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</row>
    <row r="120" customFormat="false" ht="15" hidden="true" customHeight="false" outlineLevel="0" collapsed="false">
      <c r="A120" s="107" t="s">
        <v>1431</v>
      </c>
      <c r="B120" s="108" t="n">
        <v>1597</v>
      </c>
      <c r="C120" s="109" t="s">
        <v>1264</v>
      </c>
      <c r="D120" s="33" t="s">
        <v>888</v>
      </c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</row>
    <row r="121" customFormat="false" ht="15" hidden="true" customHeight="false" outlineLevel="0" collapsed="false">
      <c r="A121" s="114" t="s">
        <v>1432</v>
      </c>
      <c r="B121" s="115" t="n">
        <v>1970</v>
      </c>
      <c r="C121" s="10" t="s">
        <v>1433</v>
      </c>
      <c r="D121" s="35" t="s">
        <v>926</v>
      </c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</row>
    <row r="122" customFormat="false" ht="15" hidden="true" customHeight="false" outlineLevel="0" collapsed="false">
      <c r="A122" s="116" t="s">
        <v>1434</v>
      </c>
      <c r="B122" s="117" t="n">
        <v>2340</v>
      </c>
      <c r="C122" s="7" t="s">
        <v>1435</v>
      </c>
      <c r="D122" s="33" t="s">
        <v>969</v>
      </c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</row>
    <row r="123" customFormat="false" ht="15" hidden="true" customHeight="false" outlineLevel="0" collapsed="false">
      <c r="A123" s="114" t="s">
        <v>1436</v>
      </c>
      <c r="B123" s="115" t="n">
        <v>3033</v>
      </c>
      <c r="C123" s="10" t="s">
        <v>1437</v>
      </c>
      <c r="D123" s="113" t="s">
        <v>1269</v>
      </c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</row>
    <row r="124" customFormat="false" ht="15" hidden="true" customHeight="false" outlineLevel="0" collapsed="false">
      <c r="A124" s="116" t="s">
        <v>1438</v>
      </c>
      <c r="B124" s="117" t="n">
        <v>1004</v>
      </c>
      <c r="C124" s="7" t="s">
        <v>1439</v>
      </c>
      <c r="D124" s="113" t="s">
        <v>1269</v>
      </c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</row>
    <row r="125" customFormat="false" ht="15" hidden="true" customHeight="false" outlineLevel="0" collapsed="false">
      <c r="A125" s="114" t="s">
        <v>1440</v>
      </c>
      <c r="B125" s="115" t="n">
        <v>180</v>
      </c>
      <c r="C125" s="10" t="s">
        <v>1252</v>
      </c>
      <c r="D125" s="35" t="s">
        <v>836</v>
      </c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</row>
    <row r="126" customFormat="false" ht="15" hidden="true" customHeight="false" outlineLevel="0" collapsed="false">
      <c r="A126" s="116" t="s">
        <v>1441</v>
      </c>
      <c r="B126" s="117" t="n">
        <v>1917</v>
      </c>
      <c r="C126" s="7" t="s">
        <v>1442</v>
      </c>
      <c r="D126" s="113" t="s">
        <v>1269</v>
      </c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</row>
    <row r="127" customFormat="false" ht="15" hidden="true" customHeight="false" outlineLevel="0" collapsed="false">
      <c r="A127" s="110" t="s">
        <v>1048</v>
      </c>
      <c r="B127" s="111" t="n">
        <v>3037</v>
      </c>
      <c r="C127" s="109" t="s">
        <v>1264</v>
      </c>
      <c r="D127" s="35" t="s">
        <v>1048</v>
      </c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</row>
    <row r="128" customFormat="false" ht="15" hidden="true" customHeight="false" outlineLevel="0" collapsed="false">
      <c r="A128" s="107" t="s">
        <v>999</v>
      </c>
      <c r="B128" s="108" t="n">
        <v>2698</v>
      </c>
      <c r="C128" s="109" t="s">
        <v>1264</v>
      </c>
      <c r="D128" s="33" t="s">
        <v>999</v>
      </c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</row>
    <row r="129" customFormat="false" ht="15" hidden="true" customHeight="false" outlineLevel="0" collapsed="false">
      <c r="A129" s="110" t="s">
        <v>1443</v>
      </c>
      <c r="B129" s="111" t="n">
        <v>3213</v>
      </c>
      <c r="C129" s="109" t="s">
        <v>1264</v>
      </c>
      <c r="D129" s="35" t="s">
        <v>1069</v>
      </c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</row>
    <row r="130" customFormat="false" ht="15" hidden="true" customHeight="false" outlineLevel="0" collapsed="false">
      <c r="A130" s="116" t="s">
        <v>1444</v>
      </c>
      <c r="B130" s="117" t="n">
        <v>543</v>
      </c>
      <c r="C130" s="7" t="s">
        <v>1445</v>
      </c>
      <c r="D130" s="33" t="s">
        <v>852</v>
      </c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</row>
    <row r="131" customFormat="false" ht="15" hidden="false" customHeight="false" outlineLevel="0" collapsed="false">
      <c r="A131" s="119" t="s">
        <v>1446</v>
      </c>
      <c r="B131" s="111" t="n">
        <v>1022</v>
      </c>
      <c r="C131" s="109" t="s">
        <v>1264</v>
      </c>
      <c r="D131" s="113" t="s">
        <v>1269</v>
      </c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</row>
    <row r="132" customFormat="false" ht="15" hidden="true" customHeight="false" outlineLevel="0" collapsed="false">
      <c r="A132" s="107" t="s">
        <v>1447</v>
      </c>
      <c r="B132" s="108" t="n">
        <v>1023</v>
      </c>
      <c r="C132" s="7" t="s">
        <v>1448</v>
      </c>
      <c r="D132" s="33" t="s">
        <v>873</v>
      </c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</row>
    <row r="133" customFormat="false" ht="15" hidden="true" customHeight="false" outlineLevel="0" collapsed="false">
      <c r="A133" s="110" t="s">
        <v>1449</v>
      </c>
      <c r="B133" s="111" t="n">
        <v>526</v>
      </c>
      <c r="C133" s="109" t="s">
        <v>1264</v>
      </c>
      <c r="D133" s="35" t="s">
        <v>849</v>
      </c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</row>
    <row r="134" customFormat="false" ht="15" hidden="true" customHeight="false" outlineLevel="0" collapsed="false">
      <c r="A134" s="116" t="s">
        <v>1450</v>
      </c>
      <c r="B134" s="117" t="n">
        <v>2355</v>
      </c>
      <c r="C134" s="109" t="s">
        <v>1264</v>
      </c>
      <c r="D134" s="33" t="s">
        <v>972</v>
      </c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</row>
    <row r="135" customFormat="false" ht="15" hidden="true" customHeight="false" outlineLevel="0" collapsed="false">
      <c r="A135" s="114" t="s">
        <v>1451</v>
      </c>
      <c r="B135" s="115" t="n">
        <v>1776</v>
      </c>
      <c r="C135" s="10" t="s">
        <v>1452</v>
      </c>
      <c r="D135" s="113" t="s">
        <v>1269</v>
      </c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</row>
    <row r="136" customFormat="false" ht="15" hidden="true" customHeight="false" outlineLevel="0" collapsed="false">
      <c r="A136" s="116" t="s">
        <v>1453</v>
      </c>
      <c r="B136" s="117" t="n">
        <v>2001</v>
      </c>
      <c r="C136" s="7" t="s">
        <v>1454</v>
      </c>
      <c r="D136" s="113" t="s">
        <v>1269</v>
      </c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</row>
    <row r="137" customFormat="false" ht="15" hidden="true" customHeight="false" outlineLevel="0" collapsed="false">
      <c r="A137" s="114" t="s">
        <v>1455</v>
      </c>
      <c r="B137" s="115" t="n">
        <v>1234</v>
      </c>
      <c r="C137" s="10" t="s">
        <v>1254</v>
      </c>
      <c r="D137" s="35" t="s">
        <v>882</v>
      </c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</row>
    <row r="138" customFormat="false" ht="15" hidden="true" customHeight="false" outlineLevel="0" collapsed="false">
      <c r="A138" s="116" t="s">
        <v>1456</v>
      </c>
      <c r="B138" s="117" t="n">
        <v>2157</v>
      </c>
      <c r="C138" s="7" t="s">
        <v>1457</v>
      </c>
      <c r="D138" s="113" t="s">
        <v>1269</v>
      </c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</row>
    <row r="139" customFormat="false" ht="15" hidden="true" customHeight="false" outlineLevel="0" collapsed="false">
      <c r="A139" s="114" t="s">
        <v>1458</v>
      </c>
      <c r="B139" s="115" t="n">
        <v>2856</v>
      </c>
      <c r="C139" s="10" t="s">
        <v>1459</v>
      </c>
      <c r="D139" s="113" t="s">
        <v>1269</v>
      </c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</row>
    <row r="140" customFormat="false" ht="15" hidden="true" customHeight="false" outlineLevel="0" collapsed="false">
      <c r="A140" s="116" t="s">
        <v>1460</v>
      </c>
      <c r="B140" s="117" t="n">
        <v>1674</v>
      </c>
      <c r="C140" s="7" t="s">
        <v>1461</v>
      </c>
      <c r="D140" s="113" t="s">
        <v>1269</v>
      </c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</row>
    <row r="141" customFormat="false" ht="15" hidden="true" customHeight="false" outlineLevel="0" collapsed="false">
      <c r="A141" s="110" t="s">
        <v>1258</v>
      </c>
      <c r="B141" s="111" t="n">
        <v>413</v>
      </c>
      <c r="C141" s="10" t="s">
        <v>1258</v>
      </c>
      <c r="D141" s="35" t="s">
        <v>843</v>
      </c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</row>
    <row r="142" customFormat="false" ht="15" hidden="true" customHeight="false" outlineLevel="0" collapsed="false">
      <c r="A142" s="107" t="s">
        <v>1462</v>
      </c>
      <c r="B142" s="108" t="n">
        <v>1665</v>
      </c>
      <c r="C142" s="7" t="s">
        <v>1463</v>
      </c>
      <c r="D142" s="33" t="s">
        <v>897</v>
      </c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</row>
    <row r="143" customFormat="false" ht="15" hidden="true" customHeight="false" outlineLevel="0" collapsed="false">
      <c r="A143" s="110" t="s">
        <v>1464</v>
      </c>
      <c r="B143" s="111" t="n">
        <v>2713</v>
      </c>
      <c r="C143" s="10" t="s">
        <v>1465</v>
      </c>
      <c r="D143" s="113" t="s">
        <v>1269</v>
      </c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</row>
    <row r="144" customFormat="false" ht="15" hidden="true" customHeight="false" outlineLevel="0" collapsed="false">
      <c r="A144" s="107" t="s">
        <v>1466</v>
      </c>
      <c r="B144" s="108" t="n">
        <v>1746</v>
      </c>
      <c r="C144" s="7" t="s">
        <v>1467</v>
      </c>
      <c r="D144" s="113" t="s">
        <v>1269</v>
      </c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</row>
    <row r="145" customFormat="false" ht="15" hidden="true" customHeight="false" outlineLevel="0" collapsed="false">
      <c r="A145" s="110" t="s">
        <v>1468</v>
      </c>
      <c r="B145" s="111" t="n">
        <v>1777</v>
      </c>
      <c r="C145" s="10" t="s">
        <v>1468</v>
      </c>
      <c r="D145" s="35" t="s">
        <v>914</v>
      </c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</row>
    <row r="146" customFormat="false" ht="15" hidden="true" customHeight="false" outlineLevel="0" collapsed="false">
      <c r="A146" s="107" t="s">
        <v>1469</v>
      </c>
      <c r="B146" s="108" t="n">
        <v>1142</v>
      </c>
      <c r="C146" s="7" t="s">
        <v>1470</v>
      </c>
      <c r="D146" s="33" t="s">
        <v>879</v>
      </c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</row>
    <row r="147" customFormat="false" ht="15" hidden="true" customHeight="false" outlineLevel="0" collapsed="false">
      <c r="A147" s="110" t="s">
        <v>1471</v>
      </c>
      <c r="B147" s="111" t="n">
        <v>1736</v>
      </c>
      <c r="C147" s="10" t="s">
        <v>1255</v>
      </c>
      <c r="D147" s="35" t="s">
        <v>905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</row>
    <row r="148" customFormat="false" ht="15" hidden="true" customHeight="false" outlineLevel="0" collapsed="false">
      <c r="A148" s="116" t="s">
        <v>1472</v>
      </c>
      <c r="B148" s="117" t="n">
        <v>2376</v>
      </c>
      <c r="C148" s="7" t="s">
        <v>1472</v>
      </c>
      <c r="D148" s="113" t="s">
        <v>1269</v>
      </c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</row>
    <row r="149" customFormat="false" ht="15" hidden="true" customHeight="false" outlineLevel="0" collapsed="false">
      <c r="A149" s="114" t="s">
        <v>1473</v>
      </c>
      <c r="B149" s="115" t="n">
        <v>1065</v>
      </c>
      <c r="C149" s="10" t="s">
        <v>1474</v>
      </c>
      <c r="D149" s="35" t="s">
        <v>877</v>
      </c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</row>
    <row r="150" customFormat="false" ht="15" hidden="true" customHeight="false" outlineLevel="0" collapsed="false">
      <c r="A150" s="116" t="s">
        <v>1475</v>
      </c>
      <c r="B150" s="117" t="n">
        <v>2379</v>
      </c>
      <c r="C150" s="7" t="s">
        <v>1476</v>
      </c>
      <c r="D150" s="33" t="s">
        <v>976</v>
      </c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</row>
    <row r="151" customFormat="false" ht="15" hidden="true" customHeight="false" outlineLevel="0" collapsed="false">
      <c r="A151" s="114" t="s">
        <v>1477</v>
      </c>
      <c r="B151" s="115" t="n">
        <v>3240</v>
      </c>
      <c r="C151" s="10" t="s">
        <v>1478</v>
      </c>
      <c r="D151" s="35" t="s">
        <v>1071</v>
      </c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</row>
    <row r="152" customFormat="false" ht="15" hidden="false" customHeight="false" outlineLevel="0" collapsed="false">
      <c r="A152" s="119" t="s">
        <v>1479</v>
      </c>
      <c r="B152" s="117" t="n">
        <v>2525</v>
      </c>
      <c r="C152" s="109" t="s">
        <v>1264</v>
      </c>
      <c r="D152" s="113" t="s">
        <v>1269</v>
      </c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</row>
    <row r="153" customFormat="false" ht="15" hidden="true" customHeight="false" outlineLevel="0" collapsed="false">
      <c r="A153" s="114" t="s">
        <v>1480</v>
      </c>
      <c r="B153" s="115" t="n">
        <v>803</v>
      </c>
      <c r="C153" s="10" t="s">
        <v>1260</v>
      </c>
      <c r="D153" s="113" t="s">
        <v>1269</v>
      </c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</row>
    <row r="154" customFormat="false" ht="15" hidden="true" customHeight="false" outlineLevel="0" collapsed="false">
      <c r="A154" s="116" t="s">
        <v>1481</v>
      </c>
      <c r="B154" s="117" t="n">
        <v>2043</v>
      </c>
      <c r="C154" s="7" t="s">
        <v>1481</v>
      </c>
      <c r="D154" s="33" t="s">
        <v>936</v>
      </c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</row>
    <row r="155" customFormat="false" ht="15" hidden="true" customHeight="false" outlineLevel="0" collapsed="false">
      <c r="A155" s="110" t="s">
        <v>1482</v>
      </c>
      <c r="B155" s="111" t="n">
        <v>3242</v>
      </c>
      <c r="C155" s="10" t="s">
        <v>1483</v>
      </c>
      <c r="D155" s="113" t="s">
        <v>1269</v>
      </c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</row>
    <row r="156" customFormat="false" ht="15" hidden="false" customHeight="false" outlineLevel="0" collapsed="false">
      <c r="A156" s="119" t="s">
        <v>1484</v>
      </c>
      <c r="B156" s="117" t="n">
        <v>2788</v>
      </c>
      <c r="C156" s="109" t="s">
        <v>1264</v>
      </c>
      <c r="D156" s="113" t="s">
        <v>1269</v>
      </c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</row>
    <row r="157" customFormat="false" ht="15" hidden="false" customHeight="false" outlineLevel="0" collapsed="false">
      <c r="A157" s="121" t="s">
        <v>1485</v>
      </c>
      <c r="B157" s="122" t="n">
        <v>3090</v>
      </c>
      <c r="C157" s="109" t="s">
        <v>1264</v>
      </c>
      <c r="D157" s="113" t="s">
        <v>1269</v>
      </c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</row>
    <row r="158" customFormat="false" ht="15" hidden="false" customHeight="false" outlineLevel="0" collapsed="false">
      <c r="A158" s="121" t="s">
        <v>1486</v>
      </c>
      <c r="B158" s="17" t="n">
        <v>2731</v>
      </c>
      <c r="C158" s="109" t="s">
        <v>1264</v>
      </c>
      <c r="D158" s="113" t="s">
        <v>1269</v>
      </c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</row>
    <row r="159" customFormat="false" ht="15" hidden="true" customHeight="false" outlineLevel="0" collapsed="false">
      <c r="A159" s="110" t="s">
        <v>1487</v>
      </c>
      <c r="B159" s="122" t="n">
        <v>1665</v>
      </c>
      <c r="C159" s="10" t="s">
        <v>1463</v>
      </c>
      <c r="D159" s="35" t="s">
        <v>897</v>
      </c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</row>
    <row r="160" customFormat="false" ht="15" hidden="false" customHeight="false" outlineLevel="0" collapsed="false">
      <c r="A160" s="121" t="s">
        <v>1488</v>
      </c>
      <c r="B160" s="17" t="n">
        <v>2885</v>
      </c>
      <c r="C160" s="109" t="s">
        <v>1264</v>
      </c>
      <c r="D160" s="113" t="s">
        <v>1269</v>
      </c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</row>
    <row r="161" customFormat="false" ht="15" hidden="false" customHeight="false" outlineLevel="0" collapsed="false">
      <c r="A161" s="121" t="s">
        <v>1489</v>
      </c>
      <c r="B161" s="122" t="n">
        <v>2836</v>
      </c>
      <c r="C161" s="109" t="s">
        <v>1264</v>
      </c>
      <c r="D161" s="113" t="s">
        <v>1269</v>
      </c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</row>
    <row r="162" customFormat="false" ht="15" hidden="true" customHeight="false" outlineLevel="0" collapsed="false">
      <c r="A162" s="107" t="s">
        <v>1490</v>
      </c>
      <c r="B162" s="17" t="n">
        <v>114</v>
      </c>
      <c r="C162" s="7" t="s">
        <v>1491</v>
      </c>
      <c r="D162" s="113" t="s">
        <v>1269</v>
      </c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</row>
    <row r="163" customFormat="false" ht="15" hidden="false" customHeight="false" outlineLevel="0" collapsed="false">
      <c r="A163" s="121" t="s">
        <v>1492</v>
      </c>
      <c r="B163" s="122" t="n">
        <v>2391</v>
      </c>
      <c r="C163" s="109" t="s">
        <v>1264</v>
      </c>
      <c r="D163" s="113" t="s">
        <v>1269</v>
      </c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</row>
    <row r="164" customFormat="false" ht="15" hidden="false" customHeight="false" outlineLevel="0" collapsed="false">
      <c r="A164" s="121" t="s">
        <v>1493</v>
      </c>
      <c r="B164" s="17" t="n">
        <v>2409</v>
      </c>
      <c r="C164" s="109" t="s">
        <v>1264</v>
      </c>
      <c r="D164" s="113" t="s">
        <v>1269</v>
      </c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</row>
    <row r="165" customFormat="false" ht="15" hidden="false" customHeight="false" outlineLevel="0" collapsed="false">
      <c r="A165" s="121" t="s">
        <v>1494</v>
      </c>
      <c r="B165" s="122" t="n">
        <v>2993</v>
      </c>
      <c r="C165" s="109" t="s">
        <v>1264</v>
      </c>
      <c r="D165" s="113" t="s">
        <v>1269</v>
      </c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</row>
    <row r="166" customFormat="false" ht="15" hidden="true" customHeight="false" outlineLevel="0" collapsed="false">
      <c r="A166" s="107" t="s">
        <v>1495</v>
      </c>
      <c r="B166" s="17" t="n">
        <v>3008</v>
      </c>
      <c r="C166" s="109" t="s">
        <v>1264</v>
      </c>
      <c r="D166" s="33" t="s">
        <v>1042</v>
      </c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</row>
    <row r="167" customFormat="false" ht="15" hidden="false" customHeight="false" outlineLevel="0" collapsed="false">
      <c r="A167" s="121" t="s">
        <v>1496</v>
      </c>
      <c r="B167" s="122" t="n">
        <v>3121</v>
      </c>
      <c r="C167" s="109" t="s">
        <v>1264</v>
      </c>
      <c r="D167" s="113" t="s">
        <v>1269</v>
      </c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</row>
    <row r="168" customFormat="false" ht="15" hidden="false" customHeight="false" outlineLevel="0" collapsed="false">
      <c r="A168" s="121" t="s">
        <v>1497</v>
      </c>
      <c r="B168" s="17" t="n">
        <v>1871</v>
      </c>
      <c r="C168" s="109" t="s">
        <v>1264</v>
      </c>
      <c r="D168" s="113" t="s">
        <v>1269</v>
      </c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</row>
    <row r="169" customFormat="false" ht="15" hidden="false" customHeight="false" outlineLevel="0" collapsed="false">
      <c r="A169" s="121" t="s">
        <v>1498</v>
      </c>
      <c r="B169" s="122" t="n">
        <v>3058</v>
      </c>
      <c r="C169" s="109" t="s">
        <v>1264</v>
      </c>
      <c r="D169" s="113" t="s">
        <v>1269</v>
      </c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</row>
    <row r="170" customFormat="false" ht="15" hidden="false" customHeight="false" outlineLevel="0" collapsed="false">
      <c r="A170" s="121" t="s">
        <v>1499</v>
      </c>
      <c r="B170" s="17" t="n">
        <v>2978</v>
      </c>
      <c r="C170" s="109" t="s">
        <v>1264</v>
      </c>
      <c r="D170" s="113" t="s">
        <v>1269</v>
      </c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</row>
    <row r="171" customFormat="false" ht="15" hidden="false" customHeight="false" outlineLevel="0" collapsed="false">
      <c r="A171" s="121" t="s">
        <v>1500</v>
      </c>
      <c r="B171" s="122" t="n">
        <v>2494</v>
      </c>
      <c r="C171" s="109" t="s">
        <v>1264</v>
      </c>
      <c r="D171" s="113" t="s">
        <v>1269</v>
      </c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</row>
    <row r="172" customFormat="false" ht="15" hidden="false" customHeight="false" outlineLevel="0" collapsed="false">
      <c r="A172" s="121" t="s">
        <v>1501</v>
      </c>
      <c r="B172" s="17" t="n">
        <v>2913</v>
      </c>
      <c r="C172" s="109" t="s">
        <v>1264</v>
      </c>
      <c r="D172" s="113" t="s">
        <v>1269</v>
      </c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</row>
    <row r="173" customFormat="false" ht="15" hidden="false" customHeight="false" outlineLevel="0" collapsed="false">
      <c r="A173" s="121" t="s">
        <v>1502</v>
      </c>
      <c r="B173" s="122" t="n">
        <v>2605</v>
      </c>
      <c r="C173" s="109" t="s">
        <v>1264</v>
      </c>
      <c r="D173" s="113" t="s">
        <v>1269</v>
      </c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</row>
    <row r="174" customFormat="false" ht="15" hidden="false" customHeight="false" outlineLevel="0" collapsed="false">
      <c r="A174" s="121" t="s">
        <v>1503</v>
      </c>
      <c r="B174" s="17" t="n">
        <v>1884</v>
      </c>
      <c r="C174" s="109" t="s">
        <v>1264</v>
      </c>
      <c r="D174" s="113" t="s">
        <v>1269</v>
      </c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</row>
    <row r="175" customFormat="false" ht="15" hidden="false" customHeight="false" outlineLevel="0" collapsed="false">
      <c r="A175" s="121" t="s">
        <v>1504</v>
      </c>
      <c r="B175" s="122" t="n">
        <v>1947</v>
      </c>
      <c r="C175" s="109" t="s">
        <v>1264</v>
      </c>
      <c r="D175" s="113" t="s">
        <v>1269</v>
      </c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</row>
    <row r="176" customFormat="false" ht="15" hidden="false" customHeight="false" outlineLevel="0" collapsed="false">
      <c r="A176" s="121" t="s">
        <v>1505</v>
      </c>
      <c r="B176" s="17" t="n">
        <v>1698</v>
      </c>
      <c r="C176" s="109" t="s">
        <v>1264</v>
      </c>
      <c r="D176" s="113" t="s">
        <v>1269</v>
      </c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</row>
    <row r="177" customFormat="false" ht="15" hidden="true" customHeight="false" outlineLevel="0" collapsed="false">
      <c r="A177" s="110" t="s">
        <v>1506</v>
      </c>
      <c r="B177" s="122" t="n">
        <v>2379</v>
      </c>
      <c r="C177" s="10" t="s">
        <v>1476</v>
      </c>
      <c r="D177" s="35" t="s">
        <v>976</v>
      </c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</row>
    <row r="178" customFormat="false" ht="15" hidden="false" customHeight="false" outlineLevel="0" collapsed="false">
      <c r="A178" s="121" t="s">
        <v>1507</v>
      </c>
      <c r="B178" s="123"/>
      <c r="C178" s="109" t="s">
        <v>1264</v>
      </c>
      <c r="D178" s="113" t="s">
        <v>1269</v>
      </c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</row>
    <row r="179" customFormat="false" ht="15" hidden="false" customHeight="false" outlineLevel="0" collapsed="false">
      <c r="A179" s="121" t="s">
        <v>1508</v>
      </c>
      <c r="B179" s="122" t="n">
        <v>2322</v>
      </c>
      <c r="C179" s="109" t="s">
        <v>1264</v>
      </c>
      <c r="D179" s="113" t="s">
        <v>1269</v>
      </c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</row>
    <row r="180" customFormat="false" ht="15" hidden="false" customHeight="false" outlineLevel="0" collapsed="false">
      <c r="A180" s="121" t="s">
        <v>1509</v>
      </c>
      <c r="B180" s="17" t="n">
        <v>2681</v>
      </c>
      <c r="C180" s="109" t="s">
        <v>1264</v>
      </c>
      <c r="D180" s="113" t="s">
        <v>1269</v>
      </c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</row>
    <row r="181" customFormat="false" ht="15" hidden="false" customHeight="false" outlineLevel="0" collapsed="false">
      <c r="A181" s="121" t="s">
        <v>1510</v>
      </c>
      <c r="B181" s="122" t="n">
        <v>2682</v>
      </c>
      <c r="C181" s="109" t="s">
        <v>1264</v>
      </c>
      <c r="D181" s="113" t="s">
        <v>1269</v>
      </c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</row>
    <row r="182" customFormat="false" ht="15" hidden="false" customHeight="false" outlineLevel="0" collapsed="false">
      <c r="A182" s="121" t="s">
        <v>1511</v>
      </c>
      <c r="B182" s="17" t="n">
        <v>2428</v>
      </c>
      <c r="C182" s="109" t="s">
        <v>1264</v>
      </c>
      <c r="D182" s="113" t="s">
        <v>1269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</row>
    <row r="183" customFormat="false" ht="15" hidden="false" customHeight="false" outlineLevel="0" collapsed="false">
      <c r="A183" s="121" t="s">
        <v>1512</v>
      </c>
      <c r="B183" s="122" t="n">
        <v>2436</v>
      </c>
      <c r="C183" s="109" t="s">
        <v>1264</v>
      </c>
      <c r="D183" s="113" t="s">
        <v>1269</v>
      </c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</row>
    <row r="184" customFormat="false" ht="15" hidden="false" customHeight="false" outlineLevel="0" collapsed="false">
      <c r="A184" s="124" t="s">
        <v>1513</v>
      </c>
      <c r="B184" s="125" t="n">
        <v>2800</v>
      </c>
      <c r="C184" s="126" t="s">
        <v>1264</v>
      </c>
      <c r="D184" s="127" t="s">
        <v>1269</v>
      </c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</row>
    <row r="185" customFormat="false" ht="15" hidden="false" customHeight="false" outlineLevel="0" collapsed="false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</row>
    <row r="186" customFormat="false" ht="15" hidden="false" customHeight="false" outlineLevel="0" collapsed="false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</row>
    <row r="187" customFormat="false" ht="15" hidden="false" customHeight="false" outlineLevel="0" collapsed="false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</row>
    <row r="188" customFormat="false" ht="15" hidden="false" customHeight="false" outlineLevel="0" collapsed="false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</row>
    <row r="189" customFormat="false" ht="15" hidden="false" customHeight="false" outlineLevel="0" collapsed="false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</row>
    <row r="190" customFormat="false" ht="15" hidden="false" customHeight="false" outlineLevel="0" collapsed="false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</row>
    <row r="191" customFormat="false" ht="15" hidden="false" customHeight="false" outlineLevel="0" collapsed="false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</row>
    <row r="192" customFormat="false" ht="15" hidden="false" customHeight="false" outlineLevel="0" collapsed="false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</row>
    <row r="193" customFormat="false" ht="15" hidden="false" customHeight="false" outlineLevel="0" collapsed="false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</row>
    <row r="194" customFormat="false" ht="15" hidden="false" customHeight="false" outlineLevel="0" collapsed="false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</row>
    <row r="195" customFormat="false" ht="15" hidden="false" customHeight="false" outlineLevel="0" collapsed="false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</row>
    <row r="196" customFormat="false" ht="15" hidden="false" customHeight="false" outlineLevel="0" collapsed="false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</row>
    <row r="197" customFormat="false" ht="15" hidden="false" customHeight="false" outlineLevel="0" collapsed="false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</row>
    <row r="198" customFormat="false" ht="15" hidden="false" customHeight="false" outlineLevel="0" collapsed="false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</row>
    <row r="199" customFormat="false" ht="15" hidden="false" customHeight="false" outlineLevel="0" collapsed="false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</row>
    <row r="200" customFormat="false" ht="15" hidden="false" customHeight="false" outlineLevel="0" collapsed="false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</row>
    <row r="201" customFormat="false" ht="15" hidden="false" customHeight="false" outlineLevel="0" collapsed="false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</row>
    <row r="202" customFormat="false" ht="15" hidden="false" customHeight="false" outlineLevel="0" collapsed="false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</row>
    <row r="203" customFormat="false" ht="15" hidden="false" customHeight="false" outlineLevel="0" collapsed="false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</row>
    <row r="204" customFormat="false" ht="15" hidden="false" customHeight="false" outlineLevel="0" collapsed="false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</row>
    <row r="205" customFormat="false" ht="15" hidden="false" customHeight="false" outlineLevel="0" collapsed="false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</row>
    <row r="206" customFormat="false" ht="15" hidden="false" customHeight="false" outlineLevel="0" collapsed="false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</row>
    <row r="207" customFormat="false" ht="15" hidden="false" customHeight="false" outlineLevel="0" collapsed="false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</row>
    <row r="208" customFormat="false" ht="15" hidden="false" customHeight="false" outlineLevel="0" collapsed="false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</row>
    <row r="209" customFormat="false" ht="15" hidden="false" customHeight="false" outlineLevel="0" collapsed="false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</row>
    <row r="210" customFormat="false" ht="15" hidden="false" customHeight="false" outlineLevel="0" collapsed="false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</row>
    <row r="211" customFormat="false" ht="15" hidden="false" customHeight="false" outlineLevel="0" collapsed="false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</row>
    <row r="212" customFormat="false" ht="15" hidden="false" customHeight="false" outlineLevel="0" collapsed="false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</row>
    <row r="213" customFormat="false" ht="15" hidden="false" customHeight="false" outlineLevel="0" collapsed="false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</row>
    <row r="214" customFormat="false" ht="15" hidden="false" customHeight="false" outlineLevel="0" collapsed="false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</row>
    <row r="215" customFormat="false" ht="15" hidden="false" customHeight="false" outlineLevel="0" collapsed="false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</row>
    <row r="216" customFormat="false" ht="15" hidden="false" customHeight="false" outlineLevel="0" collapsed="false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</row>
    <row r="217" customFormat="false" ht="15" hidden="false" customHeight="false" outlineLevel="0" collapsed="false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</row>
    <row r="218" customFormat="false" ht="15" hidden="false" customHeight="false" outlineLevel="0" collapsed="false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</row>
    <row r="219" customFormat="false" ht="15" hidden="false" customHeight="false" outlineLevel="0" collapsed="false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</row>
    <row r="220" customFormat="false" ht="15" hidden="false" customHeight="false" outlineLevel="0" collapsed="false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</row>
    <row r="221" customFormat="false" ht="15" hidden="false" customHeight="false" outlineLevel="0" collapsed="false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</row>
    <row r="222" customFormat="false" ht="15" hidden="false" customHeight="false" outlineLevel="0" collapsed="false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</row>
    <row r="223" customFormat="false" ht="15" hidden="false" customHeight="false" outlineLevel="0" collapsed="false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</row>
    <row r="224" customFormat="false" ht="15" hidden="false" customHeight="false" outlineLevel="0" collapsed="false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</row>
    <row r="225" customFormat="false" ht="15" hidden="false" customHeight="false" outlineLevel="0" collapsed="false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</row>
    <row r="226" customFormat="false" ht="15" hidden="false" customHeight="false" outlineLevel="0" collapsed="false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</row>
    <row r="227" customFormat="false" ht="15" hidden="false" customHeight="false" outlineLevel="0" collapsed="false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</row>
    <row r="228" customFormat="false" ht="15" hidden="false" customHeight="false" outlineLevel="0" collapsed="false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</row>
    <row r="229" customFormat="false" ht="15" hidden="false" customHeight="false" outlineLevel="0" collapsed="false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</row>
    <row r="230" customFormat="false" ht="15" hidden="false" customHeight="false" outlineLevel="0" collapsed="false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</row>
    <row r="231" customFormat="false" ht="15" hidden="false" customHeight="false" outlineLevel="0" collapsed="false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</row>
    <row r="232" customFormat="false" ht="15" hidden="false" customHeight="false" outlineLevel="0" collapsed="false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</row>
    <row r="233" customFormat="false" ht="15" hidden="false" customHeight="false" outlineLevel="0" collapsed="false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</row>
    <row r="234" customFormat="false" ht="15" hidden="false" customHeight="false" outlineLevel="0" collapsed="false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</row>
    <row r="235" customFormat="false" ht="15" hidden="false" customHeight="false" outlineLevel="0" collapsed="false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</row>
    <row r="236" customFormat="false" ht="15" hidden="false" customHeight="false" outlineLevel="0" collapsed="false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</row>
    <row r="237" customFormat="false" ht="15" hidden="false" customHeight="false" outlineLevel="0" collapsed="false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</row>
    <row r="238" customFormat="false" ht="15" hidden="false" customHeight="false" outlineLevel="0" collapsed="false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</row>
    <row r="239" customFormat="false" ht="15" hidden="false" customHeight="false" outlineLevel="0" collapsed="false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</row>
    <row r="240" customFormat="false" ht="15" hidden="false" customHeight="false" outlineLevel="0" collapsed="false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</row>
    <row r="241" customFormat="false" ht="15" hidden="false" customHeight="false" outlineLevel="0" collapsed="false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</row>
    <row r="242" customFormat="false" ht="15" hidden="false" customHeight="false" outlineLevel="0" collapsed="false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</row>
    <row r="243" customFormat="false" ht="15" hidden="false" customHeight="false" outlineLevel="0" collapsed="false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</row>
    <row r="244" customFormat="false" ht="15" hidden="false" customHeight="false" outlineLevel="0" collapsed="false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</row>
    <row r="245" customFormat="false" ht="15" hidden="false" customHeight="false" outlineLevel="0" collapsed="false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</row>
    <row r="246" customFormat="false" ht="15" hidden="false" customHeight="false" outlineLevel="0" collapsed="false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</row>
    <row r="247" customFormat="false" ht="15" hidden="false" customHeight="false" outlineLevel="0" collapsed="false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</row>
    <row r="248" customFormat="false" ht="15" hidden="false" customHeight="false" outlineLevel="0" collapsed="false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</row>
    <row r="249" customFormat="false" ht="15" hidden="false" customHeight="false" outlineLevel="0" collapsed="false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</row>
    <row r="250" customFormat="false" ht="15" hidden="false" customHeight="false" outlineLevel="0" collapsed="false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</row>
    <row r="251" customFormat="false" ht="15" hidden="false" customHeight="false" outlineLevel="0" collapsed="false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</row>
    <row r="252" customFormat="false" ht="15" hidden="false" customHeight="false" outlineLevel="0" collapsed="false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</row>
    <row r="253" customFormat="false" ht="15" hidden="false" customHeight="false" outlineLevel="0" collapsed="false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</row>
    <row r="254" customFormat="false" ht="15" hidden="false" customHeight="false" outlineLevel="0" collapsed="false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</row>
    <row r="255" customFormat="false" ht="15" hidden="false" customHeight="false" outlineLevel="0" collapsed="false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</row>
    <row r="256" customFormat="false" ht="15" hidden="false" customHeight="false" outlineLevel="0" collapsed="false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</row>
    <row r="257" customFormat="false" ht="15" hidden="false" customHeight="false" outlineLevel="0" collapsed="false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</row>
    <row r="258" customFormat="false" ht="15" hidden="false" customHeight="false" outlineLevel="0" collapsed="false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</row>
    <row r="259" customFormat="false" ht="15" hidden="false" customHeight="false" outlineLevel="0" collapsed="false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</row>
    <row r="260" customFormat="false" ht="15" hidden="false" customHeight="false" outlineLevel="0" collapsed="false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</row>
    <row r="261" customFormat="false" ht="15" hidden="false" customHeight="false" outlineLevel="0" collapsed="false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</row>
    <row r="262" customFormat="false" ht="15" hidden="false" customHeight="false" outlineLevel="0" collapsed="false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</row>
    <row r="263" customFormat="false" ht="15" hidden="false" customHeight="false" outlineLevel="0" collapsed="false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</row>
    <row r="264" customFormat="false" ht="15" hidden="false" customHeight="false" outlineLevel="0" collapsed="false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</row>
    <row r="265" customFormat="false" ht="15" hidden="false" customHeight="false" outlineLevel="0" collapsed="false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</row>
    <row r="266" customFormat="false" ht="15" hidden="false" customHeight="false" outlineLevel="0" collapsed="false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</row>
    <row r="267" customFormat="false" ht="15" hidden="false" customHeight="false" outlineLevel="0" collapsed="false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</row>
    <row r="268" customFormat="false" ht="15" hidden="false" customHeight="false" outlineLevel="0" collapsed="false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</row>
    <row r="269" customFormat="false" ht="15" hidden="false" customHeight="false" outlineLevel="0" collapsed="false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</row>
    <row r="270" customFormat="false" ht="15" hidden="false" customHeight="false" outlineLevel="0" collapsed="false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</row>
    <row r="271" customFormat="false" ht="15" hidden="false" customHeight="false" outlineLevel="0" collapsed="false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</row>
    <row r="272" customFormat="false" ht="15" hidden="false" customHeight="false" outlineLevel="0" collapsed="false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</row>
    <row r="273" customFormat="false" ht="15" hidden="false" customHeight="false" outlineLevel="0" collapsed="false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</row>
    <row r="274" customFormat="false" ht="15" hidden="false" customHeight="false" outlineLevel="0" collapsed="false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</row>
    <row r="275" customFormat="false" ht="15" hidden="false" customHeight="false" outlineLevel="0" collapsed="false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</row>
    <row r="276" customFormat="false" ht="15" hidden="false" customHeight="false" outlineLevel="0" collapsed="false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</row>
    <row r="277" customFormat="false" ht="15" hidden="false" customHeight="false" outlineLevel="0" collapsed="false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</row>
    <row r="278" customFormat="false" ht="15" hidden="false" customHeight="false" outlineLevel="0" collapsed="false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</row>
    <row r="279" customFormat="false" ht="15" hidden="false" customHeight="false" outlineLevel="0" collapsed="false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</row>
    <row r="280" customFormat="false" ht="15" hidden="false" customHeight="false" outlineLevel="0" collapsed="false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</row>
    <row r="281" customFormat="false" ht="15" hidden="false" customHeight="false" outlineLevel="0" collapsed="false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</row>
    <row r="282" customFormat="false" ht="15" hidden="false" customHeight="false" outlineLevel="0" collapsed="false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</row>
    <row r="283" customFormat="false" ht="15" hidden="false" customHeight="false" outlineLevel="0" collapsed="false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</row>
    <row r="284" customFormat="false" ht="15" hidden="false" customHeight="false" outlineLevel="0" collapsed="false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</row>
    <row r="285" customFormat="false" ht="15" hidden="false" customHeight="false" outlineLevel="0" collapsed="false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</row>
    <row r="286" customFormat="false" ht="15" hidden="false" customHeight="false" outlineLevel="0" collapsed="false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</row>
    <row r="287" customFormat="false" ht="15" hidden="false" customHeight="false" outlineLevel="0" collapsed="false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</row>
    <row r="288" customFormat="false" ht="15" hidden="false" customHeight="false" outlineLevel="0" collapsed="false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</row>
    <row r="289" customFormat="false" ht="15" hidden="false" customHeight="false" outlineLevel="0" collapsed="false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</row>
    <row r="290" customFormat="false" ht="15" hidden="false" customHeight="false" outlineLevel="0" collapsed="false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</row>
    <row r="291" customFormat="false" ht="15" hidden="false" customHeight="false" outlineLevel="0" collapsed="false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</row>
    <row r="292" customFormat="false" ht="15" hidden="false" customHeight="false" outlineLevel="0" collapsed="false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</row>
    <row r="293" customFormat="false" ht="15" hidden="false" customHeight="false" outlineLevel="0" collapsed="false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</row>
    <row r="294" customFormat="false" ht="15" hidden="false" customHeight="false" outlineLevel="0" collapsed="false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</row>
    <row r="295" customFormat="false" ht="15" hidden="false" customHeight="false" outlineLevel="0" collapsed="false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</row>
    <row r="296" customFormat="false" ht="15" hidden="false" customHeight="false" outlineLevel="0" collapsed="false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</row>
    <row r="297" customFormat="false" ht="15" hidden="false" customHeight="false" outlineLevel="0" collapsed="false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</row>
    <row r="298" customFormat="false" ht="15" hidden="false" customHeight="false" outlineLevel="0" collapsed="false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</row>
    <row r="299" customFormat="false" ht="15" hidden="false" customHeight="false" outlineLevel="0" collapsed="false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</row>
    <row r="300" customFormat="false" ht="15" hidden="false" customHeight="false" outlineLevel="0" collapsed="false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</row>
    <row r="301" customFormat="false" ht="15" hidden="false" customHeight="false" outlineLevel="0" collapsed="false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</row>
    <row r="302" customFormat="false" ht="15" hidden="false" customHeight="false" outlineLevel="0" collapsed="false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</row>
    <row r="303" customFormat="false" ht="15" hidden="false" customHeight="false" outlineLevel="0" collapsed="false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</row>
    <row r="304" customFormat="false" ht="15" hidden="false" customHeight="false" outlineLevel="0" collapsed="false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</row>
    <row r="305" customFormat="false" ht="15" hidden="false" customHeight="false" outlineLevel="0" collapsed="false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</row>
    <row r="306" customFormat="false" ht="15" hidden="false" customHeight="false" outlineLevel="0" collapsed="false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</row>
    <row r="307" customFormat="false" ht="15" hidden="false" customHeight="false" outlineLevel="0" collapsed="false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</row>
    <row r="308" customFormat="false" ht="15" hidden="false" customHeight="false" outlineLevel="0" collapsed="false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</row>
    <row r="309" customFormat="false" ht="15" hidden="false" customHeight="false" outlineLevel="0" collapsed="false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</row>
    <row r="310" customFormat="false" ht="15" hidden="false" customHeight="false" outlineLevel="0" collapsed="false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</row>
    <row r="311" customFormat="false" ht="15" hidden="false" customHeight="false" outlineLevel="0" collapsed="false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</row>
    <row r="312" customFormat="false" ht="15" hidden="false" customHeight="false" outlineLevel="0" collapsed="false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</row>
    <row r="313" customFormat="false" ht="15" hidden="false" customHeight="false" outlineLevel="0" collapsed="false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</row>
    <row r="314" customFormat="false" ht="15" hidden="false" customHeight="false" outlineLevel="0" collapsed="false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</row>
    <row r="315" customFormat="false" ht="15" hidden="false" customHeight="false" outlineLevel="0" collapsed="false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</row>
    <row r="316" customFormat="false" ht="15" hidden="false" customHeight="false" outlineLevel="0" collapsed="false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</row>
    <row r="317" customFormat="false" ht="15" hidden="false" customHeight="false" outlineLevel="0" collapsed="false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</row>
    <row r="318" customFormat="false" ht="15" hidden="false" customHeight="false" outlineLevel="0" collapsed="false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</row>
    <row r="319" customFormat="false" ht="15" hidden="false" customHeight="false" outlineLevel="0" collapsed="false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</row>
    <row r="320" customFormat="false" ht="15" hidden="false" customHeight="false" outlineLevel="0" collapsed="false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</row>
    <row r="321" customFormat="false" ht="15" hidden="false" customHeight="false" outlineLevel="0" collapsed="false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</row>
    <row r="322" customFormat="false" ht="15" hidden="false" customHeight="false" outlineLevel="0" collapsed="false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</row>
    <row r="323" customFormat="false" ht="15" hidden="false" customHeight="false" outlineLevel="0" collapsed="false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</row>
    <row r="324" customFormat="false" ht="15" hidden="false" customHeight="false" outlineLevel="0" collapsed="false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</row>
    <row r="325" customFormat="false" ht="15" hidden="false" customHeight="false" outlineLevel="0" collapsed="false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</row>
    <row r="326" customFormat="false" ht="15" hidden="false" customHeight="false" outlineLevel="0" collapsed="false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</row>
    <row r="327" customFormat="false" ht="15" hidden="false" customHeight="false" outlineLevel="0" collapsed="false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</row>
    <row r="328" customFormat="false" ht="15" hidden="false" customHeight="false" outlineLevel="0" collapsed="false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</row>
    <row r="329" customFormat="false" ht="15" hidden="false" customHeight="false" outlineLevel="0" collapsed="false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</row>
    <row r="330" customFormat="false" ht="15" hidden="false" customHeight="false" outlineLevel="0" collapsed="false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</row>
    <row r="331" customFormat="false" ht="15" hidden="false" customHeight="false" outlineLevel="0" collapsed="false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</row>
    <row r="332" customFormat="false" ht="15" hidden="false" customHeight="false" outlineLevel="0" collapsed="false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</row>
    <row r="333" customFormat="false" ht="15" hidden="false" customHeight="false" outlineLevel="0" collapsed="false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</row>
    <row r="334" customFormat="false" ht="15" hidden="false" customHeight="false" outlineLevel="0" collapsed="false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</row>
    <row r="335" customFormat="false" ht="15" hidden="false" customHeight="false" outlineLevel="0" collapsed="false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</row>
    <row r="336" customFormat="false" ht="15" hidden="false" customHeight="false" outlineLevel="0" collapsed="false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</row>
    <row r="337" customFormat="false" ht="15" hidden="false" customHeight="false" outlineLevel="0" collapsed="false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</row>
    <row r="338" customFormat="false" ht="15" hidden="false" customHeight="false" outlineLevel="0" collapsed="false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</row>
    <row r="339" customFormat="false" ht="15" hidden="false" customHeight="false" outlineLevel="0" collapsed="false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</row>
    <row r="340" customFormat="false" ht="15" hidden="false" customHeight="false" outlineLevel="0" collapsed="false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</row>
    <row r="341" customFormat="false" ht="15" hidden="false" customHeight="false" outlineLevel="0" collapsed="false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</row>
    <row r="342" customFormat="false" ht="15" hidden="false" customHeight="false" outlineLevel="0" collapsed="false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</row>
    <row r="343" customFormat="false" ht="15" hidden="false" customHeight="false" outlineLevel="0" collapsed="false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</row>
    <row r="344" customFormat="false" ht="15" hidden="false" customHeight="false" outlineLevel="0" collapsed="false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</row>
    <row r="345" customFormat="false" ht="15" hidden="false" customHeight="false" outlineLevel="0" collapsed="false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</row>
    <row r="346" customFormat="false" ht="15" hidden="false" customHeight="false" outlineLevel="0" collapsed="false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</row>
    <row r="347" customFormat="false" ht="15" hidden="false" customHeight="false" outlineLevel="0" collapsed="false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</row>
    <row r="348" customFormat="false" ht="15" hidden="false" customHeight="false" outlineLevel="0" collapsed="false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</row>
    <row r="349" customFormat="false" ht="15" hidden="false" customHeight="false" outlineLevel="0" collapsed="false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</row>
    <row r="350" customFormat="false" ht="15" hidden="false" customHeight="false" outlineLevel="0" collapsed="false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</row>
    <row r="351" customFormat="false" ht="15" hidden="false" customHeight="false" outlineLevel="0" collapsed="false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</row>
    <row r="352" customFormat="false" ht="15" hidden="false" customHeight="false" outlineLevel="0" collapsed="false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</row>
    <row r="353" customFormat="false" ht="15" hidden="false" customHeight="false" outlineLevel="0" collapsed="false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</row>
    <row r="354" customFormat="false" ht="15" hidden="false" customHeight="false" outlineLevel="0" collapsed="false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</row>
    <row r="355" customFormat="false" ht="15" hidden="false" customHeight="false" outlineLevel="0" collapsed="false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</row>
    <row r="356" customFormat="false" ht="15" hidden="false" customHeight="false" outlineLevel="0" collapsed="false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</row>
    <row r="357" customFormat="false" ht="15" hidden="false" customHeight="false" outlineLevel="0" collapsed="false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</row>
    <row r="358" customFormat="false" ht="15" hidden="false" customHeight="false" outlineLevel="0" collapsed="false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</row>
    <row r="359" customFormat="false" ht="15" hidden="false" customHeight="false" outlineLevel="0" collapsed="false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</row>
    <row r="360" customFormat="false" ht="15" hidden="false" customHeight="false" outlineLevel="0" collapsed="false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</row>
    <row r="361" customFormat="false" ht="15" hidden="false" customHeight="false" outlineLevel="0" collapsed="false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</row>
    <row r="362" customFormat="false" ht="15" hidden="false" customHeight="false" outlineLevel="0" collapsed="false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</row>
    <row r="363" customFormat="false" ht="15" hidden="false" customHeight="false" outlineLevel="0" collapsed="false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</row>
    <row r="364" customFormat="false" ht="15" hidden="false" customHeight="false" outlineLevel="0" collapsed="false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</row>
    <row r="365" customFormat="false" ht="15" hidden="false" customHeight="false" outlineLevel="0" collapsed="false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</row>
    <row r="366" customFormat="false" ht="15" hidden="false" customHeight="false" outlineLevel="0" collapsed="false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</row>
    <row r="367" customFormat="false" ht="15" hidden="false" customHeight="false" outlineLevel="0" collapsed="false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</row>
    <row r="368" customFormat="false" ht="15" hidden="false" customHeight="false" outlineLevel="0" collapsed="false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</row>
    <row r="369" customFormat="false" ht="15" hidden="false" customHeight="false" outlineLevel="0" collapsed="false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</row>
    <row r="370" customFormat="false" ht="15" hidden="false" customHeight="false" outlineLevel="0" collapsed="false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</row>
    <row r="371" customFormat="false" ht="15" hidden="false" customHeight="false" outlineLevel="0" collapsed="false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</row>
    <row r="372" customFormat="false" ht="15" hidden="false" customHeight="false" outlineLevel="0" collapsed="false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</row>
    <row r="373" customFormat="false" ht="15" hidden="false" customHeight="false" outlineLevel="0" collapsed="false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</row>
    <row r="374" customFormat="false" ht="15" hidden="false" customHeight="false" outlineLevel="0" collapsed="false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</row>
    <row r="375" customFormat="false" ht="15" hidden="false" customHeight="false" outlineLevel="0" collapsed="false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</row>
    <row r="376" customFormat="false" ht="15" hidden="false" customHeight="false" outlineLevel="0" collapsed="false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</row>
    <row r="377" customFormat="false" ht="15" hidden="false" customHeight="false" outlineLevel="0" collapsed="false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</row>
    <row r="378" customFormat="false" ht="15" hidden="false" customHeight="false" outlineLevel="0" collapsed="false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</row>
    <row r="379" customFormat="false" ht="15" hidden="false" customHeight="false" outlineLevel="0" collapsed="false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</row>
    <row r="380" customFormat="false" ht="15" hidden="false" customHeight="false" outlineLevel="0" collapsed="false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</row>
    <row r="381" customFormat="false" ht="15" hidden="false" customHeight="false" outlineLevel="0" collapsed="false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</row>
    <row r="382" customFormat="false" ht="15" hidden="false" customHeight="false" outlineLevel="0" collapsed="false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</row>
    <row r="383" customFormat="false" ht="15" hidden="false" customHeight="false" outlineLevel="0" collapsed="false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</row>
    <row r="384" customFormat="false" ht="15" hidden="false" customHeight="false" outlineLevel="0" collapsed="false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</row>
    <row r="385" customFormat="false" ht="15" hidden="false" customHeight="false" outlineLevel="0" collapsed="false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</row>
    <row r="386" customFormat="false" ht="15" hidden="false" customHeight="false" outlineLevel="0" collapsed="false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</row>
    <row r="387" customFormat="false" ht="15" hidden="false" customHeight="false" outlineLevel="0" collapsed="false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</row>
    <row r="388" customFormat="false" ht="15" hidden="false" customHeight="false" outlineLevel="0" collapsed="false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</row>
    <row r="389" customFormat="false" ht="15" hidden="false" customHeight="false" outlineLevel="0" collapsed="false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</row>
    <row r="390" customFormat="false" ht="15" hidden="false" customHeight="false" outlineLevel="0" collapsed="false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</row>
    <row r="391" customFormat="false" ht="15" hidden="false" customHeight="false" outlineLevel="0" collapsed="false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</row>
    <row r="392" customFormat="false" ht="15" hidden="false" customHeight="false" outlineLevel="0" collapsed="false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</row>
    <row r="393" customFormat="false" ht="15" hidden="false" customHeight="false" outlineLevel="0" collapsed="false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</row>
    <row r="394" customFormat="false" ht="15" hidden="false" customHeight="false" outlineLevel="0" collapsed="false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</row>
    <row r="395" customFormat="false" ht="15" hidden="false" customHeight="false" outlineLevel="0" collapsed="false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</row>
    <row r="396" customFormat="false" ht="15" hidden="false" customHeight="false" outlineLevel="0" collapsed="false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</row>
    <row r="397" customFormat="false" ht="15" hidden="false" customHeight="false" outlineLevel="0" collapsed="false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</row>
    <row r="398" customFormat="false" ht="15" hidden="false" customHeight="false" outlineLevel="0" collapsed="false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</row>
    <row r="399" customFormat="false" ht="15" hidden="false" customHeight="false" outlineLevel="0" collapsed="false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</row>
    <row r="400" customFormat="false" ht="15" hidden="false" customHeight="false" outlineLevel="0" collapsed="false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</row>
    <row r="401" customFormat="false" ht="15" hidden="false" customHeight="false" outlineLevel="0" collapsed="false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</row>
    <row r="402" customFormat="false" ht="15" hidden="false" customHeight="false" outlineLevel="0" collapsed="false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</row>
    <row r="403" customFormat="false" ht="15" hidden="false" customHeight="false" outlineLevel="0" collapsed="false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</row>
    <row r="404" customFormat="false" ht="15" hidden="false" customHeight="false" outlineLevel="0" collapsed="false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</row>
    <row r="405" customFormat="false" ht="15" hidden="false" customHeight="false" outlineLevel="0" collapsed="false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</row>
    <row r="406" customFormat="false" ht="15" hidden="false" customHeight="false" outlineLevel="0" collapsed="false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</row>
    <row r="407" customFormat="false" ht="15" hidden="false" customHeight="false" outlineLevel="0" collapsed="false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</row>
    <row r="408" customFormat="false" ht="15" hidden="false" customHeight="false" outlineLevel="0" collapsed="false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</row>
    <row r="409" customFormat="false" ht="15" hidden="false" customHeight="false" outlineLevel="0" collapsed="false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</row>
    <row r="410" customFormat="false" ht="15" hidden="false" customHeight="false" outlineLevel="0" collapsed="false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</row>
    <row r="411" customFormat="false" ht="15" hidden="false" customHeight="false" outlineLevel="0" collapsed="false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</row>
    <row r="412" customFormat="false" ht="15" hidden="false" customHeight="false" outlineLevel="0" collapsed="false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</row>
    <row r="413" customFormat="false" ht="15" hidden="false" customHeight="false" outlineLevel="0" collapsed="false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</row>
    <row r="414" customFormat="false" ht="15" hidden="false" customHeight="false" outlineLevel="0" collapsed="false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</row>
    <row r="415" customFormat="false" ht="15" hidden="false" customHeight="false" outlineLevel="0" collapsed="false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</row>
    <row r="416" customFormat="false" ht="15" hidden="false" customHeight="false" outlineLevel="0" collapsed="false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</row>
    <row r="417" customFormat="false" ht="15" hidden="false" customHeight="false" outlineLevel="0" collapsed="false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</row>
    <row r="418" customFormat="false" ht="15" hidden="false" customHeight="false" outlineLevel="0" collapsed="false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</row>
    <row r="419" customFormat="false" ht="15" hidden="false" customHeight="false" outlineLevel="0" collapsed="false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</row>
    <row r="420" customFormat="false" ht="15" hidden="false" customHeight="false" outlineLevel="0" collapsed="false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</row>
    <row r="421" customFormat="false" ht="15" hidden="false" customHeight="false" outlineLevel="0" collapsed="false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</row>
    <row r="422" customFormat="false" ht="15" hidden="false" customHeight="false" outlineLevel="0" collapsed="false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</row>
    <row r="423" customFormat="false" ht="15" hidden="false" customHeight="false" outlineLevel="0" collapsed="false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</row>
    <row r="424" customFormat="false" ht="15" hidden="false" customHeight="false" outlineLevel="0" collapsed="false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</row>
    <row r="425" customFormat="false" ht="15" hidden="false" customHeight="false" outlineLevel="0" collapsed="false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</row>
    <row r="426" customFormat="false" ht="15" hidden="false" customHeight="false" outlineLevel="0" collapsed="false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</row>
    <row r="427" customFormat="false" ht="15" hidden="false" customHeight="false" outlineLevel="0" collapsed="false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</row>
    <row r="428" customFormat="false" ht="15" hidden="false" customHeight="false" outlineLevel="0" collapsed="false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</row>
    <row r="429" customFormat="false" ht="15" hidden="false" customHeight="false" outlineLevel="0" collapsed="false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</row>
    <row r="430" customFormat="false" ht="15" hidden="false" customHeight="false" outlineLevel="0" collapsed="false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</row>
    <row r="431" customFormat="false" ht="15" hidden="false" customHeight="false" outlineLevel="0" collapsed="false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</row>
    <row r="432" customFormat="false" ht="15" hidden="false" customHeight="false" outlineLevel="0" collapsed="false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</row>
    <row r="433" customFormat="false" ht="15" hidden="false" customHeight="false" outlineLevel="0" collapsed="false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</row>
    <row r="434" customFormat="false" ht="15" hidden="false" customHeight="false" outlineLevel="0" collapsed="false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</row>
    <row r="435" customFormat="false" ht="15" hidden="false" customHeight="false" outlineLevel="0" collapsed="false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</row>
    <row r="436" customFormat="false" ht="15" hidden="false" customHeight="false" outlineLevel="0" collapsed="false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</row>
    <row r="437" customFormat="false" ht="15" hidden="false" customHeight="false" outlineLevel="0" collapsed="false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</row>
    <row r="438" customFormat="false" ht="15" hidden="false" customHeight="false" outlineLevel="0" collapsed="false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</row>
    <row r="439" customFormat="false" ht="15" hidden="false" customHeight="false" outlineLevel="0" collapsed="false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</row>
    <row r="440" customFormat="false" ht="15" hidden="false" customHeight="false" outlineLevel="0" collapsed="false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</row>
    <row r="441" customFormat="false" ht="15" hidden="false" customHeight="false" outlineLevel="0" collapsed="false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</row>
    <row r="442" customFormat="false" ht="15" hidden="false" customHeight="false" outlineLevel="0" collapsed="false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</row>
    <row r="443" customFormat="false" ht="15" hidden="false" customHeight="false" outlineLevel="0" collapsed="false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</row>
    <row r="444" customFormat="false" ht="15" hidden="false" customHeight="false" outlineLevel="0" collapsed="false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</row>
    <row r="445" customFormat="false" ht="15" hidden="false" customHeight="false" outlineLevel="0" collapsed="false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</row>
    <row r="446" customFormat="false" ht="15" hidden="false" customHeight="false" outlineLevel="0" collapsed="false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</row>
    <row r="447" customFormat="false" ht="15" hidden="false" customHeight="false" outlineLevel="0" collapsed="false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</row>
    <row r="448" customFormat="false" ht="15" hidden="false" customHeight="false" outlineLevel="0" collapsed="false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</row>
    <row r="449" customFormat="false" ht="15" hidden="false" customHeight="false" outlineLevel="0" collapsed="false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</row>
    <row r="450" customFormat="false" ht="15" hidden="false" customHeight="false" outlineLevel="0" collapsed="false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</row>
    <row r="451" customFormat="false" ht="15" hidden="false" customHeight="false" outlineLevel="0" collapsed="false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</row>
    <row r="452" customFormat="false" ht="15" hidden="false" customHeight="false" outlineLevel="0" collapsed="false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</row>
    <row r="453" customFormat="false" ht="15" hidden="false" customHeight="false" outlineLevel="0" collapsed="false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</row>
    <row r="454" customFormat="false" ht="15" hidden="false" customHeight="false" outlineLevel="0" collapsed="false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</row>
    <row r="455" customFormat="false" ht="15" hidden="false" customHeight="false" outlineLevel="0" collapsed="false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</row>
    <row r="456" customFormat="false" ht="15" hidden="false" customHeight="false" outlineLevel="0" collapsed="false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</row>
    <row r="457" customFormat="false" ht="15" hidden="false" customHeight="false" outlineLevel="0" collapsed="false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</row>
    <row r="458" customFormat="false" ht="15" hidden="false" customHeight="false" outlineLevel="0" collapsed="false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</row>
    <row r="459" customFormat="false" ht="15" hidden="false" customHeight="false" outlineLevel="0" collapsed="false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</row>
    <row r="460" customFormat="false" ht="15" hidden="false" customHeight="false" outlineLevel="0" collapsed="false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</row>
    <row r="461" customFormat="false" ht="15" hidden="false" customHeight="false" outlineLevel="0" collapsed="false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</row>
    <row r="462" customFormat="false" ht="15" hidden="false" customHeight="false" outlineLevel="0" collapsed="false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</row>
    <row r="463" customFormat="false" ht="15" hidden="false" customHeight="false" outlineLevel="0" collapsed="false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</row>
    <row r="464" customFormat="false" ht="15" hidden="false" customHeight="false" outlineLevel="0" collapsed="false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</row>
    <row r="465" customFormat="false" ht="15" hidden="false" customHeight="false" outlineLevel="0" collapsed="false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</row>
    <row r="466" customFormat="false" ht="15" hidden="false" customHeight="false" outlineLevel="0" collapsed="false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</row>
    <row r="467" customFormat="false" ht="15" hidden="false" customHeight="false" outlineLevel="0" collapsed="false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</row>
    <row r="468" customFormat="false" ht="15" hidden="false" customHeight="false" outlineLevel="0" collapsed="false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</row>
    <row r="469" customFormat="false" ht="15" hidden="false" customHeight="false" outlineLevel="0" collapsed="false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</row>
    <row r="470" customFormat="false" ht="15" hidden="false" customHeight="false" outlineLevel="0" collapsed="false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</row>
    <row r="471" customFormat="false" ht="15" hidden="false" customHeight="false" outlineLevel="0" collapsed="false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</row>
    <row r="472" customFormat="false" ht="15" hidden="false" customHeight="false" outlineLevel="0" collapsed="false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</row>
    <row r="473" customFormat="false" ht="15" hidden="false" customHeight="false" outlineLevel="0" collapsed="false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</row>
    <row r="474" customFormat="false" ht="15" hidden="false" customHeight="false" outlineLevel="0" collapsed="false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</row>
    <row r="475" customFormat="false" ht="15" hidden="false" customHeight="false" outlineLevel="0" collapsed="false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</row>
    <row r="476" customFormat="false" ht="15" hidden="false" customHeight="false" outlineLevel="0" collapsed="false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</row>
    <row r="477" customFormat="false" ht="15" hidden="false" customHeight="false" outlineLevel="0" collapsed="false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</row>
    <row r="478" customFormat="false" ht="15" hidden="false" customHeight="false" outlineLevel="0" collapsed="false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</row>
    <row r="479" customFormat="false" ht="15" hidden="false" customHeight="false" outlineLevel="0" collapsed="false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</row>
    <row r="480" customFormat="false" ht="15" hidden="false" customHeight="false" outlineLevel="0" collapsed="false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</row>
    <row r="481" customFormat="false" ht="15" hidden="false" customHeight="false" outlineLevel="0" collapsed="false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</row>
    <row r="482" customFormat="false" ht="15" hidden="false" customHeight="false" outlineLevel="0" collapsed="false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</row>
    <row r="483" customFormat="false" ht="15" hidden="false" customHeight="false" outlineLevel="0" collapsed="false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</row>
    <row r="484" customFormat="false" ht="15" hidden="false" customHeight="false" outlineLevel="0" collapsed="false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</row>
    <row r="485" customFormat="false" ht="15" hidden="false" customHeight="false" outlineLevel="0" collapsed="false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</row>
    <row r="486" customFormat="false" ht="15" hidden="false" customHeight="false" outlineLevel="0" collapsed="false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</row>
    <row r="487" customFormat="false" ht="15" hidden="false" customHeight="false" outlineLevel="0" collapsed="false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</row>
    <row r="488" customFormat="false" ht="15" hidden="false" customHeight="false" outlineLevel="0" collapsed="false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</row>
    <row r="489" customFormat="false" ht="15" hidden="false" customHeight="false" outlineLevel="0" collapsed="false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</row>
    <row r="490" customFormat="false" ht="15" hidden="false" customHeight="false" outlineLevel="0" collapsed="false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</row>
    <row r="491" customFormat="false" ht="15" hidden="false" customHeight="false" outlineLevel="0" collapsed="false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</row>
    <row r="492" customFormat="false" ht="15" hidden="false" customHeight="false" outlineLevel="0" collapsed="false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</row>
    <row r="493" customFormat="false" ht="15" hidden="false" customHeight="false" outlineLevel="0" collapsed="false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</row>
    <row r="494" customFormat="false" ht="15" hidden="false" customHeight="false" outlineLevel="0" collapsed="false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</row>
    <row r="495" customFormat="false" ht="15" hidden="false" customHeight="false" outlineLevel="0" collapsed="false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</row>
    <row r="496" customFormat="false" ht="15" hidden="false" customHeight="false" outlineLevel="0" collapsed="false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</row>
    <row r="497" customFormat="false" ht="15" hidden="false" customHeight="false" outlineLevel="0" collapsed="false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</row>
    <row r="498" customFormat="false" ht="15" hidden="false" customHeight="false" outlineLevel="0" collapsed="false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</row>
    <row r="499" customFormat="false" ht="15" hidden="false" customHeight="false" outlineLevel="0" collapsed="false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</row>
    <row r="500" customFormat="false" ht="15" hidden="false" customHeight="false" outlineLevel="0" collapsed="false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</row>
    <row r="501" customFormat="false" ht="15" hidden="false" customHeight="false" outlineLevel="0" collapsed="false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</row>
    <row r="502" customFormat="false" ht="15" hidden="false" customHeight="false" outlineLevel="0" collapsed="false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</row>
    <row r="503" customFormat="false" ht="15" hidden="false" customHeight="false" outlineLevel="0" collapsed="false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</row>
    <row r="504" customFormat="false" ht="15" hidden="false" customHeight="false" outlineLevel="0" collapsed="false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</row>
    <row r="505" customFormat="false" ht="15" hidden="false" customHeight="false" outlineLevel="0" collapsed="false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</row>
    <row r="506" customFormat="false" ht="15" hidden="false" customHeight="false" outlineLevel="0" collapsed="false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</row>
    <row r="507" customFormat="false" ht="15" hidden="false" customHeight="false" outlineLevel="0" collapsed="false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</row>
    <row r="508" customFormat="false" ht="15" hidden="false" customHeight="false" outlineLevel="0" collapsed="false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</row>
    <row r="509" customFormat="false" ht="15" hidden="false" customHeight="false" outlineLevel="0" collapsed="false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</row>
    <row r="510" customFormat="false" ht="15" hidden="false" customHeight="false" outlineLevel="0" collapsed="false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</row>
    <row r="511" customFormat="false" ht="15" hidden="false" customHeight="false" outlineLevel="0" collapsed="false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</row>
    <row r="512" customFormat="false" ht="15" hidden="false" customHeight="false" outlineLevel="0" collapsed="false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</row>
    <row r="513" customFormat="false" ht="15" hidden="false" customHeight="false" outlineLevel="0" collapsed="false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</row>
    <row r="514" customFormat="false" ht="15" hidden="false" customHeight="false" outlineLevel="0" collapsed="false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</row>
    <row r="515" customFormat="false" ht="15" hidden="false" customHeight="false" outlineLevel="0" collapsed="false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</row>
    <row r="516" customFormat="false" ht="15" hidden="false" customHeight="false" outlineLevel="0" collapsed="false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</row>
    <row r="517" customFormat="false" ht="15" hidden="false" customHeight="false" outlineLevel="0" collapsed="false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</row>
    <row r="518" customFormat="false" ht="15" hidden="false" customHeight="false" outlineLevel="0" collapsed="false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</row>
    <row r="519" customFormat="false" ht="15" hidden="false" customHeight="false" outlineLevel="0" collapsed="false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</row>
    <row r="520" customFormat="false" ht="15" hidden="false" customHeight="false" outlineLevel="0" collapsed="false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</row>
    <row r="521" customFormat="false" ht="15" hidden="false" customHeight="false" outlineLevel="0" collapsed="false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</row>
    <row r="522" customFormat="false" ht="15" hidden="false" customHeight="false" outlineLevel="0" collapsed="false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</row>
    <row r="523" customFormat="false" ht="15" hidden="false" customHeight="false" outlineLevel="0" collapsed="false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</row>
    <row r="524" customFormat="false" ht="15" hidden="false" customHeight="false" outlineLevel="0" collapsed="false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</row>
    <row r="525" customFormat="false" ht="15" hidden="false" customHeight="false" outlineLevel="0" collapsed="false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</row>
    <row r="526" customFormat="false" ht="15" hidden="false" customHeight="false" outlineLevel="0" collapsed="false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</row>
    <row r="527" customFormat="false" ht="15" hidden="false" customHeight="false" outlineLevel="0" collapsed="false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</row>
    <row r="528" customFormat="false" ht="15" hidden="false" customHeight="false" outlineLevel="0" collapsed="false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</row>
    <row r="529" customFormat="false" ht="15" hidden="false" customHeight="false" outlineLevel="0" collapsed="false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</row>
    <row r="530" customFormat="false" ht="15" hidden="false" customHeight="false" outlineLevel="0" collapsed="false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</row>
    <row r="531" customFormat="false" ht="15" hidden="false" customHeight="false" outlineLevel="0" collapsed="false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</row>
    <row r="532" customFormat="false" ht="15" hidden="false" customHeight="false" outlineLevel="0" collapsed="false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</row>
    <row r="533" customFormat="false" ht="15" hidden="false" customHeight="false" outlineLevel="0" collapsed="false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</row>
    <row r="534" customFormat="false" ht="15" hidden="false" customHeight="false" outlineLevel="0" collapsed="false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</row>
    <row r="535" customFormat="false" ht="15" hidden="false" customHeight="false" outlineLevel="0" collapsed="false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</row>
    <row r="536" customFormat="false" ht="15" hidden="false" customHeight="false" outlineLevel="0" collapsed="false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</row>
    <row r="537" customFormat="false" ht="15" hidden="false" customHeight="false" outlineLevel="0" collapsed="false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</row>
    <row r="538" customFormat="false" ht="15" hidden="false" customHeight="false" outlineLevel="0" collapsed="false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</row>
    <row r="539" customFormat="false" ht="15" hidden="false" customHeight="false" outlineLevel="0" collapsed="false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</row>
    <row r="540" customFormat="false" ht="15" hidden="false" customHeight="false" outlineLevel="0" collapsed="false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</row>
    <row r="541" customFormat="false" ht="15" hidden="false" customHeight="false" outlineLevel="0" collapsed="false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</row>
    <row r="542" customFormat="false" ht="15" hidden="false" customHeight="false" outlineLevel="0" collapsed="false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</row>
    <row r="543" customFormat="false" ht="15" hidden="false" customHeight="false" outlineLevel="0" collapsed="false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</row>
    <row r="544" customFormat="false" ht="15" hidden="false" customHeight="false" outlineLevel="0" collapsed="false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</row>
    <row r="545" customFormat="false" ht="15" hidden="false" customHeight="false" outlineLevel="0" collapsed="false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</row>
    <row r="546" customFormat="false" ht="15" hidden="false" customHeight="false" outlineLevel="0" collapsed="false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</row>
    <row r="547" customFormat="false" ht="15" hidden="false" customHeight="false" outlineLevel="0" collapsed="false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</row>
    <row r="548" customFormat="false" ht="15" hidden="false" customHeight="false" outlineLevel="0" collapsed="false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</row>
    <row r="549" customFormat="false" ht="15" hidden="false" customHeight="false" outlineLevel="0" collapsed="false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</row>
    <row r="550" customFormat="false" ht="15" hidden="false" customHeight="false" outlineLevel="0" collapsed="false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</row>
    <row r="551" customFormat="false" ht="15" hidden="false" customHeight="false" outlineLevel="0" collapsed="false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</row>
    <row r="552" customFormat="false" ht="15" hidden="false" customHeight="false" outlineLevel="0" collapsed="false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</row>
    <row r="553" customFormat="false" ht="15" hidden="false" customHeight="false" outlineLevel="0" collapsed="false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</row>
    <row r="554" customFormat="false" ht="15" hidden="false" customHeight="false" outlineLevel="0" collapsed="false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</row>
    <row r="555" customFormat="false" ht="15" hidden="false" customHeight="false" outlineLevel="0" collapsed="false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</row>
    <row r="556" customFormat="false" ht="15" hidden="false" customHeight="false" outlineLevel="0" collapsed="false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</row>
    <row r="557" customFormat="false" ht="15" hidden="false" customHeight="false" outlineLevel="0" collapsed="false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</row>
    <row r="558" customFormat="false" ht="15" hidden="false" customHeight="false" outlineLevel="0" collapsed="false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</row>
    <row r="559" customFormat="false" ht="15" hidden="false" customHeight="false" outlineLevel="0" collapsed="false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</row>
    <row r="560" customFormat="false" ht="15" hidden="false" customHeight="false" outlineLevel="0" collapsed="false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</row>
    <row r="561" customFormat="false" ht="15" hidden="false" customHeight="false" outlineLevel="0" collapsed="false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</row>
    <row r="562" customFormat="false" ht="15" hidden="false" customHeight="false" outlineLevel="0" collapsed="false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</row>
    <row r="563" customFormat="false" ht="15" hidden="false" customHeight="false" outlineLevel="0" collapsed="false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</row>
    <row r="564" customFormat="false" ht="15" hidden="false" customHeight="false" outlineLevel="0" collapsed="false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</row>
    <row r="565" customFormat="false" ht="15" hidden="false" customHeight="false" outlineLevel="0" collapsed="false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</row>
    <row r="566" customFormat="false" ht="15" hidden="false" customHeight="false" outlineLevel="0" collapsed="false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</row>
    <row r="567" customFormat="false" ht="15" hidden="false" customHeight="false" outlineLevel="0" collapsed="false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</row>
    <row r="568" customFormat="false" ht="15" hidden="false" customHeight="false" outlineLevel="0" collapsed="false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</row>
    <row r="569" customFormat="false" ht="15" hidden="false" customHeight="false" outlineLevel="0" collapsed="false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</row>
    <row r="570" customFormat="false" ht="15" hidden="false" customHeight="false" outlineLevel="0" collapsed="false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</row>
    <row r="571" customFormat="false" ht="15" hidden="false" customHeight="false" outlineLevel="0" collapsed="false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</row>
    <row r="572" customFormat="false" ht="15" hidden="false" customHeight="false" outlineLevel="0" collapsed="false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</row>
    <row r="573" customFormat="false" ht="15" hidden="false" customHeight="false" outlineLevel="0" collapsed="false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</row>
    <row r="574" customFormat="false" ht="15" hidden="false" customHeight="false" outlineLevel="0" collapsed="false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</row>
    <row r="575" customFormat="false" ht="15" hidden="false" customHeight="false" outlineLevel="0" collapsed="false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</row>
    <row r="576" customFormat="false" ht="15" hidden="false" customHeight="false" outlineLevel="0" collapsed="false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</row>
    <row r="577" customFormat="false" ht="15" hidden="false" customHeight="false" outlineLevel="0" collapsed="false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</row>
    <row r="578" customFormat="false" ht="15" hidden="false" customHeight="false" outlineLevel="0" collapsed="false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</row>
    <row r="579" customFormat="false" ht="15" hidden="false" customHeight="false" outlineLevel="0" collapsed="false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</row>
    <row r="580" customFormat="false" ht="15" hidden="false" customHeight="false" outlineLevel="0" collapsed="false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</row>
    <row r="581" customFormat="false" ht="15" hidden="false" customHeight="false" outlineLevel="0" collapsed="false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</row>
    <row r="582" customFormat="false" ht="15" hidden="false" customHeight="false" outlineLevel="0" collapsed="false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</row>
    <row r="583" customFormat="false" ht="15" hidden="false" customHeight="false" outlineLevel="0" collapsed="false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</row>
    <row r="584" customFormat="false" ht="15" hidden="false" customHeight="false" outlineLevel="0" collapsed="false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</row>
    <row r="585" customFormat="false" ht="15" hidden="false" customHeight="false" outlineLevel="0" collapsed="false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</row>
    <row r="586" customFormat="false" ht="15" hidden="false" customHeight="false" outlineLevel="0" collapsed="false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</row>
    <row r="587" customFormat="false" ht="15" hidden="false" customHeight="false" outlineLevel="0" collapsed="false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</row>
    <row r="588" customFormat="false" ht="15" hidden="false" customHeight="false" outlineLevel="0" collapsed="false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</row>
    <row r="589" customFormat="false" ht="15" hidden="false" customHeight="false" outlineLevel="0" collapsed="false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</row>
    <row r="590" customFormat="false" ht="15" hidden="false" customHeight="false" outlineLevel="0" collapsed="false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</row>
    <row r="591" customFormat="false" ht="15" hidden="false" customHeight="false" outlineLevel="0" collapsed="false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</row>
    <row r="592" customFormat="false" ht="15" hidden="false" customHeight="false" outlineLevel="0" collapsed="false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</row>
    <row r="593" customFormat="false" ht="15" hidden="false" customHeight="false" outlineLevel="0" collapsed="false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</row>
    <row r="594" customFormat="false" ht="15" hidden="false" customHeight="false" outlineLevel="0" collapsed="false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</row>
    <row r="595" customFormat="false" ht="15" hidden="false" customHeight="false" outlineLevel="0" collapsed="false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</row>
    <row r="596" customFormat="false" ht="15" hidden="false" customHeight="false" outlineLevel="0" collapsed="false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</row>
    <row r="597" customFormat="false" ht="15" hidden="false" customHeight="false" outlineLevel="0" collapsed="false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</row>
    <row r="598" customFormat="false" ht="15" hidden="false" customHeight="false" outlineLevel="0" collapsed="false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</row>
    <row r="599" customFormat="false" ht="15" hidden="false" customHeight="false" outlineLevel="0" collapsed="false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</row>
    <row r="600" customFormat="false" ht="15" hidden="false" customHeight="false" outlineLevel="0" collapsed="false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</row>
    <row r="601" customFormat="false" ht="15" hidden="false" customHeight="false" outlineLevel="0" collapsed="false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</row>
    <row r="602" customFormat="false" ht="15" hidden="false" customHeight="false" outlineLevel="0" collapsed="false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</row>
    <row r="603" customFormat="false" ht="15" hidden="false" customHeight="false" outlineLevel="0" collapsed="false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</row>
    <row r="604" customFormat="false" ht="15" hidden="false" customHeight="false" outlineLevel="0" collapsed="false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</row>
    <row r="605" customFormat="false" ht="15" hidden="false" customHeight="false" outlineLevel="0" collapsed="false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</row>
    <row r="606" customFormat="false" ht="15" hidden="false" customHeight="false" outlineLevel="0" collapsed="false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</row>
    <row r="607" customFormat="false" ht="15" hidden="false" customHeight="false" outlineLevel="0" collapsed="false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</row>
    <row r="608" customFormat="false" ht="15" hidden="false" customHeight="false" outlineLevel="0" collapsed="false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</row>
    <row r="609" customFormat="false" ht="15" hidden="false" customHeight="false" outlineLevel="0" collapsed="false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</row>
    <row r="610" customFormat="false" ht="15" hidden="false" customHeight="false" outlineLevel="0" collapsed="false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</row>
    <row r="611" customFormat="false" ht="15" hidden="false" customHeight="false" outlineLevel="0" collapsed="false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</row>
    <row r="612" customFormat="false" ht="15" hidden="false" customHeight="false" outlineLevel="0" collapsed="false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</row>
    <row r="613" customFormat="false" ht="15" hidden="false" customHeight="false" outlineLevel="0" collapsed="false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</row>
    <row r="614" customFormat="false" ht="15" hidden="false" customHeight="false" outlineLevel="0" collapsed="false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</row>
    <row r="615" customFormat="false" ht="15" hidden="false" customHeight="false" outlineLevel="0" collapsed="false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</row>
    <row r="616" customFormat="false" ht="15" hidden="false" customHeight="false" outlineLevel="0" collapsed="false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</row>
    <row r="617" customFormat="false" ht="15" hidden="false" customHeight="false" outlineLevel="0" collapsed="false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</row>
    <row r="618" customFormat="false" ht="15" hidden="false" customHeight="false" outlineLevel="0" collapsed="false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</row>
    <row r="619" customFormat="false" ht="15" hidden="false" customHeight="false" outlineLevel="0" collapsed="false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</row>
    <row r="620" customFormat="false" ht="15" hidden="false" customHeight="false" outlineLevel="0" collapsed="false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</row>
    <row r="621" customFormat="false" ht="15" hidden="false" customHeight="false" outlineLevel="0" collapsed="false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</row>
    <row r="622" customFormat="false" ht="15" hidden="false" customHeight="false" outlineLevel="0" collapsed="false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</row>
    <row r="623" customFormat="false" ht="15" hidden="false" customHeight="false" outlineLevel="0" collapsed="false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</row>
    <row r="624" customFormat="false" ht="15" hidden="false" customHeight="false" outlineLevel="0" collapsed="false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</row>
    <row r="625" customFormat="false" ht="15" hidden="false" customHeight="false" outlineLevel="0" collapsed="false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</row>
    <row r="626" customFormat="false" ht="15" hidden="false" customHeight="false" outlineLevel="0" collapsed="false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</row>
    <row r="627" customFormat="false" ht="15" hidden="false" customHeight="false" outlineLevel="0" collapsed="false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</row>
    <row r="628" customFormat="false" ht="15" hidden="false" customHeight="false" outlineLevel="0" collapsed="false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</row>
    <row r="629" customFormat="false" ht="15" hidden="false" customHeight="false" outlineLevel="0" collapsed="false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</row>
    <row r="630" customFormat="false" ht="15" hidden="false" customHeight="false" outlineLevel="0" collapsed="false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</row>
    <row r="631" customFormat="false" ht="15" hidden="false" customHeight="false" outlineLevel="0" collapsed="false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</row>
    <row r="632" customFormat="false" ht="15" hidden="false" customHeight="false" outlineLevel="0" collapsed="false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</row>
    <row r="633" customFormat="false" ht="15" hidden="false" customHeight="false" outlineLevel="0" collapsed="false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</row>
    <row r="634" customFormat="false" ht="15" hidden="false" customHeight="false" outlineLevel="0" collapsed="false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</row>
    <row r="635" customFormat="false" ht="15" hidden="false" customHeight="false" outlineLevel="0" collapsed="false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</row>
    <row r="636" customFormat="false" ht="15" hidden="false" customHeight="false" outlineLevel="0" collapsed="false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</row>
    <row r="637" customFormat="false" ht="15" hidden="false" customHeight="false" outlineLevel="0" collapsed="false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</row>
    <row r="638" customFormat="false" ht="15" hidden="false" customHeight="false" outlineLevel="0" collapsed="false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</row>
    <row r="639" customFormat="false" ht="15" hidden="false" customHeight="false" outlineLevel="0" collapsed="false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</row>
    <row r="640" customFormat="false" ht="15" hidden="false" customHeight="false" outlineLevel="0" collapsed="false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</row>
    <row r="641" customFormat="false" ht="15" hidden="false" customHeight="false" outlineLevel="0" collapsed="false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</row>
    <row r="642" customFormat="false" ht="15" hidden="false" customHeight="false" outlineLevel="0" collapsed="false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</row>
    <row r="643" customFormat="false" ht="15" hidden="false" customHeight="false" outlineLevel="0" collapsed="false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</row>
    <row r="644" customFormat="false" ht="15" hidden="false" customHeight="false" outlineLevel="0" collapsed="false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</row>
    <row r="645" customFormat="false" ht="15" hidden="false" customHeight="false" outlineLevel="0" collapsed="false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</row>
    <row r="646" customFormat="false" ht="15" hidden="false" customHeight="false" outlineLevel="0" collapsed="false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</row>
    <row r="647" customFormat="false" ht="15" hidden="false" customHeight="false" outlineLevel="0" collapsed="false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</row>
    <row r="648" customFormat="false" ht="15" hidden="false" customHeight="false" outlineLevel="0" collapsed="false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</row>
    <row r="649" customFormat="false" ht="15" hidden="false" customHeight="false" outlineLevel="0" collapsed="false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</row>
    <row r="650" customFormat="false" ht="15" hidden="false" customHeight="false" outlineLevel="0" collapsed="false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</row>
    <row r="651" customFormat="false" ht="15" hidden="false" customHeight="false" outlineLevel="0" collapsed="false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</row>
    <row r="652" customFormat="false" ht="15" hidden="false" customHeight="false" outlineLevel="0" collapsed="false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</row>
    <row r="653" customFormat="false" ht="15" hidden="false" customHeight="false" outlineLevel="0" collapsed="false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</row>
    <row r="654" customFormat="false" ht="15" hidden="false" customHeight="false" outlineLevel="0" collapsed="false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</row>
    <row r="655" customFormat="false" ht="15" hidden="false" customHeight="false" outlineLevel="0" collapsed="false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</row>
    <row r="656" customFormat="false" ht="15" hidden="false" customHeight="false" outlineLevel="0" collapsed="false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</row>
    <row r="657" customFormat="false" ht="15" hidden="false" customHeight="false" outlineLevel="0" collapsed="false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</row>
    <row r="658" customFormat="false" ht="15" hidden="false" customHeight="false" outlineLevel="0" collapsed="false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</row>
    <row r="659" customFormat="false" ht="15" hidden="false" customHeight="false" outlineLevel="0" collapsed="false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</row>
    <row r="660" customFormat="false" ht="15" hidden="false" customHeight="false" outlineLevel="0" collapsed="false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</row>
    <row r="661" customFormat="false" ht="15" hidden="false" customHeight="false" outlineLevel="0" collapsed="false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</row>
    <row r="662" customFormat="false" ht="15" hidden="false" customHeight="false" outlineLevel="0" collapsed="false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</row>
    <row r="663" customFormat="false" ht="15" hidden="false" customHeight="false" outlineLevel="0" collapsed="false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</row>
    <row r="664" customFormat="false" ht="15" hidden="false" customHeight="false" outlineLevel="0" collapsed="false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</row>
    <row r="665" customFormat="false" ht="15" hidden="false" customHeight="false" outlineLevel="0" collapsed="false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</row>
    <row r="666" customFormat="false" ht="15" hidden="false" customHeight="false" outlineLevel="0" collapsed="false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</row>
    <row r="667" customFormat="false" ht="15" hidden="false" customHeight="false" outlineLevel="0" collapsed="false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</row>
    <row r="668" customFormat="false" ht="15" hidden="false" customHeight="false" outlineLevel="0" collapsed="false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</row>
    <row r="669" customFormat="false" ht="15" hidden="false" customHeight="false" outlineLevel="0" collapsed="false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</row>
    <row r="670" customFormat="false" ht="15" hidden="false" customHeight="false" outlineLevel="0" collapsed="false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</row>
    <row r="671" customFormat="false" ht="15" hidden="false" customHeight="false" outlineLevel="0" collapsed="false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</row>
    <row r="672" customFormat="false" ht="15" hidden="false" customHeight="false" outlineLevel="0" collapsed="false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</row>
    <row r="673" customFormat="false" ht="15" hidden="false" customHeight="false" outlineLevel="0" collapsed="false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</row>
    <row r="674" customFormat="false" ht="15" hidden="false" customHeight="false" outlineLevel="0" collapsed="false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</row>
    <row r="675" customFormat="false" ht="15" hidden="false" customHeight="false" outlineLevel="0" collapsed="false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</row>
    <row r="676" customFormat="false" ht="15" hidden="false" customHeight="false" outlineLevel="0" collapsed="false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</row>
    <row r="677" customFormat="false" ht="15" hidden="false" customHeight="false" outlineLevel="0" collapsed="false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</row>
    <row r="678" customFormat="false" ht="15" hidden="false" customHeight="false" outlineLevel="0" collapsed="false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</row>
    <row r="679" customFormat="false" ht="15" hidden="false" customHeight="false" outlineLevel="0" collapsed="false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</row>
    <row r="680" customFormat="false" ht="15" hidden="false" customHeight="false" outlineLevel="0" collapsed="false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</row>
    <row r="681" customFormat="false" ht="15" hidden="false" customHeight="false" outlineLevel="0" collapsed="false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</row>
    <row r="682" customFormat="false" ht="15" hidden="false" customHeight="false" outlineLevel="0" collapsed="false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</row>
    <row r="683" customFormat="false" ht="15" hidden="false" customHeight="false" outlineLevel="0" collapsed="false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</row>
    <row r="684" customFormat="false" ht="15" hidden="false" customHeight="false" outlineLevel="0" collapsed="false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</row>
    <row r="685" customFormat="false" ht="15" hidden="false" customHeight="false" outlineLevel="0" collapsed="false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</row>
    <row r="686" customFormat="false" ht="15" hidden="false" customHeight="false" outlineLevel="0" collapsed="false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</row>
    <row r="687" customFormat="false" ht="15" hidden="false" customHeight="false" outlineLevel="0" collapsed="false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</row>
    <row r="688" customFormat="false" ht="15" hidden="false" customHeight="false" outlineLevel="0" collapsed="false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</row>
    <row r="689" customFormat="false" ht="15" hidden="false" customHeight="false" outlineLevel="0" collapsed="false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</row>
    <row r="690" customFormat="false" ht="15" hidden="false" customHeight="false" outlineLevel="0" collapsed="false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</row>
    <row r="691" customFormat="false" ht="15" hidden="false" customHeight="false" outlineLevel="0" collapsed="false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</row>
    <row r="692" customFormat="false" ht="15" hidden="false" customHeight="false" outlineLevel="0" collapsed="false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</row>
    <row r="693" customFormat="false" ht="15" hidden="false" customHeight="false" outlineLevel="0" collapsed="false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</row>
    <row r="694" customFormat="false" ht="15" hidden="false" customHeight="false" outlineLevel="0" collapsed="false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</row>
    <row r="695" customFormat="false" ht="15" hidden="false" customHeight="false" outlineLevel="0" collapsed="false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</row>
    <row r="696" customFormat="false" ht="15" hidden="false" customHeight="false" outlineLevel="0" collapsed="false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</row>
    <row r="697" customFormat="false" ht="15" hidden="false" customHeight="false" outlineLevel="0" collapsed="false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</row>
    <row r="698" customFormat="false" ht="15" hidden="false" customHeight="false" outlineLevel="0" collapsed="false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</row>
    <row r="699" customFormat="false" ht="15" hidden="false" customHeight="false" outlineLevel="0" collapsed="false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</row>
    <row r="700" customFormat="false" ht="15" hidden="false" customHeight="false" outlineLevel="0" collapsed="false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</row>
    <row r="701" customFormat="false" ht="15" hidden="false" customHeight="false" outlineLevel="0" collapsed="false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</row>
    <row r="702" customFormat="false" ht="15" hidden="false" customHeight="false" outlineLevel="0" collapsed="false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</row>
    <row r="703" customFormat="false" ht="15" hidden="false" customHeight="false" outlineLevel="0" collapsed="false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</row>
    <row r="704" customFormat="false" ht="15" hidden="false" customHeight="false" outlineLevel="0" collapsed="false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</row>
    <row r="705" customFormat="false" ht="15" hidden="false" customHeight="false" outlineLevel="0" collapsed="false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</row>
    <row r="706" customFormat="false" ht="15" hidden="false" customHeight="false" outlineLevel="0" collapsed="false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</row>
    <row r="707" customFormat="false" ht="15" hidden="false" customHeight="false" outlineLevel="0" collapsed="false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</row>
    <row r="708" customFormat="false" ht="15" hidden="false" customHeight="false" outlineLevel="0" collapsed="false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</row>
    <row r="709" customFormat="false" ht="15" hidden="false" customHeight="false" outlineLevel="0" collapsed="false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</row>
    <row r="710" customFormat="false" ht="15" hidden="false" customHeight="false" outlineLevel="0" collapsed="false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</row>
    <row r="711" customFormat="false" ht="15" hidden="false" customHeight="false" outlineLevel="0" collapsed="false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</row>
    <row r="712" customFormat="false" ht="15" hidden="false" customHeight="false" outlineLevel="0" collapsed="false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</row>
    <row r="713" customFormat="false" ht="15" hidden="false" customHeight="false" outlineLevel="0" collapsed="false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</row>
    <row r="714" customFormat="false" ht="15" hidden="false" customHeight="false" outlineLevel="0" collapsed="false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</row>
    <row r="715" customFormat="false" ht="15" hidden="false" customHeight="false" outlineLevel="0" collapsed="false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</row>
    <row r="716" customFormat="false" ht="15" hidden="false" customHeight="false" outlineLevel="0" collapsed="false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</row>
    <row r="717" customFormat="false" ht="15" hidden="false" customHeight="false" outlineLevel="0" collapsed="false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</row>
    <row r="718" customFormat="false" ht="15" hidden="false" customHeight="false" outlineLevel="0" collapsed="false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</row>
    <row r="719" customFormat="false" ht="15" hidden="false" customHeight="false" outlineLevel="0" collapsed="false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</row>
    <row r="720" customFormat="false" ht="15" hidden="false" customHeight="false" outlineLevel="0" collapsed="false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</row>
    <row r="721" customFormat="false" ht="15" hidden="false" customHeight="false" outlineLevel="0" collapsed="false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</row>
    <row r="722" customFormat="false" ht="15" hidden="false" customHeight="false" outlineLevel="0" collapsed="false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</row>
    <row r="723" customFormat="false" ht="15" hidden="false" customHeight="false" outlineLevel="0" collapsed="false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</row>
    <row r="724" customFormat="false" ht="15" hidden="false" customHeight="false" outlineLevel="0" collapsed="false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</row>
    <row r="725" customFormat="false" ht="15" hidden="false" customHeight="false" outlineLevel="0" collapsed="false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</row>
    <row r="726" customFormat="false" ht="15" hidden="false" customHeight="false" outlineLevel="0" collapsed="false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</row>
    <row r="727" customFormat="false" ht="15" hidden="false" customHeight="false" outlineLevel="0" collapsed="false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</row>
    <row r="728" customFormat="false" ht="15" hidden="false" customHeight="false" outlineLevel="0" collapsed="false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</row>
    <row r="729" customFormat="false" ht="15" hidden="false" customHeight="false" outlineLevel="0" collapsed="false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</row>
    <row r="730" customFormat="false" ht="15" hidden="false" customHeight="false" outlineLevel="0" collapsed="false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</row>
    <row r="731" customFormat="false" ht="15" hidden="false" customHeight="false" outlineLevel="0" collapsed="false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</row>
    <row r="732" customFormat="false" ht="15" hidden="false" customHeight="false" outlineLevel="0" collapsed="false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</row>
    <row r="733" customFormat="false" ht="15" hidden="false" customHeight="false" outlineLevel="0" collapsed="false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</row>
    <row r="734" customFormat="false" ht="15" hidden="false" customHeight="false" outlineLevel="0" collapsed="false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</row>
    <row r="735" customFormat="false" ht="15" hidden="false" customHeight="false" outlineLevel="0" collapsed="false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</row>
    <row r="736" customFormat="false" ht="15" hidden="false" customHeight="false" outlineLevel="0" collapsed="false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</row>
    <row r="737" customFormat="false" ht="15" hidden="false" customHeight="false" outlineLevel="0" collapsed="false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</row>
    <row r="738" customFormat="false" ht="15" hidden="false" customHeight="false" outlineLevel="0" collapsed="false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</row>
    <row r="739" customFormat="false" ht="15" hidden="false" customHeight="false" outlineLevel="0" collapsed="false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</row>
    <row r="740" customFormat="false" ht="15" hidden="false" customHeight="false" outlineLevel="0" collapsed="false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</row>
    <row r="741" customFormat="false" ht="15" hidden="false" customHeight="false" outlineLevel="0" collapsed="false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</row>
    <row r="742" customFormat="false" ht="15" hidden="false" customHeight="false" outlineLevel="0" collapsed="false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</row>
    <row r="743" customFormat="false" ht="15" hidden="false" customHeight="false" outlineLevel="0" collapsed="false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</row>
    <row r="744" customFormat="false" ht="15" hidden="false" customHeight="false" outlineLevel="0" collapsed="false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</row>
    <row r="745" customFormat="false" ht="15" hidden="false" customHeight="false" outlineLevel="0" collapsed="false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</row>
    <row r="746" customFormat="false" ht="15" hidden="false" customHeight="false" outlineLevel="0" collapsed="false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</row>
    <row r="747" customFormat="false" ht="15" hidden="false" customHeight="false" outlineLevel="0" collapsed="false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</row>
    <row r="748" customFormat="false" ht="15" hidden="false" customHeight="false" outlineLevel="0" collapsed="false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</row>
    <row r="749" customFormat="false" ht="15" hidden="false" customHeight="false" outlineLevel="0" collapsed="false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</row>
    <row r="750" customFormat="false" ht="15" hidden="false" customHeight="false" outlineLevel="0" collapsed="false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</row>
    <row r="751" customFormat="false" ht="15" hidden="false" customHeight="false" outlineLevel="0" collapsed="false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</row>
    <row r="752" customFormat="false" ht="15" hidden="false" customHeight="false" outlineLevel="0" collapsed="false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</row>
    <row r="753" customFormat="false" ht="15" hidden="false" customHeight="false" outlineLevel="0" collapsed="false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</row>
    <row r="754" customFormat="false" ht="15" hidden="false" customHeight="false" outlineLevel="0" collapsed="false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</row>
    <row r="755" customFormat="false" ht="15" hidden="false" customHeight="false" outlineLevel="0" collapsed="false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</row>
    <row r="756" customFormat="false" ht="15" hidden="false" customHeight="false" outlineLevel="0" collapsed="false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</row>
    <row r="757" customFormat="false" ht="15" hidden="false" customHeight="false" outlineLevel="0" collapsed="false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</row>
    <row r="758" customFormat="false" ht="15" hidden="false" customHeight="false" outlineLevel="0" collapsed="false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</row>
    <row r="759" customFormat="false" ht="15" hidden="false" customHeight="false" outlineLevel="0" collapsed="false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</row>
    <row r="760" customFormat="false" ht="15" hidden="false" customHeight="false" outlineLevel="0" collapsed="false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</row>
    <row r="761" customFormat="false" ht="15" hidden="false" customHeight="false" outlineLevel="0" collapsed="false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</row>
    <row r="762" customFormat="false" ht="15" hidden="false" customHeight="false" outlineLevel="0" collapsed="false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</row>
    <row r="763" customFormat="false" ht="15" hidden="false" customHeight="false" outlineLevel="0" collapsed="false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</row>
    <row r="764" customFormat="false" ht="15" hidden="false" customHeight="false" outlineLevel="0" collapsed="false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</row>
    <row r="765" customFormat="false" ht="15" hidden="false" customHeight="false" outlineLevel="0" collapsed="false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</row>
    <row r="766" customFormat="false" ht="15" hidden="false" customHeight="false" outlineLevel="0" collapsed="false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</row>
    <row r="767" customFormat="false" ht="15" hidden="false" customHeight="false" outlineLevel="0" collapsed="false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</row>
    <row r="768" customFormat="false" ht="15" hidden="false" customHeight="false" outlineLevel="0" collapsed="false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</row>
    <row r="769" customFormat="false" ht="15" hidden="false" customHeight="false" outlineLevel="0" collapsed="false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</row>
    <row r="770" customFormat="false" ht="15" hidden="false" customHeight="false" outlineLevel="0" collapsed="false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</row>
    <row r="771" customFormat="false" ht="15" hidden="false" customHeight="false" outlineLevel="0" collapsed="false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</row>
    <row r="772" customFormat="false" ht="15" hidden="false" customHeight="false" outlineLevel="0" collapsed="false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</row>
    <row r="773" customFormat="false" ht="15" hidden="false" customHeight="false" outlineLevel="0" collapsed="false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</row>
    <row r="774" customFormat="false" ht="15" hidden="false" customHeight="false" outlineLevel="0" collapsed="false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</row>
    <row r="775" customFormat="false" ht="15" hidden="false" customHeight="false" outlineLevel="0" collapsed="false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</row>
    <row r="776" customFormat="false" ht="15" hidden="false" customHeight="false" outlineLevel="0" collapsed="false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</row>
    <row r="777" customFormat="false" ht="15" hidden="false" customHeight="false" outlineLevel="0" collapsed="false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</row>
    <row r="778" customFormat="false" ht="15" hidden="false" customHeight="false" outlineLevel="0" collapsed="false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</row>
    <row r="779" customFormat="false" ht="15" hidden="false" customHeight="false" outlineLevel="0" collapsed="false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</row>
    <row r="780" customFormat="false" ht="15" hidden="false" customHeight="false" outlineLevel="0" collapsed="false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</row>
    <row r="781" customFormat="false" ht="15" hidden="false" customHeight="false" outlineLevel="0" collapsed="false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</row>
    <row r="782" customFormat="false" ht="15" hidden="false" customHeight="false" outlineLevel="0" collapsed="false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</row>
    <row r="783" customFormat="false" ht="15" hidden="false" customHeight="false" outlineLevel="0" collapsed="false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</row>
    <row r="784" customFormat="false" ht="15" hidden="false" customHeight="false" outlineLevel="0" collapsed="false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</row>
    <row r="785" customFormat="false" ht="15" hidden="false" customHeight="false" outlineLevel="0" collapsed="false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</row>
    <row r="786" customFormat="false" ht="15" hidden="false" customHeight="false" outlineLevel="0" collapsed="false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</row>
    <row r="787" customFormat="false" ht="15" hidden="false" customHeight="false" outlineLevel="0" collapsed="false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</row>
    <row r="788" customFormat="false" ht="15" hidden="false" customHeight="false" outlineLevel="0" collapsed="false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</row>
    <row r="789" customFormat="false" ht="15" hidden="false" customHeight="false" outlineLevel="0" collapsed="false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</row>
    <row r="790" customFormat="false" ht="15" hidden="false" customHeight="false" outlineLevel="0" collapsed="false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</row>
    <row r="791" customFormat="false" ht="15" hidden="false" customHeight="false" outlineLevel="0" collapsed="false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</row>
    <row r="792" customFormat="false" ht="15" hidden="false" customHeight="false" outlineLevel="0" collapsed="false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</row>
    <row r="793" customFormat="false" ht="15" hidden="false" customHeight="false" outlineLevel="0" collapsed="false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</row>
    <row r="794" customFormat="false" ht="15" hidden="false" customHeight="false" outlineLevel="0" collapsed="false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</row>
    <row r="795" customFormat="false" ht="15" hidden="false" customHeight="false" outlineLevel="0" collapsed="false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</row>
    <row r="796" customFormat="false" ht="15" hidden="false" customHeight="false" outlineLevel="0" collapsed="false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</row>
    <row r="797" customFormat="false" ht="15" hidden="false" customHeight="false" outlineLevel="0" collapsed="false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</row>
    <row r="798" customFormat="false" ht="15" hidden="false" customHeight="false" outlineLevel="0" collapsed="false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</row>
    <row r="799" customFormat="false" ht="15" hidden="false" customHeight="false" outlineLevel="0" collapsed="false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</row>
    <row r="800" customFormat="false" ht="15" hidden="false" customHeight="false" outlineLevel="0" collapsed="false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</row>
    <row r="801" customFormat="false" ht="15" hidden="false" customHeight="false" outlineLevel="0" collapsed="false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</row>
    <row r="802" customFormat="false" ht="15" hidden="false" customHeight="false" outlineLevel="0" collapsed="false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</row>
    <row r="803" customFormat="false" ht="15" hidden="false" customHeight="false" outlineLevel="0" collapsed="false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</row>
    <row r="804" customFormat="false" ht="15" hidden="false" customHeight="false" outlineLevel="0" collapsed="false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</row>
    <row r="805" customFormat="false" ht="15" hidden="false" customHeight="false" outlineLevel="0" collapsed="false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</row>
    <row r="806" customFormat="false" ht="15" hidden="false" customHeight="false" outlineLevel="0" collapsed="false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</row>
    <row r="807" customFormat="false" ht="15" hidden="false" customHeight="false" outlineLevel="0" collapsed="false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</row>
    <row r="808" customFormat="false" ht="15" hidden="false" customHeight="false" outlineLevel="0" collapsed="false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</row>
    <row r="809" customFormat="false" ht="15" hidden="false" customHeight="false" outlineLevel="0" collapsed="false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</row>
    <row r="810" customFormat="false" ht="15" hidden="false" customHeight="false" outlineLevel="0" collapsed="false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</row>
    <row r="811" customFormat="false" ht="15" hidden="false" customHeight="false" outlineLevel="0" collapsed="false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</row>
    <row r="812" customFormat="false" ht="15" hidden="false" customHeight="false" outlineLevel="0" collapsed="false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</row>
    <row r="813" customFormat="false" ht="15" hidden="false" customHeight="false" outlineLevel="0" collapsed="false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</row>
    <row r="814" customFormat="false" ht="15" hidden="false" customHeight="false" outlineLevel="0" collapsed="false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</row>
    <row r="815" customFormat="false" ht="15" hidden="false" customHeight="false" outlineLevel="0" collapsed="false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</row>
    <row r="816" customFormat="false" ht="15" hidden="false" customHeight="false" outlineLevel="0" collapsed="false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</row>
    <row r="817" customFormat="false" ht="15" hidden="false" customHeight="false" outlineLevel="0" collapsed="false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</row>
    <row r="818" customFormat="false" ht="15" hidden="false" customHeight="false" outlineLevel="0" collapsed="false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</row>
    <row r="819" customFormat="false" ht="15" hidden="false" customHeight="false" outlineLevel="0" collapsed="false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</row>
    <row r="820" customFormat="false" ht="15" hidden="false" customHeight="false" outlineLevel="0" collapsed="false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</row>
    <row r="821" customFormat="false" ht="15" hidden="false" customHeight="false" outlineLevel="0" collapsed="false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</row>
    <row r="822" customFormat="false" ht="15" hidden="false" customHeight="false" outlineLevel="0" collapsed="false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</row>
    <row r="823" customFormat="false" ht="15" hidden="false" customHeight="false" outlineLevel="0" collapsed="false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</row>
    <row r="824" customFormat="false" ht="15" hidden="false" customHeight="false" outlineLevel="0" collapsed="false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</row>
    <row r="825" customFormat="false" ht="15" hidden="false" customHeight="false" outlineLevel="0" collapsed="false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</row>
    <row r="826" customFormat="false" ht="15" hidden="false" customHeight="false" outlineLevel="0" collapsed="false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</row>
    <row r="827" customFormat="false" ht="15" hidden="false" customHeight="false" outlineLevel="0" collapsed="false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</row>
    <row r="828" customFormat="false" ht="15" hidden="false" customHeight="false" outlineLevel="0" collapsed="false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</row>
    <row r="829" customFormat="false" ht="15" hidden="false" customHeight="false" outlineLevel="0" collapsed="false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</row>
    <row r="830" customFormat="false" ht="15" hidden="false" customHeight="false" outlineLevel="0" collapsed="false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</row>
    <row r="831" customFormat="false" ht="15" hidden="false" customHeight="false" outlineLevel="0" collapsed="false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</row>
    <row r="832" customFormat="false" ht="15" hidden="false" customHeight="false" outlineLevel="0" collapsed="false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</row>
    <row r="833" customFormat="false" ht="15" hidden="false" customHeight="false" outlineLevel="0" collapsed="false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</row>
    <row r="834" customFormat="false" ht="15" hidden="false" customHeight="false" outlineLevel="0" collapsed="false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</row>
    <row r="835" customFormat="false" ht="15" hidden="false" customHeight="false" outlineLevel="0" collapsed="false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</row>
    <row r="836" customFormat="false" ht="15" hidden="false" customHeight="false" outlineLevel="0" collapsed="false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</row>
    <row r="837" customFormat="false" ht="15" hidden="false" customHeight="false" outlineLevel="0" collapsed="false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</row>
    <row r="838" customFormat="false" ht="15" hidden="false" customHeight="false" outlineLevel="0" collapsed="false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</row>
    <row r="839" customFormat="false" ht="15" hidden="false" customHeight="false" outlineLevel="0" collapsed="false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</row>
    <row r="840" customFormat="false" ht="15" hidden="false" customHeight="false" outlineLevel="0" collapsed="false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</row>
    <row r="841" customFormat="false" ht="15" hidden="false" customHeight="false" outlineLevel="0" collapsed="false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</row>
    <row r="842" customFormat="false" ht="15" hidden="false" customHeight="false" outlineLevel="0" collapsed="false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</row>
    <row r="843" customFormat="false" ht="15" hidden="false" customHeight="false" outlineLevel="0" collapsed="false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</row>
    <row r="844" customFormat="false" ht="15" hidden="false" customHeight="false" outlineLevel="0" collapsed="false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</row>
    <row r="845" customFormat="false" ht="15" hidden="false" customHeight="false" outlineLevel="0" collapsed="false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</row>
    <row r="846" customFormat="false" ht="15" hidden="false" customHeight="false" outlineLevel="0" collapsed="false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</row>
    <row r="847" customFormat="false" ht="15" hidden="false" customHeight="false" outlineLevel="0" collapsed="false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</row>
    <row r="848" customFormat="false" ht="15" hidden="false" customHeight="false" outlineLevel="0" collapsed="false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</row>
    <row r="849" customFormat="false" ht="15" hidden="false" customHeight="false" outlineLevel="0" collapsed="false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</row>
    <row r="850" customFormat="false" ht="15" hidden="false" customHeight="false" outlineLevel="0" collapsed="false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</row>
    <row r="851" customFormat="false" ht="15" hidden="false" customHeight="false" outlineLevel="0" collapsed="false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</row>
    <row r="852" customFormat="false" ht="15" hidden="false" customHeight="false" outlineLevel="0" collapsed="false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</row>
    <row r="853" customFormat="false" ht="15" hidden="false" customHeight="false" outlineLevel="0" collapsed="false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</row>
    <row r="854" customFormat="false" ht="15" hidden="false" customHeight="false" outlineLevel="0" collapsed="false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</row>
    <row r="855" customFormat="false" ht="15" hidden="false" customHeight="false" outlineLevel="0" collapsed="false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</row>
    <row r="856" customFormat="false" ht="15" hidden="false" customHeight="false" outlineLevel="0" collapsed="false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</row>
    <row r="857" customFormat="false" ht="15" hidden="false" customHeight="false" outlineLevel="0" collapsed="false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</row>
    <row r="858" customFormat="false" ht="15" hidden="false" customHeight="false" outlineLevel="0" collapsed="false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</row>
    <row r="859" customFormat="false" ht="15" hidden="false" customHeight="false" outlineLevel="0" collapsed="false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</row>
    <row r="860" customFormat="false" ht="15" hidden="false" customHeight="false" outlineLevel="0" collapsed="false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</row>
    <row r="861" customFormat="false" ht="15" hidden="false" customHeight="false" outlineLevel="0" collapsed="false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</row>
    <row r="862" customFormat="false" ht="15" hidden="false" customHeight="false" outlineLevel="0" collapsed="false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</row>
    <row r="863" customFormat="false" ht="15" hidden="false" customHeight="false" outlineLevel="0" collapsed="false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</row>
    <row r="864" customFormat="false" ht="15" hidden="false" customHeight="false" outlineLevel="0" collapsed="false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</row>
    <row r="865" customFormat="false" ht="15" hidden="false" customHeight="false" outlineLevel="0" collapsed="false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</row>
    <row r="866" customFormat="false" ht="15" hidden="false" customHeight="false" outlineLevel="0" collapsed="false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</row>
    <row r="867" customFormat="false" ht="15" hidden="false" customHeight="false" outlineLevel="0" collapsed="false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</row>
    <row r="868" customFormat="false" ht="15" hidden="false" customHeight="false" outlineLevel="0" collapsed="false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</row>
    <row r="869" customFormat="false" ht="15" hidden="false" customHeight="false" outlineLevel="0" collapsed="false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</row>
    <row r="870" customFormat="false" ht="15" hidden="false" customHeight="false" outlineLevel="0" collapsed="false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</row>
    <row r="871" customFormat="false" ht="15" hidden="false" customHeight="false" outlineLevel="0" collapsed="false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</row>
    <row r="872" customFormat="false" ht="15" hidden="false" customHeight="false" outlineLevel="0" collapsed="false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</row>
    <row r="873" customFormat="false" ht="15" hidden="false" customHeight="false" outlineLevel="0" collapsed="false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</row>
    <row r="874" customFormat="false" ht="15" hidden="false" customHeight="false" outlineLevel="0" collapsed="false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</row>
    <row r="875" customFormat="false" ht="15" hidden="false" customHeight="false" outlineLevel="0" collapsed="false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</row>
    <row r="876" customFormat="false" ht="15" hidden="false" customHeight="false" outlineLevel="0" collapsed="false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</row>
    <row r="877" customFormat="false" ht="15" hidden="false" customHeight="false" outlineLevel="0" collapsed="false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</row>
    <row r="878" customFormat="false" ht="15" hidden="false" customHeight="false" outlineLevel="0" collapsed="false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</row>
    <row r="879" customFormat="false" ht="15" hidden="false" customHeight="false" outlineLevel="0" collapsed="false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</row>
    <row r="880" customFormat="false" ht="15" hidden="false" customHeight="false" outlineLevel="0" collapsed="false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</row>
    <row r="881" customFormat="false" ht="15" hidden="false" customHeight="false" outlineLevel="0" collapsed="false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</row>
    <row r="882" customFormat="false" ht="15" hidden="false" customHeight="false" outlineLevel="0" collapsed="false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</row>
    <row r="883" customFormat="false" ht="15" hidden="false" customHeight="false" outlineLevel="0" collapsed="false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</row>
    <row r="884" customFormat="false" ht="15" hidden="false" customHeight="false" outlineLevel="0" collapsed="false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</row>
    <row r="885" customFormat="false" ht="15" hidden="false" customHeight="false" outlineLevel="0" collapsed="false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</row>
    <row r="886" customFormat="false" ht="15" hidden="false" customHeight="false" outlineLevel="0" collapsed="false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</row>
    <row r="887" customFormat="false" ht="15" hidden="false" customHeight="false" outlineLevel="0" collapsed="false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</row>
    <row r="888" customFormat="false" ht="15" hidden="false" customHeight="false" outlineLevel="0" collapsed="false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</row>
    <row r="889" customFormat="false" ht="15" hidden="false" customHeight="false" outlineLevel="0" collapsed="false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</row>
    <row r="890" customFormat="false" ht="15" hidden="false" customHeight="false" outlineLevel="0" collapsed="false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</row>
    <row r="891" customFormat="false" ht="15" hidden="false" customHeight="false" outlineLevel="0" collapsed="false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</row>
    <row r="892" customFormat="false" ht="15" hidden="false" customHeight="false" outlineLevel="0" collapsed="false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</row>
    <row r="893" customFormat="false" ht="15" hidden="false" customHeight="false" outlineLevel="0" collapsed="false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</row>
    <row r="894" customFormat="false" ht="15" hidden="false" customHeight="false" outlineLevel="0" collapsed="false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</row>
    <row r="895" customFormat="false" ht="15" hidden="false" customHeight="false" outlineLevel="0" collapsed="false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</row>
    <row r="896" customFormat="false" ht="15" hidden="false" customHeight="false" outlineLevel="0" collapsed="false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</row>
    <row r="897" customFormat="false" ht="15" hidden="false" customHeight="false" outlineLevel="0" collapsed="false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</row>
    <row r="898" customFormat="false" ht="15" hidden="false" customHeight="false" outlineLevel="0" collapsed="false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</row>
    <row r="899" customFormat="false" ht="15" hidden="false" customHeight="false" outlineLevel="0" collapsed="false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</row>
    <row r="900" customFormat="false" ht="15" hidden="false" customHeight="false" outlineLevel="0" collapsed="false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</row>
    <row r="901" customFormat="false" ht="15" hidden="false" customHeight="false" outlineLevel="0" collapsed="false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</row>
    <row r="902" customFormat="false" ht="15" hidden="false" customHeight="false" outlineLevel="0" collapsed="false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</row>
    <row r="903" customFormat="false" ht="15" hidden="false" customHeight="false" outlineLevel="0" collapsed="false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</row>
    <row r="904" customFormat="false" ht="15" hidden="false" customHeight="false" outlineLevel="0" collapsed="false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</row>
    <row r="905" customFormat="false" ht="15" hidden="false" customHeight="false" outlineLevel="0" collapsed="false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</row>
    <row r="906" customFormat="false" ht="15" hidden="false" customHeight="false" outlineLevel="0" collapsed="false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</row>
    <row r="907" customFormat="false" ht="15" hidden="false" customHeight="false" outlineLevel="0" collapsed="false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</row>
    <row r="908" customFormat="false" ht="15" hidden="false" customHeight="false" outlineLevel="0" collapsed="false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</row>
    <row r="909" customFormat="false" ht="15" hidden="false" customHeight="false" outlineLevel="0" collapsed="false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</row>
    <row r="910" customFormat="false" ht="15" hidden="false" customHeight="false" outlineLevel="0" collapsed="false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</row>
    <row r="911" customFormat="false" ht="15" hidden="false" customHeight="false" outlineLevel="0" collapsed="false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</row>
    <row r="912" customFormat="false" ht="15" hidden="false" customHeight="false" outlineLevel="0" collapsed="false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</row>
    <row r="913" customFormat="false" ht="15" hidden="false" customHeight="false" outlineLevel="0" collapsed="false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</row>
    <row r="914" customFormat="false" ht="15" hidden="false" customHeight="false" outlineLevel="0" collapsed="false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</row>
    <row r="915" customFormat="false" ht="15" hidden="false" customHeight="false" outlineLevel="0" collapsed="false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</row>
    <row r="916" customFormat="false" ht="15" hidden="false" customHeight="false" outlineLevel="0" collapsed="false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</row>
    <row r="917" customFormat="false" ht="15" hidden="false" customHeight="false" outlineLevel="0" collapsed="false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</row>
    <row r="918" customFormat="false" ht="15" hidden="false" customHeight="false" outlineLevel="0" collapsed="false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</row>
    <row r="919" customFormat="false" ht="15" hidden="false" customHeight="false" outlineLevel="0" collapsed="false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</row>
    <row r="920" customFormat="false" ht="15" hidden="false" customHeight="false" outlineLevel="0" collapsed="false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</row>
    <row r="921" customFormat="false" ht="15" hidden="false" customHeight="false" outlineLevel="0" collapsed="false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</row>
    <row r="922" customFormat="false" ht="15" hidden="false" customHeight="false" outlineLevel="0" collapsed="false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</row>
    <row r="923" customFormat="false" ht="15" hidden="false" customHeight="false" outlineLevel="0" collapsed="false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</row>
    <row r="924" customFormat="false" ht="15" hidden="false" customHeight="false" outlineLevel="0" collapsed="false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</row>
    <row r="925" customFormat="false" ht="15" hidden="false" customHeight="false" outlineLevel="0" collapsed="false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</row>
    <row r="926" customFormat="false" ht="15" hidden="false" customHeight="false" outlineLevel="0" collapsed="false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</row>
    <row r="927" customFormat="false" ht="15" hidden="false" customHeight="false" outlineLevel="0" collapsed="false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</row>
    <row r="928" customFormat="false" ht="15" hidden="false" customHeight="false" outlineLevel="0" collapsed="false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</row>
    <row r="929" customFormat="false" ht="15" hidden="false" customHeight="false" outlineLevel="0" collapsed="false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</row>
  </sheetData>
  <conditionalFormatting sqref="C1:C1000">
    <cfRule type="containsText" priority="2" operator="containsText" aboveAverage="0" equalAverage="0" bottom="0" percent="0" rank="0" text="no esta en el padron" dxfId="14">
      <formula>NOT(ISERROR(SEARCH("no esta en el padron",C1)))</formula>
    </cfRule>
  </conditionalFormatting>
  <conditionalFormatting sqref="D1:D1000">
    <cfRule type="containsText" priority="3" operator="containsText" aboveAverage="0" equalAverage="0" bottom="0" percent="0" rank="0" text="no esta tabla hijos a cargo" dxfId="14">
      <formula>NOT(ISERROR(SEARCH("no esta tabla hijos a cargo",D1)))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Y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7.43"/>
    <col collapsed="false" customWidth="true" hidden="false" outlineLevel="0" max="4" min="3" style="1" width="35.14"/>
    <col collapsed="false" customWidth="true" hidden="false" outlineLevel="0" max="5" min="5" style="1" width="33.14"/>
    <col collapsed="false" customWidth="true" hidden="false" outlineLevel="0" max="6" min="6" style="1" width="37.57"/>
    <col collapsed="false" customWidth="true" hidden="false" outlineLevel="0" max="7" min="7" style="1" width="31.43"/>
    <col collapsed="false" customWidth="true" hidden="false" outlineLevel="0" max="8" min="8" style="1" width="17"/>
    <col collapsed="false" customWidth="true" hidden="false" outlineLevel="0" max="9" min="9" style="1" width="22.57"/>
  </cols>
  <sheetData>
    <row r="1" customFormat="false" ht="15" hidden="false" customHeight="false" outlineLevel="0" collapsed="false">
      <c r="A1" s="128" t="s">
        <v>1514</v>
      </c>
      <c r="B1" s="30" t="s">
        <v>1515</v>
      </c>
      <c r="C1" s="30" t="s">
        <v>1516</v>
      </c>
      <c r="D1" s="129" t="s">
        <v>641</v>
      </c>
      <c r="E1" s="30" t="s">
        <v>1517</v>
      </c>
      <c r="F1" s="30" t="s">
        <v>1518</v>
      </c>
      <c r="G1" s="31" t="s">
        <v>1519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</row>
    <row r="2" customFormat="false" ht="15" hidden="true" customHeight="false" outlineLevel="0" collapsed="false">
      <c r="A2" s="130" t="n">
        <v>1123163394</v>
      </c>
      <c r="B2" s="7" t="e">
        <f aca="false">xlookup(A2,G:G,H:H,"1",0,1)</f>
        <v>#NAME?</v>
      </c>
      <c r="C2" s="7" t="s">
        <v>1388</v>
      </c>
      <c r="D2" s="7"/>
      <c r="E2" s="7" t="s">
        <v>1075</v>
      </c>
      <c r="F2" s="7" t="n">
        <v>941</v>
      </c>
      <c r="G2" s="33"/>
      <c r="H2" s="42"/>
      <c r="I2" s="42"/>
    </row>
    <row r="3" customFormat="false" ht="15" hidden="true" customHeight="false" outlineLevel="0" collapsed="false">
      <c r="A3" s="131" t="n">
        <v>1163774215</v>
      </c>
      <c r="B3" s="10" t="e">
        <f aca="false">xlookup(A3,G:G,H:H,"1",0,1)</f>
        <v>#NAME?</v>
      </c>
      <c r="C3" s="109" t="s">
        <v>1122</v>
      </c>
      <c r="D3" s="109" t="s">
        <v>1122</v>
      </c>
      <c r="E3" s="109" t="s">
        <v>1122</v>
      </c>
      <c r="F3" s="109" t="s">
        <v>1122</v>
      </c>
      <c r="G3" s="35" t="n">
        <v>1163774215</v>
      </c>
      <c r="H3" s="42"/>
      <c r="I3" s="42"/>
    </row>
    <row r="4" customFormat="false" ht="15" hidden="true" customHeight="false" outlineLevel="0" collapsed="false">
      <c r="A4" s="131" t="n">
        <v>1167523050</v>
      </c>
      <c r="B4" s="7" t="e">
        <f aca="false">xlookup(A4,G:G,H:H,"1",0,1)</f>
        <v>#NAME?</v>
      </c>
      <c r="C4" s="109" t="s">
        <v>1122</v>
      </c>
      <c r="D4" s="109" t="s">
        <v>1122</v>
      </c>
      <c r="E4" s="109" t="s">
        <v>1122</v>
      </c>
      <c r="F4" s="109" t="s">
        <v>1122</v>
      </c>
      <c r="G4" s="33" t="n">
        <v>1167523050</v>
      </c>
      <c r="H4" s="42"/>
      <c r="I4" s="42"/>
    </row>
    <row r="5" customFormat="false" ht="15" hidden="true" customHeight="false" outlineLevel="0" collapsed="false">
      <c r="A5" s="131" t="n">
        <v>1127234134</v>
      </c>
      <c r="B5" s="10" t="e">
        <f aca="false">xlookup(A5,G:G,H:H,"1",0,1)</f>
        <v>#NAME?</v>
      </c>
      <c r="C5" s="109" t="s">
        <v>1122</v>
      </c>
      <c r="D5" s="109" t="s">
        <v>1122</v>
      </c>
      <c r="E5" s="109" t="s">
        <v>1122</v>
      </c>
      <c r="F5" s="109" t="s">
        <v>1122</v>
      </c>
      <c r="G5" s="35" t="n">
        <v>1127234134</v>
      </c>
    </row>
    <row r="6" customFormat="false" ht="15" hidden="true" customHeight="false" outlineLevel="0" collapsed="false">
      <c r="A6" s="130" t="n">
        <v>1126573366</v>
      </c>
      <c r="B6" s="7" t="e">
        <f aca="false">xlookup(A6,G:G,H:H,"1",0,1)</f>
        <v>#NAME?</v>
      </c>
      <c r="C6" s="7" t="s">
        <v>1427</v>
      </c>
      <c r="D6" s="7" t="n">
        <v>1953</v>
      </c>
      <c r="E6" s="7" t="s">
        <v>923</v>
      </c>
      <c r="F6" s="7" t="n">
        <v>1953</v>
      </c>
      <c r="G6" s="33"/>
    </row>
    <row r="7" customFormat="false" ht="15" hidden="true" customHeight="false" outlineLevel="0" collapsed="false">
      <c r="A7" s="132" t="n">
        <v>1168079311</v>
      </c>
      <c r="B7" s="10" t="e">
        <f aca="false">xlookup(A7,G:G,H:H,"1",0,1)</f>
        <v>#NAME?</v>
      </c>
      <c r="C7" s="10" t="s">
        <v>1520</v>
      </c>
      <c r="D7" s="10" t="n">
        <v>3167</v>
      </c>
      <c r="E7" s="109" t="s">
        <v>1122</v>
      </c>
      <c r="F7" s="109" t="s">
        <v>1122</v>
      </c>
      <c r="G7" s="35"/>
    </row>
    <row r="8" customFormat="false" ht="15" hidden="true" customHeight="false" outlineLevel="0" collapsed="false">
      <c r="A8" s="133" t="n">
        <v>1150540579</v>
      </c>
      <c r="B8" s="7" t="e">
        <f aca="false">xlookup(A8,G:G,H:H,"1",0,1)</f>
        <v>#NAME?</v>
      </c>
      <c r="C8" s="109" t="s">
        <v>1122</v>
      </c>
      <c r="D8" s="109" t="s">
        <v>1122</v>
      </c>
      <c r="E8" s="7" t="s">
        <v>1048</v>
      </c>
      <c r="F8" s="7" t="n">
        <v>3037</v>
      </c>
      <c r="G8" s="33"/>
    </row>
    <row r="9" customFormat="false" ht="15" hidden="true" customHeight="false" outlineLevel="0" collapsed="false">
      <c r="A9" s="132" t="n">
        <v>1125061863</v>
      </c>
      <c r="B9" s="10" t="e">
        <f aca="false">xlookup(A9,G:G,H:H,"1",0,1)</f>
        <v>#NAME?</v>
      </c>
      <c r="C9" s="10" t="s">
        <v>1350</v>
      </c>
      <c r="D9" s="10" t="n">
        <v>2473</v>
      </c>
      <c r="E9" s="109" t="s">
        <v>1122</v>
      </c>
      <c r="F9" s="109" t="s">
        <v>1122</v>
      </c>
      <c r="G9" s="35"/>
    </row>
    <row r="10" customFormat="false" ht="15" hidden="true" customHeight="false" outlineLevel="0" collapsed="false">
      <c r="A10" s="133" t="n">
        <v>1150272511</v>
      </c>
      <c r="B10" s="7" t="e">
        <f aca="false">xlookup(A10,G:G,H:H,"1",0,1)</f>
        <v>#NAME?</v>
      </c>
      <c r="C10" s="109" t="s">
        <v>1122</v>
      </c>
      <c r="D10" s="109" t="s">
        <v>1122</v>
      </c>
      <c r="E10" s="7" t="s">
        <v>999</v>
      </c>
      <c r="F10" s="7" t="n">
        <v>2698</v>
      </c>
      <c r="G10" s="33"/>
    </row>
    <row r="11" customFormat="false" ht="15" hidden="true" customHeight="false" outlineLevel="0" collapsed="false">
      <c r="A11" s="132" t="n">
        <v>1166221098</v>
      </c>
      <c r="B11" s="10" t="e">
        <f aca="false">xlookup(A11,G:G,H:H,"1",0,1)</f>
        <v>#NAME?</v>
      </c>
      <c r="C11" s="109" t="s">
        <v>1122</v>
      </c>
      <c r="D11" s="109" t="s">
        <v>1122</v>
      </c>
      <c r="E11" s="109" t="s">
        <v>1122</v>
      </c>
      <c r="F11" s="109" t="s">
        <v>1122</v>
      </c>
      <c r="G11" s="35"/>
    </row>
    <row r="12" customFormat="false" ht="15" hidden="true" customHeight="false" outlineLevel="0" collapsed="false">
      <c r="A12" s="130" t="n">
        <v>1124676120</v>
      </c>
      <c r="B12" s="7" t="e">
        <f aca="false">xlookup(A12,G:G,H:H,"1",0,1)</f>
        <v>#NAME?</v>
      </c>
      <c r="C12" s="109" t="s">
        <v>1122</v>
      </c>
      <c r="D12" s="109" t="s">
        <v>1122</v>
      </c>
      <c r="E12" s="109" t="s">
        <v>1122</v>
      </c>
      <c r="F12" s="109" t="s">
        <v>1122</v>
      </c>
      <c r="G12" s="33"/>
    </row>
    <row r="13" customFormat="false" ht="15" hidden="true" customHeight="false" outlineLevel="0" collapsed="false">
      <c r="A13" s="132" t="n">
        <v>1150059942</v>
      </c>
      <c r="B13" s="10" t="e">
        <f aca="false">xlookup(A13,G:G,H:H,"1",0,1)</f>
        <v>#NAME?</v>
      </c>
      <c r="C13" s="109" t="s">
        <v>1122</v>
      </c>
      <c r="D13" s="109" t="s">
        <v>1122</v>
      </c>
      <c r="E13" s="109" t="s">
        <v>1122</v>
      </c>
      <c r="F13" s="109" t="s">
        <v>1122</v>
      </c>
      <c r="G13" s="35"/>
    </row>
    <row r="14" customFormat="false" ht="15" hidden="true" customHeight="false" outlineLevel="0" collapsed="false">
      <c r="A14" s="133" t="n">
        <v>3856098267</v>
      </c>
      <c r="B14" s="7" t="e">
        <f aca="false">xlookup(A14,G:G,H:H,"1",0,1)</f>
        <v>#NAME?</v>
      </c>
      <c r="C14" s="109" t="s">
        <v>1122</v>
      </c>
      <c r="D14" s="109" t="s">
        <v>1122</v>
      </c>
      <c r="E14" s="7" t="s">
        <v>1003</v>
      </c>
      <c r="F14" s="7" t="n">
        <v>2738</v>
      </c>
      <c r="G14" s="33"/>
    </row>
    <row r="15" customFormat="false" ht="15" hidden="true" customHeight="false" outlineLevel="0" collapsed="false">
      <c r="A15" s="131" t="n">
        <v>1154166856</v>
      </c>
      <c r="B15" s="10" t="e">
        <f aca="false">xlookup(A15,G:G,H:H,"1",0,1)</f>
        <v>#NAME?</v>
      </c>
      <c r="C15" s="109" t="s">
        <v>1122</v>
      </c>
      <c r="D15" s="109" t="s">
        <v>1122</v>
      </c>
      <c r="E15" s="109" t="s">
        <v>1122</v>
      </c>
      <c r="F15" s="109" t="s">
        <v>1122</v>
      </c>
      <c r="G15" s="35"/>
    </row>
    <row r="16" customFormat="false" ht="15" hidden="true" customHeight="false" outlineLevel="0" collapsed="false">
      <c r="A16" s="130" t="n">
        <v>1126538300</v>
      </c>
      <c r="B16" s="7" t="e">
        <f aca="false">xlookup(A16,G:G,H:H,"1",0,1)</f>
        <v>#NAME?</v>
      </c>
      <c r="C16" s="7" t="s">
        <v>1521</v>
      </c>
      <c r="D16" s="7" t="n">
        <v>232</v>
      </c>
      <c r="E16" s="7" t="s">
        <v>1073</v>
      </c>
      <c r="F16" s="7" t="n">
        <v>938</v>
      </c>
      <c r="G16" s="33"/>
    </row>
    <row r="17" customFormat="false" ht="15" hidden="true" customHeight="false" outlineLevel="0" collapsed="false">
      <c r="A17" s="131" t="n">
        <v>1128735242</v>
      </c>
      <c r="B17" s="10" t="e">
        <f aca="false">xlookup(A17,G:G,H:H,"1",0,1)</f>
        <v>#NAME?</v>
      </c>
      <c r="C17" s="109" t="s">
        <v>1122</v>
      </c>
      <c r="D17" s="109" t="s">
        <v>1122</v>
      </c>
      <c r="E17" s="109" t="s">
        <v>1122</v>
      </c>
      <c r="F17" s="109" t="s">
        <v>1122</v>
      </c>
      <c r="G17" s="35"/>
    </row>
    <row r="18" customFormat="false" ht="15" hidden="true" customHeight="false" outlineLevel="0" collapsed="false">
      <c r="A18" s="131" t="n">
        <v>1161711196</v>
      </c>
      <c r="B18" s="7" t="e">
        <f aca="false">xlookup(A18,G:G,H:H,"1",0,1)</f>
        <v>#NAME?</v>
      </c>
      <c r="C18" s="109" t="s">
        <v>1122</v>
      </c>
      <c r="D18" s="109" t="s">
        <v>1122</v>
      </c>
      <c r="E18" s="109" t="s">
        <v>1122</v>
      </c>
      <c r="F18" s="109" t="s">
        <v>1122</v>
      </c>
      <c r="G18" s="33"/>
    </row>
    <row r="19" customFormat="false" ht="15" hidden="true" customHeight="false" outlineLevel="0" collapsed="false">
      <c r="A19" s="131" t="n">
        <v>1151027307</v>
      </c>
      <c r="B19" s="10" t="e">
        <f aca="false">xlookup(A19,G:G,H:H,"1",0,1)</f>
        <v>#NAME?</v>
      </c>
      <c r="C19" s="109" t="s">
        <v>1122</v>
      </c>
      <c r="D19" s="109" t="s">
        <v>1122</v>
      </c>
      <c r="E19" s="109" t="s">
        <v>1122</v>
      </c>
      <c r="F19" s="109" t="s">
        <v>1122</v>
      </c>
      <c r="G19" s="35"/>
    </row>
    <row r="20" customFormat="false" ht="15" hidden="true" customHeight="false" outlineLevel="0" collapsed="false">
      <c r="A20" s="131" t="n">
        <v>1155765491</v>
      </c>
      <c r="B20" s="7" t="e">
        <f aca="false">xlookup(A20,G:G,H:H,"1",0,1)</f>
        <v>#NAME?</v>
      </c>
      <c r="C20" s="109" t="s">
        <v>1122</v>
      </c>
      <c r="D20" s="109" t="s">
        <v>1122</v>
      </c>
      <c r="E20" s="109" t="s">
        <v>1122</v>
      </c>
      <c r="F20" s="109" t="s">
        <v>1122</v>
      </c>
      <c r="G20" s="33"/>
    </row>
    <row r="21" customFormat="false" ht="15" hidden="true" customHeight="false" outlineLevel="0" collapsed="false">
      <c r="A21" s="131" t="n">
        <v>1136332503</v>
      </c>
      <c r="B21" s="10" t="e">
        <f aca="false">xlookup(A21,G:G,H:H,"1",0,1)</f>
        <v>#NAME?</v>
      </c>
      <c r="C21" s="109" t="s">
        <v>1122</v>
      </c>
      <c r="D21" s="109" t="s">
        <v>1122</v>
      </c>
      <c r="E21" s="109" t="s">
        <v>1122</v>
      </c>
      <c r="F21" s="109" t="s">
        <v>1122</v>
      </c>
      <c r="G21" s="35"/>
    </row>
    <row r="22" customFormat="false" ht="15" hidden="true" customHeight="false" outlineLevel="0" collapsed="false">
      <c r="A22" s="131" t="n">
        <v>1165588059</v>
      </c>
      <c r="B22" s="7" t="e">
        <f aca="false">xlookup(A22,G:G,H:H,"1",0,1)</f>
        <v>#NAME?</v>
      </c>
      <c r="C22" s="109" t="s">
        <v>1122</v>
      </c>
      <c r="D22" s="109" t="s">
        <v>1122</v>
      </c>
      <c r="E22" s="109" t="s">
        <v>1122</v>
      </c>
      <c r="F22" s="109" t="s">
        <v>1122</v>
      </c>
      <c r="G22" s="33"/>
    </row>
    <row r="23" customFormat="false" ht="15" hidden="true" customHeight="false" outlineLevel="0" collapsed="false">
      <c r="A23" s="132" t="n">
        <v>1156602116</v>
      </c>
      <c r="B23" s="10" t="e">
        <f aca="false">xlookup(A23,G:G,H:H,"1",0,1)</f>
        <v>#NAME?</v>
      </c>
      <c r="C23" s="109" t="s">
        <v>1122</v>
      </c>
      <c r="D23" s="109" t="s">
        <v>1122</v>
      </c>
      <c r="E23" s="10" t="s">
        <v>934</v>
      </c>
      <c r="F23" s="10" t="n">
        <v>2005</v>
      </c>
      <c r="G23" s="35"/>
    </row>
    <row r="24" customFormat="false" ht="15" hidden="true" customHeight="false" outlineLevel="0" collapsed="false">
      <c r="A24" s="130" t="n">
        <v>1161475869</v>
      </c>
      <c r="B24" s="7" t="e">
        <f aca="false">xlookup(A24,G:G,H:H,"1",0,1)</f>
        <v>#NAME?</v>
      </c>
      <c r="C24" s="109" t="s">
        <v>1122</v>
      </c>
      <c r="D24" s="109" t="s">
        <v>1122</v>
      </c>
      <c r="E24" s="7" t="s">
        <v>984</v>
      </c>
      <c r="F24" s="7" t="n">
        <v>2479</v>
      </c>
      <c r="G24" s="33"/>
    </row>
    <row r="25" customFormat="false" ht="15" hidden="true" customHeight="false" outlineLevel="0" collapsed="false">
      <c r="A25" s="132" t="n">
        <v>1166665806</v>
      </c>
      <c r="B25" s="10" t="e">
        <f aca="false">xlookup(A25,G:G,H:H,"1",0,1)</f>
        <v>#NAME?</v>
      </c>
      <c r="C25" s="10" t="s">
        <v>1248</v>
      </c>
      <c r="D25" s="10" t="n">
        <v>1536</v>
      </c>
      <c r="E25" s="10" t="s">
        <v>884</v>
      </c>
      <c r="F25" s="10" t="n">
        <v>1536</v>
      </c>
      <c r="G25" s="35"/>
    </row>
    <row r="26" customFormat="false" ht="15" hidden="true" customHeight="false" outlineLevel="0" collapsed="false">
      <c r="A26" s="131" t="n">
        <v>1134395152</v>
      </c>
      <c r="B26" s="7" t="e">
        <f aca="false">xlookup(A26,G:G,H:H,"1",0,1)</f>
        <v>#NAME?</v>
      </c>
      <c r="C26" s="109" t="s">
        <v>1122</v>
      </c>
      <c r="D26" s="109" t="s">
        <v>1122</v>
      </c>
      <c r="E26" s="109" t="s">
        <v>1122</v>
      </c>
      <c r="F26" s="109" t="s">
        <v>1122</v>
      </c>
      <c r="G26" s="33"/>
    </row>
    <row r="27" customFormat="false" ht="15" hidden="true" customHeight="false" outlineLevel="0" collapsed="false">
      <c r="A27" s="132" t="n">
        <v>1158241004</v>
      </c>
      <c r="B27" s="10" t="e">
        <f aca="false">xlookup(A27,G:G,H:H,"1",0,1)</f>
        <v>#NAME?</v>
      </c>
      <c r="C27" s="109" t="s">
        <v>1122</v>
      </c>
      <c r="D27" s="109" t="s">
        <v>1122</v>
      </c>
      <c r="E27" s="10" t="s">
        <v>987</v>
      </c>
      <c r="F27" s="10" t="n">
        <v>2487</v>
      </c>
      <c r="G27" s="35"/>
    </row>
    <row r="28" customFormat="false" ht="15" hidden="true" customHeight="false" outlineLevel="0" collapsed="false">
      <c r="A28" s="130" t="n">
        <v>1124302371</v>
      </c>
      <c r="B28" s="7" t="e">
        <f aca="false">xlookup(A28,G:G,H:H,"1",0,1)</f>
        <v>#NAME?</v>
      </c>
      <c r="C28" s="109" t="s">
        <v>1122</v>
      </c>
      <c r="D28" s="109" t="s">
        <v>1122</v>
      </c>
      <c r="E28" s="7" t="s">
        <v>854</v>
      </c>
      <c r="F28" s="7" t="n">
        <v>740</v>
      </c>
      <c r="G28" s="33"/>
    </row>
    <row r="29" customFormat="false" ht="15" hidden="true" customHeight="false" outlineLevel="0" collapsed="false">
      <c r="A29" s="132" t="n">
        <v>1165851734</v>
      </c>
      <c r="B29" s="10" t="e">
        <f aca="false">xlookup(A29,G:G,H:H,"1",0,1)</f>
        <v>#NAME?</v>
      </c>
      <c r="C29" s="10" t="s">
        <v>1522</v>
      </c>
      <c r="D29" s="10"/>
      <c r="E29" s="109" t="s">
        <v>1122</v>
      </c>
      <c r="F29" s="109" t="s">
        <v>1122</v>
      </c>
      <c r="G29" s="35"/>
    </row>
    <row r="30" customFormat="false" ht="15" hidden="true" customHeight="false" outlineLevel="0" collapsed="false">
      <c r="A30" s="130" t="n">
        <v>1139308395</v>
      </c>
      <c r="B30" s="7" t="e">
        <f aca="false">xlookup(A30,G:G,H:H,"1",0,1)</f>
        <v>#NAME?</v>
      </c>
      <c r="C30" s="109" t="s">
        <v>1122</v>
      </c>
      <c r="D30" s="109" t="s">
        <v>1122</v>
      </c>
      <c r="E30" s="109" t="s">
        <v>1122</v>
      </c>
      <c r="F30" s="109" t="s">
        <v>1122</v>
      </c>
      <c r="G30" s="33"/>
    </row>
    <row r="31" customFormat="false" ht="15" hidden="true" customHeight="false" outlineLevel="0" collapsed="false">
      <c r="A31" s="132" t="n">
        <v>2255620898</v>
      </c>
      <c r="B31" s="10" t="e">
        <f aca="false">xlookup(A31,G:G,H:H,"1",0,1)</f>
        <v>#NAME?</v>
      </c>
      <c r="C31" s="109" t="s">
        <v>1122</v>
      </c>
      <c r="D31" s="109" t="s">
        <v>1122</v>
      </c>
      <c r="E31" s="10" t="s">
        <v>1005</v>
      </c>
      <c r="F31" s="10" t="n">
        <v>2741</v>
      </c>
      <c r="G31" s="35"/>
    </row>
    <row r="32" customFormat="false" ht="15" hidden="true" customHeight="false" outlineLevel="0" collapsed="false">
      <c r="A32" s="130" t="n">
        <v>1161619314</v>
      </c>
      <c r="B32" s="7" t="e">
        <f aca="false">xlookup(A32,G:G,H:H,"1",0,1)</f>
        <v>#NAME?</v>
      </c>
      <c r="C32" s="7" t="s">
        <v>1523</v>
      </c>
      <c r="D32" s="7"/>
      <c r="E32" s="109" t="s">
        <v>1122</v>
      </c>
      <c r="F32" s="109" t="s">
        <v>1122</v>
      </c>
      <c r="G32" s="33"/>
    </row>
    <row r="33" customFormat="false" ht="15" hidden="true" customHeight="false" outlineLevel="0" collapsed="false">
      <c r="A33" s="132" t="n">
        <v>1144069970</v>
      </c>
      <c r="B33" s="10" t="e">
        <f aca="false">xlookup(A33,G:G,H:H,"1",0,1)</f>
        <v>#NAME?</v>
      </c>
      <c r="C33" s="109" t="s">
        <v>1122</v>
      </c>
      <c r="D33" s="109" t="s">
        <v>1122</v>
      </c>
      <c r="E33" s="10" t="s">
        <v>1077</v>
      </c>
      <c r="F33" s="10" t="n">
        <v>2753</v>
      </c>
      <c r="G33" s="35"/>
    </row>
    <row r="34" customFormat="false" ht="15" hidden="true" customHeight="false" outlineLevel="0" collapsed="false">
      <c r="A34" s="131" t="n">
        <v>1125078637</v>
      </c>
      <c r="B34" s="7" t="e">
        <f aca="false">xlookup(A34,G:G,H:H,"1",0,1)</f>
        <v>#NAME?</v>
      </c>
      <c r="C34" s="109" t="s">
        <v>1122</v>
      </c>
      <c r="D34" s="109" t="s">
        <v>1122</v>
      </c>
      <c r="E34" s="109" t="s">
        <v>1122</v>
      </c>
      <c r="F34" s="109" t="s">
        <v>1122</v>
      </c>
      <c r="G34" s="33"/>
    </row>
    <row r="35" customFormat="false" ht="15" hidden="true" customHeight="false" outlineLevel="0" collapsed="false">
      <c r="A35" s="132" t="n">
        <v>1122973101</v>
      </c>
      <c r="B35" s="10" t="e">
        <f aca="false">xlookup(A35,G:G,H:H,"1",0,1)</f>
        <v>#NAME?</v>
      </c>
      <c r="C35" s="109" t="s">
        <v>1122</v>
      </c>
      <c r="D35" s="109" t="s">
        <v>1122</v>
      </c>
      <c r="E35" s="10" t="s">
        <v>911</v>
      </c>
      <c r="F35" s="10" t="n">
        <v>1768</v>
      </c>
      <c r="G35" s="35"/>
    </row>
    <row r="36" customFormat="false" ht="15" hidden="true" customHeight="false" outlineLevel="0" collapsed="false">
      <c r="A36" s="130" t="n">
        <v>1128666648</v>
      </c>
      <c r="B36" s="7" t="e">
        <f aca="false">xlookup(A36,G:G,H:H,"1",0,1)</f>
        <v>#NAME?</v>
      </c>
      <c r="C36" s="7" t="s">
        <v>1322</v>
      </c>
      <c r="D36" s="7" t="n">
        <v>754</v>
      </c>
      <c r="E36" s="7" t="s">
        <v>856</v>
      </c>
      <c r="F36" s="7" t="n">
        <v>754</v>
      </c>
      <c r="G36" s="33"/>
    </row>
    <row r="37" customFormat="false" ht="15" hidden="true" customHeight="false" outlineLevel="0" collapsed="false">
      <c r="A37" s="131" t="n">
        <v>1155048462</v>
      </c>
      <c r="B37" s="10" t="e">
        <f aca="false">xlookup(A37,G:G,H:H,"1",0,1)</f>
        <v>#NAME?</v>
      </c>
      <c r="C37" s="109" t="s">
        <v>1122</v>
      </c>
      <c r="D37" s="109" t="s">
        <v>1122</v>
      </c>
      <c r="E37" s="109" t="s">
        <v>1122</v>
      </c>
      <c r="F37" s="109" t="s">
        <v>1122</v>
      </c>
      <c r="G37" s="35"/>
    </row>
    <row r="38" customFormat="false" ht="15" hidden="true" customHeight="false" outlineLevel="0" collapsed="false">
      <c r="A38" s="131" t="n">
        <v>1170580789</v>
      </c>
      <c r="B38" s="7" t="e">
        <f aca="false">xlookup(A38,G:G,H:H,"1",0,1)</f>
        <v>#NAME?</v>
      </c>
      <c r="C38" s="109" t="s">
        <v>1122</v>
      </c>
      <c r="D38" s="109" t="s">
        <v>1122</v>
      </c>
      <c r="E38" s="109" t="s">
        <v>1122</v>
      </c>
      <c r="F38" s="109" t="s">
        <v>1122</v>
      </c>
      <c r="G38" s="33"/>
    </row>
    <row r="39" customFormat="false" ht="15" hidden="true" customHeight="false" outlineLevel="0" collapsed="false">
      <c r="A39" s="131" t="n">
        <v>3364523518</v>
      </c>
      <c r="B39" s="10" t="e">
        <f aca="false">xlookup(A39,G:G,H:H,"1",0,1)</f>
        <v>#NAME?</v>
      </c>
      <c r="C39" s="109" t="s">
        <v>1122</v>
      </c>
      <c r="D39" s="109" t="s">
        <v>1122</v>
      </c>
      <c r="E39" s="109" t="s">
        <v>1122</v>
      </c>
      <c r="F39" s="109" t="s">
        <v>1122</v>
      </c>
      <c r="G39" s="35"/>
    </row>
    <row r="40" customFormat="false" ht="15" hidden="true" customHeight="false" outlineLevel="0" collapsed="false">
      <c r="A40" s="131" t="n">
        <v>1130422362</v>
      </c>
      <c r="B40" s="7" t="e">
        <f aca="false">xlookup(A40,G:G,H:H,"1",0,1)</f>
        <v>#NAME?</v>
      </c>
      <c r="C40" s="109" t="s">
        <v>1122</v>
      </c>
      <c r="D40" s="109" t="s">
        <v>1122</v>
      </c>
      <c r="E40" s="109" t="s">
        <v>1122</v>
      </c>
      <c r="F40" s="109" t="s">
        <v>1122</v>
      </c>
      <c r="G40" s="33"/>
    </row>
    <row r="41" customFormat="false" ht="15" hidden="true" customHeight="false" outlineLevel="0" collapsed="false">
      <c r="A41" s="131" t="n">
        <v>3888674454</v>
      </c>
      <c r="B41" s="10" t="e">
        <f aca="false">xlookup(A41,G:G,H:H,"1",0,1)</f>
        <v>#NAME?</v>
      </c>
      <c r="C41" s="109" t="s">
        <v>1122</v>
      </c>
      <c r="D41" s="109" t="s">
        <v>1122</v>
      </c>
      <c r="E41" s="109" t="s">
        <v>1122</v>
      </c>
      <c r="F41" s="109" t="s">
        <v>1122</v>
      </c>
      <c r="G41" s="35"/>
    </row>
    <row r="42" customFormat="false" ht="15" hidden="true" customHeight="false" outlineLevel="0" collapsed="false">
      <c r="A42" s="131" t="n">
        <v>1124729723</v>
      </c>
      <c r="B42" s="7" t="e">
        <f aca="false">xlookup(A42,G:G,H:H,"1",0,1)</f>
        <v>#NAME?</v>
      </c>
      <c r="C42" s="109" t="s">
        <v>1122</v>
      </c>
      <c r="D42" s="109" t="s">
        <v>1122</v>
      </c>
      <c r="E42" s="109" t="s">
        <v>1122</v>
      </c>
      <c r="F42" s="109" t="s">
        <v>1122</v>
      </c>
      <c r="G42" s="33"/>
    </row>
    <row r="43" customFormat="false" ht="15" hidden="true" customHeight="false" outlineLevel="0" collapsed="false">
      <c r="A43" s="132" t="n">
        <v>1157802702</v>
      </c>
      <c r="B43" s="10" t="e">
        <f aca="false">xlookup(A43,G:G,H:H,"1",0,1)</f>
        <v>#NAME?</v>
      </c>
      <c r="C43" s="10" t="s">
        <v>1404</v>
      </c>
      <c r="D43" s="10" t="n">
        <v>1978</v>
      </c>
      <c r="E43" s="109" t="s">
        <v>1122</v>
      </c>
      <c r="F43" s="109" t="s">
        <v>1122</v>
      </c>
      <c r="G43" s="35"/>
    </row>
    <row r="44" customFormat="false" ht="15" hidden="true" customHeight="false" outlineLevel="0" collapsed="false">
      <c r="A44" s="131" t="n">
        <v>1133833531</v>
      </c>
      <c r="B44" s="7" t="e">
        <f aca="false">xlookup(A44,G:G,H:H,"1",0,1)</f>
        <v>#NAME?</v>
      </c>
      <c r="C44" s="109" t="s">
        <v>1122</v>
      </c>
      <c r="D44" s="109" t="s">
        <v>1122</v>
      </c>
      <c r="E44" s="109" t="s">
        <v>1122</v>
      </c>
      <c r="F44" s="109" t="s">
        <v>1122</v>
      </c>
      <c r="G44" s="33"/>
    </row>
    <row r="45" customFormat="false" ht="15" hidden="true" customHeight="false" outlineLevel="0" collapsed="false">
      <c r="A45" s="131" t="n">
        <v>1168842817</v>
      </c>
      <c r="B45" s="10" t="e">
        <f aca="false">xlookup(A45,G:G,H:H,"1",0,1)</f>
        <v>#NAME?</v>
      </c>
      <c r="C45" s="109" t="s">
        <v>1122</v>
      </c>
      <c r="D45" s="109" t="s">
        <v>1122</v>
      </c>
      <c r="E45" s="109" t="s">
        <v>1122</v>
      </c>
      <c r="F45" s="109" t="s">
        <v>1122</v>
      </c>
      <c r="G45" s="35"/>
    </row>
    <row r="46" customFormat="false" ht="15" hidden="true" customHeight="false" outlineLevel="0" collapsed="false">
      <c r="A46" s="131" t="n">
        <v>1123567199</v>
      </c>
      <c r="B46" s="7" t="e">
        <f aca="false">xlookup(A46,G:G,H:H,"1",0,1)</f>
        <v>#NAME?</v>
      </c>
      <c r="C46" s="109" t="s">
        <v>1122</v>
      </c>
      <c r="D46" s="109" t="s">
        <v>1122</v>
      </c>
      <c r="E46" s="109" t="s">
        <v>1122</v>
      </c>
      <c r="F46" s="109" t="s">
        <v>1122</v>
      </c>
      <c r="G46" s="33"/>
    </row>
    <row r="47" customFormat="false" ht="15" hidden="true" customHeight="false" outlineLevel="0" collapsed="false">
      <c r="A47" s="132" t="n">
        <v>1125526045</v>
      </c>
      <c r="B47" s="10" t="e">
        <f aca="false">xlookup(A47,G:G,H:H,"1",0,1)</f>
        <v>#NAME?</v>
      </c>
      <c r="C47" s="10" t="s">
        <v>1299</v>
      </c>
      <c r="D47" s="10" t="n">
        <v>2891</v>
      </c>
      <c r="E47" s="109" t="s">
        <v>1122</v>
      </c>
      <c r="F47" s="109" t="s">
        <v>1122</v>
      </c>
      <c r="G47" s="35"/>
    </row>
    <row r="48" customFormat="false" ht="15" hidden="true" customHeight="false" outlineLevel="0" collapsed="false">
      <c r="A48" s="131" t="n">
        <v>1167028705</v>
      </c>
      <c r="B48" s="7" t="e">
        <f aca="false">xlookup(A48,G:G,H:H,"1",0,1)</f>
        <v>#NAME?</v>
      </c>
      <c r="C48" s="109" t="s">
        <v>1122</v>
      </c>
      <c r="D48" s="109" t="s">
        <v>1122</v>
      </c>
      <c r="E48" s="109" t="s">
        <v>1122</v>
      </c>
      <c r="F48" s="109" t="s">
        <v>1122</v>
      </c>
      <c r="G48" s="33"/>
    </row>
    <row r="49" customFormat="false" ht="15" hidden="true" customHeight="false" outlineLevel="0" collapsed="false">
      <c r="A49" s="131" t="n">
        <v>1126217143</v>
      </c>
      <c r="B49" s="10" t="e">
        <f aca="false">xlookup(A49,G:G,H:H,"1",0,1)</f>
        <v>#NAME?</v>
      </c>
      <c r="C49" s="109" t="s">
        <v>1122</v>
      </c>
      <c r="D49" s="109" t="s">
        <v>1122</v>
      </c>
      <c r="E49" s="109" t="s">
        <v>1122</v>
      </c>
      <c r="F49" s="109" t="s">
        <v>1122</v>
      </c>
      <c r="G49" s="35"/>
    </row>
    <row r="50" customFormat="false" ht="15" hidden="true" customHeight="false" outlineLevel="0" collapsed="false">
      <c r="A50" s="131" t="n">
        <v>1169176566</v>
      </c>
      <c r="B50" s="7" t="e">
        <f aca="false">xlookup(A50,G:G,H:H,"1",0,1)</f>
        <v>#NAME?</v>
      </c>
      <c r="C50" s="109" t="s">
        <v>1122</v>
      </c>
      <c r="D50" s="109" t="s">
        <v>1122</v>
      </c>
      <c r="E50" s="109" t="s">
        <v>1122</v>
      </c>
      <c r="F50" s="109" t="s">
        <v>1122</v>
      </c>
      <c r="G50" s="33"/>
    </row>
    <row r="51" customFormat="false" ht="15" hidden="true" customHeight="false" outlineLevel="0" collapsed="false">
      <c r="A51" s="132" t="n">
        <v>1162059625</v>
      </c>
      <c r="B51" s="10" t="e">
        <f aca="false">xlookup(A51,G:G,H:H,"1",0,1)</f>
        <v>#NAME?</v>
      </c>
      <c r="C51" s="10" t="s">
        <v>1524</v>
      </c>
      <c r="D51" s="10" t="n">
        <v>1957</v>
      </c>
      <c r="E51" s="109" t="s">
        <v>1122</v>
      </c>
      <c r="F51" s="109" t="s">
        <v>1122</v>
      </c>
      <c r="G51" s="35"/>
    </row>
    <row r="52" customFormat="false" ht="15" hidden="true" customHeight="false" outlineLevel="0" collapsed="false">
      <c r="A52" s="131" t="n">
        <v>1131179622</v>
      </c>
      <c r="B52" s="7" t="e">
        <f aca="false">xlookup(A52,G:G,H:H,"1",0,1)</f>
        <v>#NAME?</v>
      </c>
      <c r="C52" s="109" t="s">
        <v>1122</v>
      </c>
      <c r="D52" s="109" t="s">
        <v>1122</v>
      </c>
      <c r="E52" s="109" t="s">
        <v>1122</v>
      </c>
      <c r="F52" s="109" t="s">
        <v>1122</v>
      </c>
      <c r="G52" s="33"/>
    </row>
    <row r="53" customFormat="false" ht="15" hidden="true" customHeight="false" outlineLevel="0" collapsed="false">
      <c r="A53" s="132" t="n">
        <v>1134039809</v>
      </c>
      <c r="B53" s="10" t="e">
        <f aca="false">xlookup(A53,G:G,H:H,"1",0,1)</f>
        <v>#NAME?</v>
      </c>
      <c r="C53" s="10" t="s">
        <v>1257</v>
      </c>
      <c r="D53" s="10" t="n">
        <v>450</v>
      </c>
      <c r="E53" s="109" t="s">
        <v>1122</v>
      </c>
      <c r="F53" s="109" t="s">
        <v>1122</v>
      </c>
      <c r="G53" s="35"/>
    </row>
    <row r="54" customFormat="false" ht="15" hidden="true" customHeight="false" outlineLevel="0" collapsed="false">
      <c r="A54" s="131" t="n">
        <v>1139126799</v>
      </c>
      <c r="B54" s="7" t="e">
        <f aca="false">xlookup(A54,G:G,H:H,"1",0,1)</f>
        <v>#NAME?</v>
      </c>
      <c r="C54" s="109" t="s">
        <v>1122</v>
      </c>
      <c r="D54" s="109" t="s">
        <v>1122</v>
      </c>
      <c r="E54" s="109" t="s">
        <v>1122</v>
      </c>
      <c r="F54" s="109" t="s">
        <v>1122</v>
      </c>
      <c r="G54" s="33"/>
    </row>
    <row r="55" customFormat="false" ht="15" hidden="true" customHeight="false" outlineLevel="0" collapsed="false">
      <c r="A55" s="132" t="n">
        <v>1138174900</v>
      </c>
      <c r="B55" s="10" t="e">
        <f aca="false">xlookup(A55,G:G,H:H,"1",0,1)</f>
        <v>#NAME?</v>
      </c>
      <c r="C55" s="10" t="s">
        <v>1361</v>
      </c>
      <c r="D55" s="10" t="n">
        <v>1850</v>
      </c>
      <c r="E55" s="109" t="s">
        <v>1122</v>
      </c>
      <c r="F55" s="109" t="s">
        <v>1122</v>
      </c>
      <c r="G55" s="35"/>
    </row>
    <row r="56" customFormat="false" ht="15" hidden="true" customHeight="false" outlineLevel="0" collapsed="false">
      <c r="A56" s="131" t="n">
        <v>1137772867</v>
      </c>
      <c r="B56" s="7" t="e">
        <f aca="false">xlookup(A56,G:G,H:H,"1",0,1)</f>
        <v>#NAME?</v>
      </c>
      <c r="C56" s="109" t="s">
        <v>1122</v>
      </c>
      <c r="D56" s="109" t="s">
        <v>1122</v>
      </c>
      <c r="E56" s="109" t="s">
        <v>1122</v>
      </c>
      <c r="F56" s="109" t="s">
        <v>1122</v>
      </c>
      <c r="G56" s="33"/>
    </row>
    <row r="57" customFormat="false" ht="15" hidden="true" customHeight="false" outlineLevel="0" collapsed="false">
      <c r="A57" s="132" t="n">
        <v>1126744764</v>
      </c>
      <c r="B57" s="10" t="e">
        <f aca="false">xlookup(A57,G:G,H:H,"1",0,1)</f>
        <v>#NAME?</v>
      </c>
      <c r="C57" s="109" t="s">
        <v>1122</v>
      </c>
      <c r="D57" s="109" t="s">
        <v>1122</v>
      </c>
      <c r="E57" s="10" t="s">
        <v>1020</v>
      </c>
      <c r="F57" s="10" t="n">
        <v>2849</v>
      </c>
      <c r="G57" s="35"/>
    </row>
    <row r="58" customFormat="false" ht="15" hidden="true" customHeight="false" outlineLevel="0" collapsed="false">
      <c r="A58" s="131" t="n">
        <v>1155951274</v>
      </c>
      <c r="B58" s="7" t="e">
        <f aca="false">xlookup(A58,G:G,H:H,"1",0,1)</f>
        <v>#NAME?</v>
      </c>
      <c r="C58" s="109" t="s">
        <v>1122</v>
      </c>
      <c r="D58" s="109" t="s">
        <v>1122</v>
      </c>
      <c r="E58" s="109" t="s">
        <v>1122</v>
      </c>
      <c r="F58" s="109" t="s">
        <v>1122</v>
      </c>
      <c r="G58" s="33"/>
    </row>
    <row r="59" customFormat="false" ht="15" hidden="true" customHeight="false" outlineLevel="0" collapsed="false">
      <c r="A59" s="132" t="n">
        <v>1150235407</v>
      </c>
      <c r="B59" s="10" t="e">
        <f aca="false">xlookup(A59,G:G,H:H,"1",0,1)</f>
        <v>#NAME?</v>
      </c>
      <c r="C59" s="109" t="s">
        <v>1122</v>
      </c>
      <c r="D59" s="109" t="s">
        <v>1122</v>
      </c>
      <c r="E59" s="10" t="s">
        <v>1015</v>
      </c>
      <c r="F59" s="10" t="n">
        <v>2785</v>
      </c>
      <c r="G59" s="35"/>
    </row>
    <row r="60" customFormat="false" ht="15" hidden="true" customHeight="false" outlineLevel="0" collapsed="false">
      <c r="A60" s="130" t="n">
        <v>1128788904</v>
      </c>
      <c r="B60" s="7" t="e">
        <f aca="false">xlookup(A60,G:G,H:H,"1",0,1)</f>
        <v>#NAME?</v>
      </c>
      <c r="C60" s="7" t="s">
        <v>1266</v>
      </c>
      <c r="D60" s="7" t="n">
        <v>2166</v>
      </c>
      <c r="E60" s="7" t="s">
        <v>952</v>
      </c>
      <c r="F60" s="7" t="n">
        <v>2166</v>
      </c>
      <c r="G60" s="33"/>
    </row>
    <row r="61" customFormat="false" ht="15" hidden="true" customHeight="false" outlineLevel="0" collapsed="false">
      <c r="A61" s="132" t="n">
        <v>1165018528</v>
      </c>
      <c r="B61" s="10" t="e">
        <f aca="false">xlookup(A61,G:G,H:H,"1",0,1)</f>
        <v>#NAME?</v>
      </c>
      <c r="C61" s="109" t="s">
        <v>1122</v>
      </c>
      <c r="D61" s="109" t="s">
        <v>1122</v>
      </c>
      <c r="E61" s="10" t="s">
        <v>948</v>
      </c>
      <c r="F61" s="10" t="n">
        <v>2137</v>
      </c>
      <c r="G61" s="35"/>
    </row>
    <row r="62" customFormat="false" ht="15" hidden="true" customHeight="false" outlineLevel="0" collapsed="false">
      <c r="A62" s="131" t="n">
        <v>1160388596</v>
      </c>
      <c r="B62" s="7" t="e">
        <f aca="false">xlookup(A62,G:G,H:H,"1",0,1)</f>
        <v>#NAME?</v>
      </c>
      <c r="C62" s="109" t="s">
        <v>1122</v>
      </c>
      <c r="D62" s="109" t="s">
        <v>1122</v>
      </c>
      <c r="E62" s="109" t="s">
        <v>1122</v>
      </c>
      <c r="F62" s="109" t="s">
        <v>1122</v>
      </c>
      <c r="G62" s="33"/>
    </row>
    <row r="63" customFormat="false" ht="15" hidden="true" customHeight="false" outlineLevel="0" collapsed="false">
      <c r="A63" s="132" t="n">
        <v>1126691233</v>
      </c>
      <c r="B63" s="10" t="e">
        <f aca="false">xlookup(A63,G:G,H:H,"1",0,1)</f>
        <v>#NAME?</v>
      </c>
      <c r="C63" s="10" t="s">
        <v>1328</v>
      </c>
      <c r="D63" s="10" t="n">
        <v>1644</v>
      </c>
      <c r="E63" s="109" t="s">
        <v>1122</v>
      </c>
      <c r="F63" s="109" t="s">
        <v>1122</v>
      </c>
      <c r="G63" s="35"/>
    </row>
    <row r="64" customFormat="false" ht="15" hidden="true" customHeight="false" outlineLevel="0" collapsed="false">
      <c r="A64" s="131" t="n">
        <v>1168863734</v>
      </c>
      <c r="B64" s="7" t="e">
        <f aca="false">xlookup(A64,G:G,H:H,"1",0,1)</f>
        <v>#NAME?</v>
      </c>
      <c r="C64" s="109" t="s">
        <v>1122</v>
      </c>
      <c r="D64" s="109" t="s">
        <v>1122</v>
      </c>
      <c r="E64" s="109" t="s">
        <v>1122</v>
      </c>
      <c r="F64" s="109" t="s">
        <v>1122</v>
      </c>
      <c r="G64" s="33"/>
    </row>
    <row r="65" customFormat="false" ht="15" hidden="true" customHeight="false" outlineLevel="0" collapsed="false">
      <c r="A65" s="131" t="n">
        <v>1136655216</v>
      </c>
      <c r="B65" s="10" t="e">
        <f aca="false">xlookup(A65,G:G,H:H,"1",0,1)</f>
        <v>#NAME?</v>
      </c>
      <c r="C65" s="109" t="s">
        <v>1122</v>
      </c>
      <c r="D65" s="109" t="s">
        <v>1122</v>
      </c>
      <c r="E65" s="109" t="s">
        <v>1122</v>
      </c>
      <c r="F65" s="109" t="s">
        <v>1122</v>
      </c>
      <c r="G65" s="35"/>
    </row>
    <row r="66" customFormat="false" ht="15" hidden="true" customHeight="false" outlineLevel="0" collapsed="false">
      <c r="A66" s="131" t="n">
        <v>1151116343</v>
      </c>
      <c r="B66" s="7" t="e">
        <f aca="false">xlookup(A66,G:G,H:H,"1",0,1)</f>
        <v>#NAME?</v>
      </c>
      <c r="C66" s="109" t="s">
        <v>1122</v>
      </c>
      <c r="D66" s="109" t="s">
        <v>1122</v>
      </c>
      <c r="E66" s="109" t="s">
        <v>1122</v>
      </c>
      <c r="F66" s="109" t="s">
        <v>1122</v>
      </c>
      <c r="G66" s="33"/>
    </row>
    <row r="67" customFormat="false" ht="15" hidden="true" customHeight="false" outlineLevel="0" collapsed="false">
      <c r="A67" s="131" t="n">
        <v>1170814400</v>
      </c>
      <c r="B67" s="10" t="e">
        <f aca="false">xlookup(A67,G:G,H:H,"1",0,1)</f>
        <v>#NAME?</v>
      </c>
      <c r="C67" s="109" t="s">
        <v>1122</v>
      </c>
      <c r="D67" s="109" t="s">
        <v>1122</v>
      </c>
      <c r="E67" s="109" t="s">
        <v>1122</v>
      </c>
      <c r="F67" s="109" t="s">
        <v>1122</v>
      </c>
      <c r="G67" s="35"/>
    </row>
    <row r="68" customFormat="false" ht="15" hidden="true" customHeight="false" outlineLevel="0" collapsed="false">
      <c r="A68" s="131" t="n">
        <v>1168248732</v>
      </c>
      <c r="B68" s="7" t="e">
        <f aca="false">xlookup(A68,G:G,H:H,"1",0,1)</f>
        <v>#NAME?</v>
      </c>
      <c r="C68" s="109" t="s">
        <v>1122</v>
      </c>
      <c r="D68" s="109" t="s">
        <v>1122</v>
      </c>
      <c r="E68" s="109" t="s">
        <v>1122</v>
      </c>
      <c r="F68" s="109" t="s">
        <v>1122</v>
      </c>
      <c r="G68" s="33"/>
    </row>
    <row r="69" customFormat="false" ht="15" hidden="true" customHeight="false" outlineLevel="0" collapsed="false">
      <c r="A69" s="131" t="n">
        <v>1149144788</v>
      </c>
      <c r="B69" s="10" t="e">
        <f aca="false">xlookup(A69,G:G,H:H,"1",0,1)</f>
        <v>#NAME?</v>
      </c>
      <c r="C69" s="109" t="s">
        <v>1122</v>
      </c>
      <c r="D69" s="109" t="s">
        <v>1122</v>
      </c>
      <c r="E69" s="109" t="s">
        <v>1122</v>
      </c>
      <c r="F69" s="109" t="s">
        <v>1122</v>
      </c>
      <c r="G69" s="35"/>
    </row>
    <row r="70" customFormat="false" ht="15" hidden="true" customHeight="false" outlineLevel="0" collapsed="false">
      <c r="A70" s="131" t="n">
        <v>1156140759</v>
      </c>
      <c r="B70" s="7" t="e">
        <f aca="false">xlookup(A70,G:G,H:H,"1",0,1)</f>
        <v>#NAME?</v>
      </c>
      <c r="C70" s="109" t="s">
        <v>1122</v>
      </c>
      <c r="D70" s="109" t="s">
        <v>1122</v>
      </c>
      <c r="E70" s="109" t="s">
        <v>1122</v>
      </c>
      <c r="F70" s="109" t="s">
        <v>1122</v>
      </c>
      <c r="G70" s="33"/>
    </row>
    <row r="71" customFormat="false" ht="15" hidden="true" customHeight="false" outlineLevel="0" collapsed="false">
      <c r="A71" s="131" t="n">
        <v>1138205959</v>
      </c>
      <c r="B71" s="10" t="e">
        <f aca="false">xlookup(A71,G:G,H:H,"1",0,1)</f>
        <v>#NAME?</v>
      </c>
      <c r="C71" s="109" t="s">
        <v>1122</v>
      </c>
      <c r="D71" s="109" t="s">
        <v>1122</v>
      </c>
      <c r="E71" s="109" t="s">
        <v>1122</v>
      </c>
      <c r="F71" s="109" t="s">
        <v>1122</v>
      </c>
      <c r="G71" s="35"/>
    </row>
    <row r="72" customFormat="false" ht="15" hidden="true" customHeight="false" outlineLevel="0" collapsed="false">
      <c r="A72" s="131" t="n">
        <v>1124077352</v>
      </c>
      <c r="B72" s="7" t="e">
        <f aca="false">xlookup(A72,G:G,H:H,"1",0,1)</f>
        <v>#NAME?</v>
      </c>
      <c r="C72" s="109" t="s">
        <v>1122</v>
      </c>
      <c r="D72" s="109" t="s">
        <v>1122</v>
      </c>
      <c r="E72" s="109" t="s">
        <v>1122</v>
      </c>
      <c r="F72" s="109" t="s">
        <v>1122</v>
      </c>
      <c r="G72" s="33"/>
    </row>
    <row r="73" customFormat="false" ht="15" hidden="true" customHeight="false" outlineLevel="0" collapsed="false">
      <c r="A73" s="131" t="n">
        <v>1140963528</v>
      </c>
      <c r="B73" s="10" t="e">
        <f aca="false">xlookup(A73,G:G,H:H,"1",0,1)</f>
        <v>#NAME?</v>
      </c>
      <c r="C73" s="109" t="s">
        <v>1122</v>
      </c>
      <c r="D73" s="109" t="s">
        <v>1122</v>
      </c>
      <c r="E73" s="109" t="s">
        <v>1122</v>
      </c>
      <c r="F73" s="109" t="s">
        <v>1122</v>
      </c>
      <c r="G73" s="35"/>
    </row>
    <row r="74" customFormat="false" ht="15" hidden="true" customHeight="false" outlineLevel="0" collapsed="false">
      <c r="A74" s="130" t="n">
        <v>1127487823</v>
      </c>
      <c r="B74" s="7" t="e">
        <f aca="false">xlookup(A74,G:G,H:H,"1",0,1)</f>
        <v>#NAME?</v>
      </c>
      <c r="C74" s="7" t="s">
        <v>1437</v>
      </c>
      <c r="D74" s="7" t="n">
        <v>3033</v>
      </c>
      <c r="E74" s="109" t="s">
        <v>1122</v>
      </c>
      <c r="F74" s="109" t="s">
        <v>1122</v>
      </c>
      <c r="G74" s="33"/>
    </row>
    <row r="75" customFormat="false" ht="15" hidden="true" customHeight="false" outlineLevel="0" collapsed="false">
      <c r="A75" s="131" t="n">
        <v>1152203337</v>
      </c>
      <c r="B75" s="10" t="e">
        <f aca="false">xlookup(A75,G:G,H:H,"1",0,1)</f>
        <v>#NAME?</v>
      </c>
      <c r="C75" s="109" t="s">
        <v>1122</v>
      </c>
      <c r="D75" s="109" t="s">
        <v>1122</v>
      </c>
      <c r="E75" s="109" t="s">
        <v>1122</v>
      </c>
      <c r="F75" s="109" t="s">
        <v>1122</v>
      </c>
      <c r="G75" s="35"/>
    </row>
    <row r="76" customFormat="false" ht="15" hidden="true" customHeight="false" outlineLevel="0" collapsed="false">
      <c r="A76" s="131" t="n">
        <v>1135806495</v>
      </c>
      <c r="B76" s="7" t="e">
        <f aca="false">xlookup(A76,G:G,H:H,"1",0,1)</f>
        <v>#NAME?</v>
      </c>
      <c r="C76" s="109" t="s">
        <v>1122</v>
      </c>
      <c r="D76" s="109" t="s">
        <v>1122</v>
      </c>
      <c r="E76" s="109" t="s">
        <v>1122</v>
      </c>
      <c r="F76" s="109" t="s">
        <v>1122</v>
      </c>
      <c r="G76" s="33"/>
    </row>
    <row r="77" customFormat="false" ht="15" hidden="true" customHeight="false" outlineLevel="0" collapsed="false">
      <c r="A77" s="132" t="n">
        <v>1171661108</v>
      </c>
      <c r="B77" s="10" t="e">
        <f aca="false">xlookup(A77,G:G,H:H,"1",0,1)</f>
        <v>#NAME?</v>
      </c>
      <c r="C77" s="10" t="s">
        <v>1461</v>
      </c>
      <c r="D77" s="10" t="n">
        <v>1674</v>
      </c>
      <c r="E77" s="109" t="s">
        <v>1122</v>
      </c>
      <c r="F77" s="109" t="s">
        <v>1122</v>
      </c>
      <c r="G77" s="35"/>
    </row>
    <row r="78" customFormat="false" ht="15" hidden="true" customHeight="false" outlineLevel="0" collapsed="false">
      <c r="A78" s="130" t="n">
        <v>1136311327</v>
      </c>
      <c r="B78" s="7" t="e">
        <f aca="false">xlookup(A78,G:G,H:H,"1",0,1)</f>
        <v>#NAME?</v>
      </c>
      <c r="C78" s="109" t="s">
        <v>1122</v>
      </c>
      <c r="D78" s="109" t="s">
        <v>1122</v>
      </c>
      <c r="E78" s="7" t="s">
        <v>1071</v>
      </c>
      <c r="F78" s="7" t="n">
        <v>3240</v>
      </c>
      <c r="G78" s="33"/>
    </row>
    <row r="79" customFormat="false" ht="15" hidden="true" customHeight="false" outlineLevel="0" collapsed="false">
      <c r="A79" s="131" t="n">
        <v>1144078886</v>
      </c>
      <c r="B79" s="10" t="e">
        <f aca="false">xlookup(A79,G:G,H:H,"1",0,1)</f>
        <v>#NAME?</v>
      </c>
      <c r="C79" s="109" t="s">
        <v>1122</v>
      </c>
      <c r="D79" s="109" t="s">
        <v>1122</v>
      </c>
      <c r="E79" s="109" t="s">
        <v>1122</v>
      </c>
      <c r="F79" s="109" t="s">
        <v>1122</v>
      </c>
      <c r="G79" s="35"/>
    </row>
    <row r="80" customFormat="false" ht="15" hidden="true" customHeight="false" outlineLevel="0" collapsed="false">
      <c r="A80" s="131" t="n">
        <v>1123840443</v>
      </c>
      <c r="B80" s="7" t="e">
        <f aca="false">xlookup(A80,G:G,H:H,"1",0,1)</f>
        <v>#NAME?</v>
      </c>
      <c r="C80" s="109" t="s">
        <v>1122</v>
      </c>
      <c r="D80" s="109" t="s">
        <v>1122</v>
      </c>
      <c r="E80" s="109" t="s">
        <v>1122</v>
      </c>
      <c r="F80" s="109" t="s">
        <v>1122</v>
      </c>
      <c r="G80" s="33"/>
    </row>
    <row r="81" customFormat="false" ht="15" hidden="true" customHeight="false" outlineLevel="0" collapsed="false">
      <c r="A81" s="131" t="n">
        <v>1138238839</v>
      </c>
      <c r="B81" s="10" t="e">
        <f aca="false">xlookup(A81,G:G,H:H,"1",0,1)</f>
        <v>#NAME?</v>
      </c>
      <c r="C81" s="109" t="s">
        <v>1122</v>
      </c>
      <c r="D81" s="109" t="s">
        <v>1122</v>
      </c>
      <c r="E81" s="109" t="s">
        <v>1122</v>
      </c>
      <c r="F81" s="109" t="s">
        <v>1122</v>
      </c>
      <c r="G81" s="35"/>
    </row>
    <row r="82" customFormat="false" ht="15" hidden="true" customHeight="false" outlineLevel="0" collapsed="false">
      <c r="A82" s="131" t="n">
        <v>1165491429</v>
      </c>
      <c r="B82" s="7" t="e">
        <f aca="false">xlookup(A82,G:G,H:H,"1",0,1)</f>
        <v>#NAME?</v>
      </c>
      <c r="C82" s="109" t="s">
        <v>1122</v>
      </c>
      <c r="D82" s="109" t="s">
        <v>1122</v>
      </c>
      <c r="E82" s="109" t="s">
        <v>1122</v>
      </c>
      <c r="F82" s="109" t="s">
        <v>1122</v>
      </c>
      <c r="G82" s="33"/>
    </row>
    <row r="83" customFormat="false" ht="15" hidden="true" customHeight="false" outlineLevel="0" collapsed="false">
      <c r="A83" s="132" t="n">
        <v>1141697938</v>
      </c>
      <c r="B83" s="10" t="e">
        <f aca="false">xlookup(A83,G:G,H:H,"1",0,1)</f>
        <v>#NAME?</v>
      </c>
      <c r="C83" s="10" t="s">
        <v>1317</v>
      </c>
      <c r="D83" s="10" t="n">
        <v>1931</v>
      </c>
      <c r="E83" s="10" t="s">
        <v>921</v>
      </c>
      <c r="F83" s="10" t="n">
        <v>1931</v>
      </c>
      <c r="G83" s="35"/>
    </row>
    <row r="84" customFormat="false" ht="15" hidden="true" customHeight="false" outlineLevel="0" collapsed="false">
      <c r="A84" s="130" t="n">
        <v>1161566965</v>
      </c>
      <c r="B84" s="7" t="e">
        <f aca="false">xlookup(A84,G:G,H:H,"1",0,1)</f>
        <v>#NAME?</v>
      </c>
      <c r="C84" s="7" t="s">
        <v>1525</v>
      </c>
      <c r="D84" s="7"/>
      <c r="E84" s="109" t="s">
        <v>1122</v>
      </c>
      <c r="F84" s="109" t="s">
        <v>1122</v>
      </c>
      <c r="G84" s="33"/>
    </row>
    <row r="85" customFormat="false" ht="15" hidden="true" customHeight="false" outlineLevel="0" collapsed="false">
      <c r="A85" s="132" t="n">
        <v>1164500022</v>
      </c>
      <c r="B85" s="10" t="e">
        <f aca="false">xlookup(A85,G:G,H:H,"1",0,1)</f>
        <v>#NAME?</v>
      </c>
      <c r="C85" s="109" t="s">
        <v>1122</v>
      </c>
      <c r="D85" s="109" t="s">
        <v>1122</v>
      </c>
      <c r="E85" s="109" t="s">
        <v>1122</v>
      </c>
      <c r="F85" s="109" t="s">
        <v>1122</v>
      </c>
      <c r="G85" s="35"/>
    </row>
    <row r="86" customFormat="false" ht="15" hidden="true" customHeight="false" outlineLevel="0" collapsed="false">
      <c r="A86" s="130" t="n">
        <v>1131986676</v>
      </c>
      <c r="B86" s="7" t="e">
        <f aca="false">xlookup(A86,G:G,H:H,"1",0,1)</f>
        <v>#NAME?</v>
      </c>
      <c r="C86" s="109" t="s">
        <v>1122</v>
      </c>
      <c r="D86" s="109" t="s">
        <v>1122</v>
      </c>
      <c r="E86" s="7" t="s">
        <v>976</v>
      </c>
      <c r="F86" s="7" t="n">
        <v>2379</v>
      </c>
      <c r="G86" s="33"/>
    </row>
    <row r="87" customFormat="false" ht="15" hidden="true" customHeight="false" outlineLevel="0" collapsed="false">
      <c r="A87" s="132" t="n">
        <v>1164594789</v>
      </c>
      <c r="B87" s="10" t="e">
        <f aca="false">xlookup(A87,G:G,H:H,"1",0,1)</f>
        <v>#NAME?</v>
      </c>
      <c r="C87" s="109" t="s">
        <v>1122</v>
      </c>
      <c r="D87" s="109" t="s">
        <v>1122</v>
      </c>
      <c r="E87" s="109" t="s">
        <v>1122</v>
      </c>
      <c r="F87" s="109" t="s">
        <v>1122</v>
      </c>
      <c r="G87" s="35"/>
    </row>
    <row r="88" customFormat="false" ht="15" hidden="true" customHeight="false" outlineLevel="0" collapsed="false">
      <c r="A88" s="130" t="n">
        <v>1161898428</v>
      </c>
      <c r="B88" s="7" t="e">
        <f aca="false">xlookup(A88,G:G,H:H,"1",0,1)</f>
        <v>#NAME?</v>
      </c>
      <c r="C88" s="109" t="s">
        <v>1122</v>
      </c>
      <c r="D88" s="109" t="s">
        <v>1122</v>
      </c>
      <c r="E88" s="109" t="s">
        <v>1122</v>
      </c>
      <c r="F88" s="109" t="s">
        <v>1122</v>
      </c>
      <c r="G88" s="33"/>
    </row>
    <row r="89" customFormat="false" ht="15" hidden="true" customHeight="false" outlineLevel="0" collapsed="false">
      <c r="A89" s="132" t="n">
        <v>1169071195</v>
      </c>
      <c r="B89" s="10" t="e">
        <f aca="false">xlookup(A89,G:G,H:H,"1",0,1)</f>
        <v>#NAME?</v>
      </c>
      <c r="C89" s="10" t="s">
        <v>1319</v>
      </c>
      <c r="D89" s="10" t="n">
        <v>2458</v>
      </c>
      <c r="E89" s="109" t="s">
        <v>1122</v>
      </c>
      <c r="F89" s="109" t="s">
        <v>1122</v>
      </c>
      <c r="G89" s="35"/>
    </row>
    <row r="90" customFormat="false" ht="15" hidden="true" customHeight="false" outlineLevel="0" collapsed="false">
      <c r="A90" s="130" t="n">
        <v>1122633161</v>
      </c>
      <c r="B90" s="7" t="e">
        <f aca="false">xlookup(A90,G:G,H:H,"1",0,1)</f>
        <v>#NAME?</v>
      </c>
      <c r="C90" s="109" t="s">
        <v>1122</v>
      </c>
      <c r="D90" s="109" t="s">
        <v>1122</v>
      </c>
      <c r="E90" s="7" t="s">
        <v>972</v>
      </c>
      <c r="F90" s="7" t="n">
        <v>2355</v>
      </c>
      <c r="G90" s="33"/>
    </row>
    <row r="91" customFormat="false" ht="15" hidden="true" customHeight="false" outlineLevel="0" collapsed="false">
      <c r="A91" s="132" t="n">
        <v>1154983632</v>
      </c>
      <c r="B91" s="10" t="e">
        <f aca="false">xlookup(A91,G:G,H:H,"1",0,1)</f>
        <v>#NAME?</v>
      </c>
      <c r="C91" s="10" t="s">
        <v>1339</v>
      </c>
      <c r="D91" s="10" t="n">
        <v>1984</v>
      </c>
      <c r="E91" s="109" t="s">
        <v>1122</v>
      </c>
      <c r="F91" s="109" t="s">
        <v>1122</v>
      </c>
      <c r="G91" s="35"/>
    </row>
    <row r="92" customFormat="false" ht="15" hidden="true" customHeight="false" outlineLevel="0" collapsed="false">
      <c r="A92" s="130" t="n">
        <v>1153205634</v>
      </c>
      <c r="B92" s="7" t="e">
        <f aca="false">xlookup(A92,G:G,H:H,"1",0,1)</f>
        <v>#NAME?</v>
      </c>
      <c r="C92" s="7" t="s">
        <v>1526</v>
      </c>
      <c r="D92" s="7"/>
      <c r="E92" s="7" t="s">
        <v>1001</v>
      </c>
      <c r="F92" s="7" t="n">
        <v>2737</v>
      </c>
      <c r="G92" s="33"/>
    </row>
    <row r="93" customFormat="false" ht="15" hidden="true" customHeight="false" outlineLevel="0" collapsed="false">
      <c r="A93" s="132" t="n">
        <v>1138279435</v>
      </c>
      <c r="B93" s="10" t="e">
        <f aca="false">xlookup(A93,G:G,H:H,"1",0,1)</f>
        <v>#NAME?</v>
      </c>
      <c r="C93" s="109" t="s">
        <v>1122</v>
      </c>
      <c r="D93" s="109" t="s">
        <v>1122</v>
      </c>
      <c r="E93" s="10" t="s">
        <v>996</v>
      </c>
      <c r="F93" s="10" t="n">
        <v>2660</v>
      </c>
      <c r="G93" s="35"/>
    </row>
    <row r="94" customFormat="false" ht="15" hidden="true" customHeight="false" outlineLevel="0" collapsed="false">
      <c r="A94" s="131" t="n">
        <v>1140855330</v>
      </c>
      <c r="B94" s="7" t="e">
        <f aca="false">xlookup(A94,G:G,H:H,"1",0,1)</f>
        <v>#NAME?</v>
      </c>
      <c r="C94" s="109" t="s">
        <v>1122</v>
      </c>
      <c r="D94" s="109" t="s">
        <v>1122</v>
      </c>
      <c r="E94" s="109" t="s">
        <v>1122</v>
      </c>
      <c r="F94" s="109" t="s">
        <v>1122</v>
      </c>
      <c r="G94" s="33"/>
    </row>
    <row r="95" customFormat="false" ht="15" hidden="true" customHeight="false" outlineLevel="0" collapsed="false">
      <c r="A95" s="132" t="n">
        <v>1127445232</v>
      </c>
      <c r="B95" s="10" t="e">
        <f aca="false">xlookup(A95,G:G,H:H,"1",0,1)</f>
        <v>#NAME?</v>
      </c>
      <c r="C95" s="10" t="s">
        <v>1284</v>
      </c>
      <c r="D95" s="10" t="n">
        <v>2746</v>
      </c>
      <c r="E95" s="10" t="s">
        <v>1009</v>
      </c>
      <c r="F95" s="10" t="n">
        <v>2746</v>
      </c>
      <c r="G95" s="35"/>
    </row>
    <row r="96" customFormat="false" ht="15" hidden="true" customHeight="false" outlineLevel="0" collapsed="false">
      <c r="A96" s="131" t="n">
        <v>1124551493</v>
      </c>
      <c r="B96" s="7" t="e">
        <f aca="false">xlookup(A96,G:G,H:H,"1",0,1)</f>
        <v>#NAME?</v>
      </c>
      <c r="C96" s="109" t="s">
        <v>1122</v>
      </c>
      <c r="D96" s="109" t="s">
        <v>1122</v>
      </c>
      <c r="E96" s="109" t="s">
        <v>1122</v>
      </c>
      <c r="F96" s="109" t="s">
        <v>1122</v>
      </c>
      <c r="G96" s="33"/>
    </row>
    <row r="97" customFormat="false" ht="15" hidden="true" customHeight="false" outlineLevel="0" collapsed="false">
      <c r="A97" s="132" t="n">
        <v>1127276399</v>
      </c>
      <c r="B97" s="10" t="e">
        <f aca="false">xlookup(A97,G:G,H:H,"1",0,1)</f>
        <v>#NAME?</v>
      </c>
      <c r="C97" s="10" t="s">
        <v>1452</v>
      </c>
      <c r="D97" s="10" t="n">
        <v>1776</v>
      </c>
      <c r="E97" s="109" t="s">
        <v>1122</v>
      </c>
      <c r="F97" s="109" t="s">
        <v>1122</v>
      </c>
      <c r="G97" s="35"/>
    </row>
    <row r="98" customFormat="false" ht="15" hidden="true" customHeight="false" outlineLevel="0" collapsed="false">
      <c r="A98" s="130" t="n">
        <v>1131269652</v>
      </c>
      <c r="B98" s="7" t="e">
        <f aca="false">xlookup(A98,G:G,H:H,"1",0,1)</f>
        <v>#NAME?</v>
      </c>
      <c r="C98" s="7" t="s">
        <v>1415</v>
      </c>
      <c r="D98" s="7" t="n">
        <v>3199</v>
      </c>
      <c r="E98" s="7" t="s">
        <v>1066</v>
      </c>
      <c r="F98" s="7" t="n">
        <v>3199</v>
      </c>
      <c r="G98" s="33"/>
    </row>
    <row r="99" customFormat="false" ht="15" hidden="true" customHeight="false" outlineLevel="0" collapsed="false">
      <c r="A99" s="133" t="n">
        <v>1127191780</v>
      </c>
      <c r="B99" s="10" t="e">
        <f aca="false">xlookup(A99,G:G,H:H,"1",0,1)</f>
        <v>#NAME?</v>
      </c>
      <c r="C99" s="109" t="s">
        <v>1122</v>
      </c>
      <c r="D99" s="109" t="s">
        <v>1122</v>
      </c>
      <c r="E99" s="10" t="s">
        <v>1032</v>
      </c>
      <c r="F99" s="10" t="n">
        <v>2914</v>
      </c>
      <c r="G99" s="35"/>
    </row>
    <row r="100" customFormat="false" ht="15" hidden="true" customHeight="false" outlineLevel="0" collapsed="false">
      <c r="A100" s="131" t="n">
        <v>1161387543</v>
      </c>
      <c r="B100" s="7" t="e">
        <f aca="false">xlookup(A100,G:G,H:H,"1",0,1)</f>
        <v>#NAME?</v>
      </c>
      <c r="C100" s="109" t="s">
        <v>1122</v>
      </c>
      <c r="D100" s="109" t="s">
        <v>1122</v>
      </c>
      <c r="E100" s="109" t="s">
        <v>1122</v>
      </c>
      <c r="F100" s="109" t="s">
        <v>1122</v>
      </c>
      <c r="G100" s="33"/>
    </row>
    <row r="101" customFormat="false" ht="15" hidden="true" customHeight="false" outlineLevel="0" collapsed="false">
      <c r="A101" s="131" t="n">
        <v>1122809640</v>
      </c>
      <c r="B101" s="10" t="e">
        <f aca="false">xlookup(A101,G:G,H:H,"1",0,1)</f>
        <v>#NAME?</v>
      </c>
      <c r="C101" s="109" t="s">
        <v>1122</v>
      </c>
      <c r="D101" s="109" t="s">
        <v>1122</v>
      </c>
      <c r="E101" s="109" t="s">
        <v>1122</v>
      </c>
      <c r="F101" s="109" t="s">
        <v>1122</v>
      </c>
      <c r="G101" s="35"/>
    </row>
    <row r="102" customFormat="false" ht="15" hidden="true" customHeight="false" outlineLevel="0" collapsed="false">
      <c r="A102" s="131" t="n">
        <v>1157412628</v>
      </c>
      <c r="B102" s="7" t="e">
        <f aca="false">xlookup(A102,G:G,H:H,"1",0,1)</f>
        <v>#NAME?</v>
      </c>
      <c r="C102" s="109" t="s">
        <v>1122</v>
      </c>
      <c r="D102" s="109" t="s">
        <v>1122</v>
      </c>
      <c r="E102" s="109" t="s">
        <v>1122</v>
      </c>
      <c r="F102" s="109" t="s">
        <v>1122</v>
      </c>
      <c r="G102" s="33"/>
    </row>
    <row r="103" customFormat="false" ht="15" hidden="true" customHeight="false" outlineLevel="0" collapsed="false">
      <c r="A103" s="132" t="n">
        <v>1134858925</v>
      </c>
      <c r="B103" s="10" t="e">
        <f aca="false">xlookup(A103,G:G,H:H,"1",0,1)</f>
        <v>#NAME?</v>
      </c>
      <c r="C103" s="10" t="s">
        <v>1298</v>
      </c>
      <c r="D103" s="10" t="n">
        <v>1923</v>
      </c>
      <c r="E103" s="109" t="s">
        <v>1122</v>
      </c>
      <c r="F103" s="109" t="s">
        <v>1122</v>
      </c>
      <c r="G103" s="35"/>
    </row>
    <row r="104" customFormat="false" ht="15" hidden="true" customHeight="false" outlineLevel="0" collapsed="false">
      <c r="A104" s="130" t="n">
        <v>1162777192</v>
      </c>
      <c r="B104" s="7" t="e">
        <f aca="false">xlookup(A104,G:G,H:H,"1",0,1)</f>
        <v>#NAME?</v>
      </c>
      <c r="C104" s="7" t="s">
        <v>1255</v>
      </c>
      <c r="D104" s="7" t="n">
        <v>1736</v>
      </c>
      <c r="E104" s="7" t="s">
        <v>905</v>
      </c>
      <c r="F104" s="7" t="n">
        <v>1736</v>
      </c>
      <c r="G104" s="33"/>
    </row>
    <row r="105" customFormat="false" ht="15" hidden="true" customHeight="false" outlineLevel="0" collapsed="false">
      <c r="A105" s="132" t="n">
        <v>1131236961</v>
      </c>
      <c r="B105" s="10" t="e">
        <f aca="false">xlookup(A105,G:G,H:H,"1",0,1)</f>
        <v>#NAME?</v>
      </c>
      <c r="C105" s="10" t="s">
        <v>1283</v>
      </c>
      <c r="D105" s="10" t="n">
        <v>2406</v>
      </c>
      <c r="E105" s="109" t="s">
        <v>1122</v>
      </c>
      <c r="F105" s="109" t="s">
        <v>1122</v>
      </c>
      <c r="G105" s="35"/>
    </row>
    <row r="106" customFormat="false" ht="15" hidden="true" customHeight="false" outlineLevel="0" collapsed="false">
      <c r="A106" s="131" t="n">
        <v>1140399276</v>
      </c>
      <c r="B106" s="7" t="e">
        <f aca="false">xlookup(A106,G:G,H:H,"1",0,1)</f>
        <v>#NAME?</v>
      </c>
      <c r="C106" s="109" t="s">
        <v>1122</v>
      </c>
      <c r="D106" s="109" t="s">
        <v>1122</v>
      </c>
      <c r="E106" s="109" t="s">
        <v>1122</v>
      </c>
      <c r="F106" s="109" t="s">
        <v>1122</v>
      </c>
      <c r="G106" s="33"/>
    </row>
    <row r="107" customFormat="false" ht="15" hidden="true" customHeight="false" outlineLevel="0" collapsed="false">
      <c r="A107" s="132" t="n">
        <v>1125475896</v>
      </c>
      <c r="B107" s="10" t="e">
        <f aca="false">xlookup(A107,G:G,H:H,"1",0,1)</f>
        <v>#NAME?</v>
      </c>
      <c r="C107" s="10" t="s">
        <v>1333</v>
      </c>
      <c r="D107" s="10" t="n">
        <v>1645</v>
      </c>
      <c r="E107" s="10" t="s">
        <v>893</v>
      </c>
      <c r="F107" s="10" t="n">
        <v>1645</v>
      </c>
      <c r="G107" s="35"/>
    </row>
    <row r="108" customFormat="false" ht="15" hidden="true" customHeight="false" outlineLevel="0" collapsed="false">
      <c r="A108" s="130" t="n">
        <v>1130677874</v>
      </c>
      <c r="B108" s="7" t="e">
        <f aca="false">xlookup(A108,G:G,H:H,"1",0,1)</f>
        <v>#NAME?</v>
      </c>
      <c r="C108" s="7" t="s">
        <v>1527</v>
      </c>
      <c r="D108" s="7" t="n">
        <v>2657</v>
      </c>
      <c r="E108" s="109" t="s">
        <v>1122</v>
      </c>
      <c r="F108" s="109" t="s">
        <v>1122</v>
      </c>
      <c r="G108" s="33"/>
    </row>
    <row r="109" customFormat="false" ht="15" hidden="true" customHeight="false" outlineLevel="0" collapsed="false">
      <c r="A109" s="131" t="n">
        <v>1131105685</v>
      </c>
      <c r="B109" s="10" t="e">
        <f aca="false">xlookup(A109,G:G,H:H,"1",0,1)</f>
        <v>#NAME?</v>
      </c>
      <c r="C109" s="109" t="s">
        <v>1122</v>
      </c>
      <c r="D109" s="109" t="s">
        <v>1122</v>
      </c>
      <c r="E109" s="109" t="s">
        <v>1122</v>
      </c>
      <c r="F109" s="109" t="s">
        <v>1122</v>
      </c>
      <c r="G109" s="35"/>
    </row>
    <row r="110" customFormat="false" ht="15" hidden="true" customHeight="false" outlineLevel="0" collapsed="false">
      <c r="A110" s="130" t="n">
        <v>1164555605</v>
      </c>
      <c r="B110" s="7" t="e">
        <f aca="false">xlookup(A110,G:G,H:H,"1",0,1)</f>
        <v>#NAME?</v>
      </c>
      <c r="C110" s="109" t="s">
        <v>1122</v>
      </c>
      <c r="D110" s="109" t="s">
        <v>1122</v>
      </c>
      <c r="E110" s="7" t="s">
        <v>1057</v>
      </c>
      <c r="F110" s="7" t="n">
        <v>3131</v>
      </c>
      <c r="G110" s="33"/>
    </row>
    <row r="111" customFormat="false" ht="15" hidden="true" customHeight="false" outlineLevel="0" collapsed="false">
      <c r="A111" s="131" t="n">
        <v>1123032183</v>
      </c>
      <c r="B111" s="10" t="e">
        <f aca="false">xlookup(A111,G:G,H:H,"1",0,1)</f>
        <v>#NAME?</v>
      </c>
      <c r="C111" s="109" t="s">
        <v>1122</v>
      </c>
      <c r="D111" s="109" t="s">
        <v>1122</v>
      </c>
      <c r="E111" s="109" t="s">
        <v>1122</v>
      </c>
      <c r="F111" s="109" t="s">
        <v>1122</v>
      </c>
      <c r="G111" s="35"/>
    </row>
    <row r="112" customFormat="false" ht="15" hidden="true" customHeight="false" outlineLevel="0" collapsed="false">
      <c r="A112" s="130" t="n">
        <v>1168768011</v>
      </c>
      <c r="B112" s="7" t="e">
        <f aca="false">xlookup(A112,G:G,H:H,"1",0,1)</f>
        <v>#NAME?</v>
      </c>
      <c r="C112" s="7" t="s">
        <v>1396</v>
      </c>
      <c r="D112" s="7" t="n">
        <v>1944</v>
      </c>
      <c r="E112" s="109" t="s">
        <v>1122</v>
      </c>
      <c r="F112" s="109" t="s">
        <v>1122</v>
      </c>
      <c r="G112" s="33"/>
    </row>
    <row r="113" customFormat="false" ht="15" hidden="true" customHeight="false" outlineLevel="0" collapsed="false">
      <c r="A113" s="132" t="n">
        <v>1124676665</v>
      </c>
      <c r="B113" s="10" t="e">
        <f aca="false">xlookup(A113,G:G,H:H,"1",0,1)</f>
        <v>#NAME?</v>
      </c>
      <c r="C113" s="10" t="s">
        <v>1528</v>
      </c>
      <c r="D113" s="10"/>
      <c r="E113" s="109" t="s">
        <v>1122</v>
      </c>
      <c r="F113" s="109" t="s">
        <v>1122</v>
      </c>
      <c r="G113" s="35"/>
    </row>
    <row r="114" customFormat="false" ht="15" hidden="true" customHeight="false" outlineLevel="0" collapsed="false">
      <c r="A114" s="130" t="n">
        <v>1164297376</v>
      </c>
      <c r="B114" s="7" t="e">
        <f aca="false">xlookup(A114,G:G,H:H,"1",0,1)</f>
        <v>#NAME?</v>
      </c>
      <c r="C114" s="7" t="s">
        <v>1324</v>
      </c>
      <c r="D114" s="7" t="n">
        <v>2776</v>
      </c>
      <c r="E114" s="7" t="s">
        <v>1013</v>
      </c>
      <c r="F114" s="7" t="n">
        <v>2776</v>
      </c>
      <c r="G114" s="33"/>
    </row>
    <row r="115" customFormat="false" ht="15" hidden="true" customHeight="false" outlineLevel="0" collapsed="false">
      <c r="A115" s="132" t="n">
        <v>1151781882</v>
      </c>
      <c r="B115" s="10" t="e">
        <f aca="false">xlookup(A115,G:G,H:H,"1",0,1)</f>
        <v>#NAME?</v>
      </c>
      <c r="C115" s="10" t="s">
        <v>1315</v>
      </c>
      <c r="D115" s="10" t="n">
        <v>2450</v>
      </c>
      <c r="E115" s="109" t="s">
        <v>1122</v>
      </c>
      <c r="F115" s="109" t="s">
        <v>1122</v>
      </c>
      <c r="G115" s="35"/>
    </row>
    <row r="116" customFormat="false" ht="15" hidden="true" customHeight="false" outlineLevel="0" collapsed="false">
      <c r="A116" s="131" t="n">
        <v>1139545887</v>
      </c>
      <c r="B116" s="7" t="e">
        <f aca="false">xlookup(A116,G:G,H:H,"1",0,1)</f>
        <v>#NAME?</v>
      </c>
      <c r="C116" s="109" t="s">
        <v>1122</v>
      </c>
      <c r="D116" s="109" t="s">
        <v>1122</v>
      </c>
      <c r="E116" s="109" t="s">
        <v>1122</v>
      </c>
      <c r="F116" s="109" t="s">
        <v>1122</v>
      </c>
      <c r="G116" s="33"/>
    </row>
    <row r="117" customFormat="false" ht="15" hidden="true" customHeight="false" outlineLevel="0" collapsed="false">
      <c r="A117" s="132" t="n">
        <v>1155668681</v>
      </c>
      <c r="B117" s="10" t="e">
        <f aca="false">xlookup(A117,G:G,H:H,"1",0,1)</f>
        <v>#NAME?</v>
      </c>
      <c r="C117" s="109" t="s">
        <v>1122</v>
      </c>
      <c r="D117" s="109" t="s">
        <v>1122</v>
      </c>
      <c r="E117" s="109" t="s">
        <v>1122</v>
      </c>
      <c r="F117" s="109" t="s">
        <v>1122</v>
      </c>
      <c r="G117" s="35"/>
    </row>
    <row r="118" customFormat="false" ht="15" hidden="true" customHeight="false" outlineLevel="0" collapsed="false">
      <c r="A118" s="130" t="n">
        <v>1136269477</v>
      </c>
      <c r="B118" s="7" t="e">
        <f aca="false">xlookup(A118,G:G,H:H,"1",0,1)</f>
        <v>#NAME?</v>
      </c>
      <c r="C118" s="7" t="s">
        <v>1371</v>
      </c>
      <c r="D118" s="7" t="n">
        <v>1326</v>
      </c>
      <c r="E118" s="109" t="s">
        <v>1122</v>
      </c>
      <c r="F118" s="109" t="s">
        <v>1122</v>
      </c>
      <c r="G118" s="33"/>
    </row>
    <row r="119" customFormat="false" ht="15" hidden="true" customHeight="false" outlineLevel="0" collapsed="false">
      <c r="A119" s="131" t="n">
        <v>1141783733</v>
      </c>
      <c r="B119" s="10" t="e">
        <f aca="false">xlookup(A119,G:G,H:H,"1",0,1)</f>
        <v>#NAME?</v>
      </c>
      <c r="C119" s="109" t="s">
        <v>1122</v>
      </c>
      <c r="D119" s="109" t="s">
        <v>1122</v>
      </c>
      <c r="E119" s="109" t="s">
        <v>1122</v>
      </c>
      <c r="F119" s="109" t="s">
        <v>1122</v>
      </c>
      <c r="G119" s="35"/>
    </row>
    <row r="120" customFormat="false" ht="15" hidden="true" customHeight="false" outlineLevel="0" collapsed="false">
      <c r="A120" s="131" t="n">
        <v>1153867754</v>
      </c>
      <c r="B120" s="7" t="e">
        <f aca="false">xlookup(A120,G:G,H:H,"1",0,1)</f>
        <v>#NAME?</v>
      </c>
      <c r="C120" s="109" t="s">
        <v>1122</v>
      </c>
      <c r="D120" s="109" t="s">
        <v>1122</v>
      </c>
      <c r="E120" s="109" t="s">
        <v>1122</v>
      </c>
      <c r="F120" s="109" t="s">
        <v>1122</v>
      </c>
      <c r="G120" s="33"/>
    </row>
    <row r="121" customFormat="false" ht="15" hidden="true" customHeight="false" outlineLevel="0" collapsed="false">
      <c r="A121" s="132" t="n">
        <v>1163746095</v>
      </c>
      <c r="B121" s="10" t="e">
        <f aca="false">xlookup(A121,G:G,H:H,"1",0,1)</f>
        <v>#NAME?</v>
      </c>
      <c r="C121" s="10" t="s">
        <v>1430</v>
      </c>
      <c r="D121" s="10" t="n">
        <v>2680</v>
      </c>
      <c r="E121" s="109" t="s">
        <v>1122</v>
      </c>
      <c r="F121" s="109" t="s">
        <v>1122</v>
      </c>
      <c r="G121" s="35"/>
    </row>
    <row r="122" customFormat="false" ht="15" hidden="true" customHeight="false" outlineLevel="0" collapsed="false">
      <c r="A122" s="131" t="n">
        <v>1153784627</v>
      </c>
      <c r="B122" s="7" t="e">
        <f aca="false">xlookup(A122,G:G,H:H,"1",0,1)</f>
        <v>#NAME?</v>
      </c>
      <c r="C122" s="109" t="s">
        <v>1122</v>
      </c>
      <c r="D122" s="109" t="s">
        <v>1122</v>
      </c>
      <c r="E122" s="109" t="s">
        <v>1122</v>
      </c>
      <c r="F122" s="109" t="s">
        <v>1122</v>
      </c>
      <c r="G122" s="33"/>
    </row>
    <row r="123" customFormat="false" ht="15" hidden="true" customHeight="false" outlineLevel="0" collapsed="false">
      <c r="A123" s="132" t="n">
        <v>1124936411</v>
      </c>
      <c r="B123" s="10" t="e">
        <f aca="false">xlookup(A123,G:G,H:H,"1",0,1)</f>
        <v>#NAME?</v>
      </c>
      <c r="C123" s="10" t="s">
        <v>1363</v>
      </c>
      <c r="D123" s="10" t="n">
        <v>909</v>
      </c>
      <c r="E123" s="10" t="s">
        <v>864</v>
      </c>
      <c r="F123" s="10" t="n">
        <v>909</v>
      </c>
      <c r="G123" s="35"/>
    </row>
    <row r="124" customFormat="false" ht="15" hidden="true" customHeight="false" outlineLevel="0" collapsed="false">
      <c r="A124" s="130" t="n">
        <v>1168314085</v>
      </c>
      <c r="B124" s="7" t="e">
        <f aca="false">xlookup(A124,G:G,H:H,"1",0,1)</f>
        <v>#NAME?</v>
      </c>
      <c r="C124" s="7" t="s">
        <v>1529</v>
      </c>
      <c r="D124" s="7"/>
      <c r="E124" s="109" t="s">
        <v>1122</v>
      </c>
      <c r="F124" s="109" t="s">
        <v>1122</v>
      </c>
      <c r="G124" s="33"/>
    </row>
    <row r="125" customFormat="false" ht="15" hidden="true" customHeight="false" outlineLevel="0" collapsed="false">
      <c r="A125" s="131" t="n">
        <v>1162711679</v>
      </c>
      <c r="B125" s="10" t="e">
        <f aca="false">xlookup(A125,G:G,H:H,"1",0,1)</f>
        <v>#NAME?</v>
      </c>
      <c r="C125" s="109" t="s">
        <v>1122</v>
      </c>
      <c r="D125" s="109" t="s">
        <v>1122</v>
      </c>
      <c r="E125" s="109" t="s">
        <v>1122</v>
      </c>
      <c r="F125" s="109" t="s">
        <v>1122</v>
      </c>
      <c r="G125" s="35"/>
    </row>
    <row r="126" customFormat="false" ht="15" hidden="true" customHeight="false" outlineLevel="0" collapsed="false">
      <c r="A126" s="130" t="n">
        <v>1125478930</v>
      </c>
      <c r="B126" s="7" t="e">
        <f aca="false">xlookup(A126,G:G,H:H,"1",0,1)</f>
        <v>#NAME?</v>
      </c>
      <c r="C126" s="7" t="s">
        <v>1357</v>
      </c>
      <c r="D126" s="7" t="n">
        <v>2793</v>
      </c>
      <c r="E126" s="109" t="s">
        <v>1122</v>
      </c>
      <c r="F126" s="109" t="s">
        <v>1122</v>
      </c>
      <c r="G126" s="33"/>
    </row>
    <row r="127" customFormat="false" ht="15" hidden="true" customHeight="false" outlineLevel="0" collapsed="false">
      <c r="A127" s="131" t="n">
        <v>1138609116</v>
      </c>
      <c r="B127" s="10" t="e">
        <f aca="false">xlookup(A127,G:G,H:H,"1",0,1)</f>
        <v>#NAME?</v>
      </c>
      <c r="C127" s="109" t="s">
        <v>1122</v>
      </c>
      <c r="D127" s="109" t="s">
        <v>1122</v>
      </c>
      <c r="E127" s="109" t="s">
        <v>1122</v>
      </c>
      <c r="F127" s="109" t="s">
        <v>1122</v>
      </c>
      <c r="G127" s="35"/>
    </row>
    <row r="128" customFormat="false" ht="15" hidden="true" customHeight="false" outlineLevel="0" collapsed="false">
      <c r="A128" s="130" t="n">
        <v>1176525294</v>
      </c>
      <c r="B128" s="7" t="e">
        <f aca="false">xlookup(A128,G:G,H:H,"1",0,1)</f>
        <v>#NAME?</v>
      </c>
      <c r="C128" s="7" t="s">
        <v>1369</v>
      </c>
      <c r="D128" s="7" t="n">
        <v>1410</v>
      </c>
      <c r="E128" s="109" t="s">
        <v>1122</v>
      </c>
      <c r="F128" s="109" t="s">
        <v>1122</v>
      </c>
      <c r="G128" s="33"/>
    </row>
    <row r="129" customFormat="false" ht="15" hidden="true" customHeight="false" outlineLevel="0" collapsed="false">
      <c r="A129" s="132" t="n">
        <v>1165037377</v>
      </c>
      <c r="B129" s="10" t="e">
        <f aca="false">xlookup(A129,G:G,H:H,"1",0,1)</f>
        <v>#NAME?</v>
      </c>
      <c r="C129" s="10" t="s">
        <v>1448</v>
      </c>
      <c r="D129" s="10" t="n">
        <v>1023</v>
      </c>
      <c r="E129" s="10" t="s">
        <v>873</v>
      </c>
      <c r="F129" s="10" t="n">
        <v>1023</v>
      </c>
      <c r="G129" s="35"/>
    </row>
    <row r="130" customFormat="false" ht="15" hidden="true" customHeight="false" outlineLevel="0" collapsed="false">
      <c r="A130" s="131" t="n">
        <v>1171181676</v>
      </c>
      <c r="B130" s="7" t="e">
        <f aca="false">xlookup(A130,G:G,H:H,"1",0,1)</f>
        <v>#NAME?</v>
      </c>
      <c r="C130" s="109" t="s">
        <v>1122</v>
      </c>
      <c r="D130" s="109" t="s">
        <v>1122</v>
      </c>
      <c r="E130" s="109" t="s">
        <v>1122</v>
      </c>
      <c r="F130" s="109" t="s">
        <v>1122</v>
      </c>
      <c r="G130" s="33"/>
    </row>
    <row r="131" customFormat="false" ht="15" hidden="true" customHeight="false" outlineLevel="0" collapsed="false">
      <c r="A131" s="132" t="n">
        <v>1165637812</v>
      </c>
      <c r="B131" s="10" t="e">
        <f aca="false">xlookup(A131,G:G,H:H,"1",0,1)</f>
        <v>#NAME?</v>
      </c>
      <c r="C131" s="109" t="s">
        <v>1122</v>
      </c>
      <c r="D131" s="109" t="s">
        <v>1122</v>
      </c>
      <c r="E131" s="109" t="s">
        <v>1122</v>
      </c>
      <c r="F131" s="109" t="s">
        <v>1122</v>
      </c>
      <c r="G131" s="35"/>
    </row>
    <row r="132" customFormat="false" ht="15" hidden="true" customHeight="false" outlineLevel="0" collapsed="false">
      <c r="A132" s="130" t="n">
        <v>1123957070</v>
      </c>
      <c r="B132" s="7" t="e">
        <f aca="false">xlookup(A132,G:G,H:H,"1",0,1)</f>
        <v>#NAME?</v>
      </c>
      <c r="C132" s="7" t="s">
        <v>1439</v>
      </c>
      <c r="D132" s="7" t="n">
        <v>1004</v>
      </c>
      <c r="E132" s="109" t="s">
        <v>1122</v>
      </c>
      <c r="F132" s="109" t="s">
        <v>1122</v>
      </c>
      <c r="G132" s="33"/>
    </row>
    <row r="133" customFormat="false" ht="15" hidden="true" customHeight="false" outlineLevel="0" collapsed="false">
      <c r="A133" s="131" t="n">
        <v>1125793302</v>
      </c>
      <c r="B133" s="10" t="e">
        <f aca="false">xlookup(A133,G:G,H:H,"1",0,1)</f>
        <v>#NAME?</v>
      </c>
      <c r="C133" s="109" t="s">
        <v>1122</v>
      </c>
      <c r="D133" s="109" t="s">
        <v>1122</v>
      </c>
      <c r="E133" s="109" t="s">
        <v>1122</v>
      </c>
      <c r="F133" s="109" t="s">
        <v>1122</v>
      </c>
      <c r="G133" s="35"/>
    </row>
    <row r="134" customFormat="false" ht="15" hidden="true" customHeight="false" outlineLevel="0" collapsed="false">
      <c r="A134" s="131" t="n">
        <v>1124069682</v>
      </c>
      <c r="B134" s="7" t="e">
        <f aca="false">xlookup(A134,G:G,H:H,"1",0,1)</f>
        <v>#NAME?</v>
      </c>
      <c r="C134" s="109" t="s">
        <v>1122</v>
      </c>
      <c r="D134" s="109" t="s">
        <v>1122</v>
      </c>
      <c r="E134" s="109" t="s">
        <v>1122</v>
      </c>
      <c r="F134" s="109" t="s">
        <v>1122</v>
      </c>
      <c r="G134" s="33"/>
    </row>
    <row r="135" customFormat="false" ht="15" hidden="true" customHeight="false" outlineLevel="0" collapsed="false">
      <c r="A135" s="134" t="s">
        <v>1530</v>
      </c>
      <c r="B135" s="10" t="e">
        <f aca="false">xlookup(A135,G:G,H:H,"1",0,1)</f>
        <v>#NAME?</v>
      </c>
      <c r="C135" s="109" t="s">
        <v>1122</v>
      </c>
      <c r="D135" s="109" t="s">
        <v>1122</v>
      </c>
      <c r="E135" s="109" t="s">
        <v>1122</v>
      </c>
      <c r="F135" s="109" t="s">
        <v>1122</v>
      </c>
      <c r="G135" s="35"/>
    </row>
    <row r="136" customFormat="false" ht="15" hidden="true" customHeight="false" outlineLevel="0" collapsed="false">
      <c r="A136" s="131" t="n">
        <v>1144790227</v>
      </c>
      <c r="B136" s="7" t="e">
        <f aca="false">xlookup(A136,G:G,H:H,"1",0,1)</f>
        <v>#NAME?</v>
      </c>
      <c r="C136" s="109" t="s">
        <v>1122</v>
      </c>
      <c r="D136" s="109" t="s">
        <v>1122</v>
      </c>
      <c r="E136" s="109" t="s">
        <v>1122</v>
      </c>
      <c r="F136" s="109" t="s">
        <v>1122</v>
      </c>
      <c r="G136" s="33"/>
    </row>
    <row r="137" customFormat="false" ht="15" hidden="true" customHeight="false" outlineLevel="0" collapsed="false">
      <c r="A137" s="132" t="n">
        <v>1160531098</v>
      </c>
      <c r="B137" s="10" t="e">
        <f aca="false">xlookup(A137,G:G,H:H,"1",0,1)</f>
        <v>#NAME?</v>
      </c>
      <c r="C137" s="10" t="s">
        <v>1252</v>
      </c>
      <c r="D137" s="10" t="n">
        <v>180</v>
      </c>
      <c r="E137" s="10" t="s">
        <v>836</v>
      </c>
      <c r="F137" s="10" t="n">
        <v>180</v>
      </c>
      <c r="G137" s="35"/>
    </row>
    <row r="138" customFormat="false" ht="15" hidden="true" customHeight="false" outlineLevel="0" collapsed="false">
      <c r="A138" s="131" t="n">
        <v>1127806869</v>
      </c>
      <c r="B138" s="7" t="e">
        <f aca="false">xlookup(A138,G:G,H:H,"1",0,1)</f>
        <v>#NAME?</v>
      </c>
      <c r="C138" s="109" t="s">
        <v>1122</v>
      </c>
      <c r="D138" s="109" t="s">
        <v>1122</v>
      </c>
      <c r="E138" s="109" t="s">
        <v>1122</v>
      </c>
      <c r="F138" s="109" t="s">
        <v>1122</v>
      </c>
      <c r="G138" s="33"/>
    </row>
    <row r="139" customFormat="false" ht="15" hidden="true" customHeight="false" outlineLevel="0" collapsed="false">
      <c r="A139" s="132" t="n">
        <v>1151415767</v>
      </c>
      <c r="B139" s="10" t="e">
        <f aca="false">xlookup(A139,G:G,H:H,"1",0,1)</f>
        <v>#NAME?</v>
      </c>
      <c r="C139" s="109" t="s">
        <v>1122</v>
      </c>
      <c r="D139" s="109" t="s">
        <v>1122</v>
      </c>
      <c r="E139" s="10" t="s">
        <v>945</v>
      </c>
      <c r="F139" s="10" t="n">
        <v>2136</v>
      </c>
      <c r="G139" s="35"/>
    </row>
    <row r="140" customFormat="false" ht="15" hidden="true" customHeight="false" outlineLevel="0" collapsed="false">
      <c r="A140" s="131" t="n">
        <v>1126429082</v>
      </c>
      <c r="B140" s="7" t="e">
        <f aca="false">xlookup(A140,G:G,H:H,"1",0,1)</f>
        <v>#NAME?</v>
      </c>
      <c r="C140" s="109" t="s">
        <v>1122</v>
      </c>
      <c r="D140" s="109" t="s">
        <v>1122</v>
      </c>
      <c r="E140" s="109" t="s">
        <v>1122</v>
      </c>
      <c r="F140" s="109" t="s">
        <v>1122</v>
      </c>
      <c r="G140" s="33"/>
    </row>
    <row r="141" customFormat="false" ht="15" hidden="true" customHeight="false" outlineLevel="0" collapsed="false">
      <c r="A141" s="132" t="n">
        <v>1138863933</v>
      </c>
      <c r="B141" s="10" t="e">
        <f aca="false">xlookup(A141,G:G,H:H,"1",0,1)</f>
        <v>#NAME?</v>
      </c>
      <c r="C141" s="10" t="s">
        <v>1251</v>
      </c>
      <c r="D141" s="10" t="n">
        <v>996</v>
      </c>
      <c r="E141" s="10" t="s">
        <v>869</v>
      </c>
      <c r="F141" s="10" t="n">
        <v>996</v>
      </c>
      <c r="G141" s="35"/>
    </row>
    <row r="142" customFormat="false" ht="15" hidden="true" customHeight="false" outlineLevel="0" collapsed="false">
      <c r="A142" s="131" t="n">
        <v>1166061997</v>
      </c>
      <c r="B142" s="7" t="e">
        <f aca="false">xlookup(A142,G:G,H:H,"1",0,1)</f>
        <v>#NAME?</v>
      </c>
      <c r="C142" s="109" t="s">
        <v>1122</v>
      </c>
      <c r="D142" s="109" t="s">
        <v>1122</v>
      </c>
      <c r="E142" s="109" t="s">
        <v>1122</v>
      </c>
      <c r="F142" s="109" t="s">
        <v>1122</v>
      </c>
      <c r="G142" s="33"/>
    </row>
    <row r="143" customFormat="false" ht="15" hidden="true" customHeight="false" outlineLevel="0" collapsed="false">
      <c r="A143" s="131" t="n">
        <v>1154757538</v>
      </c>
      <c r="B143" s="10" t="e">
        <f aca="false">xlookup(A143,G:G,H:H,"1",0,1)</f>
        <v>#NAME?</v>
      </c>
      <c r="C143" s="109" t="s">
        <v>1122</v>
      </c>
      <c r="D143" s="109" t="s">
        <v>1122</v>
      </c>
      <c r="E143" s="109" t="s">
        <v>1122</v>
      </c>
      <c r="F143" s="109" t="s">
        <v>1122</v>
      </c>
      <c r="G143" s="35"/>
    </row>
    <row r="144" customFormat="false" ht="15" hidden="true" customHeight="false" outlineLevel="0" collapsed="false">
      <c r="A144" s="131" t="n">
        <v>1123741831</v>
      </c>
      <c r="B144" s="7" t="e">
        <f aca="false">xlookup(A144,G:G,H:H,"1",0,1)</f>
        <v>#NAME?</v>
      </c>
      <c r="C144" s="109" t="s">
        <v>1122</v>
      </c>
      <c r="D144" s="109" t="s">
        <v>1122</v>
      </c>
      <c r="E144" s="109" t="s">
        <v>1122</v>
      </c>
      <c r="F144" s="109" t="s">
        <v>1122</v>
      </c>
      <c r="G144" s="33"/>
    </row>
    <row r="145" customFormat="false" ht="15" hidden="true" customHeight="false" outlineLevel="0" collapsed="false">
      <c r="A145" s="131" t="n">
        <v>1154169265</v>
      </c>
      <c r="B145" s="10" t="e">
        <f aca="false">xlookup(A145,G:G,H:H,"1",0,1)</f>
        <v>#NAME?</v>
      </c>
      <c r="C145" s="109" t="s">
        <v>1122</v>
      </c>
      <c r="D145" s="109" t="s">
        <v>1122</v>
      </c>
      <c r="E145" s="109" t="s">
        <v>1122</v>
      </c>
      <c r="F145" s="109" t="s">
        <v>1122</v>
      </c>
      <c r="G145" s="35"/>
    </row>
    <row r="146" customFormat="false" ht="15" hidden="true" customHeight="false" outlineLevel="0" collapsed="false">
      <c r="A146" s="131" t="n">
        <v>1154687658</v>
      </c>
      <c r="B146" s="7" t="e">
        <f aca="false">xlookup(A146,G:G,H:H,"1",0,1)</f>
        <v>#NAME?</v>
      </c>
      <c r="C146" s="109" t="s">
        <v>1122</v>
      </c>
      <c r="D146" s="109" t="s">
        <v>1122</v>
      </c>
      <c r="E146" s="109" t="s">
        <v>1122</v>
      </c>
      <c r="F146" s="109" t="s">
        <v>1122</v>
      </c>
      <c r="G146" s="33"/>
    </row>
    <row r="147" customFormat="false" ht="15" hidden="true" customHeight="false" outlineLevel="0" collapsed="false">
      <c r="A147" s="131" t="n">
        <v>1165736948</v>
      </c>
      <c r="B147" s="10" t="e">
        <f aca="false">xlookup(A147,G:G,H:H,"1",0,1)</f>
        <v>#NAME?</v>
      </c>
      <c r="C147" s="109" t="s">
        <v>1122</v>
      </c>
      <c r="D147" s="109" t="s">
        <v>1122</v>
      </c>
      <c r="E147" s="109" t="s">
        <v>1122</v>
      </c>
      <c r="F147" s="109" t="s">
        <v>1122</v>
      </c>
      <c r="G147" s="35"/>
    </row>
    <row r="148" customFormat="false" ht="15" hidden="true" customHeight="false" outlineLevel="0" collapsed="false">
      <c r="A148" s="131" t="n">
        <v>1151383435</v>
      </c>
      <c r="B148" s="7" t="e">
        <f aca="false">xlookup(A148,G:G,H:H,"1",0,1)</f>
        <v>#NAME?</v>
      </c>
      <c r="C148" s="109" t="s">
        <v>1122</v>
      </c>
      <c r="D148" s="109" t="s">
        <v>1122</v>
      </c>
      <c r="E148" s="109" t="s">
        <v>1122</v>
      </c>
      <c r="F148" s="109" t="s">
        <v>1122</v>
      </c>
      <c r="G148" s="33"/>
    </row>
    <row r="149" customFormat="false" ht="15" hidden="true" customHeight="false" outlineLevel="0" collapsed="false">
      <c r="A149" s="132" t="n">
        <v>1151065312</v>
      </c>
      <c r="B149" s="10" t="e">
        <f aca="false">xlookup(A149,G:G,H:H,"1",0,1)</f>
        <v>#NAME?</v>
      </c>
      <c r="C149" s="10" t="s">
        <v>1382</v>
      </c>
      <c r="D149" s="10" t="n">
        <v>1989</v>
      </c>
      <c r="E149" s="10" t="s">
        <v>931</v>
      </c>
      <c r="F149" s="10" t="n">
        <v>1989</v>
      </c>
      <c r="G149" s="35"/>
    </row>
    <row r="150" customFormat="false" ht="15" hidden="true" customHeight="false" outlineLevel="0" collapsed="false">
      <c r="A150" s="130" t="n">
        <v>1156201540</v>
      </c>
      <c r="B150" s="7" t="e">
        <f aca="false">xlookup(A150,G:G,H:H,"1",0,1)</f>
        <v>#NAME?</v>
      </c>
      <c r="C150" s="7" t="s">
        <v>1380</v>
      </c>
      <c r="D150" s="7" t="n">
        <v>1873</v>
      </c>
      <c r="E150" s="7" t="s">
        <v>916</v>
      </c>
      <c r="F150" s="7" t="n">
        <v>1873</v>
      </c>
      <c r="G150" s="33"/>
    </row>
    <row r="151" customFormat="false" ht="15" hidden="true" customHeight="false" outlineLevel="0" collapsed="false">
      <c r="A151" s="132" t="n">
        <v>1167217723</v>
      </c>
      <c r="B151" s="10" t="e">
        <f aca="false">xlookup(A151,G:G,H:H,"1",0,1)</f>
        <v>#NAME?</v>
      </c>
      <c r="C151" s="10" t="s">
        <v>1401</v>
      </c>
      <c r="D151" s="10" t="n">
        <v>376</v>
      </c>
      <c r="E151" s="109" t="s">
        <v>1122</v>
      </c>
      <c r="F151" s="109" t="s">
        <v>1122</v>
      </c>
      <c r="G151" s="35"/>
    </row>
    <row r="152" customFormat="false" ht="15" hidden="true" customHeight="false" outlineLevel="0" collapsed="false">
      <c r="A152" s="131" t="n">
        <v>1136678278</v>
      </c>
      <c r="B152" s="7" t="e">
        <f aca="false">xlookup(A152,G:G,H:H,"1",0,1)</f>
        <v>#NAME?</v>
      </c>
      <c r="C152" s="109" t="s">
        <v>1122</v>
      </c>
      <c r="D152" s="109" t="s">
        <v>1122</v>
      </c>
      <c r="E152" s="109" t="s">
        <v>1122</v>
      </c>
      <c r="F152" s="109" t="s">
        <v>1122</v>
      </c>
      <c r="G152" s="33"/>
    </row>
    <row r="153" customFormat="false" ht="15" hidden="true" customHeight="false" outlineLevel="0" collapsed="false">
      <c r="A153" s="131" t="n">
        <v>1123228860</v>
      </c>
      <c r="B153" s="10" t="e">
        <f aca="false">xlookup(A153,G:G,H:H,"1",0,1)</f>
        <v>#NAME?</v>
      </c>
      <c r="C153" s="109" t="s">
        <v>1122</v>
      </c>
      <c r="D153" s="109" t="s">
        <v>1122</v>
      </c>
      <c r="E153" s="109" t="s">
        <v>1122</v>
      </c>
      <c r="F153" s="109" t="s">
        <v>1122</v>
      </c>
      <c r="G153" s="35"/>
    </row>
    <row r="154" customFormat="false" ht="15" hidden="true" customHeight="false" outlineLevel="0" collapsed="false">
      <c r="A154" s="131" t="n">
        <v>1165281146</v>
      </c>
      <c r="B154" s="7" t="e">
        <f aca="false">xlookup(A154,G:G,H:H,"1",0,1)</f>
        <v>#NAME?</v>
      </c>
      <c r="C154" s="109" t="s">
        <v>1122</v>
      </c>
      <c r="D154" s="109" t="s">
        <v>1122</v>
      </c>
      <c r="E154" s="109" t="s">
        <v>1122</v>
      </c>
      <c r="F154" s="109" t="s">
        <v>1122</v>
      </c>
      <c r="G154" s="33"/>
    </row>
    <row r="155" customFormat="false" ht="15" hidden="true" customHeight="false" outlineLevel="0" collapsed="false">
      <c r="A155" s="132" t="n">
        <v>1137587184</v>
      </c>
      <c r="B155" s="10" t="e">
        <f aca="false">xlookup(A155,G:G,H:H,"1",0,1)</f>
        <v>#NAME?</v>
      </c>
      <c r="C155" s="10" t="s">
        <v>1468</v>
      </c>
      <c r="D155" s="10" t="n">
        <v>1777</v>
      </c>
      <c r="E155" s="10" t="s">
        <v>914</v>
      </c>
      <c r="F155" s="10" t="n">
        <v>1777</v>
      </c>
      <c r="G155" s="35"/>
    </row>
    <row r="156" customFormat="false" ht="15" hidden="true" customHeight="false" outlineLevel="0" collapsed="false">
      <c r="A156" s="130" t="n">
        <v>1168039045</v>
      </c>
      <c r="B156" s="7" t="e">
        <f aca="false">xlookup(A156,G:G,H:H,"1",0,1)</f>
        <v>#NAME?</v>
      </c>
      <c r="C156" s="109" t="s">
        <v>1122</v>
      </c>
      <c r="D156" s="109" t="s">
        <v>1122</v>
      </c>
      <c r="E156" s="7" t="s">
        <v>888</v>
      </c>
      <c r="F156" s="7" t="n">
        <v>1597</v>
      </c>
      <c r="G156" s="33"/>
    </row>
    <row r="157" customFormat="false" ht="15" hidden="true" customHeight="false" outlineLevel="0" collapsed="false">
      <c r="A157" s="132" t="n">
        <v>1128153730</v>
      </c>
      <c r="B157" s="10" t="e">
        <f aca="false">xlookup(A157,G:G,H:H,"1",0,1)</f>
        <v>#NAME?</v>
      </c>
      <c r="C157" s="10" t="s">
        <v>1335</v>
      </c>
      <c r="D157" s="10" t="n">
        <v>2463</v>
      </c>
      <c r="E157" s="109" t="s">
        <v>1122</v>
      </c>
      <c r="F157" s="109" t="s">
        <v>1122</v>
      </c>
      <c r="G157" s="35"/>
    </row>
    <row r="158" customFormat="false" ht="15" hidden="true" customHeight="false" outlineLevel="0" collapsed="false">
      <c r="A158" s="131" t="n">
        <v>1160368096</v>
      </c>
      <c r="B158" s="7" t="e">
        <f aca="false">xlookup(A158,G:G,H:H,"1",0,1)</f>
        <v>#NAME?</v>
      </c>
      <c r="C158" s="109" t="s">
        <v>1122</v>
      </c>
      <c r="D158" s="109" t="s">
        <v>1122</v>
      </c>
      <c r="E158" s="109" t="s">
        <v>1122</v>
      </c>
      <c r="F158" s="109" t="s">
        <v>1122</v>
      </c>
      <c r="G158" s="33"/>
    </row>
    <row r="159" customFormat="false" ht="15" hidden="true" customHeight="false" outlineLevel="0" collapsed="false">
      <c r="A159" s="132" t="n">
        <v>1169603036</v>
      </c>
      <c r="B159" s="10" t="e">
        <f aca="false">xlookup(A159,G:G,H:H,"1",0,1)</f>
        <v>#NAME?</v>
      </c>
      <c r="C159" s="10" t="s">
        <v>1286</v>
      </c>
      <c r="D159" s="10" t="n">
        <v>1753</v>
      </c>
      <c r="E159" s="10" t="s">
        <v>908</v>
      </c>
      <c r="F159" s="10" t="n">
        <v>1753</v>
      </c>
      <c r="G159" s="35"/>
    </row>
    <row r="160" customFormat="false" ht="15" hidden="true" customHeight="false" outlineLevel="0" collapsed="false">
      <c r="A160" s="130" t="n">
        <v>1160528107</v>
      </c>
      <c r="B160" s="7" t="e">
        <f aca="false">xlookup(A160,G:G,H:H,"1",0,1)</f>
        <v>#NAME?</v>
      </c>
      <c r="C160" s="109" t="s">
        <v>1122</v>
      </c>
      <c r="D160" s="109" t="s">
        <v>1122</v>
      </c>
      <c r="E160" s="109" t="s">
        <v>1122</v>
      </c>
      <c r="F160" s="109" t="s">
        <v>1122</v>
      </c>
      <c r="G160" s="33"/>
    </row>
    <row r="161" customFormat="false" ht="15" hidden="true" customHeight="false" outlineLevel="0" collapsed="false">
      <c r="A161" s="132" t="n">
        <v>1161511686</v>
      </c>
      <c r="B161" s="10" t="e">
        <f aca="false">xlookup(A161,G:G,H:H,"1",0,1)</f>
        <v>#NAME?</v>
      </c>
      <c r="C161" s="10" t="s">
        <v>1531</v>
      </c>
      <c r="D161" s="10"/>
      <c r="E161" s="109" t="s">
        <v>1122</v>
      </c>
      <c r="F161" s="109" t="s">
        <v>1122</v>
      </c>
      <c r="G161" s="35"/>
    </row>
    <row r="162" customFormat="false" ht="15" hidden="true" customHeight="false" outlineLevel="0" collapsed="false">
      <c r="A162" s="130" t="n">
        <v>1138958145</v>
      </c>
      <c r="B162" s="7" t="e">
        <f aca="false">xlookup(A162,G:G,H:H,"1",0,1)</f>
        <v>#NAME?</v>
      </c>
      <c r="C162" s="109" t="s">
        <v>1122</v>
      </c>
      <c r="D162" s="109" t="s">
        <v>1122</v>
      </c>
      <c r="E162" s="7" t="s">
        <v>926</v>
      </c>
      <c r="F162" s="7" t="n">
        <v>1970</v>
      </c>
      <c r="G162" s="33"/>
    </row>
    <row r="163" customFormat="false" ht="15" hidden="true" customHeight="false" outlineLevel="0" collapsed="false">
      <c r="A163" s="132" t="n">
        <v>1138747010</v>
      </c>
      <c r="B163" s="10" t="e">
        <f aca="false">xlookup(A163,G:G,H:H,"1",0,1)</f>
        <v>#NAME?</v>
      </c>
      <c r="C163" s="10" t="s">
        <v>1532</v>
      </c>
      <c r="D163" s="10" t="n">
        <v>2537</v>
      </c>
      <c r="E163" s="109" t="s">
        <v>1122</v>
      </c>
      <c r="F163" s="109" t="s">
        <v>1122</v>
      </c>
      <c r="G163" s="35"/>
    </row>
    <row r="164" customFormat="false" ht="15" hidden="true" customHeight="false" outlineLevel="0" collapsed="false">
      <c r="A164" s="131" t="n">
        <v>1159190254</v>
      </c>
      <c r="B164" s="7" t="e">
        <f aca="false">xlookup(A164,G:G,H:H,"1",0,1)</f>
        <v>#NAME?</v>
      </c>
      <c r="C164" s="109" t="s">
        <v>1122</v>
      </c>
      <c r="D164" s="109" t="s">
        <v>1122</v>
      </c>
      <c r="E164" s="109" t="s">
        <v>1122</v>
      </c>
      <c r="F164" s="109" t="s">
        <v>1122</v>
      </c>
      <c r="G164" s="33"/>
    </row>
    <row r="165" customFormat="false" ht="15" hidden="true" customHeight="false" outlineLevel="0" collapsed="false">
      <c r="A165" s="132" t="n">
        <v>1126872384</v>
      </c>
      <c r="B165" s="10" t="e">
        <f aca="false">xlookup(A165,G:G,H:H,"1",0,1)</f>
        <v>#NAME?</v>
      </c>
      <c r="C165" s="109" t="s">
        <v>1122</v>
      </c>
      <c r="D165" s="109" t="s">
        <v>1122</v>
      </c>
      <c r="E165" s="10" t="s">
        <v>1055</v>
      </c>
      <c r="F165" s="10" t="n">
        <v>3114</v>
      </c>
      <c r="G165" s="35"/>
    </row>
    <row r="166" customFormat="false" ht="15" hidden="true" customHeight="false" outlineLevel="0" collapsed="false">
      <c r="A166" s="130" t="n">
        <v>1132757717</v>
      </c>
      <c r="B166" s="7" t="e">
        <f aca="false">xlookup(A166,G:G,H:H,"1",0,1)</f>
        <v>#NAME?</v>
      </c>
      <c r="C166" s="7" t="s">
        <v>1533</v>
      </c>
      <c r="D166" s="7"/>
      <c r="E166" s="109" t="s">
        <v>1122</v>
      </c>
      <c r="F166" s="109" t="s">
        <v>1122</v>
      </c>
      <c r="G166" s="33"/>
    </row>
    <row r="167" customFormat="false" ht="15" hidden="true" customHeight="false" outlineLevel="0" collapsed="false">
      <c r="A167" s="132" t="n">
        <v>1144937482</v>
      </c>
      <c r="B167" s="10" t="e">
        <f aca="false">xlookup(A167,G:G,H:H,"1",0,1)</f>
        <v>#NAME?</v>
      </c>
      <c r="C167" s="10" t="s">
        <v>1326</v>
      </c>
      <c r="D167" s="10" t="n">
        <v>2777</v>
      </c>
      <c r="E167" s="109" t="s">
        <v>1122</v>
      </c>
      <c r="F167" s="109" t="s">
        <v>1122</v>
      </c>
      <c r="G167" s="35"/>
    </row>
    <row r="168" customFormat="false" ht="15" hidden="true" customHeight="false" outlineLevel="0" collapsed="false">
      <c r="A168" s="131" t="n">
        <v>1131257128</v>
      </c>
      <c r="B168" s="7" t="e">
        <f aca="false">xlookup(A168,G:G,H:H,"1",0,1)</f>
        <v>#NAME?</v>
      </c>
      <c r="C168" s="109" t="s">
        <v>1122</v>
      </c>
      <c r="D168" s="109" t="s">
        <v>1122</v>
      </c>
      <c r="E168" s="109" t="s">
        <v>1122</v>
      </c>
      <c r="F168" s="109" t="s">
        <v>1122</v>
      </c>
      <c r="G168" s="33"/>
    </row>
    <row r="169" customFormat="false" ht="15" hidden="true" customHeight="false" outlineLevel="0" collapsed="false">
      <c r="A169" s="132" t="n">
        <v>1136699218</v>
      </c>
      <c r="B169" s="10" t="e">
        <f aca="false">xlookup(A169,G:G,H:H,"1",0,1)</f>
        <v>#NAME?</v>
      </c>
      <c r="C169" s="10" t="s">
        <v>1454</v>
      </c>
      <c r="D169" s="10" t="n">
        <v>2001</v>
      </c>
      <c r="E169" s="109" t="s">
        <v>1122</v>
      </c>
      <c r="F169" s="109" t="s">
        <v>1122</v>
      </c>
      <c r="G169" s="35"/>
    </row>
    <row r="170" customFormat="false" ht="15" hidden="true" customHeight="false" outlineLevel="0" collapsed="false">
      <c r="A170" s="131" t="n">
        <v>1121554052</v>
      </c>
      <c r="B170" s="7" t="e">
        <f aca="false">xlookup(A170,G:G,H:H,"1",0,1)</f>
        <v>#NAME?</v>
      </c>
      <c r="C170" s="109" t="s">
        <v>1122</v>
      </c>
      <c r="D170" s="109" t="s">
        <v>1122</v>
      </c>
      <c r="E170" s="109" t="s">
        <v>1122</v>
      </c>
      <c r="F170" s="109" t="s">
        <v>1122</v>
      </c>
      <c r="G170" s="33"/>
    </row>
    <row r="171" customFormat="false" ht="15" hidden="true" customHeight="false" outlineLevel="0" collapsed="false">
      <c r="A171" s="132" t="n">
        <v>1167466625</v>
      </c>
      <c r="B171" s="10" t="e">
        <f aca="false">xlookup(A171,G:G,H:H,"1",0,1)</f>
        <v>#NAME?</v>
      </c>
      <c r="C171" s="109" t="s">
        <v>1122</v>
      </c>
      <c r="D171" s="109" t="s">
        <v>1122</v>
      </c>
      <c r="E171" s="10" t="s">
        <v>958</v>
      </c>
      <c r="F171" s="10" t="n">
        <v>2201</v>
      </c>
      <c r="G171" s="35"/>
    </row>
    <row r="172" customFormat="false" ht="15" hidden="true" customHeight="false" outlineLevel="0" collapsed="false">
      <c r="A172" s="130" t="n">
        <v>1144171447</v>
      </c>
      <c r="B172" s="7" t="e">
        <f aca="false">xlookup(A172,G:G,H:H,"1",0,1)</f>
        <v>#NAME?</v>
      </c>
      <c r="C172" s="7" t="s">
        <v>1385</v>
      </c>
      <c r="D172" s="7" t="n">
        <v>1591</v>
      </c>
      <c r="E172" s="109" t="s">
        <v>1122</v>
      </c>
      <c r="F172" s="109" t="s">
        <v>1122</v>
      </c>
      <c r="G172" s="33"/>
    </row>
    <row r="173" customFormat="false" ht="15" hidden="true" customHeight="false" outlineLevel="0" collapsed="false">
      <c r="A173" s="132" t="n">
        <v>1134625079</v>
      </c>
      <c r="B173" s="10" t="e">
        <f aca="false">xlookup(A173,G:G,H:H,"1",0,1)</f>
        <v>#NAME?</v>
      </c>
      <c r="C173" s="10" t="s">
        <v>1320</v>
      </c>
      <c r="D173" s="10" t="n">
        <v>2457</v>
      </c>
      <c r="E173" s="10" t="s">
        <v>980</v>
      </c>
      <c r="F173" s="10" t="n">
        <v>2457</v>
      </c>
      <c r="G173" s="35"/>
    </row>
    <row r="174" customFormat="false" ht="15" hidden="true" customHeight="false" outlineLevel="0" collapsed="false">
      <c r="A174" s="133" t="n">
        <v>1133985337</v>
      </c>
      <c r="B174" s="7" t="e">
        <f aca="false">xlookup(A174,G:G,H:H,"1",0,1)</f>
        <v>#NAME?</v>
      </c>
      <c r="C174" s="7" t="s">
        <v>1243</v>
      </c>
      <c r="D174" s="7" t="n">
        <v>1572</v>
      </c>
      <c r="E174" s="109" t="s">
        <v>1122</v>
      </c>
      <c r="F174" s="109" t="s">
        <v>1122</v>
      </c>
      <c r="G174" s="33"/>
    </row>
    <row r="175" customFormat="false" ht="15" hidden="true" customHeight="false" outlineLevel="0" collapsed="false">
      <c r="A175" s="132" t="n">
        <v>1157530604</v>
      </c>
      <c r="B175" s="10" t="e">
        <f aca="false">xlookup(A175,G:G,H:H,"1",0,1)</f>
        <v>#NAME?</v>
      </c>
      <c r="C175" s="10" t="s">
        <v>1534</v>
      </c>
      <c r="D175" s="10" t="n">
        <v>1775</v>
      </c>
      <c r="E175" s="109" t="s">
        <v>1122</v>
      </c>
      <c r="F175" s="109" t="s">
        <v>1122</v>
      </c>
      <c r="G175" s="35"/>
    </row>
    <row r="176" customFormat="false" ht="15" hidden="true" customHeight="false" outlineLevel="0" collapsed="false">
      <c r="A176" s="131" t="n">
        <v>1133043555</v>
      </c>
      <c r="B176" s="7" t="e">
        <f aca="false">xlookup(A176,G:G,H:H,"1",0,1)</f>
        <v>#NAME?</v>
      </c>
      <c r="C176" s="109" t="s">
        <v>1122</v>
      </c>
      <c r="D176" s="109" t="s">
        <v>1122</v>
      </c>
      <c r="E176" s="109" t="s">
        <v>1122</v>
      </c>
      <c r="F176" s="109" t="s">
        <v>1122</v>
      </c>
      <c r="G176" s="33"/>
    </row>
    <row r="177" customFormat="false" ht="15" hidden="true" customHeight="false" outlineLevel="0" collapsed="false">
      <c r="A177" s="132" t="n">
        <v>1134435593</v>
      </c>
      <c r="B177" s="10" t="e">
        <f aca="false">xlookup(A177,G:G,H:H,"1",0,1)</f>
        <v>#NAME?</v>
      </c>
      <c r="C177" s="109" t="s">
        <v>1122</v>
      </c>
      <c r="D177" s="109" t="s">
        <v>1122</v>
      </c>
      <c r="E177" s="109" t="s">
        <v>1122</v>
      </c>
      <c r="F177" s="109" t="s">
        <v>1122</v>
      </c>
      <c r="G177" s="35"/>
    </row>
    <row r="178" customFormat="false" ht="15" hidden="true" customHeight="false" outlineLevel="0" collapsed="false">
      <c r="A178" s="130" t="n">
        <v>1138122802</v>
      </c>
      <c r="B178" s="7" t="e">
        <f aca="false">xlookup(A178,G:G,H:H,"1",0,1)</f>
        <v>#NAME?</v>
      </c>
      <c r="C178" s="7" t="s">
        <v>1287</v>
      </c>
      <c r="D178" s="7" t="n">
        <v>1919</v>
      </c>
      <c r="E178" s="7" t="s">
        <v>919</v>
      </c>
      <c r="F178" s="7" t="n">
        <v>1919</v>
      </c>
      <c r="G178" s="33"/>
    </row>
    <row r="179" customFormat="false" ht="15" hidden="true" customHeight="false" outlineLevel="0" collapsed="false">
      <c r="A179" s="132" t="n">
        <v>1123555040</v>
      </c>
      <c r="B179" s="10" t="e">
        <f aca="false">xlookup(A179,G:G,H:H,"1",0,1)</f>
        <v>#NAME?</v>
      </c>
      <c r="C179" s="10" t="s">
        <v>1359</v>
      </c>
      <c r="D179" s="10" t="n">
        <v>2184</v>
      </c>
      <c r="E179" s="109" t="s">
        <v>1122</v>
      </c>
      <c r="F179" s="109" t="s">
        <v>1122</v>
      </c>
      <c r="G179" s="35"/>
    </row>
    <row r="180" customFormat="false" ht="15" hidden="true" customHeight="false" outlineLevel="0" collapsed="false">
      <c r="A180" s="130" t="n">
        <v>1160234773</v>
      </c>
      <c r="B180" s="7" t="e">
        <f aca="false">xlookup(A180,G:G,H:H,"1",0,1)</f>
        <v>#NAME?</v>
      </c>
      <c r="C180" s="7" t="s">
        <v>1347</v>
      </c>
      <c r="D180" s="7" t="n">
        <v>766</v>
      </c>
      <c r="E180" s="109" t="s">
        <v>1122</v>
      </c>
      <c r="F180" s="109" t="s">
        <v>1122</v>
      </c>
      <c r="G180" s="33"/>
    </row>
    <row r="181" customFormat="false" ht="15" hidden="true" customHeight="false" outlineLevel="0" collapsed="false">
      <c r="A181" s="131" t="n">
        <v>1168554863</v>
      </c>
      <c r="B181" s="10" t="e">
        <f aca="false">xlookup(A181,G:G,H:H,"1",0,1)</f>
        <v>#NAME?</v>
      </c>
      <c r="C181" s="109" t="s">
        <v>1122</v>
      </c>
      <c r="D181" s="109" t="s">
        <v>1122</v>
      </c>
      <c r="E181" s="109" t="s">
        <v>1122</v>
      </c>
      <c r="F181" s="109" t="s">
        <v>1122</v>
      </c>
      <c r="G181" s="35"/>
    </row>
    <row r="182" customFormat="false" ht="15" hidden="true" customHeight="false" outlineLevel="0" collapsed="false">
      <c r="A182" s="130" t="n">
        <v>1125392309</v>
      </c>
      <c r="B182" s="7" t="e">
        <f aca="false">xlookup(A182,G:G,H:H,"1",0,1)</f>
        <v>#NAME?</v>
      </c>
      <c r="C182" s="109" t="s">
        <v>1122</v>
      </c>
      <c r="D182" s="109" t="s">
        <v>1122</v>
      </c>
      <c r="E182" s="7" t="s">
        <v>1086</v>
      </c>
      <c r="F182" s="7" t="n">
        <v>1990</v>
      </c>
      <c r="G182" s="33"/>
    </row>
    <row r="183" customFormat="false" ht="15" hidden="true" customHeight="false" outlineLevel="0" collapsed="false">
      <c r="A183" s="132" t="n">
        <v>1132826246</v>
      </c>
      <c r="B183" s="10" t="e">
        <f aca="false">xlookup(A183,G:G,H:H,"1",0,1)</f>
        <v>#NAME?</v>
      </c>
      <c r="C183" s="109" t="s">
        <v>1122</v>
      </c>
      <c r="D183" s="109" t="s">
        <v>1122</v>
      </c>
      <c r="E183" s="109" t="s">
        <v>1122</v>
      </c>
      <c r="F183" s="109" t="s">
        <v>1122</v>
      </c>
      <c r="G183" s="35"/>
    </row>
    <row r="184" customFormat="false" ht="15" hidden="true" customHeight="false" outlineLevel="0" collapsed="false">
      <c r="A184" s="130" t="n">
        <v>1124014213</v>
      </c>
      <c r="B184" s="7" t="e">
        <f aca="false">xlookup(A184,G:G,H:H,"1",0,1)</f>
        <v>#NAME?</v>
      </c>
      <c r="C184" s="109" t="s">
        <v>1122</v>
      </c>
      <c r="D184" s="109" t="s">
        <v>1122</v>
      </c>
      <c r="E184" s="7" t="s">
        <v>895</v>
      </c>
      <c r="F184" s="7" t="n">
        <v>1657</v>
      </c>
      <c r="G184" s="33"/>
    </row>
    <row r="185" customFormat="false" ht="15" hidden="true" customHeight="false" outlineLevel="0" collapsed="false">
      <c r="A185" s="132" t="n">
        <v>1156294264</v>
      </c>
      <c r="B185" s="10" t="e">
        <f aca="false">xlookup(A185,G:G,H:H,"1",0,1)</f>
        <v>#NAME?</v>
      </c>
      <c r="C185" s="10" t="s">
        <v>1279</v>
      </c>
      <c r="D185" s="10" t="n">
        <v>444</v>
      </c>
      <c r="E185" s="10" t="s">
        <v>845</v>
      </c>
      <c r="F185" s="10" t="n">
        <v>444</v>
      </c>
      <c r="G185" s="35"/>
    </row>
    <row r="186" customFormat="false" ht="15" hidden="true" customHeight="false" outlineLevel="0" collapsed="false">
      <c r="A186" s="130" t="n">
        <v>1161636711</v>
      </c>
      <c r="B186" s="7" t="e">
        <f aca="false">xlookup(A186,G:G,H:H,"1",0,1)</f>
        <v>#NAME?</v>
      </c>
      <c r="C186" s="7" t="s">
        <v>1435</v>
      </c>
      <c r="D186" s="7" t="n">
        <v>2340</v>
      </c>
      <c r="E186" s="7" t="s">
        <v>969</v>
      </c>
      <c r="F186" s="7" t="n">
        <v>2340</v>
      </c>
      <c r="G186" s="33"/>
    </row>
    <row r="187" customFormat="false" ht="15" hidden="true" customHeight="false" outlineLevel="0" collapsed="false">
      <c r="A187" s="132" t="n">
        <v>1137817717</v>
      </c>
      <c r="B187" s="10" t="e">
        <f aca="false">xlookup(A187,G:G,H:H,"1",0,1)</f>
        <v>#NAME?</v>
      </c>
      <c r="C187" s="10" t="s">
        <v>1535</v>
      </c>
      <c r="D187" s="10"/>
      <c r="E187" s="109" t="s">
        <v>1122</v>
      </c>
      <c r="F187" s="109" t="s">
        <v>1122</v>
      </c>
      <c r="G187" s="35"/>
    </row>
    <row r="188" customFormat="false" ht="15" hidden="true" customHeight="false" outlineLevel="0" collapsed="false">
      <c r="A188" s="130" t="n">
        <v>1165288370</v>
      </c>
      <c r="B188" s="7" t="e">
        <f aca="false">xlookup(A188,G:G,H:H,"1",0,1)</f>
        <v>#NAME?</v>
      </c>
      <c r="C188" s="109" t="s">
        <v>1122</v>
      </c>
      <c r="D188" s="109" t="s">
        <v>1122</v>
      </c>
      <c r="E188" s="7" t="s">
        <v>1089</v>
      </c>
      <c r="F188" s="7" t="n">
        <v>2263</v>
      </c>
      <c r="G188" s="33"/>
    </row>
    <row r="189" customFormat="false" ht="15" hidden="true" customHeight="false" outlineLevel="0" collapsed="false">
      <c r="A189" s="132" t="n">
        <v>1130700402</v>
      </c>
      <c r="B189" s="10" t="e">
        <f aca="false">xlookup(A189,G:G,H:H,"1",0,1)</f>
        <v>#NAME?</v>
      </c>
      <c r="C189" s="10" t="s">
        <v>1470</v>
      </c>
      <c r="D189" s="10" t="n">
        <v>1142</v>
      </c>
      <c r="E189" s="10" t="s">
        <v>879</v>
      </c>
      <c r="F189" s="10" t="n">
        <v>1142</v>
      </c>
      <c r="G189" s="35"/>
    </row>
    <row r="190" customFormat="false" ht="15" hidden="true" customHeight="false" outlineLevel="0" collapsed="false">
      <c r="A190" s="131" t="n">
        <v>1131223511</v>
      </c>
      <c r="B190" s="7" t="e">
        <f aca="false">xlookup(A190,G:G,H:H,"1",0,1)</f>
        <v>#NAME?</v>
      </c>
      <c r="C190" s="109" t="s">
        <v>1122</v>
      </c>
      <c r="D190" s="109" t="s">
        <v>1122</v>
      </c>
      <c r="E190" s="109" t="s">
        <v>1122</v>
      </c>
      <c r="F190" s="109" t="s">
        <v>1122</v>
      </c>
      <c r="G190" s="33"/>
    </row>
    <row r="191" customFormat="false" ht="15" hidden="true" customHeight="false" outlineLevel="0" collapsed="false">
      <c r="A191" s="131" t="n">
        <v>1131312104</v>
      </c>
      <c r="B191" s="10" t="e">
        <f aca="false">xlookup(A191,G:G,H:H,"1",0,1)</f>
        <v>#NAME?</v>
      </c>
      <c r="C191" s="109" t="s">
        <v>1122</v>
      </c>
      <c r="D191" s="109" t="s">
        <v>1122</v>
      </c>
      <c r="E191" s="109" t="s">
        <v>1122</v>
      </c>
      <c r="F191" s="109" t="s">
        <v>1122</v>
      </c>
      <c r="G191" s="35"/>
    </row>
    <row r="192" customFormat="false" ht="15" hidden="true" customHeight="false" outlineLevel="0" collapsed="false">
      <c r="A192" s="131" t="n">
        <v>1132694465</v>
      </c>
      <c r="B192" s="7" t="e">
        <f aca="false">xlookup(A192,G:G,H:H,"1",0,1)</f>
        <v>#NAME?</v>
      </c>
      <c r="C192" s="109" t="s">
        <v>1122</v>
      </c>
      <c r="D192" s="109" t="s">
        <v>1122</v>
      </c>
      <c r="E192" s="109" t="s">
        <v>1122</v>
      </c>
      <c r="F192" s="109" t="s">
        <v>1122</v>
      </c>
      <c r="G192" s="33"/>
    </row>
    <row r="193" customFormat="false" ht="15" hidden="true" customHeight="false" outlineLevel="0" collapsed="false">
      <c r="A193" s="131" t="n">
        <v>1150543639</v>
      </c>
      <c r="B193" s="10" t="e">
        <f aca="false">xlookup(A193,G:G,H:H,"1",0,1)</f>
        <v>#NAME?</v>
      </c>
      <c r="C193" s="109" t="s">
        <v>1122</v>
      </c>
      <c r="D193" s="109" t="s">
        <v>1122</v>
      </c>
      <c r="E193" s="109" t="s">
        <v>1122</v>
      </c>
      <c r="F193" s="109" t="s">
        <v>1122</v>
      </c>
      <c r="G193" s="35"/>
    </row>
    <row r="194" customFormat="false" ht="15" hidden="true" customHeight="false" outlineLevel="0" collapsed="false">
      <c r="A194" s="131" t="n">
        <v>1173662195</v>
      </c>
      <c r="B194" s="7" t="e">
        <f aca="false">xlookup(A194,G:G,H:H,"1",0,1)</f>
        <v>#NAME?</v>
      </c>
      <c r="C194" s="109" t="s">
        <v>1122</v>
      </c>
      <c r="D194" s="109" t="s">
        <v>1122</v>
      </c>
      <c r="E194" s="109" t="s">
        <v>1122</v>
      </c>
      <c r="F194" s="109" t="s">
        <v>1122</v>
      </c>
      <c r="G194" s="33"/>
    </row>
    <row r="195" customFormat="false" ht="15" hidden="true" customHeight="false" outlineLevel="0" collapsed="false">
      <c r="A195" s="131" t="n">
        <v>1130427551</v>
      </c>
      <c r="B195" s="10" t="e">
        <f aca="false">xlookup(A195,G:G,H:H,"1",0,1)</f>
        <v>#NAME?</v>
      </c>
      <c r="C195" s="109" t="s">
        <v>1122</v>
      </c>
      <c r="D195" s="109" t="s">
        <v>1122</v>
      </c>
      <c r="E195" s="109" t="s">
        <v>1122</v>
      </c>
      <c r="F195" s="109" t="s">
        <v>1122</v>
      </c>
      <c r="G195" s="35"/>
    </row>
    <row r="196" customFormat="false" ht="15" hidden="true" customHeight="false" outlineLevel="0" collapsed="false">
      <c r="A196" s="130" t="n">
        <v>1133061251</v>
      </c>
      <c r="B196" s="7" t="e">
        <f aca="false">xlookup(A196,G:G,H:H,"1",0,1)</f>
        <v>#NAME?</v>
      </c>
      <c r="C196" s="109" t="s">
        <v>1122</v>
      </c>
      <c r="D196" s="109" t="s">
        <v>1122</v>
      </c>
      <c r="E196" s="7" t="s">
        <v>994</v>
      </c>
      <c r="F196" s="7" t="n">
        <v>2611</v>
      </c>
      <c r="G196" s="33"/>
    </row>
    <row r="197" customFormat="false" ht="15" hidden="true" customHeight="false" outlineLevel="0" collapsed="false">
      <c r="A197" s="132" t="n">
        <v>1141439746</v>
      </c>
      <c r="B197" s="10" t="e">
        <f aca="false">xlookup(A197,G:G,H:H,"1",0,1)</f>
        <v>#NAME?</v>
      </c>
      <c r="C197" s="10" t="s">
        <v>1282</v>
      </c>
      <c r="D197" s="10" t="n">
        <v>2924</v>
      </c>
      <c r="E197" s="10" t="s">
        <v>1035</v>
      </c>
      <c r="F197" s="10" t="n">
        <v>2924</v>
      </c>
      <c r="G197" s="35"/>
    </row>
    <row r="198" customFormat="false" ht="15" hidden="true" customHeight="false" outlineLevel="0" collapsed="false">
      <c r="A198" s="131" t="n">
        <v>1166440309</v>
      </c>
      <c r="B198" s="7" t="e">
        <f aca="false">xlookup(A198,G:G,H:H,"1",0,1)</f>
        <v>#NAME?</v>
      </c>
      <c r="C198" s="109" t="s">
        <v>1122</v>
      </c>
      <c r="D198" s="109" t="s">
        <v>1122</v>
      </c>
      <c r="E198" s="109" t="s">
        <v>1122</v>
      </c>
      <c r="F198" s="109" t="s">
        <v>1122</v>
      </c>
      <c r="G198" s="33"/>
    </row>
    <row r="199" customFormat="false" ht="15" hidden="true" customHeight="false" outlineLevel="0" collapsed="false">
      <c r="A199" s="132" t="n">
        <v>1130404995</v>
      </c>
      <c r="B199" s="10" t="e">
        <f aca="false">xlookup(A199,G:G,H:H,"1",0,1)</f>
        <v>#NAME?</v>
      </c>
      <c r="C199" s="10" t="s">
        <v>1445</v>
      </c>
      <c r="D199" s="10" t="n">
        <v>543</v>
      </c>
      <c r="E199" s="10" t="s">
        <v>852</v>
      </c>
      <c r="F199" s="10" t="n">
        <v>543</v>
      </c>
      <c r="G199" s="35"/>
    </row>
    <row r="200" customFormat="false" ht="15" hidden="true" customHeight="false" outlineLevel="0" collapsed="false">
      <c r="A200" s="130" t="n">
        <v>1165882650</v>
      </c>
      <c r="B200" s="7" t="e">
        <f aca="false">xlookup(A200,G:G,H:H,"1",0,1)</f>
        <v>#NAME?</v>
      </c>
      <c r="C200" s="7" t="s">
        <v>1421</v>
      </c>
      <c r="D200" s="7" t="n">
        <v>2830</v>
      </c>
      <c r="E200" s="109" t="s">
        <v>1122</v>
      </c>
      <c r="F200" s="109" t="s">
        <v>1122</v>
      </c>
      <c r="G200" s="33"/>
    </row>
    <row r="201" customFormat="false" ht="15" hidden="true" customHeight="false" outlineLevel="0" collapsed="false">
      <c r="A201" s="132" t="n">
        <v>1127455035</v>
      </c>
      <c r="B201" s="10" t="e">
        <f aca="false">xlookup(A201,G:G,H:H,"1",0,1)</f>
        <v>#NAME?</v>
      </c>
      <c r="C201" s="10" t="s">
        <v>1408</v>
      </c>
      <c r="D201" s="10" t="n">
        <v>2324</v>
      </c>
      <c r="E201" s="109" t="s">
        <v>1122</v>
      </c>
      <c r="F201" s="109" t="s">
        <v>1122</v>
      </c>
      <c r="G201" s="35"/>
    </row>
    <row r="202" customFormat="false" ht="15" hidden="true" customHeight="false" outlineLevel="0" collapsed="false">
      <c r="A202" s="131" t="n">
        <v>1164433045</v>
      </c>
      <c r="B202" s="7" t="e">
        <f aca="false">xlookup(A202,G:G,H:H,"1",0,1)</f>
        <v>#NAME?</v>
      </c>
      <c r="C202" s="109" t="s">
        <v>1122</v>
      </c>
      <c r="D202" s="109" t="s">
        <v>1122</v>
      </c>
      <c r="E202" s="109" t="s">
        <v>1122</v>
      </c>
      <c r="F202" s="109" t="s">
        <v>1122</v>
      </c>
      <c r="G202" s="33"/>
    </row>
    <row r="203" customFormat="false" ht="15" hidden="true" customHeight="false" outlineLevel="0" collapsed="false">
      <c r="A203" s="131" t="n">
        <v>1168197735</v>
      </c>
      <c r="B203" s="10" t="e">
        <f aca="false">xlookup(A203,G:G,H:H,"1",0,1)</f>
        <v>#NAME?</v>
      </c>
      <c r="C203" s="109" t="s">
        <v>1122</v>
      </c>
      <c r="D203" s="109" t="s">
        <v>1122</v>
      </c>
      <c r="E203" s="109" t="s">
        <v>1122</v>
      </c>
      <c r="F203" s="109" t="s">
        <v>1122</v>
      </c>
      <c r="G203" s="35"/>
    </row>
    <row r="204" customFormat="false" ht="15" hidden="true" customHeight="false" outlineLevel="0" collapsed="false">
      <c r="A204" s="131" t="n">
        <v>1149738514</v>
      </c>
      <c r="B204" s="7" t="e">
        <f aca="false">xlookup(A204,G:G,H:H,"1",0,1)</f>
        <v>#NAME?</v>
      </c>
      <c r="C204" s="109" t="s">
        <v>1122</v>
      </c>
      <c r="D204" s="109" t="s">
        <v>1122</v>
      </c>
      <c r="E204" s="109" t="s">
        <v>1122</v>
      </c>
      <c r="F204" s="109" t="s">
        <v>1122</v>
      </c>
      <c r="G204" s="33"/>
    </row>
    <row r="205" customFormat="false" ht="15" hidden="true" customHeight="false" outlineLevel="0" collapsed="false">
      <c r="A205" s="131" t="n">
        <v>1135865476</v>
      </c>
      <c r="B205" s="10" t="e">
        <f aca="false">xlookup(A205,G:G,H:H,"1",0,1)</f>
        <v>#NAME?</v>
      </c>
      <c r="C205" s="109" t="s">
        <v>1122</v>
      </c>
      <c r="D205" s="109" t="s">
        <v>1122</v>
      </c>
      <c r="E205" s="109" t="s">
        <v>1122</v>
      </c>
      <c r="F205" s="109" t="s">
        <v>1122</v>
      </c>
      <c r="G205" s="35"/>
    </row>
    <row r="206" customFormat="false" ht="15" hidden="true" customHeight="false" outlineLevel="0" collapsed="false">
      <c r="A206" s="130" t="n">
        <v>1139199525</v>
      </c>
      <c r="B206" s="7" t="e">
        <f aca="false">xlookup(A206,G:G,H:H,"1",0,1)</f>
        <v>#NAME?</v>
      </c>
      <c r="C206" s="7" t="s">
        <v>1318</v>
      </c>
      <c r="D206" s="7" t="n">
        <v>2177</v>
      </c>
      <c r="E206" s="7" t="s">
        <v>954</v>
      </c>
      <c r="F206" s="7" t="n">
        <v>2177</v>
      </c>
      <c r="G206" s="33"/>
    </row>
    <row r="207" customFormat="false" ht="15" hidden="true" customHeight="false" outlineLevel="0" collapsed="false">
      <c r="A207" s="131" t="n">
        <v>1168673658</v>
      </c>
      <c r="B207" s="10" t="e">
        <f aca="false">xlookup(A207,G:G,H:H,"1",0,1)</f>
        <v>#NAME?</v>
      </c>
      <c r="C207" s="109" t="s">
        <v>1122</v>
      </c>
      <c r="D207" s="109" t="s">
        <v>1122</v>
      </c>
      <c r="E207" s="109" t="s">
        <v>1122</v>
      </c>
      <c r="F207" s="109" t="s">
        <v>1122</v>
      </c>
      <c r="G207" s="35"/>
    </row>
    <row r="208" customFormat="false" ht="15" hidden="true" customHeight="false" outlineLevel="0" collapsed="false">
      <c r="A208" s="130" t="n">
        <v>1136983612</v>
      </c>
      <c r="B208" s="7" t="e">
        <f aca="false">xlookup(A208,G:G,H:H,"1",0,1)</f>
        <v>#NAME?</v>
      </c>
      <c r="C208" s="109" t="s">
        <v>1122</v>
      </c>
      <c r="D208" s="109" t="s">
        <v>1122</v>
      </c>
      <c r="E208" s="7" t="s">
        <v>849</v>
      </c>
      <c r="F208" s="7" t="n">
        <v>526</v>
      </c>
      <c r="G208" s="33"/>
    </row>
    <row r="209" customFormat="false" ht="15" hidden="true" customHeight="false" outlineLevel="0" collapsed="false">
      <c r="A209" s="132" t="n">
        <v>1156952628</v>
      </c>
      <c r="B209" s="10" t="e">
        <f aca="false">xlookup(A209,G:G,H:H,"1",0,1)</f>
        <v>#NAME?</v>
      </c>
      <c r="C209" s="10" t="s">
        <v>1474</v>
      </c>
      <c r="D209" s="10" t="n">
        <v>1065</v>
      </c>
      <c r="E209" s="10" t="s">
        <v>877</v>
      </c>
      <c r="F209" s="10" t="n">
        <v>1065</v>
      </c>
      <c r="G209" s="35"/>
    </row>
    <row r="210" customFormat="false" ht="15" hidden="true" customHeight="false" outlineLevel="0" collapsed="false">
      <c r="A210" s="130" t="n">
        <v>1168069316</v>
      </c>
      <c r="B210" s="7" t="e">
        <f aca="false">xlookup(A210,G:G,H:H,"1",0,1)</f>
        <v>#NAME?</v>
      </c>
      <c r="C210" s="7" t="s">
        <v>1463</v>
      </c>
      <c r="D210" s="7" t="n">
        <v>1665</v>
      </c>
      <c r="E210" s="7" t="s">
        <v>897</v>
      </c>
      <c r="F210" s="7" t="n">
        <v>1665</v>
      </c>
      <c r="G210" s="33"/>
    </row>
    <row r="211" customFormat="false" ht="15" hidden="true" customHeight="false" outlineLevel="0" collapsed="false">
      <c r="A211" s="131" t="n">
        <v>3704098413</v>
      </c>
      <c r="B211" s="10" t="e">
        <f aca="false">xlookup(A211,G:G,H:H,"1",0,1)</f>
        <v>#NAME?</v>
      </c>
      <c r="C211" s="109" t="s">
        <v>1122</v>
      </c>
      <c r="D211" s="109" t="s">
        <v>1122</v>
      </c>
      <c r="E211" s="109" t="s">
        <v>1122</v>
      </c>
      <c r="F211" s="109" t="s">
        <v>1122</v>
      </c>
      <c r="G211" s="35"/>
    </row>
    <row r="212" customFormat="false" ht="15" hidden="true" customHeight="false" outlineLevel="0" collapsed="false">
      <c r="A212" s="130" t="n">
        <v>1137620804</v>
      </c>
      <c r="B212" s="7" t="e">
        <f aca="false">xlookup(A212,G:G,H:H,"1",0,1)</f>
        <v>#NAME?</v>
      </c>
      <c r="C212" s="109" t="s">
        <v>1122</v>
      </c>
      <c r="D212" s="109" t="s">
        <v>1122</v>
      </c>
      <c r="E212" s="7" t="s">
        <v>992</v>
      </c>
      <c r="F212" s="7" t="n">
        <v>2500</v>
      </c>
      <c r="G212" s="33"/>
    </row>
    <row r="213" customFormat="false" ht="15" hidden="true" customHeight="false" outlineLevel="0" collapsed="false">
      <c r="A213" s="132" t="n">
        <v>1149386278</v>
      </c>
      <c r="B213" s="10" t="e">
        <f aca="false">xlookup(A213,G:G,H:H,"1",0,1)</f>
        <v>#NAME?</v>
      </c>
      <c r="C213" s="10" t="s">
        <v>1300</v>
      </c>
      <c r="D213" s="10" t="n">
        <v>2954</v>
      </c>
      <c r="E213" s="109" t="s">
        <v>1122</v>
      </c>
      <c r="F213" s="109" t="s">
        <v>1122</v>
      </c>
      <c r="G213" s="35"/>
    </row>
    <row r="214" customFormat="false" ht="15" hidden="true" customHeight="false" outlineLevel="0" collapsed="false">
      <c r="A214" s="130" t="n">
        <v>1164681681</v>
      </c>
      <c r="B214" s="7" t="e">
        <f aca="false">xlookup(A214,G:G,H:H,"1",0,1)</f>
        <v>#NAME?</v>
      </c>
      <c r="C214" s="7" t="s">
        <v>1309</v>
      </c>
      <c r="D214" s="7" t="n">
        <v>1116</v>
      </c>
      <c r="E214" s="109" t="s">
        <v>1122</v>
      </c>
      <c r="F214" s="109" t="s">
        <v>1122</v>
      </c>
      <c r="G214" s="33"/>
    </row>
    <row r="215" customFormat="false" ht="15" hidden="true" customHeight="false" outlineLevel="0" collapsed="false">
      <c r="A215" s="131" t="n">
        <v>1155262436</v>
      </c>
      <c r="B215" s="10" t="e">
        <f aca="false">xlookup(A215,G:G,H:H,"1",0,1)</f>
        <v>#NAME?</v>
      </c>
      <c r="C215" s="109" t="s">
        <v>1122</v>
      </c>
      <c r="D215" s="109" t="s">
        <v>1122</v>
      </c>
      <c r="E215" s="109" t="s">
        <v>1122</v>
      </c>
      <c r="F215" s="109" t="s">
        <v>1122</v>
      </c>
      <c r="G215" s="35"/>
    </row>
    <row r="216" customFormat="false" ht="15" hidden="true" customHeight="false" outlineLevel="0" collapsed="false">
      <c r="A216" s="130" t="n">
        <v>1165567776</v>
      </c>
      <c r="B216" s="7" t="e">
        <f aca="false">xlookup(A216,G:G,H:H,"1",0,1)</f>
        <v>#NAME?</v>
      </c>
      <c r="C216" s="7" t="s">
        <v>1375</v>
      </c>
      <c r="D216" s="7" t="n">
        <v>1969</v>
      </c>
      <c r="E216" s="109" t="s">
        <v>1122</v>
      </c>
      <c r="F216" s="109" t="s">
        <v>1122</v>
      </c>
      <c r="G216" s="33"/>
    </row>
    <row r="217" customFormat="false" ht="15" hidden="true" customHeight="false" outlineLevel="0" collapsed="false">
      <c r="A217" s="132" t="n">
        <v>1158521754</v>
      </c>
      <c r="B217" s="10" t="e">
        <f aca="false">xlookup(A217,G:G,H:H,"1",0,1)</f>
        <v>#NAME?</v>
      </c>
      <c r="C217" s="10" t="s">
        <v>1491</v>
      </c>
      <c r="D217" s="10" t="n">
        <v>114</v>
      </c>
      <c r="E217" s="109" t="s">
        <v>1122</v>
      </c>
      <c r="F217" s="109" t="s">
        <v>1122</v>
      </c>
      <c r="G217" s="35"/>
    </row>
    <row r="218" customFormat="false" ht="15" hidden="true" customHeight="false" outlineLevel="0" collapsed="false">
      <c r="A218" s="131" t="n">
        <v>1121652270</v>
      </c>
      <c r="B218" s="7" t="e">
        <f aca="false">xlookup(A218,G:G,H:H,"1",0,1)</f>
        <v>#NAME?</v>
      </c>
      <c r="C218" s="109" t="s">
        <v>1122</v>
      </c>
      <c r="D218" s="109" t="s">
        <v>1122</v>
      </c>
      <c r="E218" s="109" t="s">
        <v>1122</v>
      </c>
      <c r="F218" s="109" t="s">
        <v>1122</v>
      </c>
      <c r="G218" s="33"/>
    </row>
    <row r="219" customFormat="false" ht="15" hidden="true" customHeight="false" outlineLevel="0" collapsed="false">
      <c r="A219" s="132" t="n">
        <v>1131462409</v>
      </c>
      <c r="B219" s="10" t="e">
        <f aca="false">xlookup(A219,G:G,H:H,"1",0,1)</f>
        <v>#NAME?</v>
      </c>
      <c r="C219" s="109" t="s">
        <v>1122</v>
      </c>
      <c r="D219" s="109" t="s">
        <v>1122</v>
      </c>
      <c r="E219" s="10" t="s">
        <v>1091</v>
      </c>
      <c r="F219" s="10" t="n">
        <v>2963</v>
      </c>
      <c r="G219" s="35"/>
    </row>
    <row r="220" customFormat="false" ht="15" hidden="true" customHeight="false" outlineLevel="0" collapsed="false">
      <c r="A220" s="130" t="n">
        <v>1130678130</v>
      </c>
      <c r="B220" s="7" t="e">
        <f aca="false">xlookup(A220,G:G,H:H,"1",0,1)</f>
        <v>#NAME?</v>
      </c>
      <c r="C220" s="109" t="s">
        <v>1122</v>
      </c>
      <c r="D220" s="109" t="s">
        <v>1122</v>
      </c>
      <c r="E220" s="7" t="s">
        <v>1039</v>
      </c>
      <c r="F220" s="7" t="n">
        <v>2977</v>
      </c>
      <c r="G220" s="33"/>
    </row>
    <row r="221" customFormat="false" ht="15" hidden="true" customHeight="false" outlineLevel="0" collapsed="false">
      <c r="A221" s="132" t="n">
        <v>1158059413</v>
      </c>
      <c r="B221" s="10" t="e">
        <f aca="false">xlookup(A221,G:G,H:H,"1",0,1)</f>
        <v>#NAME?</v>
      </c>
      <c r="C221" s="10" t="s">
        <v>1313</v>
      </c>
      <c r="D221" s="10" t="n">
        <v>2449</v>
      </c>
      <c r="E221" s="109" t="s">
        <v>1122</v>
      </c>
      <c r="F221" s="109" t="s">
        <v>1122</v>
      </c>
      <c r="G221" s="35"/>
    </row>
    <row r="222" customFormat="false" ht="15" hidden="true" customHeight="false" outlineLevel="0" collapsed="false">
      <c r="A222" s="130" t="n">
        <v>1121759987</v>
      </c>
      <c r="B222" s="7" t="e">
        <f aca="false">xlookup(A222,G:G,H:H,"1",0,1)</f>
        <v>#NAME?</v>
      </c>
      <c r="C222" s="109" t="s">
        <v>1122</v>
      </c>
      <c r="D222" s="109" t="s">
        <v>1122</v>
      </c>
      <c r="E222" s="7" t="s">
        <v>903</v>
      </c>
      <c r="F222" s="7" t="n">
        <v>1683</v>
      </c>
      <c r="G222" s="33"/>
    </row>
    <row r="223" customFormat="false" ht="15" hidden="true" customHeight="false" outlineLevel="0" collapsed="false">
      <c r="A223" s="131" t="n">
        <v>1133007803</v>
      </c>
      <c r="B223" s="10" t="e">
        <f aca="false">xlookup(A223,G:G,H:H,"1",0,1)</f>
        <v>#NAME?</v>
      </c>
      <c r="C223" s="109" t="s">
        <v>1122</v>
      </c>
      <c r="D223" s="109" t="s">
        <v>1122</v>
      </c>
      <c r="E223" s="109" t="s">
        <v>1122</v>
      </c>
      <c r="F223" s="109" t="s">
        <v>1122</v>
      </c>
      <c r="G223" s="35"/>
    </row>
    <row r="224" customFormat="false" ht="15" hidden="true" customHeight="false" outlineLevel="0" collapsed="false">
      <c r="A224" s="131" t="n">
        <v>1158805107</v>
      </c>
      <c r="B224" s="7" t="e">
        <f aca="false">xlookup(A224,G:G,H:H,"1",0,1)</f>
        <v>#NAME?</v>
      </c>
      <c r="C224" s="109" t="s">
        <v>1122</v>
      </c>
      <c r="D224" s="109" t="s">
        <v>1122</v>
      </c>
      <c r="E224" s="109" t="s">
        <v>1122</v>
      </c>
      <c r="F224" s="109" t="s">
        <v>1122</v>
      </c>
      <c r="G224" s="33"/>
    </row>
    <row r="225" customFormat="false" ht="15" hidden="true" customHeight="false" outlineLevel="0" collapsed="false">
      <c r="A225" s="132" t="n">
        <v>1149742514</v>
      </c>
      <c r="B225" s="10" t="e">
        <f aca="false">xlookup(A225,G:G,H:H,"1",0,1)</f>
        <v>#NAME?</v>
      </c>
      <c r="C225" s="10" t="s">
        <v>1311</v>
      </c>
      <c r="D225" s="10" t="n">
        <v>2447</v>
      </c>
      <c r="E225" s="109" t="s">
        <v>1122</v>
      </c>
      <c r="F225" s="109" t="s">
        <v>1122</v>
      </c>
      <c r="G225" s="35"/>
    </row>
    <row r="226" customFormat="false" ht="15" hidden="true" customHeight="false" outlineLevel="0" collapsed="false">
      <c r="A226" s="131" t="n">
        <v>1171383253</v>
      </c>
      <c r="B226" s="7" t="e">
        <f aca="false">xlookup(A226,G:G,H:H,"1",0,1)</f>
        <v>#NAME?</v>
      </c>
      <c r="C226" s="109" t="s">
        <v>1122</v>
      </c>
      <c r="D226" s="109" t="s">
        <v>1122</v>
      </c>
      <c r="E226" s="109" t="s">
        <v>1122</v>
      </c>
      <c r="F226" s="109" t="s">
        <v>1122</v>
      </c>
      <c r="G226" s="33"/>
    </row>
    <row r="227" customFormat="false" ht="15" hidden="true" customHeight="false" outlineLevel="0" collapsed="false">
      <c r="A227" s="131" t="n">
        <v>1124681192</v>
      </c>
      <c r="B227" s="10" t="e">
        <f aca="false">xlookup(A227,G:G,H:H,"1",0,1)</f>
        <v>#NAME?</v>
      </c>
      <c r="C227" s="109" t="s">
        <v>1122</v>
      </c>
      <c r="D227" s="109" t="s">
        <v>1122</v>
      </c>
      <c r="E227" s="109" t="s">
        <v>1122</v>
      </c>
      <c r="F227" s="109" t="s">
        <v>1122</v>
      </c>
      <c r="G227" s="35"/>
    </row>
    <row r="228" customFormat="false" ht="15" hidden="true" customHeight="false" outlineLevel="0" collapsed="false">
      <c r="A228" s="131" t="n">
        <v>1131762090</v>
      </c>
      <c r="B228" s="7" t="e">
        <f aca="false">xlookup(A228,G:G,H:H,"1",0,1)</f>
        <v>#NAME?</v>
      </c>
      <c r="C228" s="109" t="s">
        <v>1122</v>
      </c>
      <c r="D228" s="109" t="s">
        <v>1122</v>
      </c>
      <c r="E228" s="109" t="s">
        <v>1122</v>
      </c>
      <c r="F228" s="109" t="s">
        <v>1122</v>
      </c>
      <c r="G228" s="33"/>
    </row>
    <row r="229" customFormat="false" ht="15" hidden="true" customHeight="false" outlineLevel="0" collapsed="false">
      <c r="A229" s="131" t="n">
        <v>1121630635</v>
      </c>
      <c r="B229" s="10" t="e">
        <f aca="false">xlookup(A229,G:G,H:H,"1",0,1)</f>
        <v>#NAME?</v>
      </c>
      <c r="C229" s="109" t="s">
        <v>1122</v>
      </c>
      <c r="D229" s="109" t="s">
        <v>1122</v>
      </c>
      <c r="E229" s="109" t="s">
        <v>1122</v>
      </c>
      <c r="F229" s="109" t="s">
        <v>1122</v>
      </c>
      <c r="G229" s="35"/>
    </row>
    <row r="230" customFormat="false" ht="15" hidden="true" customHeight="false" outlineLevel="0" collapsed="false">
      <c r="A230" s="131" t="n">
        <v>1134073710</v>
      </c>
      <c r="B230" s="7" t="e">
        <f aca="false">xlookup(A230,G:G,H:H,"1",0,1)</f>
        <v>#NAME?</v>
      </c>
      <c r="C230" s="109" t="s">
        <v>1122</v>
      </c>
      <c r="D230" s="109" t="s">
        <v>1122</v>
      </c>
      <c r="E230" s="109" t="s">
        <v>1122</v>
      </c>
      <c r="F230" s="109" t="s">
        <v>1122</v>
      </c>
      <c r="G230" s="33"/>
    </row>
    <row r="231" customFormat="false" ht="15" hidden="true" customHeight="false" outlineLevel="0" collapsed="false">
      <c r="A231" s="131" t="n">
        <v>1123394729</v>
      </c>
      <c r="B231" s="10" t="e">
        <f aca="false">xlookup(A231,G:G,H:H,"1",0,1)</f>
        <v>#NAME?</v>
      </c>
      <c r="C231" s="109" t="s">
        <v>1122</v>
      </c>
      <c r="D231" s="109" t="s">
        <v>1122</v>
      </c>
      <c r="E231" s="109" t="s">
        <v>1122</v>
      </c>
      <c r="F231" s="109" t="s">
        <v>1122</v>
      </c>
      <c r="G231" s="35"/>
    </row>
    <row r="232" customFormat="false" ht="15" hidden="true" customHeight="false" outlineLevel="0" collapsed="false">
      <c r="A232" s="131" t="n">
        <v>1162105315</v>
      </c>
      <c r="B232" s="7" t="e">
        <f aca="false">xlookup(A232,G:G,H:H,"1",0,1)</f>
        <v>#NAME?</v>
      </c>
      <c r="C232" s="7" t="s">
        <v>1536</v>
      </c>
      <c r="D232" s="7" t="n">
        <v>2715</v>
      </c>
      <c r="E232" s="109" t="s">
        <v>1122</v>
      </c>
      <c r="F232" s="109" t="s">
        <v>1122</v>
      </c>
      <c r="G232" s="33"/>
    </row>
    <row r="233" customFormat="false" ht="15" hidden="true" customHeight="false" outlineLevel="0" collapsed="false">
      <c r="A233" s="131" t="n">
        <v>1159116107</v>
      </c>
      <c r="B233" s="10" t="e">
        <f aca="false">xlookup(A233,G:G,H:H,"1",0,1)</f>
        <v>#NAME?</v>
      </c>
      <c r="C233" s="109" t="s">
        <v>1122</v>
      </c>
      <c r="D233" s="109" t="s">
        <v>1122</v>
      </c>
      <c r="E233" s="109" t="s">
        <v>1122</v>
      </c>
      <c r="F233" s="109" t="s">
        <v>1122</v>
      </c>
      <c r="G233" s="35"/>
    </row>
    <row r="234" customFormat="false" ht="15" hidden="true" customHeight="false" outlineLevel="0" collapsed="false">
      <c r="A234" s="131" t="n">
        <v>1136341313</v>
      </c>
      <c r="B234" s="7" t="e">
        <f aca="false">xlookup(A234,G:G,H:H,"1",0,1)</f>
        <v>#NAME?</v>
      </c>
      <c r="C234" s="109" t="s">
        <v>1122</v>
      </c>
      <c r="D234" s="109" t="s">
        <v>1122</v>
      </c>
      <c r="E234" s="109" t="s">
        <v>1122</v>
      </c>
      <c r="F234" s="109" t="s">
        <v>1122</v>
      </c>
      <c r="G234" s="33"/>
    </row>
    <row r="235" customFormat="false" ht="15" hidden="true" customHeight="false" outlineLevel="0" collapsed="false">
      <c r="A235" s="131" t="n">
        <v>1159651691</v>
      </c>
      <c r="B235" s="10" t="e">
        <f aca="false">xlookup(A235,G:G,H:H,"1",0,1)</f>
        <v>#NAME?</v>
      </c>
      <c r="C235" s="109" t="s">
        <v>1122</v>
      </c>
      <c r="D235" s="109" t="s">
        <v>1122</v>
      </c>
      <c r="E235" s="109" t="s">
        <v>1122</v>
      </c>
      <c r="F235" s="109" t="s">
        <v>1122</v>
      </c>
      <c r="G235" s="35"/>
    </row>
    <row r="236" customFormat="false" ht="15" hidden="true" customHeight="false" outlineLevel="0" collapsed="false">
      <c r="A236" s="131" t="n">
        <v>1171465984</v>
      </c>
      <c r="B236" s="7" t="e">
        <f aca="false">xlookup(A236,G:G,H:H,"1",0,1)</f>
        <v>#NAME?</v>
      </c>
      <c r="C236" s="109" t="s">
        <v>1122</v>
      </c>
      <c r="D236" s="109" t="s">
        <v>1122</v>
      </c>
      <c r="E236" s="109" t="s">
        <v>1122</v>
      </c>
      <c r="F236" s="109" t="s">
        <v>1122</v>
      </c>
      <c r="G236" s="33"/>
    </row>
    <row r="237" customFormat="false" ht="15" hidden="true" customHeight="false" outlineLevel="0" collapsed="false">
      <c r="A237" s="132" t="n">
        <v>1131113453</v>
      </c>
      <c r="B237" s="10" t="e">
        <f aca="false">xlookup(A237,G:G,H:H,"1",0,1)</f>
        <v>#NAME?</v>
      </c>
      <c r="C237" s="10" t="s">
        <v>1422</v>
      </c>
      <c r="D237" s="10" t="n">
        <v>2333</v>
      </c>
      <c r="E237" s="10" t="s">
        <v>966</v>
      </c>
      <c r="F237" s="10" t="n">
        <v>2333</v>
      </c>
      <c r="G237" s="35"/>
    </row>
    <row r="238" customFormat="false" ht="15" hidden="true" customHeight="false" outlineLevel="0" collapsed="false">
      <c r="A238" s="131" t="n">
        <v>1136468807</v>
      </c>
      <c r="B238" s="7" t="e">
        <f aca="false">xlookup(A238,G:G,H:H,"1",0,1)</f>
        <v>#NAME?</v>
      </c>
      <c r="C238" s="109" t="s">
        <v>1122</v>
      </c>
      <c r="D238" s="109" t="s">
        <v>1122</v>
      </c>
      <c r="E238" s="109" t="s">
        <v>1122</v>
      </c>
      <c r="F238" s="109" t="s">
        <v>1122</v>
      </c>
      <c r="G238" s="33"/>
    </row>
    <row r="239" customFormat="false" ht="15" hidden="true" customHeight="false" outlineLevel="0" collapsed="false">
      <c r="A239" s="132" t="n">
        <v>1166446180</v>
      </c>
      <c r="B239" s="10" t="e">
        <f aca="false">xlookup(A239,G:G,H:H,"1",0,1)</f>
        <v>#NAME?</v>
      </c>
      <c r="C239" s="109" t="s">
        <v>1122</v>
      </c>
      <c r="D239" s="109" t="s">
        <v>1122</v>
      </c>
      <c r="E239" s="10" t="s">
        <v>1018</v>
      </c>
      <c r="F239" s="10" t="n">
        <v>2786</v>
      </c>
      <c r="G239" s="35"/>
    </row>
    <row r="240" customFormat="false" ht="15" hidden="true" customHeight="false" outlineLevel="0" collapsed="false">
      <c r="A240" s="130" t="n">
        <v>1171223532</v>
      </c>
      <c r="B240" s="7" t="e">
        <f aca="false">xlookup(A240,G:G,H:H,"1",0,1)</f>
        <v>#NAME?</v>
      </c>
      <c r="C240" s="109" t="s">
        <v>1122</v>
      </c>
      <c r="D240" s="109" t="s">
        <v>1122</v>
      </c>
      <c r="E240" s="7" t="s">
        <v>1064</v>
      </c>
      <c r="F240" s="7" t="n">
        <v>3192</v>
      </c>
      <c r="G240" s="33"/>
    </row>
    <row r="241" customFormat="false" ht="15" hidden="true" customHeight="false" outlineLevel="0" collapsed="false">
      <c r="A241" s="132" t="n">
        <v>1127481417</v>
      </c>
      <c r="B241" s="10" t="e">
        <f aca="false">xlookup(A241,G:G,H:H,"1",0,1)</f>
        <v>#NAME?</v>
      </c>
      <c r="C241" s="109" t="s">
        <v>1122</v>
      </c>
      <c r="D241" s="109" t="s">
        <v>1122</v>
      </c>
      <c r="E241" s="109" t="s">
        <v>1122</v>
      </c>
      <c r="F241" s="109" t="s">
        <v>1122</v>
      </c>
      <c r="G241" s="35"/>
    </row>
    <row r="242" customFormat="false" ht="15" hidden="true" customHeight="false" outlineLevel="0" collapsed="false">
      <c r="A242" s="130" t="n">
        <v>1155818302</v>
      </c>
      <c r="B242" s="7" t="e">
        <f aca="false">xlookup(A242,G:G,H:H,"1",0,1)</f>
        <v>#NAME?</v>
      </c>
      <c r="C242" s="7" t="s">
        <v>1337</v>
      </c>
      <c r="D242" s="7" t="n">
        <v>3150</v>
      </c>
      <c r="E242" s="109" t="s">
        <v>1122</v>
      </c>
      <c r="F242" s="109" t="s">
        <v>1122</v>
      </c>
      <c r="G242" s="33"/>
    </row>
    <row r="243" customFormat="false" ht="15" hidden="true" customHeight="false" outlineLevel="0" collapsed="false">
      <c r="A243" s="131" t="n">
        <v>1176433787</v>
      </c>
      <c r="B243" s="10" t="e">
        <f aca="false">xlookup(A243,G:G,H:H,"1",0,1)</f>
        <v>#NAME?</v>
      </c>
      <c r="C243" s="109" t="s">
        <v>1122</v>
      </c>
      <c r="D243" s="109" t="s">
        <v>1122</v>
      </c>
      <c r="E243" s="109" t="s">
        <v>1122</v>
      </c>
      <c r="F243" s="109" t="s">
        <v>1122</v>
      </c>
      <c r="G243" s="35"/>
    </row>
    <row r="244" customFormat="false" ht="15" hidden="true" customHeight="false" outlineLevel="0" collapsed="false">
      <c r="A244" s="130" t="n">
        <v>1160341130</v>
      </c>
      <c r="B244" s="7" t="e">
        <f aca="false">xlookup(A244,G:G,H:H,"1",0,1)</f>
        <v>#NAME?</v>
      </c>
      <c r="C244" s="7" t="s">
        <v>1290</v>
      </c>
      <c r="D244" s="7" t="n">
        <v>1444</v>
      </c>
      <c r="E244" s="109" t="s">
        <v>1122</v>
      </c>
      <c r="F244" s="109" t="s">
        <v>1122</v>
      </c>
      <c r="G244" s="33"/>
    </row>
    <row r="245" customFormat="false" ht="15" hidden="true" customHeight="false" outlineLevel="0" collapsed="false">
      <c r="A245" s="132" t="n">
        <v>1131183191</v>
      </c>
      <c r="B245" s="10" t="e">
        <f aca="false">xlookup(A245,G:G,H:H,"1",0,1)</f>
        <v>#NAME?</v>
      </c>
      <c r="C245" s="109" t="s">
        <v>1122</v>
      </c>
      <c r="D245" s="109" t="s">
        <v>1122</v>
      </c>
      <c r="E245" s="10" t="s">
        <v>1024</v>
      </c>
      <c r="F245" s="10" t="n">
        <v>2882</v>
      </c>
      <c r="G245" s="35"/>
    </row>
    <row r="246" customFormat="false" ht="15" hidden="true" customHeight="false" outlineLevel="0" collapsed="false">
      <c r="A246" s="130" t="n">
        <v>1125168797</v>
      </c>
      <c r="B246" s="7" t="e">
        <f aca="false">xlookup(A246,G:G,H:H,"1",0,1)</f>
        <v>#NAME?</v>
      </c>
      <c r="C246" s="7" t="s">
        <v>1417</v>
      </c>
      <c r="D246" s="7" t="n">
        <v>1543</v>
      </c>
      <c r="E246" s="109" t="s">
        <v>1122</v>
      </c>
      <c r="F246" s="109" t="s">
        <v>1122</v>
      </c>
      <c r="G246" s="33"/>
    </row>
    <row r="247" customFormat="false" ht="15" hidden="true" customHeight="false" outlineLevel="0" collapsed="false">
      <c r="A247" s="132" t="n">
        <v>1131419889</v>
      </c>
      <c r="B247" s="10" t="e">
        <f aca="false">xlookup(A247,G:G,H:H,"1",0,1)</f>
        <v>#NAME?</v>
      </c>
      <c r="C247" s="109" t="s">
        <v>1122</v>
      </c>
      <c r="D247" s="109" t="s">
        <v>1122</v>
      </c>
      <c r="E247" s="10" t="s">
        <v>1053</v>
      </c>
      <c r="F247" s="10" t="n">
        <v>3102</v>
      </c>
      <c r="G247" s="35"/>
    </row>
    <row r="248" customFormat="false" ht="15" hidden="true" customHeight="false" outlineLevel="0" collapsed="false">
      <c r="A248" s="131" t="n">
        <v>1122975060</v>
      </c>
      <c r="B248" s="7" t="e">
        <f aca="false">xlookup(A248,G:G,H:H,"1",0,1)</f>
        <v>#NAME?</v>
      </c>
      <c r="C248" s="109" t="s">
        <v>1122</v>
      </c>
      <c r="D248" s="109" t="s">
        <v>1122</v>
      </c>
      <c r="E248" s="109" t="s">
        <v>1122</v>
      </c>
      <c r="F248" s="109" t="s">
        <v>1122</v>
      </c>
      <c r="G248" s="33"/>
    </row>
    <row r="249" customFormat="false" ht="15" hidden="true" customHeight="false" outlineLevel="0" collapsed="false">
      <c r="A249" s="131" t="n">
        <v>1125087256</v>
      </c>
      <c r="B249" s="10" t="e">
        <f aca="false">xlookup(A249,G:G,H:H,"1",0,1)</f>
        <v>#NAME?</v>
      </c>
      <c r="C249" s="109" t="s">
        <v>1122</v>
      </c>
      <c r="D249" s="109" t="s">
        <v>1122</v>
      </c>
      <c r="E249" s="109" t="s">
        <v>1122</v>
      </c>
      <c r="F249" s="109" t="s">
        <v>1122</v>
      </c>
      <c r="G249" s="35"/>
    </row>
    <row r="250" customFormat="false" ht="15" hidden="true" customHeight="false" outlineLevel="0" collapsed="false">
      <c r="A250" s="130" t="n">
        <v>1125290644</v>
      </c>
      <c r="B250" s="7" t="e">
        <f aca="false">xlookup(A250,G:G,H:H,"1",0,1)</f>
        <v>#NAME?</v>
      </c>
      <c r="C250" s="109" t="s">
        <v>1122</v>
      </c>
      <c r="D250" s="109" t="s">
        <v>1122</v>
      </c>
      <c r="E250" s="7" t="s">
        <v>1022</v>
      </c>
      <c r="F250" s="7" t="n">
        <v>2860</v>
      </c>
      <c r="G250" s="33"/>
    </row>
    <row r="251" customFormat="false" ht="15" hidden="true" customHeight="false" outlineLevel="0" collapsed="false">
      <c r="A251" s="131" t="n">
        <v>1125419629</v>
      </c>
      <c r="B251" s="10" t="e">
        <f aca="false">xlookup(A251,G:G,H:H,"1",0,1)</f>
        <v>#NAME?</v>
      </c>
      <c r="C251" s="109" t="s">
        <v>1122</v>
      </c>
      <c r="D251" s="109" t="s">
        <v>1122</v>
      </c>
      <c r="E251" s="109" t="s">
        <v>1122</v>
      </c>
      <c r="F251" s="109" t="s">
        <v>1122</v>
      </c>
      <c r="G251" s="35"/>
    </row>
    <row r="252" customFormat="false" ht="15" hidden="true" customHeight="false" outlineLevel="0" collapsed="false">
      <c r="A252" s="131" t="n">
        <v>1125514396</v>
      </c>
      <c r="B252" s="7" t="e">
        <f aca="false">xlookup(A252,G:G,H:H,"1",0,1)</f>
        <v>#NAME?</v>
      </c>
      <c r="C252" s="109" t="s">
        <v>1122</v>
      </c>
      <c r="D252" s="109" t="s">
        <v>1122</v>
      </c>
      <c r="E252" s="109" t="s">
        <v>1122</v>
      </c>
      <c r="F252" s="109" t="s">
        <v>1122</v>
      </c>
      <c r="G252" s="33"/>
    </row>
    <row r="253" customFormat="false" ht="15" hidden="true" customHeight="false" outlineLevel="0" collapsed="false">
      <c r="A253" s="131" t="n">
        <v>1126140684</v>
      </c>
      <c r="B253" s="10" t="e">
        <f aca="false">xlookup(A253,G:G,H:H,"1",0,1)</f>
        <v>#NAME?</v>
      </c>
      <c r="C253" s="109" t="s">
        <v>1122</v>
      </c>
      <c r="D253" s="109" t="s">
        <v>1122</v>
      </c>
      <c r="E253" s="109" t="s">
        <v>1122</v>
      </c>
      <c r="F253" s="109" t="s">
        <v>1122</v>
      </c>
      <c r="G253" s="35"/>
    </row>
    <row r="254" customFormat="false" ht="15" hidden="true" customHeight="false" outlineLevel="0" collapsed="false">
      <c r="A254" s="130" t="n">
        <v>1126259891</v>
      </c>
      <c r="B254" s="7" t="e">
        <f aca="false">xlookup(A254,G:G,H:H,"1",0,1)</f>
        <v>#NAME?</v>
      </c>
      <c r="C254" s="109" t="s">
        <v>1122</v>
      </c>
      <c r="D254" s="109" t="s">
        <v>1122</v>
      </c>
      <c r="E254" s="7" t="s">
        <v>941</v>
      </c>
      <c r="F254" s="7" t="n">
        <v>2124</v>
      </c>
      <c r="G254" s="33"/>
    </row>
    <row r="255" customFormat="false" ht="15" hidden="true" customHeight="false" outlineLevel="0" collapsed="false">
      <c r="A255" s="131" t="n">
        <v>1126514459</v>
      </c>
      <c r="B255" s="10" t="e">
        <f aca="false">xlookup(A255,G:G,H:H,"1",0,1)</f>
        <v>#NAME?</v>
      </c>
      <c r="C255" s="109" t="s">
        <v>1122</v>
      </c>
      <c r="D255" s="109" t="s">
        <v>1122</v>
      </c>
      <c r="E255" s="109" t="s">
        <v>1122</v>
      </c>
      <c r="F255" s="109" t="s">
        <v>1122</v>
      </c>
      <c r="G255" s="35"/>
    </row>
    <row r="256" customFormat="false" ht="15" hidden="true" customHeight="false" outlineLevel="0" collapsed="false">
      <c r="A256" s="130" t="n">
        <v>1131343703</v>
      </c>
      <c r="B256" s="7" t="e">
        <f aca="false">xlookup(A256,G:G,H:H,"1",0,1)</f>
        <v>#NAME?</v>
      </c>
      <c r="C256" s="109" t="s">
        <v>1122</v>
      </c>
      <c r="D256" s="109" t="s">
        <v>1122</v>
      </c>
      <c r="E256" s="7" t="s">
        <v>990</v>
      </c>
      <c r="F256" s="7" t="n">
        <v>2488</v>
      </c>
      <c r="G256" s="33"/>
    </row>
    <row r="257" customFormat="false" ht="15" hidden="false" customHeight="false" outlineLevel="0" collapsed="false">
      <c r="A257" s="131" t="n">
        <v>1131572115</v>
      </c>
      <c r="B257" s="10" t="e">
        <f aca="false">xlookup(A257,G:G,H:H,"1",0,1)</f>
        <v>#NAME?</v>
      </c>
      <c r="C257" s="109" t="s">
        <v>1122</v>
      </c>
      <c r="D257" s="109" t="s">
        <v>1122</v>
      </c>
      <c r="E257" s="109" t="s">
        <v>1122</v>
      </c>
      <c r="F257" s="109" t="s">
        <v>1122</v>
      </c>
      <c r="G257" s="35"/>
    </row>
    <row r="258" customFormat="false" ht="15" hidden="true" customHeight="false" outlineLevel="0" collapsed="false">
      <c r="A258" s="131" t="n">
        <v>1133361807</v>
      </c>
      <c r="B258" s="7" t="e">
        <f aca="false">xlookup(A258,G:G,H:H,"1",0,1)</f>
        <v>#NAME?</v>
      </c>
      <c r="C258" s="109" t="s">
        <v>1122</v>
      </c>
      <c r="D258" s="109" t="s">
        <v>1122</v>
      </c>
      <c r="E258" s="109" t="s">
        <v>1122</v>
      </c>
      <c r="F258" s="109" t="s">
        <v>1122</v>
      </c>
      <c r="G258" s="33"/>
    </row>
    <row r="259" customFormat="false" ht="15" hidden="true" customHeight="false" outlineLevel="0" collapsed="false">
      <c r="A259" s="131" t="n">
        <v>1136586054</v>
      </c>
      <c r="B259" s="10" t="e">
        <f aca="false">xlookup(A259,G:G,H:H,"1",0,1)</f>
        <v>#NAME?</v>
      </c>
      <c r="C259" s="109" t="s">
        <v>1122</v>
      </c>
      <c r="D259" s="109" t="s">
        <v>1122</v>
      </c>
      <c r="E259" s="109" t="s">
        <v>1122</v>
      </c>
      <c r="F259" s="109" t="s">
        <v>1122</v>
      </c>
      <c r="G259" s="35"/>
    </row>
    <row r="260" customFormat="false" ht="15" hidden="true" customHeight="false" outlineLevel="0" collapsed="false">
      <c r="A260" s="131" t="n">
        <v>1136982014</v>
      </c>
      <c r="B260" s="7" t="e">
        <f aca="false">xlookup(A260,G:G,H:H,"1",0,1)</f>
        <v>#NAME?</v>
      </c>
      <c r="C260" s="109" t="s">
        <v>1122</v>
      </c>
      <c r="D260" s="109" t="s">
        <v>1122</v>
      </c>
      <c r="E260" s="109" t="s">
        <v>1122</v>
      </c>
      <c r="F260" s="109" t="s">
        <v>1122</v>
      </c>
      <c r="G260" s="33"/>
    </row>
    <row r="261" customFormat="false" ht="15" hidden="true" customHeight="false" outlineLevel="0" collapsed="false">
      <c r="A261" s="132" t="n">
        <v>1138986171</v>
      </c>
      <c r="B261" s="10" t="e">
        <f aca="false">xlookup(A261,G:G,H:H,"1",0,1)</f>
        <v>#NAME?</v>
      </c>
      <c r="C261" s="109" t="s">
        <v>1122</v>
      </c>
      <c r="D261" s="109" t="s">
        <v>1122</v>
      </c>
      <c r="E261" s="10" t="s">
        <v>1042</v>
      </c>
      <c r="F261" s="10" t="n">
        <v>3008</v>
      </c>
      <c r="G261" s="35"/>
    </row>
    <row r="262" customFormat="false" ht="15" hidden="true" customHeight="false" outlineLevel="0" collapsed="false">
      <c r="A262" s="130" t="n">
        <v>1139323687</v>
      </c>
      <c r="B262" s="7" t="e">
        <f aca="false">xlookup(A262,G:G,H:H,"1",0,1)</f>
        <v>#NAME?</v>
      </c>
      <c r="C262" s="109" t="s">
        <v>1122</v>
      </c>
      <c r="D262" s="109" t="s">
        <v>1122</v>
      </c>
      <c r="E262" s="7" t="s">
        <v>891</v>
      </c>
      <c r="F262" s="7" t="n">
        <v>1644</v>
      </c>
      <c r="G262" s="33"/>
    </row>
    <row r="263" customFormat="false" ht="15" hidden="true" customHeight="false" outlineLevel="0" collapsed="false">
      <c r="A263" s="131" t="n">
        <v>1139468450</v>
      </c>
      <c r="B263" s="10" t="e">
        <f aca="false">xlookup(A263,G:G,H:H,"1",0,1)</f>
        <v>#NAME?</v>
      </c>
      <c r="C263" s="109" t="s">
        <v>1122</v>
      </c>
      <c r="D263" s="109" t="s">
        <v>1122</v>
      </c>
      <c r="E263" s="109" t="s">
        <v>1122</v>
      </c>
      <c r="F263" s="109" t="s">
        <v>1122</v>
      </c>
      <c r="G263" s="35"/>
    </row>
    <row r="264" customFormat="false" ht="15" hidden="true" customHeight="false" outlineLevel="0" collapsed="false">
      <c r="A264" s="130" t="n">
        <v>1140450018</v>
      </c>
      <c r="B264" s="7" t="e">
        <f aca="false">xlookup(A264,G:G,H:H,"1",0,1)</f>
        <v>#NAME?</v>
      </c>
      <c r="C264" s="7" t="s">
        <v>1406</v>
      </c>
      <c r="D264" s="7" t="n">
        <v>2323</v>
      </c>
      <c r="E264" s="7" t="s">
        <v>963</v>
      </c>
      <c r="F264" s="7" t="n">
        <v>2323</v>
      </c>
      <c r="G264" s="33"/>
    </row>
    <row r="265" customFormat="false" ht="15" hidden="true" customHeight="false" outlineLevel="0" collapsed="false">
      <c r="A265" s="132" t="n">
        <v>1141459520</v>
      </c>
      <c r="B265" s="10" t="e">
        <f aca="false">xlookup(A265,G:G,H:H,"1",0,1)</f>
        <v>#NAME?</v>
      </c>
      <c r="C265" s="10" t="s">
        <v>1390</v>
      </c>
      <c r="D265" s="10" t="n">
        <v>2499</v>
      </c>
      <c r="E265" s="109" t="s">
        <v>1122</v>
      </c>
      <c r="F265" s="109" t="s">
        <v>1122</v>
      </c>
      <c r="G265" s="35"/>
    </row>
    <row r="266" customFormat="false" ht="15" hidden="true" customHeight="false" outlineLevel="0" collapsed="false">
      <c r="A266" s="130" t="n">
        <v>1145289291</v>
      </c>
      <c r="B266" s="7" t="e">
        <f aca="false">xlookup(A266,G:G,H:H,"1",0,1)</f>
        <v>#NAME?</v>
      </c>
      <c r="C266" s="7" t="s">
        <v>1398</v>
      </c>
      <c r="D266" s="7" t="n">
        <v>3018</v>
      </c>
      <c r="E266" s="7" t="s">
        <v>1046</v>
      </c>
      <c r="F266" s="7" t="n">
        <v>3018</v>
      </c>
      <c r="G266" s="33"/>
    </row>
    <row r="267" customFormat="false" ht="15" hidden="true" customHeight="false" outlineLevel="0" collapsed="false">
      <c r="A267" s="131" t="n">
        <v>1154648938</v>
      </c>
      <c r="B267" s="10" t="e">
        <f aca="false">xlookup(A267,G:G,H:H,"1",0,1)</f>
        <v>#NAME?</v>
      </c>
      <c r="C267" s="109" t="s">
        <v>1122</v>
      </c>
      <c r="D267" s="109" t="s">
        <v>1122</v>
      </c>
      <c r="E267" s="109" t="s">
        <v>1122</v>
      </c>
      <c r="F267" s="109" t="s">
        <v>1122</v>
      </c>
      <c r="G267" s="35"/>
    </row>
    <row r="268" customFormat="false" ht="15" hidden="true" customHeight="false" outlineLevel="0" collapsed="false">
      <c r="A268" s="131" t="n">
        <v>1158258255</v>
      </c>
      <c r="B268" s="7" t="e">
        <f aca="false">xlookup(A268,G:G,H:H,"1",0,1)</f>
        <v>#NAME?</v>
      </c>
      <c r="C268" s="109" t="s">
        <v>1122</v>
      </c>
      <c r="D268" s="109" t="s">
        <v>1122</v>
      </c>
      <c r="E268" s="109" t="s">
        <v>1122</v>
      </c>
      <c r="F268" s="109" t="s">
        <v>1122</v>
      </c>
      <c r="G268" s="33"/>
    </row>
    <row r="269" customFormat="false" ht="15" hidden="true" customHeight="false" outlineLevel="0" collapsed="false">
      <c r="A269" s="131" t="n">
        <v>1159122612</v>
      </c>
      <c r="B269" s="10" t="e">
        <f aca="false">xlookup(A269,G:G,H:H,"1",0,1)</f>
        <v>#NAME?</v>
      </c>
      <c r="C269" s="109" t="s">
        <v>1122</v>
      </c>
      <c r="D269" s="109" t="s">
        <v>1122</v>
      </c>
      <c r="E269" s="109" t="s">
        <v>1122</v>
      </c>
      <c r="F269" s="109" t="s">
        <v>1122</v>
      </c>
      <c r="G269" s="35"/>
    </row>
    <row r="270" customFormat="false" ht="15" hidden="true" customHeight="false" outlineLevel="0" collapsed="false">
      <c r="A270" s="130" t="n">
        <v>1125208147</v>
      </c>
      <c r="B270" s="7" t="e">
        <f aca="false">xlookup(A270,G:G,H:H,"1",0,1)</f>
        <v>#NAME?</v>
      </c>
      <c r="C270" s="7" t="s">
        <v>1277</v>
      </c>
      <c r="D270" s="7" t="n">
        <v>1677</v>
      </c>
      <c r="E270" s="109" t="s">
        <v>1122</v>
      </c>
      <c r="F270" s="109" t="s">
        <v>1122</v>
      </c>
      <c r="G270" s="33"/>
    </row>
    <row r="271" customFormat="false" ht="15" hidden="true" customHeight="false" outlineLevel="0" collapsed="false">
      <c r="A271" s="132" t="n">
        <v>1166482926</v>
      </c>
      <c r="B271" s="10" t="e">
        <f aca="false">xlookup(A271,G:G,H:H,"1",0,1)</f>
        <v>#NAME?</v>
      </c>
      <c r="C271" s="10" t="s">
        <v>1537</v>
      </c>
      <c r="D271" s="10" t="n">
        <v>130</v>
      </c>
      <c r="E271" s="109" t="s">
        <v>1122</v>
      </c>
      <c r="F271" s="109" t="s">
        <v>1122</v>
      </c>
      <c r="G271" s="35"/>
    </row>
    <row r="272" customFormat="false" ht="15" hidden="true" customHeight="false" outlineLevel="0" collapsed="false">
      <c r="A272" s="130" t="n">
        <v>1166482926</v>
      </c>
      <c r="B272" s="7" t="e">
        <f aca="false">xlookup(A272,G:G,H:H,"1",0,1)</f>
        <v>#NAME?</v>
      </c>
      <c r="C272" s="7" t="s">
        <v>1537</v>
      </c>
      <c r="D272" s="7" t="n">
        <v>130</v>
      </c>
      <c r="E272" s="109" t="s">
        <v>1122</v>
      </c>
      <c r="F272" s="109" t="s">
        <v>1122</v>
      </c>
      <c r="G272" s="33"/>
    </row>
    <row r="273" customFormat="false" ht="15" hidden="true" customHeight="false" outlineLevel="0" collapsed="false">
      <c r="A273" s="132" t="n">
        <v>1154181283</v>
      </c>
      <c r="B273" s="10" t="e">
        <f aca="false">xlookup(A273,G:G,H:H,"1",0,1)</f>
        <v>#NAME?</v>
      </c>
      <c r="C273" s="10" t="s">
        <v>1467</v>
      </c>
      <c r="D273" s="10" t="n">
        <v>1746</v>
      </c>
      <c r="E273" s="109" t="s">
        <v>1122</v>
      </c>
      <c r="F273" s="109" t="s">
        <v>1122</v>
      </c>
      <c r="G273" s="35"/>
    </row>
    <row r="274" customFormat="false" ht="15" hidden="true" customHeight="false" outlineLevel="0" collapsed="false">
      <c r="A274" s="130" t="n">
        <v>1138308481</v>
      </c>
      <c r="B274" s="7" t="e">
        <f aca="false">xlookup(A274,G:G,H:H,"1",0,1)</f>
        <v>#NAME?</v>
      </c>
      <c r="C274" s="7" t="s">
        <v>1538</v>
      </c>
      <c r="D274" s="7" t="n">
        <v>260</v>
      </c>
      <c r="E274" s="109" t="s">
        <v>1122</v>
      </c>
      <c r="F274" s="109" t="s">
        <v>1122</v>
      </c>
      <c r="G274" s="33"/>
    </row>
    <row r="275" customFormat="false" ht="15" hidden="true" customHeight="false" outlineLevel="0" collapsed="false">
      <c r="A275" s="132" t="n">
        <v>1138017700</v>
      </c>
      <c r="B275" s="10" t="e">
        <f aca="false">xlookup(A275,G:G,H:H,"1",0,1)</f>
        <v>#NAME?</v>
      </c>
      <c r="C275" s="10" t="s">
        <v>1413</v>
      </c>
      <c r="D275" s="10" t="n">
        <v>1739</v>
      </c>
      <c r="E275" s="109" t="s">
        <v>1122</v>
      </c>
      <c r="F275" s="109" t="s">
        <v>1122</v>
      </c>
      <c r="G275" s="35"/>
    </row>
    <row r="276" customFormat="false" ht="15" hidden="true" customHeight="false" outlineLevel="0" collapsed="false">
      <c r="A276" s="130" t="n">
        <v>1125670074</v>
      </c>
      <c r="B276" s="7" t="e">
        <f aca="false">xlookup(A276,G:G,H:H,"1",0,1)</f>
        <v>#NAME?</v>
      </c>
      <c r="C276" s="7" t="s">
        <v>1539</v>
      </c>
      <c r="D276" s="7" t="n">
        <v>166</v>
      </c>
      <c r="E276" s="109" t="s">
        <v>1122</v>
      </c>
      <c r="F276" s="109" t="s">
        <v>1122</v>
      </c>
      <c r="G276" s="33"/>
    </row>
    <row r="277" customFormat="false" ht="15" hidden="true" customHeight="false" outlineLevel="0" collapsed="false">
      <c r="A277" s="132" t="n">
        <v>1125993935</v>
      </c>
      <c r="B277" s="10" t="e">
        <f aca="false">xlookup(A277,G:G,H:H,"1",0,1)</f>
        <v>#NAME?</v>
      </c>
      <c r="C277" s="10" t="s">
        <v>1540</v>
      </c>
      <c r="D277" s="10" t="n">
        <v>303</v>
      </c>
      <c r="E277" s="109" t="s">
        <v>1122</v>
      </c>
      <c r="F277" s="109" t="s">
        <v>1122</v>
      </c>
      <c r="G277" s="35"/>
    </row>
    <row r="278" customFormat="false" ht="15" hidden="true" customHeight="false" outlineLevel="0" collapsed="false">
      <c r="A278" s="135" t="n">
        <v>1151361265</v>
      </c>
      <c r="B278" s="7" t="e">
        <f aca="false">xlookup(A278,G:G,H:H,"1",0,1)</f>
        <v>#NAME?</v>
      </c>
      <c r="C278" s="7" t="s">
        <v>1419</v>
      </c>
      <c r="D278" s="7" t="n">
        <v>1124</v>
      </c>
      <c r="E278" s="109" t="s">
        <v>1122</v>
      </c>
      <c r="F278" s="109" t="s">
        <v>1122</v>
      </c>
      <c r="G278" s="33"/>
    </row>
    <row r="279" customFormat="false" ht="15" hidden="true" customHeight="false" outlineLevel="0" collapsed="false">
      <c r="A279" s="132" t="n">
        <v>1141633096</v>
      </c>
      <c r="B279" s="10" t="e">
        <f aca="false">xlookup(A279,G:G,H:H,"1",0,1)</f>
        <v>#NAME?</v>
      </c>
      <c r="C279" s="10" t="s">
        <v>1352</v>
      </c>
      <c r="D279" s="10" t="n">
        <v>769</v>
      </c>
      <c r="E279" s="10" t="s">
        <v>860</v>
      </c>
      <c r="F279" s="10" t="n">
        <v>769</v>
      </c>
      <c r="G279" s="35"/>
    </row>
    <row r="280" customFormat="false" ht="15" hidden="true" customHeight="false" outlineLevel="0" collapsed="false">
      <c r="A280" s="133" t="n">
        <v>1123010362</v>
      </c>
      <c r="B280" s="7" t="e">
        <f aca="false">xlookup(A280,G:G,H:H,"1",0,1)</f>
        <v>#NAME?</v>
      </c>
      <c r="C280" s="109" t="s">
        <v>1122</v>
      </c>
      <c r="D280" s="109" t="s">
        <v>1122</v>
      </c>
      <c r="E280" s="7" t="s">
        <v>1027</v>
      </c>
      <c r="F280" s="7" t="n">
        <v>2883</v>
      </c>
      <c r="G280" s="33"/>
    </row>
    <row r="281" customFormat="false" ht="15" hidden="true" customHeight="false" outlineLevel="0" collapsed="false">
      <c r="A281" s="131" t="n">
        <v>1124962694</v>
      </c>
      <c r="B281" s="10" t="e">
        <f aca="false">xlookup(A281,G:G,H:H,"1",0,1)</f>
        <v>#NAME?</v>
      </c>
      <c r="C281" s="109" t="s">
        <v>1122</v>
      </c>
      <c r="D281" s="109" t="s">
        <v>1122</v>
      </c>
      <c r="E281" s="109" t="s">
        <v>1122</v>
      </c>
      <c r="F281" s="109" t="s">
        <v>1122</v>
      </c>
      <c r="G281" s="35"/>
    </row>
    <row r="282" customFormat="false" ht="15" hidden="true" customHeight="false" outlineLevel="0" collapsed="false">
      <c r="A282" s="131" t="n">
        <v>1154840047</v>
      </c>
      <c r="B282" s="7" t="e">
        <f aca="false">xlookup(A282,G:G,H:H,"1",0,1)</f>
        <v>#NAME?</v>
      </c>
      <c r="C282" s="109" t="s">
        <v>1122</v>
      </c>
      <c r="D282" s="109" t="s">
        <v>1122</v>
      </c>
      <c r="E282" s="109" t="s">
        <v>1122</v>
      </c>
      <c r="F282" s="109" t="s">
        <v>1122</v>
      </c>
      <c r="G282" s="33"/>
    </row>
    <row r="283" customFormat="false" ht="15" hidden="true" customHeight="false" outlineLevel="0" collapsed="false">
      <c r="A283" s="132" t="n">
        <v>1122416811</v>
      </c>
      <c r="B283" s="10" t="e">
        <f aca="false">xlookup(A283,G:G,H:H,"1",0,1)</f>
        <v>#NAME?</v>
      </c>
      <c r="C283" s="10" t="s">
        <v>1341</v>
      </c>
      <c r="D283" s="10" t="n">
        <v>2275</v>
      </c>
      <c r="E283" s="10" t="s">
        <v>960</v>
      </c>
      <c r="F283" s="10" t="n">
        <v>2275</v>
      </c>
      <c r="G283" s="35"/>
    </row>
    <row r="284" customFormat="false" ht="15" hidden="true" customHeight="false" outlineLevel="0" collapsed="false">
      <c r="A284" s="131" t="n">
        <v>1127559127</v>
      </c>
      <c r="B284" s="7" t="e">
        <f aca="false">xlookup(A284,G:G,H:H,"1",0,1)</f>
        <v>#NAME?</v>
      </c>
      <c r="C284" s="109" t="s">
        <v>1122</v>
      </c>
      <c r="D284" s="109" t="s">
        <v>1122</v>
      </c>
      <c r="E284" s="109" t="s">
        <v>1122</v>
      </c>
      <c r="F284" s="109" t="s">
        <v>1122</v>
      </c>
      <c r="G284" s="33"/>
    </row>
    <row r="285" customFormat="false" ht="15" hidden="true" customHeight="false" outlineLevel="0" collapsed="false">
      <c r="A285" s="131" t="s">
        <v>1541</v>
      </c>
      <c r="B285" s="10" t="e">
        <f aca="false">xlookup(A285,G:G,H:H,"1",0,1)</f>
        <v>#NAME?</v>
      </c>
      <c r="C285" s="109" t="s">
        <v>1122</v>
      </c>
      <c r="D285" s="109" t="s">
        <v>1122</v>
      </c>
      <c r="E285" s="109" t="s">
        <v>1122</v>
      </c>
      <c r="F285" s="109" t="s">
        <v>1122</v>
      </c>
      <c r="G285" s="35"/>
    </row>
    <row r="286" customFormat="false" ht="15" hidden="true" customHeight="false" outlineLevel="0" collapsed="false">
      <c r="A286" s="131" t="n">
        <v>1155736174</v>
      </c>
      <c r="B286" s="7" t="e">
        <f aca="false">xlookup(A286,G:G,H:H,"1",0,1)</f>
        <v>#NAME?</v>
      </c>
      <c r="C286" s="109" t="s">
        <v>1122</v>
      </c>
      <c r="D286" s="109" t="s">
        <v>1122</v>
      </c>
      <c r="E286" s="109" t="s">
        <v>1122</v>
      </c>
      <c r="F286" s="109" t="s">
        <v>1122</v>
      </c>
      <c r="G286" s="33"/>
    </row>
    <row r="287" customFormat="false" ht="15" hidden="true" customHeight="false" outlineLevel="0" collapsed="false">
      <c r="A287" s="131" t="n">
        <v>1130490042</v>
      </c>
      <c r="B287" s="10" t="e">
        <f aca="false">xlookup(A287,G:G,H:H,"1",0,1)</f>
        <v>#NAME?</v>
      </c>
      <c r="C287" s="109" t="s">
        <v>1122</v>
      </c>
      <c r="D287" s="109" t="s">
        <v>1122</v>
      </c>
      <c r="E287" s="109" t="s">
        <v>1122</v>
      </c>
      <c r="F287" s="109" t="s">
        <v>1122</v>
      </c>
      <c r="G287" s="35"/>
    </row>
    <row r="288" customFormat="false" ht="15" hidden="true" customHeight="false" outlineLevel="0" collapsed="false">
      <c r="A288" s="133" t="n">
        <v>1134798486</v>
      </c>
      <c r="B288" s="7" t="e">
        <f aca="false">xlookup(A288,G:G,H:H,"1",0,1)</f>
        <v>#NAME?</v>
      </c>
      <c r="C288" s="109" t="s">
        <v>1122</v>
      </c>
      <c r="D288" s="109" t="s">
        <v>1122</v>
      </c>
      <c r="E288" s="7" t="s">
        <v>1050</v>
      </c>
      <c r="F288" s="7" t="n">
        <v>3095</v>
      </c>
      <c r="G288" s="33"/>
    </row>
    <row r="289" customFormat="false" ht="15" hidden="true" customHeight="false" outlineLevel="0" collapsed="false">
      <c r="A289" s="131" t="n">
        <v>1133663658</v>
      </c>
      <c r="B289" s="10" t="e">
        <f aca="false">xlookup(A289,G:G,H:H,"1",0,1)</f>
        <v>#NAME?</v>
      </c>
      <c r="C289" s="109" t="s">
        <v>1122</v>
      </c>
      <c r="D289" s="109" t="s">
        <v>1122</v>
      </c>
      <c r="E289" s="109" t="s">
        <v>1122</v>
      </c>
      <c r="F289" s="109" t="s">
        <v>1122</v>
      </c>
      <c r="G289" s="35"/>
    </row>
    <row r="290" customFormat="false" ht="15" hidden="true" customHeight="false" outlineLevel="0" collapsed="false">
      <c r="A290" s="131" t="n">
        <v>1121937607</v>
      </c>
      <c r="B290" s="7" t="e">
        <f aca="false">xlookup(A290,G:G,H:H,"1",0,1)</f>
        <v>#NAME?</v>
      </c>
      <c r="C290" s="109" t="s">
        <v>1122</v>
      </c>
      <c r="D290" s="109" t="s">
        <v>1122</v>
      </c>
      <c r="E290" s="109" t="s">
        <v>1122</v>
      </c>
      <c r="F290" s="109" t="s">
        <v>1122</v>
      </c>
      <c r="G290" s="33"/>
    </row>
    <row r="291" customFormat="false" ht="15" hidden="true" customHeight="false" outlineLevel="0" collapsed="false">
      <c r="A291" s="132" t="n">
        <v>1150420061</v>
      </c>
      <c r="B291" s="10" t="e">
        <f aca="false">xlookup(A291,G:G,H:H,"1",0,1)</f>
        <v>#NAME?</v>
      </c>
      <c r="C291" s="10" t="s">
        <v>1331</v>
      </c>
      <c r="D291" s="10" t="n">
        <v>560</v>
      </c>
      <c r="E291" s="109" t="s">
        <v>1122</v>
      </c>
      <c r="F291" s="109" t="s">
        <v>1122</v>
      </c>
      <c r="G291" s="35"/>
    </row>
    <row r="292" customFormat="false" ht="15" hidden="true" customHeight="false" outlineLevel="0" collapsed="false">
      <c r="A292" s="131" t="n">
        <v>1169367810</v>
      </c>
      <c r="B292" s="7" t="e">
        <f aca="false">xlookup(A292,G:G,H:H,"1",0,1)</f>
        <v>#NAME?</v>
      </c>
      <c r="C292" s="109" t="s">
        <v>1122</v>
      </c>
      <c r="D292" s="109" t="s">
        <v>1122</v>
      </c>
      <c r="E292" s="109" t="s">
        <v>1122</v>
      </c>
      <c r="F292" s="109" t="s">
        <v>1122</v>
      </c>
      <c r="G292" s="33"/>
    </row>
    <row r="293" customFormat="false" ht="15" hidden="true" customHeight="false" outlineLevel="0" collapsed="false">
      <c r="A293" s="132" t="n">
        <v>1127588744</v>
      </c>
      <c r="B293" s="10" t="e">
        <f aca="false">xlookup(A293,G:G,H:H,"1",0,1)</f>
        <v>#NAME?</v>
      </c>
      <c r="C293" s="10" t="s">
        <v>1542</v>
      </c>
      <c r="D293" s="10" t="n">
        <v>129</v>
      </c>
      <c r="E293" s="109" t="s">
        <v>1122</v>
      </c>
      <c r="F293" s="109" t="s">
        <v>1122</v>
      </c>
      <c r="G293" s="35"/>
    </row>
    <row r="294" customFormat="false" ht="15" hidden="true" customHeight="false" outlineLevel="0" collapsed="false">
      <c r="A294" s="130" t="n">
        <v>1168758827</v>
      </c>
      <c r="B294" s="7" t="e">
        <f aca="false">xlookup(A294,G:G,H:H,"1",0,1)</f>
        <v>#NAME?</v>
      </c>
      <c r="C294" s="7" t="s">
        <v>1543</v>
      </c>
      <c r="D294" s="7" t="n">
        <v>1429</v>
      </c>
      <c r="E294" s="109" t="s">
        <v>1122</v>
      </c>
      <c r="F294" s="109" t="s">
        <v>1122</v>
      </c>
      <c r="G294" s="33"/>
    </row>
    <row r="295" customFormat="false" ht="15" hidden="true" customHeight="false" outlineLevel="0" collapsed="false">
      <c r="A295" s="132" t="n">
        <v>1124773534</v>
      </c>
      <c r="B295" s="10" t="e">
        <f aca="false">xlookup(A295,G:G,H:H,"1",0,1)</f>
        <v>#NAME?</v>
      </c>
      <c r="C295" s="10" t="s">
        <v>1258</v>
      </c>
      <c r="D295" s="10" t="n">
        <v>413</v>
      </c>
      <c r="E295" s="10" t="s">
        <v>843</v>
      </c>
      <c r="F295" s="10" t="n">
        <v>413</v>
      </c>
      <c r="G295" s="35"/>
    </row>
    <row r="296" customFormat="false" ht="15" hidden="true" customHeight="false" outlineLevel="0" collapsed="false">
      <c r="A296" s="130" t="n">
        <v>1131666927</v>
      </c>
      <c r="B296" s="7" t="e">
        <f aca="false">xlookup(A296,G:G,H:H,"1",0,1)</f>
        <v>#NAME?</v>
      </c>
      <c r="C296" s="7" t="s">
        <v>1247</v>
      </c>
      <c r="D296" s="7" t="n">
        <v>925</v>
      </c>
      <c r="E296" s="109" t="s">
        <v>1122</v>
      </c>
      <c r="F296" s="109" t="s">
        <v>1122</v>
      </c>
      <c r="G296" s="33"/>
    </row>
    <row r="297" customFormat="false" ht="15" hidden="true" customHeight="false" outlineLevel="0" collapsed="false">
      <c r="A297" s="133" t="n">
        <v>1153412891</v>
      </c>
      <c r="B297" s="10" t="e">
        <f aca="false">xlookup(A297,G:G,H:H,"1",0,1)</f>
        <v>#NAME?</v>
      </c>
      <c r="C297" s="109" t="s">
        <v>1122</v>
      </c>
      <c r="D297" s="109" t="s">
        <v>1122</v>
      </c>
      <c r="E297" s="10" t="s">
        <v>939</v>
      </c>
      <c r="F297" s="10" t="n">
        <v>2096</v>
      </c>
      <c r="G297" s="35"/>
    </row>
    <row r="298" customFormat="false" ht="15" hidden="true" customHeight="false" outlineLevel="0" collapsed="false">
      <c r="A298" s="130" t="n">
        <v>1127563862</v>
      </c>
      <c r="B298" s="7" t="e">
        <f aca="false">xlookup(A298,G:G,H:H,"1",0,1)</f>
        <v>#NAME?</v>
      </c>
      <c r="C298" s="7" t="s">
        <v>1481</v>
      </c>
      <c r="D298" s="7" t="n">
        <v>2043</v>
      </c>
      <c r="E298" s="7" t="s">
        <v>936</v>
      </c>
      <c r="F298" s="7" t="n">
        <v>2043</v>
      </c>
      <c r="G298" s="33"/>
    </row>
    <row r="299" customFormat="false" ht="15" hidden="true" customHeight="false" outlineLevel="0" collapsed="false">
      <c r="A299" s="131" t="n">
        <v>1121781795</v>
      </c>
      <c r="B299" s="10" t="e">
        <f aca="false">xlookup(A299,G:G,H:H,"1",0,1)</f>
        <v>#NAME?</v>
      </c>
      <c r="C299" s="109" t="s">
        <v>1122</v>
      </c>
      <c r="D299" s="109" t="s">
        <v>1122</v>
      </c>
      <c r="E299" s="109" t="s">
        <v>1122</v>
      </c>
      <c r="F299" s="109" t="s">
        <v>1122</v>
      </c>
      <c r="G299" s="35"/>
    </row>
    <row r="300" customFormat="false" ht="15" hidden="true" customHeight="false" outlineLevel="0" collapsed="false">
      <c r="A300" s="130" t="n">
        <v>1140554236</v>
      </c>
      <c r="B300" s="7" t="e">
        <f aca="false">xlookup(A300,G:G,H:H,"1",0,1)</f>
        <v>#NAME?</v>
      </c>
      <c r="C300" s="7" t="s">
        <v>1544</v>
      </c>
      <c r="D300" s="7"/>
      <c r="E300" s="109" t="s">
        <v>1122</v>
      </c>
      <c r="F300" s="109" t="s">
        <v>1122</v>
      </c>
      <c r="G300" s="33"/>
    </row>
    <row r="301" customFormat="false" ht="15" hidden="true" customHeight="false" outlineLevel="0" collapsed="false">
      <c r="A301" s="131" t="n">
        <v>1165963623</v>
      </c>
      <c r="B301" s="10" t="e">
        <f aca="false">xlookup(A301,G:G,H:H,"1",0,1)</f>
        <v>#NAME?</v>
      </c>
      <c r="C301" s="109" t="s">
        <v>1122</v>
      </c>
      <c r="D301" s="109" t="s">
        <v>1122</v>
      </c>
      <c r="E301" s="109" t="s">
        <v>1122</v>
      </c>
      <c r="F301" s="109" t="s">
        <v>1122</v>
      </c>
      <c r="G301" s="35"/>
    </row>
    <row r="302" customFormat="false" ht="15" hidden="true" customHeight="false" outlineLevel="0" collapsed="false">
      <c r="A302" s="131" t="n">
        <v>1150370216</v>
      </c>
      <c r="B302" s="7" t="e">
        <f aca="false">xlookup(A302,G:G,H:H,"1",0,1)</f>
        <v>#NAME?</v>
      </c>
      <c r="C302" s="109" t="s">
        <v>1122</v>
      </c>
      <c r="D302" s="109" t="s">
        <v>1122</v>
      </c>
      <c r="E302" s="109" t="s">
        <v>1122</v>
      </c>
      <c r="F302" s="109" t="s">
        <v>1122</v>
      </c>
      <c r="G302" s="33"/>
    </row>
    <row r="303" customFormat="false" ht="15" hidden="true" customHeight="false" outlineLevel="0" collapsed="false">
      <c r="A303" s="133" t="n">
        <v>1150058065</v>
      </c>
      <c r="B303" s="10" t="e">
        <f aca="false">xlookup(A303,G:G,H:H,"1",0,1)</f>
        <v>#NAME?</v>
      </c>
      <c r="C303" s="109" t="s">
        <v>1122</v>
      </c>
      <c r="D303" s="109" t="s">
        <v>1122</v>
      </c>
      <c r="E303" s="10" t="s">
        <v>1069</v>
      </c>
      <c r="F303" s="10" t="n">
        <v>3213</v>
      </c>
      <c r="G303" s="35"/>
    </row>
    <row r="304" customFormat="false" ht="15" hidden="true" customHeight="false" outlineLevel="0" collapsed="false">
      <c r="A304" s="131" t="n">
        <v>1121554379</v>
      </c>
      <c r="B304" s="7" t="e">
        <f aca="false">xlookup(A304,G:G,H:H,"1",0,1)</f>
        <v>#NAME?</v>
      </c>
      <c r="C304" s="109" t="s">
        <v>1122</v>
      </c>
      <c r="D304" s="109" t="s">
        <v>1122</v>
      </c>
      <c r="E304" s="109" t="s">
        <v>1122</v>
      </c>
      <c r="F304" s="109" t="s">
        <v>1122</v>
      </c>
      <c r="G304" s="33"/>
    </row>
    <row r="305" customFormat="false" ht="15" hidden="true" customHeight="false" outlineLevel="0" collapsed="false">
      <c r="A305" s="132" t="n">
        <v>1131374280</v>
      </c>
      <c r="B305" s="10" t="e">
        <f aca="false">xlookup(A305,G:G,H:H,"1",0,1)</f>
        <v>#NAME?</v>
      </c>
      <c r="C305" s="10" t="s">
        <v>1545</v>
      </c>
      <c r="D305" s="10" t="n">
        <v>343</v>
      </c>
      <c r="E305" s="109" t="s">
        <v>1122</v>
      </c>
      <c r="F305" s="109" t="s">
        <v>1122</v>
      </c>
      <c r="G305" s="35"/>
    </row>
    <row r="306" customFormat="false" ht="15" hidden="true" customHeight="false" outlineLevel="0" collapsed="false">
      <c r="A306" s="136" t="n">
        <v>1161708518</v>
      </c>
      <c r="B306" s="137" t="e">
        <f aca="false">xlookup(A306,G:G,H:H,"1",0,1)</f>
        <v>#NAME?</v>
      </c>
      <c r="C306" s="137" t="s">
        <v>1546</v>
      </c>
      <c r="D306" s="126" t="s">
        <v>1122</v>
      </c>
      <c r="E306" s="137"/>
      <c r="F306" s="137"/>
      <c r="G306" s="38"/>
    </row>
    <row r="307" customFormat="false" ht="15" hidden="false" customHeight="false" outlineLevel="0" collapsed="false">
      <c r="A307" s="138"/>
    </row>
    <row r="308" customFormat="false" ht="15" hidden="false" customHeight="false" outlineLevel="0" collapsed="false">
      <c r="A308" s="138"/>
    </row>
    <row r="309" customFormat="false" ht="15" hidden="false" customHeight="false" outlineLevel="0" collapsed="false">
      <c r="A309" s="138"/>
    </row>
    <row r="310" customFormat="false" ht="15" hidden="false" customHeight="false" outlineLevel="0" collapsed="false">
      <c r="A310" s="138"/>
      <c r="C310" s="42" t="n">
        <v>199</v>
      </c>
    </row>
    <row r="311" customFormat="false" ht="15" hidden="false" customHeight="false" outlineLevel="0" collapsed="false">
      <c r="A311" s="138"/>
    </row>
    <row r="312" customFormat="false" ht="15" hidden="false" customHeight="false" outlineLevel="0" collapsed="false">
      <c r="A312" s="138"/>
    </row>
    <row r="313" customFormat="false" ht="15" hidden="false" customHeight="false" outlineLevel="0" collapsed="false">
      <c r="A313" s="138"/>
    </row>
    <row r="314" customFormat="false" ht="15" hidden="false" customHeight="false" outlineLevel="0" collapsed="false">
      <c r="A314" s="138"/>
    </row>
    <row r="315" customFormat="false" ht="15" hidden="false" customHeight="false" outlineLevel="0" collapsed="false">
      <c r="A315" s="138"/>
    </row>
    <row r="316" customFormat="false" ht="15" hidden="false" customHeight="false" outlineLevel="0" collapsed="false">
      <c r="A316" s="138"/>
    </row>
    <row r="317" customFormat="false" ht="15" hidden="false" customHeight="false" outlineLevel="0" collapsed="false">
      <c r="A317" s="138"/>
    </row>
    <row r="318" customFormat="false" ht="15" hidden="false" customHeight="false" outlineLevel="0" collapsed="false">
      <c r="A318" s="138"/>
    </row>
    <row r="319" customFormat="false" ht="15" hidden="false" customHeight="false" outlineLevel="0" collapsed="false">
      <c r="A319" s="138"/>
    </row>
    <row r="320" customFormat="false" ht="15" hidden="false" customHeight="false" outlineLevel="0" collapsed="false">
      <c r="A320" s="138"/>
    </row>
    <row r="321" customFormat="false" ht="15" hidden="false" customHeight="false" outlineLevel="0" collapsed="false">
      <c r="A321" s="138"/>
    </row>
    <row r="322" customFormat="false" ht="15" hidden="false" customHeight="false" outlineLevel="0" collapsed="false">
      <c r="A322" s="138"/>
    </row>
    <row r="323" customFormat="false" ht="15" hidden="false" customHeight="false" outlineLevel="0" collapsed="false">
      <c r="A323" s="138"/>
    </row>
    <row r="324" customFormat="false" ht="15" hidden="false" customHeight="false" outlineLevel="0" collapsed="false">
      <c r="A324" s="138"/>
    </row>
    <row r="325" customFormat="false" ht="15" hidden="false" customHeight="false" outlineLevel="0" collapsed="false">
      <c r="A325" s="138"/>
    </row>
    <row r="326" customFormat="false" ht="15" hidden="false" customHeight="false" outlineLevel="0" collapsed="false">
      <c r="A326" s="138"/>
    </row>
    <row r="327" customFormat="false" ht="15" hidden="false" customHeight="false" outlineLevel="0" collapsed="false">
      <c r="A327" s="138"/>
    </row>
    <row r="328" customFormat="false" ht="15" hidden="false" customHeight="false" outlineLevel="0" collapsed="false">
      <c r="A328" s="138"/>
    </row>
    <row r="329" customFormat="false" ht="15" hidden="false" customHeight="false" outlineLevel="0" collapsed="false">
      <c r="A329" s="138"/>
    </row>
    <row r="330" customFormat="false" ht="15" hidden="false" customHeight="false" outlineLevel="0" collapsed="false">
      <c r="A330" s="138"/>
    </row>
    <row r="331" customFormat="false" ht="15" hidden="false" customHeight="false" outlineLevel="0" collapsed="false">
      <c r="A331" s="138"/>
    </row>
    <row r="332" customFormat="false" ht="15" hidden="false" customHeight="false" outlineLevel="0" collapsed="false">
      <c r="A332" s="138"/>
    </row>
    <row r="333" customFormat="false" ht="15" hidden="false" customHeight="false" outlineLevel="0" collapsed="false">
      <c r="A333" s="138"/>
    </row>
    <row r="334" customFormat="false" ht="15" hidden="false" customHeight="false" outlineLevel="0" collapsed="false">
      <c r="A334" s="138"/>
    </row>
    <row r="335" customFormat="false" ht="15" hidden="false" customHeight="false" outlineLevel="0" collapsed="false">
      <c r="A335" s="138"/>
    </row>
    <row r="336" customFormat="false" ht="15" hidden="false" customHeight="false" outlineLevel="0" collapsed="false">
      <c r="A336" s="138"/>
    </row>
    <row r="337" customFormat="false" ht="15" hidden="false" customHeight="false" outlineLevel="0" collapsed="false">
      <c r="A337" s="138"/>
    </row>
    <row r="338" customFormat="false" ht="15" hidden="false" customHeight="false" outlineLevel="0" collapsed="false">
      <c r="A338" s="138"/>
    </row>
    <row r="339" customFormat="false" ht="15" hidden="false" customHeight="false" outlineLevel="0" collapsed="false">
      <c r="A339" s="138"/>
    </row>
    <row r="340" customFormat="false" ht="15" hidden="false" customHeight="false" outlineLevel="0" collapsed="false">
      <c r="A340" s="138"/>
    </row>
    <row r="341" customFormat="false" ht="15" hidden="false" customHeight="false" outlineLevel="0" collapsed="false">
      <c r="A341" s="138"/>
    </row>
    <row r="342" customFormat="false" ht="15" hidden="false" customHeight="false" outlineLevel="0" collapsed="false">
      <c r="A342" s="138"/>
    </row>
    <row r="343" customFormat="false" ht="15" hidden="false" customHeight="false" outlineLevel="0" collapsed="false">
      <c r="A343" s="138"/>
    </row>
    <row r="344" customFormat="false" ht="15" hidden="false" customHeight="false" outlineLevel="0" collapsed="false">
      <c r="A344" s="138"/>
    </row>
    <row r="345" customFormat="false" ht="15" hidden="false" customHeight="false" outlineLevel="0" collapsed="false">
      <c r="A345" s="138"/>
    </row>
    <row r="346" customFormat="false" ht="15" hidden="false" customHeight="false" outlineLevel="0" collapsed="false">
      <c r="A346" s="138"/>
    </row>
    <row r="347" customFormat="false" ht="15" hidden="false" customHeight="false" outlineLevel="0" collapsed="false">
      <c r="A347" s="138"/>
    </row>
    <row r="348" customFormat="false" ht="15" hidden="false" customHeight="false" outlineLevel="0" collapsed="false">
      <c r="A348" s="138"/>
    </row>
    <row r="349" customFormat="false" ht="15" hidden="false" customHeight="false" outlineLevel="0" collapsed="false">
      <c r="A349" s="138"/>
    </row>
    <row r="350" customFormat="false" ht="15" hidden="false" customHeight="false" outlineLevel="0" collapsed="false">
      <c r="A350" s="138"/>
    </row>
    <row r="351" customFormat="false" ht="15" hidden="false" customHeight="false" outlineLevel="0" collapsed="false">
      <c r="A351" s="138"/>
    </row>
    <row r="352" customFormat="false" ht="15" hidden="false" customHeight="false" outlineLevel="0" collapsed="false">
      <c r="A352" s="138"/>
    </row>
    <row r="353" customFormat="false" ht="15" hidden="false" customHeight="false" outlineLevel="0" collapsed="false">
      <c r="A353" s="138"/>
    </row>
    <row r="354" customFormat="false" ht="15" hidden="false" customHeight="false" outlineLevel="0" collapsed="false">
      <c r="A354" s="138"/>
    </row>
    <row r="355" customFormat="false" ht="15" hidden="false" customHeight="false" outlineLevel="0" collapsed="false">
      <c r="A355" s="138"/>
    </row>
    <row r="356" customFormat="false" ht="15" hidden="false" customHeight="false" outlineLevel="0" collapsed="false">
      <c r="A356" s="138"/>
    </row>
    <row r="357" customFormat="false" ht="15" hidden="false" customHeight="false" outlineLevel="0" collapsed="false">
      <c r="A357" s="138"/>
    </row>
    <row r="358" customFormat="false" ht="15" hidden="false" customHeight="false" outlineLevel="0" collapsed="false">
      <c r="A358" s="138"/>
    </row>
    <row r="359" customFormat="false" ht="15" hidden="false" customHeight="false" outlineLevel="0" collapsed="false">
      <c r="A359" s="138"/>
    </row>
    <row r="360" customFormat="false" ht="15" hidden="false" customHeight="false" outlineLevel="0" collapsed="false">
      <c r="A360" s="138"/>
    </row>
    <row r="361" customFormat="false" ht="15" hidden="false" customHeight="false" outlineLevel="0" collapsed="false">
      <c r="A361" s="138"/>
    </row>
    <row r="362" customFormat="false" ht="15" hidden="false" customHeight="false" outlineLevel="0" collapsed="false">
      <c r="A362" s="138"/>
    </row>
    <row r="363" customFormat="false" ht="15" hidden="false" customHeight="false" outlineLevel="0" collapsed="false">
      <c r="A363" s="138"/>
    </row>
    <row r="364" customFormat="false" ht="15" hidden="false" customHeight="false" outlineLevel="0" collapsed="false">
      <c r="A364" s="138"/>
    </row>
    <row r="365" customFormat="false" ht="15" hidden="false" customHeight="false" outlineLevel="0" collapsed="false">
      <c r="A365" s="138"/>
    </row>
    <row r="366" customFormat="false" ht="15" hidden="false" customHeight="false" outlineLevel="0" collapsed="false">
      <c r="A366" s="138"/>
    </row>
    <row r="367" customFormat="false" ht="15" hidden="false" customHeight="false" outlineLevel="0" collapsed="false">
      <c r="A367" s="138"/>
    </row>
    <row r="368" customFormat="false" ht="15" hidden="false" customHeight="false" outlineLevel="0" collapsed="false">
      <c r="A368" s="138"/>
    </row>
    <row r="369" customFormat="false" ht="15" hidden="false" customHeight="false" outlineLevel="0" collapsed="false">
      <c r="A369" s="138"/>
    </row>
    <row r="370" customFormat="false" ht="15" hidden="false" customHeight="false" outlineLevel="0" collapsed="false">
      <c r="A370" s="138"/>
    </row>
    <row r="371" customFormat="false" ht="15" hidden="false" customHeight="false" outlineLevel="0" collapsed="false">
      <c r="A371" s="138"/>
    </row>
    <row r="372" customFormat="false" ht="15" hidden="false" customHeight="false" outlineLevel="0" collapsed="false">
      <c r="A372" s="138"/>
    </row>
    <row r="373" customFormat="false" ht="15" hidden="false" customHeight="false" outlineLevel="0" collapsed="false">
      <c r="A373" s="138"/>
    </row>
    <row r="374" customFormat="false" ht="15" hidden="false" customHeight="false" outlineLevel="0" collapsed="false">
      <c r="A374" s="138"/>
    </row>
    <row r="375" customFormat="false" ht="15" hidden="false" customHeight="false" outlineLevel="0" collapsed="false">
      <c r="A375" s="138"/>
    </row>
    <row r="376" customFormat="false" ht="15" hidden="false" customHeight="false" outlineLevel="0" collapsed="false">
      <c r="A376" s="138"/>
    </row>
    <row r="377" customFormat="false" ht="15" hidden="false" customHeight="false" outlineLevel="0" collapsed="false">
      <c r="A377" s="138"/>
    </row>
    <row r="378" customFormat="false" ht="15" hidden="false" customHeight="false" outlineLevel="0" collapsed="false">
      <c r="A378" s="138"/>
    </row>
    <row r="379" customFormat="false" ht="15" hidden="false" customHeight="false" outlineLevel="0" collapsed="false">
      <c r="A379" s="138"/>
    </row>
    <row r="380" customFormat="false" ht="15" hidden="false" customHeight="false" outlineLevel="0" collapsed="false">
      <c r="A380" s="138"/>
    </row>
    <row r="381" customFormat="false" ht="15" hidden="false" customHeight="false" outlineLevel="0" collapsed="false">
      <c r="A381" s="138"/>
    </row>
    <row r="382" customFormat="false" ht="15" hidden="false" customHeight="false" outlineLevel="0" collapsed="false">
      <c r="A382" s="138"/>
    </row>
    <row r="383" customFormat="false" ht="15" hidden="false" customHeight="false" outlineLevel="0" collapsed="false">
      <c r="A383" s="138"/>
    </row>
    <row r="384" customFormat="false" ht="15" hidden="false" customHeight="false" outlineLevel="0" collapsed="false">
      <c r="A384" s="138"/>
    </row>
    <row r="385" customFormat="false" ht="15" hidden="false" customHeight="false" outlineLevel="0" collapsed="false">
      <c r="A385" s="138"/>
    </row>
    <row r="386" customFormat="false" ht="15" hidden="false" customHeight="false" outlineLevel="0" collapsed="false">
      <c r="A386" s="138"/>
    </row>
    <row r="387" customFormat="false" ht="15" hidden="false" customHeight="false" outlineLevel="0" collapsed="false">
      <c r="A387" s="138"/>
    </row>
    <row r="388" customFormat="false" ht="15" hidden="false" customHeight="false" outlineLevel="0" collapsed="false">
      <c r="A388" s="138"/>
    </row>
    <row r="389" customFormat="false" ht="15" hidden="false" customHeight="false" outlineLevel="0" collapsed="false">
      <c r="A389" s="138"/>
    </row>
    <row r="390" customFormat="false" ht="15" hidden="false" customHeight="false" outlineLevel="0" collapsed="false">
      <c r="A390" s="138"/>
    </row>
    <row r="391" customFormat="false" ht="15" hidden="false" customHeight="false" outlineLevel="0" collapsed="false">
      <c r="A391" s="138"/>
    </row>
    <row r="392" customFormat="false" ht="15" hidden="false" customHeight="false" outlineLevel="0" collapsed="false">
      <c r="A392" s="138"/>
    </row>
    <row r="393" customFormat="false" ht="15" hidden="false" customHeight="false" outlineLevel="0" collapsed="false">
      <c r="A393" s="138"/>
    </row>
    <row r="394" customFormat="false" ht="15" hidden="false" customHeight="false" outlineLevel="0" collapsed="false">
      <c r="A394" s="138"/>
    </row>
    <row r="395" customFormat="false" ht="15" hidden="false" customHeight="false" outlineLevel="0" collapsed="false">
      <c r="A395" s="138"/>
    </row>
    <row r="396" customFormat="false" ht="15" hidden="false" customHeight="false" outlineLevel="0" collapsed="false">
      <c r="A396" s="138"/>
    </row>
    <row r="397" customFormat="false" ht="15" hidden="false" customHeight="false" outlineLevel="0" collapsed="false">
      <c r="A397" s="138"/>
    </row>
    <row r="398" customFormat="false" ht="15" hidden="false" customHeight="false" outlineLevel="0" collapsed="false">
      <c r="A398" s="138"/>
    </row>
    <row r="399" customFormat="false" ht="15" hidden="false" customHeight="false" outlineLevel="0" collapsed="false">
      <c r="A399" s="138"/>
    </row>
    <row r="400" customFormat="false" ht="15" hidden="false" customHeight="false" outlineLevel="0" collapsed="false">
      <c r="A400" s="138"/>
    </row>
    <row r="401" customFormat="false" ht="15" hidden="false" customHeight="false" outlineLevel="0" collapsed="false">
      <c r="A401" s="138"/>
    </row>
    <row r="402" customFormat="false" ht="15" hidden="false" customHeight="false" outlineLevel="0" collapsed="false">
      <c r="A402" s="138"/>
    </row>
    <row r="403" customFormat="false" ht="15" hidden="false" customHeight="false" outlineLevel="0" collapsed="false">
      <c r="A403" s="138"/>
    </row>
    <row r="404" customFormat="false" ht="15" hidden="false" customHeight="false" outlineLevel="0" collapsed="false">
      <c r="A404" s="138"/>
    </row>
    <row r="405" customFormat="false" ht="15" hidden="false" customHeight="false" outlineLevel="0" collapsed="false">
      <c r="A405" s="138"/>
    </row>
    <row r="406" customFormat="false" ht="15" hidden="false" customHeight="false" outlineLevel="0" collapsed="false">
      <c r="A406" s="138"/>
    </row>
    <row r="407" customFormat="false" ht="15" hidden="false" customHeight="false" outlineLevel="0" collapsed="false">
      <c r="A407" s="138"/>
    </row>
    <row r="408" customFormat="false" ht="15" hidden="false" customHeight="false" outlineLevel="0" collapsed="false">
      <c r="A408" s="138"/>
    </row>
    <row r="409" customFormat="false" ht="15" hidden="false" customHeight="false" outlineLevel="0" collapsed="false">
      <c r="A409" s="138"/>
    </row>
    <row r="410" customFormat="false" ht="15" hidden="false" customHeight="false" outlineLevel="0" collapsed="false">
      <c r="A410" s="138"/>
    </row>
    <row r="411" customFormat="false" ht="15" hidden="false" customHeight="false" outlineLevel="0" collapsed="false">
      <c r="A411" s="138"/>
    </row>
    <row r="412" customFormat="false" ht="15" hidden="false" customHeight="false" outlineLevel="0" collapsed="false">
      <c r="A412" s="138"/>
    </row>
    <row r="413" customFormat="false" ht="15" hidden="false" customHeight="false" outlineLevel="0" collapsed="false">
      <c r="A413" s="138"/>
    </row>
    <row r="414" customFormat="false" ht="15" hidden="false" customHeight="false" outlineLevel="0" collapsed="false">
      <c r="A414" s="138"/>
    </row>
    <row r="415" customFormat="false" ht="15" hidden="false" customHeight="false" outlineLevel="0" collapsed="false">
      <c r="A415" s="138"/>
    </row>
    <row r="416" customFormat="false" ht="15" hidden="false" customHeight="false" outlineLevel="0" collapsed="false">
      <c r="A416" s="138"/>
    </row>
    <row r="417" customFormat="false" ht="15" hidden="false" customHeight="false" outlineLevel="0" collapsed="false">
      <c r="A417" s="138"/>
    </row>
    <row r="418" customFormat="false" ht="15" hidden="false" customHeight="false" outlineLevel="0" collapsed="false">
      <c r="A418" s="138"/>
    </row>
    <row r="419" customFormat="false" ht="15" hidden="false" customHeight="false" outlineLevel="0" collapsed="false">
      <c r="A419" s="138"/>
    </row>
    <row r="420" customFormat="false" ht="15" hidden="false" customHeight="false" outlineLevel="0" collapsed="false">
      <c r="A420" s="138"/>
    </row>
    <row r="421" customFormat="false" ht="15" hidden="false" customHeight="false" outlineLevel="0" collapsed="false">
      <c r="A421" s="138"/>
    </row>
    <row r="422" customFormat="false" ht="15" hidden="false" customHeight="false" outlineLevel="0" collapsed="false">
      <c r="A422" s="138"/>
    </row>
    <row r="423" customFormat="false" ht="15" hidden="false" customHeight="false" outlineLevel="0" collapsed="false">
      <c r="A423" s="138"/>
    </row>
    <row r="424" customFormat="false" ht="15" hidden="false" customHeight="false" outlineLevel="0" collapsed="false">
      <c r="A424" s="138"/>
    </row>
    <row r="425" customFormat="false" ht="15" hidden="false" customHeight="false" outlineLevel="0" collapsed="false">
      <c r="A425" s="138"/>
    </row>
    <row r="426" customFormat="false" ht="15" hidden="false" customHeight="false" outlineLevel="0" collapsed="false">
      <c r="A426" s="138"/>
    </row>
    <row r="427" customFormat="false" ht="15" hidden="false" customHeight="false" outlineLevel="0" collapsed="false">
      <c r="A427" s="138"/>
    </row>
    <row r="428" customFormat="false" ht="15" hidden="false" customHeight="false" outlineLevel="0" collapsed="false">
      <c r="A428" s="138"/>
    </row>
    <row r="429" customFormat="false" ht="15" hidden="false" customHeight="false" outlineLevel="0" collapsed="false">
      <c r="A429" s="138"/>
    </row>
    <row r="430" customFormat="false" ht="15" hidden="false" customHeight="false" outlineLevel="0" collapsed="false">
      <c r="A430" s="138"/>
    </row>
    <row r="431" customFormat="false" ht="15" hidden="false" customHeight="false" outlineLevel="0" collapsed="false">
      <c r="A431" s="138"/>
    </row>
    <row r="432" customFormat="false" ht="15" hidden="false" customHeight="false" outlineLevel="0" collapsed="false">
      <c r="A432" s="138"/>
    </row>
    <row r="433" customFormat="false" ht="15" hidden="false" customHeight="false" outlineLevel="0" collapsed="false">
      <c r="A433" s="138"/>
    </row>
    <row r="434" customFormat="false" ht="15" hidden="false" customHeight="false" outlineLevel="0" collapsed="false">
      <c r="A434" s="138"/>
    </row>
    <row r="435" customFormat="false" ht="15" hidden="false" customHeight="false" outlineLevel="0" collapsed="false">
      <c r="A435" s="138"/>
    </row>
    <row r="436" customFormat="false" ht="15" hidden="false" customHeight="false" outlineLevel="0" collapsed="false">
      <c r="A436" s="138"/>
    </row>
    <row r="437" customFormat="false" ht="15" hidden="false" customHeight="false" outlineLevel="0" collapsed="false">
      <c r="A437" s="138"/>
    </row>
    <row r="438" customFormat="false" ht="15" hidden="false" customHeight="false" outlineLevel="0" collapsed="false">
      <c r="A438" s="138"/>
    </row>
    <row r="439" customFormat="false" ht="15" hidden="false" customHeight="false" outlineLevel="0" collapsed="false">
      <c r="A439" s="138"/>
    </row>
    <row r="440" customFormat="false" ht="15" hidden="false" customHeight="false" outlineLevel="0" collapsed="false">
      <c r="A440" s="138"/>
    </row>
    <row r="441" customFormat="false" ht="15" hidden="false" customHeight="false" outlineLevel="0" collapsed="false">
      <c r="A441" s="138"/>
    </row>
    <row r="442" customFormat="false" ht="15" hidden="false" customHeight="false" outlineLevel="0" collapsed="false">
      <c r="A442" s="138"/>
    </row>
    <row r="443" customFormat="false" ht="15" hidden="false" customHeight="false" outlineLevel="0" collapsed="false">
      <c r="A443" s="138"/>
    </row>
    <row r="444" customFormat="false" ht="15" hidden="false" customHeight="false" outlineLevel="0" collapsed="false">
      <c r="A444" s="138"/>
    </row>
    <row r="445" customFormat="false" ht="15" hidden="false" customHeight="false" outlineLevel="0" collapsed="false">
      <c r="A445" s="138"/>
    </row>
    <row r="446" customFormat="false" ht="15" hidden="false" customHeight="false" outlineLevel="0" collapsed="false">
      <c r="A446" s="138"/>
    </row>
    <row r="447" customFormat="false" ht="15" hidden="false" customHeight="false" outlineLevel="0" collapsed="false">
      <c r="A447" s="138"/>
    </row>
    <row r="448" customFormat="false" ht="15" hidden="false" customHeight="false" outlineLevel="0" collapsed="false">
      <c r="A448" s="138"/>
    </row>
    <row r="449" customFormat="false" ht="15" hidden="false" customHeight="false" outlineLevel="0" collapsed="false">
      <c r="A449" s="138"/>
    </row>
    <row r="450" customFormat="false" ht="15" hidden="false" customHeight="false" outlineLevel="0" collapsed="false">
      <c r="A450" s="138"/>
    </row>
    <row r="451" customFormat="false" ht="15" hidden="false" customHeight="false" outlineLevel="0" collapsed="false">
      <c r="A451" s="138"/>
    </row>
    <row r="452" customFormat="false" ht="15" hidden="false" customHeight="false" outlineLevel="0" collapsed="false">
      <c r="A452" s="138"/>
    </row>
    <row r="453" customFormat="false" ht="15" hidden="false" customHeight="false" outlineLevel="0" collapsed="false">
      <c r="A453" s="138"/>
    </row>
    <row r="454" customFormat="false" ht="15" hidden="false" customHeight="false" outlineLevel="0" collapsed="false">
      <c r="A454" s="138"/>
    </row>
    <row r="455" customFormat="false" ht="15" hidden="false" customHeight="false" outlineLevel="0" collapsed="false">
      <c r="A455" s="138"/>
    </row>
    <row r="456" customFormat="false" ht="15" hidden="false" customHeight="false" outlineLevel="0" collapsed="false">
      <c r="A456" s="138"/>
    </row>
    <row r="457" customFormat="false" ht="15" hidden="false" customHeight="false" outlineLevel="0" collapsed="false">
      <c r="A457" s="138"/>
    </row>
    <row r="458" customFormat="false" ht="15" hidden="false" customHeight="false" outlineLevel="0" collapsed="false">
      <c r="A458" s="138"/>
    </row>
    <row r="459" customFormat="false" ht="15" hidden="false" customHeight="false" outlineLevel="0" collapsed="false">
      <c r="A459" s="138"/>
    </row>
    <row r="460" customFormat="false" ht="15" hidden="false" customHeight="false" outlineLevel="0" collapsed="false">
      <c r="A460" s="138"/>
    </row>
    <row r="461" customFormat="false" ht="15" hidden="false" customHeight="false" outlineLevel="0" collapsed="false">
      <c r="A461" s="138"/>
    </row>
    <row r="462" customFormat="false" ht="15" hidden="false" customHeight="false" outlineLevel="0" collapsed="false">
      <c r="A462" s="138"/>
    </row>
    <row r="463" customFormat="false" ht="15" hidden="false" customHeight="false" outlineLevel="0" collapsed="false">
      <c r="A463" s="138"/>
    </row>
    <row r="464" customFormat="false" ht="15" hidden="false" customHeight="false" outlineLevel="0" collapsed="false">
      <c r="A464" s="138"/>
    </row>
    <row r="465" customFormat="false" ht="15" hidden="false" customHeight="false" outlineLevel="0" collapsed="false">
      <c r="A465" s="138"/>
    </row>
    <row r="466" customFormat="false" ht="15" hidden="false" customHeight="false" outlineLevel="0" collapsed="false">
      <c r="A466" s="138"/>
    </row>
    <row r="467" customFormat="false" ht="15" hidden="false" customHeight="false" outlineLevel="0" collapsed="false">
      <c r="A467" s="138"/>
    </row>
    <row r="468" customFormat="false" ht="15" hidden="false" customHeight="false" outlineLevel="0" collapsed="false">
      <c r="A468" s="138"/>
    </row>
    <row r="469" customFormat="false" ht="15" hidden="false" customHeight="false" outlineLevel="0" collapsed="false">
      <c r="A469" s="138"/>
    </row>
    <row r="470" customFormat="false" ht="15" hidden="false" customHeight="false" outlineLevel="0" collapsed="false">
      <c r="A470" s="138"/>
    </row>
    <row r="471" customFormat="false" ht="15" hidden="false" customHeight="false" outlineLevel="0" collapsed="false">
      <c r="A471" s="138"/>
    </row>
    <row r="472" customFormat="false" ht="15" hidden="false" customHeight="false" outlineLevel="0" collapsed="false">
      <c r="A472" s="138"/>
    </row>
    <row r="473" customFormat="false" ht="15" hidden="false" customHeight="false" outlineLevel="0" collapsed="false">
      <c r="A473" s="138"/>
    </row>
    <row r="474" customFormat="false" ht="15" hidden="false" customHeight="false" outlineLevel="0" collapsed="false">
      <c r="A474" s="138"/>
    </row>
    <row r="475" customFormat="false" ht="15" hidden="false" customHeight="false" outlineLevel="0" collapsed="false">
      <c r="A475" s="138"/>
    </row>
    <row r="476" customFormat="false" ht="15" hidden="false" customHeight="false" outlineLevel="0" collapsed="false">
      <c r="A476" s="138"/>
    </row>
    <row r="477" customFormat="false" ht="15" hidden="false" customHeight="false" outlineLevel="0" collapsed="false">
      <c r="A477" s="138"/>
    </row>
    <row r="478" customFormat="false" ht="15" hidden="false" customHeight="false" outlineLevel="0" collapsed="false">
      <c r="A478" s="138"/>
    </row>
    <row r="479" customFormat="false" ht="15" hidden="false" customHeight="false" outlineLevel="0" collapsed="false">
      <c r="A479" s="138"/>
    </row>
    <row r="480" customFormat="false" ht="15" hidden="false" customHeight="false" outlineLevel="0" collapsed="false">
      <c r="A480" s="138"/>
    </row>
    <row r="481" customFormat="false" ht="15" hidden="false" customHeight="false" outlineLevel="0" collapsed="false">
      <c r="A481" s="138"/>
    </row>
    <row r="482" customFormat="false" ht="15" hidden="false" customHeight="false" outlineLevel="0" collapsed="false">
      <c r="A482" s="138"/>
    </row>
    <row r="483" customFormat="false" ht="15" hidden="false" customHeight="false" outlineLevel="0" collapsed="false">
      <c r="A483" s="138"/>
    </row>
    <row r="484" customFormat="false" ht="15" hidden="false" customHeight="false" outlineLevel="0" collapsed="false">
      <c r="A484" s="138"/>
    </row>
    <row r="485" customFormat="false" ht="15" hidden="false" customHeight="false" outlineLevel="0" collapsed="false">
      <c r="A485" s="138"/>
    </row>
    <row r="486" customFormat="false" ht="15" hidden="false" customHeight="false" outlineLevel="0" collapsed="false">
      <c r="A486" s="138"/>
    </row>
    <row r="487" customFormat="false" ht="15" hidden="false" customHeight="false" outlineLevel="0" collapsed="false">
      <c r="A487" s="138"/>
    </row>
    <row r="488" customFormat="false" ht="15" hidden="false" customHeight="false" outlineLevel="0" collapsed="false">
      <c r="A488" s="138"/>
    </row>
    <row r="489" customFormat="false" ht="15" hidden="false" customHeight="false" outlineLevel="0" collapsed="false">
      <c r="A489" s="138"/>
    </row>
    <row r="490" customFormat="false" ht="15" hidden="false" customHeight="false" outlineLevel="0" collapsed="false">
      <c r="A490" s="138"/>
    </row>
    <row r="491" customFormat="false" ht="15" hidden="false" customHeight="false" outlineLevel="0" collapsed="false">
      <c r="A491" s="138"/>
    </row>
    <row r="492" customFormat="false" ht="15" hidden="false" customHeight="false" outlineLevel="0" collapsed="false">
      <c r="A492" s="138"/>
    </row>
    <row r="493" customFormat="false" ht="15" hidden="false" customHeight="false" outlineLevel="0" collapsed="false">
      <c r="A493" s="138"/>
    </row>
    <row r="494" customFormat="false" ht="15" hidden="false" customHeight="false" outlineLevel="0" collapsed="false">
      <c r="A494" s="138"/>
    </row>
    <row r="495" customFormat="false" ht="15" hidden="false" customHeight="false" outlineLevel="0" collapsed="false">
      <c r="A495" s="138"/>
    </row>
    <row r="496" customFormat="false" ht="15" hidden="false" customHeight="false" outlineLevel="0" collapsed="false">
      <c r="A496" s="138"/>
    </row>
    <row r="497" customFormat="false" ht="15" hidden="false" customHeight="false" outlineLevel="0" collapsed="false">
      <c r="A497" s="138"/>
    </row>
    <row r="498" customFormat="false" ht="15" hidden="false" customHeight="false" outlineLevel="0" collapsed="false">
      <c r="A498" s="138"/>
    </row>
    <row r="499" customFormat="false" ht="15" hidden="false" customHeight="false" outlineLevel="0" collapsed="false">
      <c r="A499" s="138"/>
    </row>
    <row r="500" customFormat="false" ht="15" hidden="false" customHeight="false" outlineLevel="0" collapsed="false">
      <c r="A500" s="138"/>
    </row>
    <row r="501" customFormat="false" ht="15" hidden="false" customHeight="false" outlineLevel="0" collapsed="false">
      <c r="A501" s="138"/>
    </row>
    <row r="502" customFormat="false" ht="15" hidden="false" customHeight="false" outlineLevel="0" collapsed="false">
      <c r="A502" s="138"/>
    </row>
    <row r="503" customFormat="false" ht="15" hidden="false" customHeight="false" outlineLevel="0" collapsed="false">
      <c r="A503" s="138"/>
    </row>
    <row r="504" customFormat="false" ht="15" hidden="false" customHeight="false" outlineLevel="0" collapsed="false">
      <c r="A504" s="138"/>
    </row>
    <row r="505" customFormat="false" ht="15" hidden="false" customHeight="false" outlineLevel="0" collapsed="false">
      <c r="A505" s="138"/>
    </row>
    <row r="506" customFormat="false" ht="15" hidden="false" customHeight="false" outlineLevel="0" collapsed="false">
      <c r="A506" s="138"/>
    </row>
    <row r="507" customFormat="false" ht="15" hidden="false" customHeight="false" outlineLevel="0" collapsed="false">
      <c r="A507" s="138"/>
    </row>
    <row r="508" customFormat="false" ht="15" hidden="false" customHeight="false" outlineLevel="0" collapsed="false">
      <c r="A508" s="138"/>
    </row>
    <row r="509" customFormat="false" ht="15" hidden="false" customHeight="false" outlineLevel="0" collapsed="false">
      <c r="A509" s="138"/>
    </row>
    <row r="510" customFormat="false" ht="15" hidden="false" customHeight="false" outlineLevel="0" collapsed="false">
      <c r="A510" s="138"/>
    </row>
    <row r="511" customFormat="false" ht="15" hidden="false" customHeight="false" outlineLevel="0" collapsed="false">
      <c r="A511" s="138"/>
    </row>
    <row r="512" customFormat="false" ht="15" hidden="false" customHeight="false" outlineLevel="0" collapsed="false">
      <c r="A512" s="138"/>
    </row>
    <row r="513" customFormat="false" ht="15" hidden="false" customHeight="false" outlineLevel="0" collapsed="false">
      <c r="A513" s="138"/>
    </row>
    <row r="514" customFormat="false" ht="15" hidden="false" customHeight="false" outlineLevel="0" collapsed="false">
      <c r="A514" s="138"/>
    </row>
    <row r="515" customFormat="false" ht="15" hidden="false" customHeight="false" outlineLevel="0" collapsed="false">
      <c r="A515" s="138"/>
    </row>
    <row r="516" customFormat="false" ht="15" hidden="false" customHeight="false" outlineLevel="0" collapsed="false">
      <c r="A516" s="138"/>
    </row>
    <row r="517" customFormat="false" ht="15" hidden="false" customHeight="false" outlineLevel="0" collapsed="false">
      <c r="A517" s="138"/>
    </row>
    <row r="518" customFormat="false" ht="15" hidden="false" customHeight="false" outlineLevel="0" collapsed="false">
      <c r="A518" s="138"/>
    </row>
    <row r="519" customFormat="false" ht="15" hidden="false" customHeight="false" outlineLevel="0" collapsed="false">
      <c r="A519" s="138"/>
    </row>
    <row r="520" customFormat="false" ht="15" hidden="false" customHeight="false" outlineLevel="0" collapsed="false">
      <c r="A520" s="138"/>
    </row>
    <row r="521" customFormat="false" ht="15" hidden="false" customHeight="false" outlineLevel="0" collapsed="false">
      <c r="A521" s="138"/>
    </row>
    <row r="522" customFormat="false" ht="15" hidden="false" customHeight="false" outlineLevel="0" collapsed="false">
      <c r="A522" s="138"/>
    </row>
    <row r="523" customFormat="false" ht="15" hidden="false" customHeight="false" outlineLevel="0" collapsed="false">
      <c r="A523" s="138"/>
    </row>
    <row r="524" customFormat="false" ht="15" hidden="false" customHeight="false" outlineLevel="0" collapsed="false">
      <c r="A524" s="138"/>
    </row>
    <row r="525" customFormat="false" ht="15" hidden="false" customHeight="false" outlineLevel="0" collapsed="false">
      <c r="A525" s="138"/>
    </row>
    <row r="526" customFormat="false" ht="15" hidden="false" customHeight="false" outlineLevel="0" collapsed="false">
      <c r="A526" s="138"/>
    </row>
    <row r="527" customFormat="false" ht="15" hidden="false" customHeight="false" outlineLevel="0" collapsed="false">
      <c r="A527" s="138"/>
    </row>
    <row r="528" customFormat="false" ht="15" hidden="false" customHeight="false" outlineLevel="0" collapsed="false">
      <c r="A528" s="138"/>
    </row>
    <row r="529" customFormat="false" ht="15" hidden="false" customHeight="false" outlineLevel="0" collapsed="false">
      <c r="A529" s="138"/>
    </row>
    <row r="530" customFormat="false" ht="15" hidden="false" customHeight="false" outlineLevel="0" collapsed="false">
      <c r="A530" s="138"/>
    </row>
    <row r="531" customFormat="false" ht="15" hidden="false" customHeight="false" outlineLevel="0" collapsed="false">
      <c r="A531" s="138"/>
    </row>
    <row r="532" customFormat="false" ht="15" hidden="false" customHeight="false" outlineLevel="0" collapsed="false">
      <c r="A532" s="138"/>
    </row>
    <row r="533" customFormat="false" ht="15" hidden="false" customHeight="false" outlineLevel="0" collapsed="false">
      <c r="A533" s="138"/>
    </row>
    <row r="534" customFormat="false" ht="15" hidden="false" customHeight="false" outlineLevel="0" collapsed="false">
      <c r="A534" s="138"/>
    </row>
    <row r="535" customFormat="false" ht="15" hidden="false" customHeight="false" outlineLevel="0" collapsed="false">
      <c r="A535" s="138"/>
    </row>
    <row r="536" customFormat="false" ht="15" hidden="false" customHeight="false" outlineLevel="0" collapsed="false">
      <c r="A536" s="138"/>
    </row>
    <row r="537" customFormat="false" ht="15" hidden="false" customHeight="false" outlineLevel="0" collapsed="false">
      <c r="A537" s="138"/>
    </row>
    <row r="538" customFormat="false" ht="15" hidden="false" customHeight="false" outlineLevel="0" collapsed="false">
      <c r="A538" s="138"/>
    </row>
    <row r="539" customFormat="false" ht="15" hidden="false" customHeight="false" outlineLevel="0" collapsed="false">
      <c r="A539" s="138"/>
    </row>
    <row r="540" customFormat="false" ht="15" hidden="false" customHeight="false" outlineLevel="0" collapsed="false">
      <c r="A540" s="138"/>
    </row>
    <row r="541" customFormat="false" ht="15" hidden="false" customHeight="false" outlineLevel="0" collapsed="false">
      <c r="A541" s="138"/>
    </row>
    <row r="542" customFormat="false" ht="15" hidden="false" customHeight="false" outlineLevel="0" collapsed="false">
      <c r="A542" s="138"/>
    </row>
    <row r="543" customFormat="false" ht="15" hidden="false" customHeight="false" outlineLevel="0" collapsed="false">
      <c r="A543" s="138"/>
    </row>
    <row r="544" customFormat="false" ht="15" hidden="false" customHeight="false" outlineLevel="0" collapsed="false">
      <c r="A544" s="138"/>
    </row>
    <row r="545" customFormat="false" ht="15" hidden="false" customHeight="false" outlineLevel="0" collapsed="false">
      <c r="A545" s="138"/>
    </row>
    <row r="546" customFormat="false" ht="15" hidden="false" customHeight="false" outlineLevel="0" collapsed="false">
      <c r="A546" s="138"/>
    </row>
    <row r="547" customFormat="false" ht="15" hidden="false" customHeight="false" outlineLevel="0" collapsed="false">
      <c r="A547" s="138"/>
    </row>
    <row r="548" customFormat="false" ht="15" hidden="false" customHeight="false" outlineLevel="0" collapsed="false">
      <c r="A548" s="138"/>
    </row>
    <row r="549" customFormat="false" ht="15" hidden="false" customHeight="false" outlineLevel="0" collapsed="false">
      <c r="A549" s="138"/>
    </row>
    <row r="550" customFormat="false" ht="15" hidden="false" customHeight="false" outlineLevel="0" collapsed="false">
      <c r="A550" s="138"/>
    </row>
    <row r="551" customFormat="false" ht="15" hidden="false" customHeight="false" outlineLevel="0" collapsed="false">
      <c r="A551" s="138"/>
    </row>
    <row r="552" customFormat="false" ht="15" hidden="false" customHeight="false" outlineLevel="0" collapsed="false">
      <c r="A552" s="138"/>
    </row>
    <row r="553" customFormat="false" ht="15" hidden="false" customHeight="false" outlineLevel="0" collapsed="false">
      <c r="A553" s="138"/>
    </row>
    <row r="554" customFormat="false" ht="15" hidden="false" customHeight="false" outlineLevel="0" collapsed="false">
      <c r="A554" s="138"/>
    </row>
    <row r="555" customFormat="false" ht="15" hidden="false" customHeight="false" outlineLevel="0" collapsed="false">
      <c r="A555" s="138"/>
    </row>
    <row r="556" customFormat="false" ht="15" hidden="false" customHeight="false" outlineLevel="0" collapsed="false">
      <c r="A556" s="138"/>
    </row>
    <row r="557" customFormat="false" ht="15" hidden="false" customHeight="false" outlineLevel="0" collapsed="false">
      <c r="A557" s="138"/>
    </row>
    <row r="558" customFormat="false" ht="15" hidden="false" customHeight="false" outlineLevel="0" collapsed="false">
      <c r="A558" s="138"/>
    </row>
    <row r="559" customFormat="false" ht="15" hidden="false" customHeight="false" outlineLevel="0" collapsed="false">
      <c r="A559" s="138"/>
    </row>
    <row r="560" customFormat="false" ht="15" hidden="false" customHeight="false" outlineLevel="0" collapsed="false">
      <c r="A560" s="138"/>
    </row>
    <row r="561" customFormat="false" ht="15" hidden="false" customHeight="false" outlineLevel="0" collapsed="false">
      <c r="A561" s="138"/>
    </row>
    <row r="562" customFormat="false" ht="15" hidden="false" customHeight="false" outlineLevel="0" collapsed="false">
      <c r="A562" s="138"/>
    </row>
    <row r="563" customFormat="false" ht="15" hidden="false" customHeight="false" outlineLevel="0" collapsed="false">
      <c r="A563" s="138"/>
    </row>
    <row r="564" customFormat="false" ht="15" hidden="false" customHeight="false" outlineLevel="0" collapsed="false">
      <c r="A564" s="138"/>
    </row>
    <row r="565" customFormat="false" ht="15" hidden="false" customHeight="false" outlineLevel="0" collapsed="false">
      <c r="A565" s="138"/>
    </row>
    <row r="566" customFormat="false" ht="15" hidden="false" customHeight="false" outlineLevel="0" collapsed="false">
      <c r="A566" s="138"/>
    </row>
    <row r="567" customFormat="false" ht="15" hidden="false" customHeight="false" outlineLevel="0" collapsed="false">
      <c r="A567" s="138"/>
    </row>
    <row r="568" customFormat="false" ht="15" hidden="false" customHeight="false" outlineLevel="0" collapsed="false">
      <c r="A568" s="138"/>
    </row>
    <row r="569" customFormat="false" ht="15" hidden="false" customHeight="false" outlineLevel="0" collapsed="false">
      <c r="A569" s="138"/>
    </row>
    <row r="570" customFormat="false" ht="15" hidden="false" customHeight="false" outlineLevel="0" collapsed="false">
      <c r="A570" s="138"/>
    </row>
    <row r="571" customFormat="false" ht="15" hidden="false" customHeight="false" outlineLevel="0" collapsed="false">
      <c r="A571" s="138"/>
    </row>
    <row r="572" customFormat="false" ht="15" hidden="false" customHeight="false" outlineLevel="0" collapsed="false">
      <c r="A572" s="138"/>
    </row>
    <row r="573" customFormat="false" ht="15" hidden="false" customHeight="false" outlineLevel="0" collapsed="false">
      <c r="A573" s="138"/>
    </row>
    <row r="574" customFormat="false" ht="15" hidden="false" customHeight="false" outlineLevel="0" collapsed="false">
      <c r="A574" s="138"/>
    </row>
    <row r="575" customFormat="false" ht="15" hidden="false" customHeight="false" outlineLevel="0" collapsed="false">
      <c r="A575" s="138"/>
    </row>
    <row r="576" customFormat="false" ht="15" hidden="false" customHeight="false" outlineLevel="0" collapsed="false">
      <c r="A576" s="138"/>
    </row>
    <row r="577" customFormat="false" ht="15" hidden="false" customHeight="false" outlineLevel="0" collapsed="false">
      <c r="A577" s="138"/>
    </row>
    <row r="578" customFormat="false" ht="15" hidden="false" customHeight="false" outlineLevel="0" collapsed="false">
      <c r="A578" s="138"/>
    </row>
    <row r="579" customFormat="false" ht="15" hidden="false" customHeight="false" outlineLevel="0" collapsed="false">
      <c r="A579" s="138"/>
    </row>
    <row r="580" customFormat="false" ht="15" hidden="false" customHeight="false" outlineLevel="0" collapsed="false">
      <c r="A580" s="138"/>
    </row>
    <row r="581" customFormat="false" ht="15" hidden="false" customHeight="false" outlineLevel="0" collapsed="false">
      <c r="A581" s="138"/>
    </row>
    <row r="582" customFormat="false" ht="15" hidden="false" customHeight="false" outlineLevel="0" collapsed="false">
      <c r="A582" s="138"/>
    </row>
    <row r="583" customFormat="false" ht="15" hidden="false" customHeight="false" outlineLevel="0" collapsed="false">
      <c r="A583" s="138"/>
    </row>
    <row r="584" customFormat="false" ht="15" hidden="false" customHeight="false" outlineLevel="0" collapsed="false">
      <c r="A584" s="138"/>
    </row>
    <row r="585" customFormat="false" ht="15" hidden="false" customHeight="false" outlineLevel="0" collapsed="false">
      <c r="A585" s="138"/>
    </row>
    <row r="586" customFormat="false" ht="15" hidden="false" customHeight="false" outlineLevel="0" collapsed="false">
      <c r="A586" s="138"/>
    </row>
    <row r="587" customFormat="false" ht="15" hidden="false" customHeight="false" outlineLevel="0" collapsed="false">
      <c r="A587" s="138"/>
    </row>
    <row r="588" customFormat="false" ht="15" hidden="false" customHeight="false" outlineLevel="0" collapsed="false">
      <c r="A588" s="138"/>
    </row>
    <row r="589" customFormat="false" ht="15" hidden="false" customHeight="false" outlineLevel="0" collapsed="false">
      <c r="A589" s="138"/>
    </row>
    <row r="590" customFormat="false" ht="15" hidden="false" customHeight="false" outlineLevel="0" collapsed="false">
      <c r="A590" s="138"/>
    </row>
    <row r="591" customFormat="false" ht="15" hidden="false" customHeight="false" outlineLevel="0" collapsed="false">
      <c r="A591" s="138"/>
    </row>
    <row r="592" customFormat="false" ht="15" hidden="false" customHeight="false" outlineLevel="0" collapsed="false">
      <c r="A592" s="138"/>
    </row>
    <row r="593" customFormat="false" ht="15" hidden="false" customHeight="false" outlineLevel="0" collapsed="false">
      <c r="A593" s="138"/>
    </row>
    <row r="594" customFormat="false" ht="15" hidden="false" customHeight="false" outlineLevel="0" collapsed="false">
      <c r="A594" s="138"/>
    </row>
    <row r="595" customFormat="false" ht="15" hidden="false" customHeight="false" outlineLevel="0" collapsed="false">
      <c r="A595" s="138"/>
    </row>
    <row r="596" customFormat="false" ht="15" hidden="false" customHeight="false" outlineLevel="0" collapsed="false">
      <c r="A596" s="138"/>
    </row>
    <row r="597" customFormat="false" ht="15" hidden="false" customHeight="false" outlineLevel="0" collapsed="false">
      <c r="A597" s="138"/>
    </row>
    <row r="598" customFormat="false" ht="15" hidden="false" customHeight="false" outlineLevel="0" collapsed="false">
      <c r="A598" s="138"/>
    </row>
    <row r="599" customFormat="false" ht="15" hidden="false" customHeight="false" outlineLevel="0" collapsed="false">
      <c r="A599" s="138"/>
    </row>
    <row r="600" customFormat="false" ht="15" hidden="false" customHeight="false" outlineLevel="0" collapsed="false">
      <c r="A600" s="138"/>
    </row>
    <row r="601" customFormat="false" ht="15" hidden="false" customHeight="false" outlineLevel="0" collapsed="false">
      <c r="A601" s="138"/>
    </row>
    <row r="602" customFormat="false" ht="15" hidden="false" customHeight="false" outlineLevel="0" collapsed="false">
      <c r="A602" s="138"/>
    </row>
    <row r="603" customFormat="false" ht="15" hidden="false" customHeight="false" outlineLevel="0" collapsed="false">
      <c r="A603" s="138"/>
    </row>
    <row r="604" customFormat="false" ht="15" hidden="false" customHeight="false" outlineLevel="0" collapsed="false">
      <c r="A604" s="138"/>
    </row>
    <row r="605" customFormat="false" ht="15" hidden="false" customHeight="false" outlineLevel="0" collapsed="false">
      <c r="A605" s="138"/>
    </row>
    <row r="606" customFormat="false" ht="15" hidden="false" customHeight="false" outlineLevel="0" collapsed="false">
      <c r="A606" s="138"/>
    </row>
    <row r="607" customFormat="false" ht="15" hidden="false" customHeight="false" outlineLevel="0" collapsed="false">
      <c r="A607" s="138"/>
    </row>
    <row r="608" customFormat="false" ht="15" hidden="false" customHeight="false" outlineLevel="0" collapsed="false">
      <c r="A608" s="138"/>
    </row>
    <row r="609" customFormat="false" ht="15" hidden="false" customHeight="false" outlineLevel="0" collapsed="false">
      <c r="A609" s="138"/>
    </row>
    <row r="610" customFormat="false" ht="15" hidden="false" customHeight="false" outlineLevel="0" collapsed="false">
      <c r="A610" s="138"/>
    </row>
    <row r="611" customFormat="false" ht="15" hidden="false" customHeight="false" outlineLevel="0" collapsed="false">
      <c r="A611" s="138"/>
    </row>
    <row r="612" customFormat="false" ht="15" hidden="false" customHeight="false" outlineLevel="0" collapsed="false">
      <c r="A612" s="138"/>
    </row>
    <row r="613" customFormat="false" ht="15" hidden="false" customHeight="false" outlineLevel="0" collapsed="false">
      <c r="A613" s="138"/>
    </row>
    <row r="614" customFormat="false" ht="15" hidden="false" customHeight="false" outlineLevel="0" collapsed="false">
      <c r="A614" s="138"/>
    </row>
    <row r="615" customFormat="false" ht="15" hidden="false" customHeight="false" outlineLevel="0" collapsed="false">
      <c r="A615" s="138"/>
    </row>
    <row r="616" customFormat="false" ht="15" hidden="false" customHeight="false" outlineLevel="0" collapsed="false">
      <c r="A616" s="138"/>
    </row>
    <row r="617" customFormat="false" ht="15" hidden="false" customHeight="false" outlineLevel="0" collapsed="false">
      <c r="A617" s="138"/>
    </row>
    <row r="618" customFormat="false" ht="15" hidden="false" customHeight="false" outlineLevel="0" collapsed="false">
      <c r="A618" s="138"/>
    </row>
    <row r="619" customFormat="false" ht="15" hidden="false" customHeight="false" outlineLevel="0" collapsed="false">
      <c r="A619" s="138"/>
    </row>
    <row r="620" customFormat="false" ht="15" hidden="false" customHeight="false" outlineLevel="0" collapsed="false">
      <c r="A620" s="138"/>
    </row>
    <row r="621" customFormat="false" ht="15" hidden="false" customHeight="false" outlineLevel="0" collapsed="false">
      <c r="A621" s="138"/>
    </row>
    <row r="622" customFormat="false" ht="15" hidden="false" customHeight="false" outlineLevel="0" collapsed="false">
      <c r="A622" s="138"/>
    </row>
    <row r="623" customFormat="false" ht="15" hidden="false" customHeight="false" outlineLevel="0" collapsed="false">
      <c r="A623" s="138"/>
    </row>
    <row r="624" customFormat="false" ht="15" hidden="false" customHeight="false" outlineLevel="0" collapsed="false">
      <c r="A624" s="138"/>
    </row>
    <row r="625" customFormat="false" ht="15" hidden="false" customHeight="false" outlineLevel="0" collapsed="false">
      <c r="A625" s="138"/>
    </row>
    <row r="626" customFormat="false" ht="15" hidden="false" customHeight="false" outlineLevel="0" collapsed="false">
      <c r="A626" s="138"/>
    </row>
    <row r="627" customFormat="false" ht="15" hidden="false" customHeight="false" outlineLevel="0" collapsed="false">
      <c r="A627" s="138"/>
    </row>
    <row r="628" customFormat="false" ht="15" hidden="false" customHeight="false" outlineLevel="0" collapsed="false">
      <c r="A628" s="138"/>
    </row>
    <row r="629" customFormat="false" ht="15" hidden="false" customHeight="false" outlineLevel="0" collapsed="false">
      <c r="A629" s="138"/>
    </row>
    <row r="630" customFormat="false" ht="15" hidden="false" customHeight="false" outlineLevel="0" collapsed="false">
      <c r="A630" s="138"/>
    </row>
    <row r="631" customFormat="false" ht="15" hidden="false" customHeight="false" outlineLevel="0" collapsed="false">
      <c r="A631" s="138"/>
    </row>
    <row r="632" customFormat="false" ht="15" hidden="false" customHeight="false" outlineLevel="0" collapsed="false">
      <c r="A632" s="138"/>
    </row>
    <row r="633" customFormat="false" ht="15" hidden="false" customHeight="false" outlineLevel="0" collapsed="false">
      <c r="A633" s="138"/>
    </row>
    <row r="634" customFormat="false" ht="15" hidden="false" customHeight="false" outlineLevel="0" collapsed="false">
      <c r="A634" s="138"/>
    </row>
    <row r="635" customFormat="false" ht="15" hidden="false" customHeight="false" outlineLevel="0" collapsed="false">
      <c r="A635" s="138"/>
    </row>
    <row r="636" customFormat="false" ht="15" hidden="false" customHeight="false" outlineLevel="0" collapsed="false">
      <c r="A636" s="138"/>
    </row>
    <row r="637" customFormat="false" ht="15" hidden="false" customHeight="false" outlineLevel="0" collapsed="false">
      <c r="A637" s="138"/>
    </row>
    <row r="638" customFormat="false" ht="15" hidden="false" customHeight="false" outlineLevel="0" collapsed="false">
      <c r="A638" s="138"/>
    </row>
    <row r="639" customFormat="false" ht="15" hidden="false" customHeight="false" outlineLevel="0" collapsed="false">
      <c r="A639" s="138"/>
    </row>
    <row r="640" customFormat="false" ht="15" hidden="false" customHeight="false" outlineLevel="0" collapsed="false">
      <c r="A640" s="138"/>
    </row>
    <row r="641" customFormat="false" ht="15" hidden="false" customHeight="false" outlineLevel="0" collapsed="false">
      <c r="A641" s="138"/>
    </row>
    <row r="642" customFormat="false" ht="15" hidden="false" customHeight="false" outlineLevel="0" collapsed="false">
      <c r="A642" s="138"/>
    </row>
    <row r="643" customFormat="false" ht="15" hidden="false" customHeight="false" outlineLevel="0" collapsed="false">
      <c r="A643" s="138"/>
    </row>
    <row r="644" customFormat="false" ht="15" hidden="false" customHeight="false" outlineLevel="0" collapsed="false">
      <c r="A644" s="138"/>
    </row>
    <row r="645" customFormat="false" ht="15" hidden="false" customHeight="false" outlineLevel="0" collapsed="false">
      <c r="A645" s="138"/>
    </row>
    <row r="646" customFormat="false" ht="15" hidden="false" customHeight="false" outlineLevel="0" collapsed="false">
      <c r="A646" s="138"/>
    </row>
    <row r="647" customFormat="false" ht="15" hidden="false" customHeight="false" outlineLevel="0" collapsed="false">
      <c r="A647" s="138"/>
    </row>
    <row r="648" customFormat="false" ht="15" hidden="false" customHeight="false" outlineLevel="0" collapsed="false">
      <c r="A648" s="138"/>
    </row>
    <row r="649" customFormat="false" ht="15" hidden="false" customHeight="false" outlineLevel="0" collapsed="false">
      <c r="A649" s="138"/>
    </row>
    <row r="650" customFormat="false" ht="15" hidden="false" customHeight="false" outlineLevel="0" collapsed="false">
      <c r="A650" s="138"/>
    </row>
    <row r="651" customFormat="false" ht="15" hidden="false" customHeight="false" outlineLevel="0" collapsed="false">
      <c r="A651" s="138"/>
    </row>
    <row r="652" customFormat="false" ht="15" hidden="false" customHeight="false" outlineLevel="0" collapsed="false">
      <c r="A652" s="138"/>
    </row>
    <row r="653" customFormat="false" ht="15" hidden="false" customHeight="false" outlineLevel="0" collapsed="false">
      <c r="A653" s="138"/>
    </row>
    <row r="654" customFormat="false" ht="15" hidden="false" customHeight="false" outlineLevel="0" collapsed="false">
      <c r="A654" s="138"/>
    </row>
    <row r="655" customFormat="false" ht="15" hidden="false" customHeight="false" outlineLevel="0" collapsed="false">
      <c r="A655" s="138"/>
    </row>
    <row r="656" customFormat="false" ht="15" hidden="false" customHeight="false" outlineLevel="0" collapsed="false">
      <c r="A656" s="138"/>
    </row>
    <row r="657" customFormat="false" ht="15" hidden="false" customHeight="false" outlineLevel="0" collapsed="false">
      <c r="A657" s="138"/>
    </row>
    <row r="658" customFormat="false" ht="15" hidden="false" customHeight="false" outlineLevel="0" collapsed="false">
      <c r="A658" s="138"/>
    </row>
    <row r="659" customFormat="false" ht="15" hidden="false" customHeight="false" outlineLevel="0" collapsed="false">
      <c r="A659" s="138"/>
    </row>
    <row r="660" customFormat="false" ht="15" hidden="false" customHeight="false" outlineLevel="0" collapsed="false">
      <c r="A660" s="138"/>
    </row>
    <row r="661" customFormat="false" ht="15" hidden="false" customHeight="false" outlineLevel="0" collapsed="false">
      <c r="A661" s="138"/>
    </row>
    <row r="662" customFormat="false" ht="15" hidden="false" customHeight="false" outlineLevel="0" collapsed="false">
      <c r="A662" s="138"/>
    </row>
    <row r="663" customFormat="false" ht="15" hidden="false" customHeight="false" outlineLevel="0" collapsed="false">
      <c r="A663" s="138"/>
    </row>
    <row r="664" customFormat="false" ht="15" hidden="false" customHeight="false" outlineLevel="0" collapsed="false">
      <c r="A664" s="138"/>
    </row>
    <row r="665" customFormat="false" ht="15" hidden="false" customHeight="false" outlineLevel="0" collapsed="false">
      <c r="A665" s="138"/>
    </row>
    <row r="666" customFormat="false" ht="15" hidden="false" customHeight="false" outlineLevel="0" collapsed="false">
      <c r="A666" s="138"/>
    </row>
    <row r="667" customFormat="false" ht="15" hidden="false" customHeight="false" outlineLevel="0" collapsed="false">
      <c r="A667" s="138"/>
    </row>
    <row r="668" customFormat="false" ht="15" hidden="false" customHeight="false" outlineLevel="0" collapsed="false">
      <c r="A668" s="138"/>
    </row>
    <row r="669" customFormat="false" ht="15" hidden="false" customHeight="false" outlineLevel="0" collapsed="false">
      <c r="A669" s="138"/>
    </row>
    <row r="670" customFormat="false" ht="15" hidden="false" customHeight="false" outlineLevel="0" collapsed="false">
      <c r="A670" s="138"/>
    </row>
    <row r="671" customFormat="false" ht="15" hidden="false" customHeight="false" outlineLevel="0" collapsed="false">
      <c r="A671" s="138"/>
    </row>
    <row r="672" customFormat="false" ht="15" hidden="false" customHeight="false" outlineLevel="0" collapsed="false">
      <c r="A672" s="138"/>
    </row>
    <row r="673" customFormat="false" ht="15" hidden="false" customHeight="false" outlineLevel="0" collapsed="false">
      <c r="A673" s="138"/>
    </row>
    <row r="674" customFormat="false" ht="15" hidden="false" customHeight="false" outlineLevel="0" collapsed="false">
      <c r="A674" s="138"/>
    </row>
    <row r="675" customFormat="false" ht="15" hidden="false" customHeight="false" outlineLevel="0" collapsed="false">
      <c r="A675" s="138"/>
    </row>
    <row r="676" customFormat="false" ht="15" hidden="false" customHeight="false" outlineLevel="0" collapsed="false">
      <c r="A676" s="138"/>
    </row>
    <row r="677" customFormat="false" ht="15" hidden="false" customHeight="false" outlineLevel="0" collapsed="false">
      <c r="A677" s="138"/>
    </row>
    <row r="678" customFormat="false" ht="15" hidden="false" customHeight="false" outlineLevel="0" collapsed="false">
      <c r="A678" s="138"/>
    </row>
    <row r="679" customFormat="false" ht="15" hidden="false" customHeight="false" outlineLevel="0" collapsed="false">
      <c r="A679" s="138"/>
    </row>
    <row r="680" customFormat="false" ht="15" hidden="false" customHeight="false" outlineLevel="0" collapsed="false">
      <c r="A680" s="138"/>
    </row>
    <row r="681" customFormat="false" ht="15" hidden="false" customHeight="false" outlineLevel="0" collapsed="false">
      <c r="A681" s="138"/>
    </row>
    <row r="682" customFormat="false" ht="15" hidden="false" customHeight="false" outlineLevel="0" collapsed="false">
      <c r="A682" s="138"/>
    </row>
    <row r="683" customFormat="false" ht="15" hidden="false" customHeight="false" outlineLevel="0" collapsed="false">
      <c r="A683" s="138"/>
    </row>
    <row r="684" customFormat="false" ht="15" hidden="false" customHeight="false" outlineLevel="0" collapsed="false">
      <c r="A684" s="138"/>
    </row>
    <row r="685" customFormat="false" ht="15" hidden="false" customHeight="false" outlineLevel="0" collapsed="false">
      <c r="A685" s="138"/>
    </row>
    <row r="686" customFormat="false" ht="15" hidden="false" customHeight="false" outlineLevel="0" collapsed="false">
      <c r="A686" s="138"/>
    </row>
    <row r="687" customFormat="false" ht="15" hidden="false" customHeight="false" outlineLevel="0" collapsed="false">
      <c r="A687" s="138"/>
    </row>
    <row r="688" customFormat="false" ht="15" hidden="false" customHeight="false" outlineLevel="0" collapsed="false">
      <c r="A688" s="138"/>
    </row>
    <row r="689" customFormat="false" ht="15" hidden="false" customHeight="false" outlineLevel="0" collapsed="false">
      <c r="A689" s="138"/>
    </row>
    <row r="690" customFormat="false" ht="15" hidden="false" customHeight="false" outlineLevel="0" collapsed="false">
      <c r="A690" s="138"/>
    </row>
    <row r="691" customFormat="false" ht="15" hidden="false" customHeight="false" outlineLevel="0" collapsed="false">
      <c r="A691" s="138"/>
    </row>
    <row r="692" customFormat="false" ht="15" hidden="false" customHeight="false" outlineLevel="0" collapsed="false">
      <c r="A692" s="138"/>
    </row>
    <row r="693" customFormat="false" ht="15" hidden="false" customHeight="false" outlineLevel="0" collapsed="false">
      <c r="A693" s="138"/>
    </row>
    <row r="694" customFormat="false" ht="15" hidden="false" customHeight="false" outlineLevel="0" collapsed="false">
      <c r="A694" s="138"/>
    </row>
    <row r="695" customFormat="false" ht="15" hidden="false" customHeight="false" outlineLevel="0" collapsed="false">
      <c r="A695" s="138"/>
    </row>
    <row r="696" customFormat="false" ht="15" hidden="false" customHeight="false" outlineLevel="0" collapsed="false">
      <c r="A696" s="138"/>
    </row>
    <row r="697" customFormat="false" ht="15" hidden="false" customHeight="false" outlineLevel="0" collapsed="false">
      <c r="A697" s="138"/>
    </row>
    <row r="698" customFormat="false" ht="15" hidden="false" customHeight="false" outlineLevel="0" collapsed="false">
      <c r="A698" s="138"/>
    </row>
    <row r="699" customFormat="false" ht="15" hidden="false" customHeight="false" outlineLevel="0" collapsed="false">
      <c r="A699" s="138"/>
    </row>
    <row r="700" customFormat="false" ht="15" hidden="false" customHeight="false" outlineLevel="0" collapsed="false">
      <c r="A700" s="138"/>
    </row>
    <row r="701" customFormat="false" ht="15" hidden="false" customHeight="false" outlineLevel="0" collapsed="false">
      <c r="A701" s="138"/>
    </row>
    <row r="702" customFormat="false" ht="15" hidden="false" customHeight="false" outlineLevel="0" collapsed="false">
      <c r="A702" s="138"/>
    </row>
    <row r="703" customFormat="false" ht="15" hidden="false" customHeight="false" outlineLevel="0" collapsed="false">
      <c r="A703" s="138"/>
    </row>
    <row r="704" customFormat="false" ht="15" hidden="false" customHeight="false" outlineLevel="0" collapsed="false">
      <c r="A704" s="138"/>
    </row>
    <row r="705" customFormat="false" ht="15" hidden="false" customHeight="false" outlineLevel="0" collapsed="false">
      <c r="A705" s="138"/>
    </row>
    <row r="706" customFormat="false" ht="15" hidden="false" customHeight="false" outlineLevel="0" collapsed="false">
      <c r="A706" s="138"/>
    </row>
    <row r="707" customFormat="false" ht="15" hidden="false" customHeight="false" outlineLevel="0" collapsed="false">
      <c r="A707" s="138"/>
    </row>
    <row r="708" customFormat="false" ht="15" hidden="false" customHeight="false" outlineLevel="0" collapsed="false">
      <c r="A708" s="138"/>
    </row>
    <row r="709" customFormat="false" ht="15" hidden="false" customHeight="false" outlineLevel="0" collapsed="false">
      <c r="A709" s="138"/>
    </row>
    <row r="710" customFormat="false" ht="15" hidden="false" customHeight="false" outlineLevel="0" collapsed="false">
      <c r="A710" s="138"/>
    </row>
    <row r="711" customFormat="false" ht="15" hidden="false" customHeight="false" outlineLevel="0" collapsed="false">
      <c r="A711" s="138"/>
    </row>
    <row r="712" customFormat="false" ht="15" hidden="false" customHeight="false" outlineLevel="0" collapsed="false">
      <c r="A712" s="138"/>
    </row>
    <row r="713" customFormat="false" ht="15" hidden="false" customHeight="false" outlineLevel="0" collapsed="false">
      <c r="A713" s="138"/>
    </row>
    <row r="714" customFormat="false" ht="15" hidden="false" customHeight="false" outlineLevel="0" collapsed="false">
      <c r="A714" s="138"/>
    </row>
    <row r="715" customFormat="false" ht="15" hidden="false" customHeight="false" outlineLevel="0" collapsed="false">
      <c r="A715" s="138"/>
    </row>
    <row r="716" customFormat="false" ht="15" hidden="false" customHeight="false" outlineLevel="0" collapsed="false">
      <c r="A716" s="138"/>
    </row>
    <row r="717" customFormat="false" ht="15" hidden="false" customHeight="false" outlineLevel="0" collapsed="false">
      <c r="A717" s="138"/>
    </row>
    <row r="718" customFormat="false" ht="15" hidden="false" customHeight="false" outlineLevel="0" collapsed="false">
      <c r="A718" s="138"/>
    </row>
    <row r="719" customFormat="false" ht="15" hidden="false" customHeight="false" outlineLevel="0" collapsed="false">
      <c r="A719" s="138"/>
    </row>
    <row r="720" customFormat="false" ht="15" hidden="false" customHeight="false" outlineLevel="0" collapsed="false">
      <c r="A720" s="138"/>
    </row>
    <row r="721" customFormat="false" ht="15" hidden="false" customHeight="false" outlineLevel="0" collapsed="false">
      <c r="A721" s="138"/>
    </row>
    <row r="722" customFormat="false" ht="15" hidden="false" customHeight="false" outlineLevel="0" collapsed="false">
      <c r="A722" s="138"/>
    </row>
    <row r="723" customFormat="false" ht="15" hidden="false" customHeight="false" outlineLevel="0" collapsed="false">
      <c r="A723" s="138"/>
    </row>
    <row r="724" customFormat="false" ht="15" hidden="false" customHeight="false" outlineLevel="0" collapsed="false">
      <c r="A724" s="138"/>
    </row>
    <row r="725" customFormat="false" ht="15" hidden="false" customHeight="false" outlineLevel="0" collapsed="false">
      <c r="A725" s="138"/>
    </row>
    <row r="726" customFormat="false" ht="15" hidden="false" customHeight="false" outlineLevel="0" collapsed="false">
      <c r="A726" s="138"/>
    </row>
    <row r="727" customFormat="false" ht="15" hidden="false" customHeight="false" outlineLevel="0" collapsed="false">
      <c r="A727" s="138"/>
    </row>
    <row r="728" customFormat="false" ht="15" hidden="false" customHeight="false" outlineLevel="0" collapsed="false">
      <c r="A728" s="138"/>
    </row>
    <row r="729" customFormat="false" ht="15" hidden="false" customHeight="false" outlineLevel="0" collapsed="false">
      <c r="A729" s="138"/>
    </row>
    <row r="730" customFormat="false" ht="15" hidden="false" customHeight="false" outlineLevel="0" collapsed="false">
      <c r="A730" s="138"/>
    </row>
    <row r="731" customFormat="false" ht="15" hidden="false" customHeight="false" outlineLevel="0" collapsed="false">
      <c r="A731" s="138"/>
    </row>
    <row r="732" customFormat="false" ht="15" hidden="false" customHeight="false" outlineLevel="0" collapsed="false">
      <c r="A732" s="138"/>
    </row>
    <row r="733" customFormat="false" ht="15" hidden="false" customHeight="false" outlineLevel="0" collapsed="false">
      <c r="A733" s="138"/>
    </row>
    <row r="734" customFormat="false" ht="15" hidden="false" customHeight="false" outlineLevel="0" collapsed="false">
      <c r="A734" s="138"/>
    </row>
    <row r="735" customFormat="false" ht="15" hidden="false" customHeight="false" outlineLevel="0" collapsed="false">
      <c r="A735" s="138"/>
    </row>
    <row r="736" customFormat="false" ht="15" hidden="false" customHeight="false" outlineLevel="0" collapsed="false">
      <c r="A736" s="138"/>
    </row>
    <row r="737" customFormat="false" ht="15" hidden="false" customHeight="false" outlineLevel="0" collapsed="false">
      <c r="A737" s="138"/>
    </row>
    <row r="738" customFormat="false" ht="15" hidden="false" customHeight="false" outlineLevel="0" collapsed="false">
      <c r="A738" s="138"/>
    </row>
    <row r="739" customFormat="false" ht="15" hidden="false" customHeight="false" outlineLevel="0" collapsed="false">
      <c r="A739" s="138"/>
    </row>
    <row r="740" customFormat="false" ht="15" hidden="false" customHeight="false" outlineLevel="0" collapsed="false">
      <c r="A740" s="138"/>
    </row>
    <row r="741" customFormat="false" ht="15" hidden="false" customHeight="false" outlineLevel="0" collapsed="false">
      <c r="A741" s="138"/>
    </row>
    <row r="742" customFormat="false" ht="15" hidden="false" customHeight="false" outlineLevel="0" collapsed="false">
      <c r="A742" s="138"/>
    </row>
    <row r="743" customFormat="false" ht="15" hidden="false" customHeight="false" outlineLevel="0" collapsed="false">
      <c r="A743" s="138"/>
    </row>
    <row r="744" customFormat="false" ht="15" hidden="false" customHeight="false" outlineLevel="0" collapsed="false">
      <c r="A744" s="138"/>
    </row>
    <row r="745" customFormat="false" ht="15" hidden="false" customHeight="false" outlineLevel="0" collapsed="false">
      <c r="A745" s="138"/>
    </row>
    <row r="746" customFormat="false" ht="15" hidden="false" customHeight="false" outlineLevel="0" collapsed="false">
      <c r="A746" s="138"/>
    </row>
    <row r="747" customFormat="false" ht="15" hidden="false" customHeight="false" outlineLevel="0" collapsed="false">
      <c r="A747" s="138"/>
    </row>
    <row r="748" customFormat="false" ht="15" hidden="false" customHeight="false" outlineLevel="0" collapsed="false">
      <c r="A748" s="138"/>
    </row>
    <row r="749" customFormat="false" ht="15" hidden="false" customHeight="false" outlineLevel="0" collapsed="false">
      <c r="A749" s="138"/>
    </row>
    <row r="750" customFormat="false" ht="15" hidden="false" customHeight="false" outlineLevel="0" collapsed="false">
      <c r="A750" s="138"/>
    </row>
    <row r="751" customFormat="false" ht="15" hidden="false" customHeight="false" outlineLevel="0" collapsed="false">
      <c r="A751" s="138"/>
    </row>
    <row r="752" customFormat="false" ht="15" hidden="false" customHeight="false" outlineLevel="0" collapsed="false">
      <c r="A752" s="138"/>
    </row>
    <row r="753" customFormat="false" ht="15" hidden="false" customHeight="false" outlineLevel="0" collapsed="false">
      <c r="A753" s="138"/>
    </row>
    <row r="754" customFormat="false" ht="15" hidden="false" customHeight="false" outlineLevel="0" collapsed="false">
      <c r="A754" s="138"/>
    </row>
    <row r="755" customFormat="false" ht="15" hidden="false" customHeight="false" outlineLevel="0" collapsed="false">
      <c r="A755" s="138"/>
    </row>
    <row r="756" customFormat="false" ht="15" hidden="false" customHeight="false" outlineLevel="0" collapsed="false">
      <c r="A756" s="138"/>
    </row>
    <row r="757" customFormat="false" ht="15" hidden="false" customHeight="false" outlineLevel="0" collapsed="false">
      <c r="A757" s="138"/>
    </row>
    <row r="758" customFormat="false" ht="15" hidden="false" customHeight="false" outlineLevel="0" collapsed="false">
      <c r="A758" s="138"/>
    </row>
    <row r="759" customFormat="false" ht="15" hidden="false" customHeight="false" outlineLevel="0" collapsed="false">
      <c r="A759" s="138"/>
    </row>
    <row r="760" customFormat="false" ht="15" hidden="false" customHeight="false" outlineLevel="0" collapsed="false">
      <c r="A760" s="138"/>
    </row>
    <row r="761" customFormat="false" ht="15" hidden="false" customHeight="false" outlineLevel="0" collapsed="false">
      <c r="A761" s="138"/>
    </row>
    <row r="762" customFormat="false" ht="15" hidden="false" customHeight="false" outlineLevel="0" collapsed="false">
      <c r="A762" s="138"/>
    </row>
    <row r="763" customFormat="false" ht="15" hidden="false" customHeight="false" outlineLevel="0" collapsed="false">
      <c r="A763" s="138"/>
    </row>
    <row r="764" customFormat="false" ht="15" hidden="false" customHeight="false" outlineLevel="0" collapsed="false">
      <c r="A764" s="138"/>
    </row>
    <row r="765" customFormat="false" ht="15" hidden="false" customHeight="false" outlineLevel="0" collapsed="false">
      <c r="A765" s="138"/>
    </row>
    <row r="766" customFormat="false" ht="15" hidden="false" customHeight="false" outlineLevel="0" collapsed="false">
      <c r="A766" s="138"/>
    </row>
    <row r="767" customFormat="false" ht="15" hidden="false" customHeight="false" outlineLevel="0" collapsed="false">
      <c r="A767" s="138"/>
    </row>
    <row r="768" customFormat="false" ht="15" hidden="false" customHeight="false" outlineLevel="0" collapsed="false">
      <c r="A768" s="138"/>
    </row>
    <row r="769" customFormat="false" ht="15" hidden="false" customHeight="false" outlineLevel="0" collapsed="false">
      <c r="A769" s="138"/>
    </row>
    <row r="770" customFormat="false" ht="15" hidden="false" customHeight="false" outlineLevel="0" collapsed="false">
      <c r="A770" s="138"/>
    </row>
    <row r="771" customFormat="false" ht="15" hidden="false" customHeight="false" outlineLevel="0" collapsed="false">
      <c r="A771" s="138"/>
    </row>
    <row r="772" customFormat="false" ht="15" hidden="false" customHeight="false" outlineLevel="0" collapsed="false">
      <c r="A772" s="138"/>
    </row>
    <row r="773" customFormat="false" ht="15" hidden="false" customHeight="false" outlineLevel="0" collapsed="false">
      <c r="A773" s="138"/>
    </row>
    <row r="774" customFormat="false" ht="15" hidden="false" customHeight="false" outlineLevel="0" collapsed="false">
      <c r="A774" s="138"/>
    </row>
    <row r="775" customFormat="false" ht="15" hidden="false" customHeight="false" outlineLevel="0" collapsed="false">
      <c r="A775" s="138"/>
    </row>
    <row r="776" customFormat="false" ht="15" hidden="false" customHeight="false" outlineLevel="0" collapsed="false">
      <c r="A776" s="138"/>
    </row>
    <row r="777" customFormat="false" ht="15" hidden="false" customHeight="false" outlineLevel="0" collapsed="false">
      <c r="A777" s="138"/>
    </row>
    <row r="778" customFormat="false" ht="15" hidden="false" customHeight="false" outlineLevel="0" collapsed="false">
      <c r="A778" s="138"/>
    </row>
    <row r="779" customFormat="false" ht="15" hidden="false" customHeight="false" outlineLevel="0" collapsed="false">
      <c r="A779" s="138"/>
    </row>
    <row r="780" customFormat="false" ht="15" hidden="false" customHeight="false" outlineLevel="0" collapsed="false">
      <c r="A780" s="138"/>
    </row>
    <row r="781" customFormat="false" ht="15" hidden="false" customHeight="false" outlineLevel="0" collapsed="false">
      <c r="A781" s="138"/>
    </row>
    <row r="782" customFormat="false" ht="15" hidden="false" customHeight="false" outlineLevel="0" collapsed="false">
      <c r="A782" s="138"/>
    </row>
    <row r="783" customFormat="false" ht="15" hidden="false" customHeight="false" outlineLevel="0" collapsed="false">
      <c r="A783" s="138"/>
    </row>
    <row r="784" customFormat="false" ht="15" hidden="false" customHeight="false" outlineLevel="0" collapsed="false">
      <c r="A784" s="138"/>
    </row>
    <row r="785" customFormat="false" ht="15" hidden="false" customHeight="false" outlineLevel="0" collapsed="false">
      <c r="A785" s="138"/>
    </row>
    <row r="786" customFormat="false" ht="15" hidden="false" customHeight="false" outlineLevel="0" collapsed="false">
      <c r="A786" s="138"/>
    </row>
    <row r="787" customFormat="false" ht="15" hidden="false" customHeight="false" outlineLevel="0" collapsed="false">
      <c r="A787" s="138"/>
    </row>
    <row r="788" customFormat="false" ht="15" hidden="false" customHeight="false" outlineLevel="0" collapsed="false">
      <c r="A788" s="138"/>
    </row>
    <row r="789" customFormat="false" ht="15" hidden="false" customHeight="false" outlineLevel="0" collapsed="false">
      <c r="A789" s="138"/>
    </row>
    <row r="790" customFormat="false" ht="15" hidden="false" customHeight="false" outlineLevel="0" collapsed="false">
      <c r="A790" s="138"/>
    </row>
    <row r="791" customFormat="false" ht="15" hidden="false" customHeight="false" outlineLevel="0" collapsed="false">
      <c r="A791" s="138"/>
    </row>
    <row r="792" customFormat="false" ht="15" hidden="false" customHeight="false" outlineLevel="0" collapsed="false">
      <c r="A792" s="138"/>
    </row>
    <row r="793" customFormat="false" ht="15" hidden="false" customHeight="false" outlineLevel="0" collapsed="false">
      <c r="A793" s="138"/>
    </row>
    <row r="794" customFormat="false" ht="15" hidden="false" customHeight="false" outlineLevel="0" collapsed="false">
      <c r="A794" s="138"/>
    </row>
    <row r="795" customFormat="false" ht="15" hidden="false" customHeight="false" outlineLevel="0" collapsed="false">
      <c r="A795" s="138"/>
    </row>
    <row r="796" customFormat="false" ht="15" hidden="false" customHeight="false" outlineLevel="0" collapsed="false">
      <c r="A796" s="138"/>
    </row>
    <row r="797" customFormat="false" ht="15" hidden="false" customHeight="false" outlineLevel="0" collapsed="false">
      <c r="A797" s="138"/>
    </row>
    <row r="798" customFormat="false" ht="15" hidden="false" customHeight="false" outlineLevel="0" collapsed="false">
      <c r="A798" s="138"/>
    </row>
    <row r="799" customFormat="false" ht="15" hidden="false" customHeight="false" outlineLevel="0" collapsed="false">
      <c r="A799" s="138"/>
    </row>
    <row r="800" customFormat="false" ht="15" hidden="false" customHeight="false" outlineLevel="0" collapsed="false">
      <c r="A800" s="138"/>
    </row>
    <row r="801" customFormat="false" ht="15" hidden="false" customHeight="false" outlineLevel="0" collapsed="false">
      <c r="A801" s="138"/>
    </row>
    <row r="802" customFormat="false" ht="15" hidden="false" customHeight="false" outlineLevel="0" collapsed="false">
      <c r="A802" s="138"/>
    </row>
    <row r="803" customFormat="false" ht="15" hidden="false" customHeight="false" outlineLevel="0" collapsed="false">
      <c r="A803" s="138"/>
    </row>
    <row r="804" customFormat="false" ht="15" hidden="false" customHeight="false" outlineLevel="0" collapsed="false">
      <c r="A804" s="138"/>
    </row>
    <row r="805" customFormat="false" ht="15" hidden="false" customHeight="false" outlineLevel="0" collapsed="false">
      <c r="A805" s="138"/>
    </row>
    <row r="806" customFormat="false" ht="15" hidden="false" customHeight="false" outlineLevel="0" collapsed="false">
      <c r="A806" s="138"/>
    </row>
    <row r="807" customFormat="false" ht="15" hidden="false" customHeight="false" outlineLevel="0" collapsed="false">
      <c r="A807" s="138"/>
    </row>
    <row r="808" customFormat="false" ht="15" hidden="false" customHeight="false" outlineLevel="0" collapsed="false">
      <c r="A808" s="138"/>
    </row>
    <row r="809" customFormat="false" ht="15" hidden="false" customHeight="false" outlineLevel="0" collapsed="false">
      <c r="A809" s="138"/>
    </row>
    <row r="810" customFormat="false" ht="15" hidden="false" customHeight="false" outlineLevel="0" collapsed="false">
      <c r="A810" s="138"/>
    </row>
    <row r="811" customFormat="false" ht="15" hidden="false" customHeight="false" outlineLevel="0" collapsed="false">
      <c r="A811" s="138"/>
    </row>
    <row r="812" customFormat="false" ht="15" hidden="false" customHeight="false" outlineLevel="0" collapsed="false">
      <c r="A812" s="138"/>
    </row>
    <row r="813" customFormat="false" ht="15" hidden="false" customHeight="false" outlineLevel="0" collapsed="false">
      <c r="A813" s="138"/>
    </row>
    <row r="814" customFormat="false" ht="15" hidden="false" customHeight="false" outlineLevel="0" collapsed="false">
      <c r="A814" s="138"/>
    </row>
    <row r="815" customFormat="false" ht="15" hidden="false" customHeight="false" outlineLevel="0" collapsed="false">
      <c r="A815" s="138"/>
    </row>
    <row r="816" customFormat="false" ht="15" hidden="false" customHeight="false" outlineLevel="0" collapsed="false">
      <c r="A816" s="138"/>
    </row>
    <row r="817" customFormat="false" ht="15" hidden="false" customHeight="false" outlineLevel="0" collapsed="false">
      <c r="A817" s="138"/>
    </row>
    <row r="818" customFormat="false" ht="15" hidden="false" customHeight="false" outlineLevel="0" collapsed="false">
      <c r="A818" s="138"/>
    </row>
    <row r="819" customFormat="false" ht="15" hidden="false" customHeight="false" outlineLevel="0" collapsed="false">
      <c r="A819" s="138"/>
    </row>
    <row r="820" customFormat="false" ht="15" hidden="false" customHeight="false" outlineLevel="0" collapsed="false">
      <c r="A820" s="138"/>
    </row>
    <row r="821" customFormat="false" ht="15" hidden="false" customHeight="false" outlineLevel="0" collapsed="false">
      <c r="A821" s="138"/>
    </row>
    <row r="822" customFormat="false" ht="15" hidden="false" customHeight="false" outlineLevel="0" collapsed="false">
      <c r="A822" s="138"/>
    </row>
    <row r="823" customFormat="false" ht="15" hidden="false" customHeight="false" outlineLevel="0" collapsed="false">
      <c r="A823" s="138"/>
    </row>
    <row r="824" customFormat="false" ht="15" hidden="false" customHeight="false" outlineLevel="0" collapsed="false">
      <c r="A824" s="138"/>
    </row>
    <row r="825" customFormat="false" ht="15" hidden="false" customHeight="false" outlineLevel="0" collapsed="false">
      <c r="A825" s="138"/>
    </row>
    <row r="826" customFormat="false" ht="15" hidden="false" customHeight="false" outlineLevel="0" collapsed="false">
      <c r="A826" s="138"/>
    </row>
    <row r="827" customFormat="false" ht="15" hidden="false" customHeight="false" outlineLevel="0" collapsed="false">
      <c r="A827" s="138"/>
    </row>
    <row r="828" customFormat="false" ht="15" hidden="false" customHeight="false" outlineLevel="0" collapsed="false">
      <c r="A828" s="138"/>
    </row>
    <row r="829" customFormat="false" ht="15" hidden="false" customHeight="false" outlineLevel="0" collapsed="false">
      <c r="A829" s="138"/>
    </row>
    <row r="830" customFormat="false" ht="15" hidden="false" customHeight="false" outlineLevel="0" collapsed="false">
      <c r="A830" s="138"/>
    </row>
    <row r="831" customFormat="false" ht="15" hidden="false" customHeight="false" outlineLevel="0" collapsed="false">
      <c r="A831" s="138"/>
    </row>
    <row r="832" customFormat="false" ht="15" hidden="false" customHeight="false" outlineLevel="0" collapsed="false">
      <c r="A832" s="138"/>
    </row>
    <row r="833" customFormat="false" ht="15" hidden="false" customHeight="false" outlineLevel="0" collapsed="false">
      <c r="A833" s="138"/>
    </row>
    <row r="834" customFormat="false" ht="15" hidden="false" customHeight="false" outlineLevel="0" collapsed="false">
      <c r="A834" s="138"/>
    </row>
    <row r="835" customFormat="false" ht="15" hidden="false" customHeight="false" outlineLevel="0" collapsed="false">
      <c r="A835" s="138"/>
    </row>
    <row r="836" customFormat="false" ht="15" hidden="false" customHeight="false" outlineLevel="0" collapsed="false">
      <c r="A836" s="138"/>
    </row>
    <row r="837" customFormat="false" ht="15" hidden="false" customHeight="false" outlineLevel="0" collapsed="false">
      <c r="A837" s="138"/>
    </row>
    <row r="838" customFormat="false" ht="15" hidden="false" customHeight="false" outlineLevel="0" collapsed="false">
      <c r="A838" s="138"/>
    </row>
    <row r="839" customFormat="false" ht="15" hidden="false" customHeight="false" outlineLevel="0" collapsed="false">
      <c r="A839" s="138"/>
    </row>
    <row r="840" customFormat="false" ht="15" hidden="false" customHeight="false" outlineLevel="0" collapsed="false">
      <c r="A840" s="138"/>
    </row>
    <row r="841" customFormat="false" ht="15" hidden="false" customHeight="false" outlineLevel="0" collapsed="false">
      <c r="A841" s="138"/>
    </row>
    <row r="842" customFormat="false" ht="15" hidden="false" customHeight="false" outlineLevel="0" collapsed="false">
      <c r="A842" s="138"/>
    </row>
    <row r="843" customFormat="false" ht="15" hidden="false" customHeight="false" outlineLevel="0" collapsed="false">
      <c r="A843" s="138"/>
    </row>
    <row r="844" customFormat="false" ht="15" hidden="false" customHeight="false" outlineLevel="0" collapsed="false">
      <c r="A844" s="138"/>
    </row>
    <row r="845" customFormat="false" ht="15" hidden="false" customHeight="false" outlineLevel="0" collapsed="false">
      <c r="A845" s="138"/>
    </row>
    <row r="846" customFormat="false" ht="15" hidden="false" customHeight="false" outlineLevel="0" collapsed="false">
      <c r="A846" s="138"/>
    </row>
    <row r="847" customFormat="false" ht="15" hidden="false" customHeight="false" outlineLevel="0" collapsed="false">
      <c r="A847" s="138"/>
    </row>
    <row r="848" customFormat="false" ht="15" hidden="false" customHeight="false" outlineLevel="0" collapsed="false">
      <c r="A848" s="138"/>
    </row>
    <row r="849" customFormat="false" ht="15" hidden="false" customHeight="false" outlineLevel="0" collapsed="false">
      <c r="A849" s="138"/>
    </row>
    <row r="850" customFormat="false" ht="15" hidden="false" customHeight="false" outlineLevel="0" collapsed="false">
      <c r="A850" s="138"/>
    </row>
    <row r="851" customFormat="false" ht="15" hidden="false" customHeight="false" outlineLevel="0" collapsed="false">
      <c r="A851" s="138"/>
    </row>
    <row r="852" customFormat="false" ht="15" hidden="false" customHeight="false" outlineLevel="0" collapsed="false">
      <c r="A852" s="138"/>
    </row>
    <row r="853" customFormat="false" ht="15" hidden="false" customHeight="false" outlineLevel="0" collapsed="false">
      <c r="A853" s="138"/>
    </row>
    <row r="854" customFormat="false" ht="15" hidden="false" customHeight="false" outlineLevel="0" collapsed="false">
      <c r="A854" s="138"/>
    </row>
    <row r="855" customFormat="false" ht="15" hidden="false" customHeight="false" outlineLevel="0" collapsed="false">
      <c r="A855" s="138"/>
    </row>
    <row r="856" customFormat="false" ht="15" hidden="false" customHeight="false" outlineLevel="0" collapsed="false">
      <c r="A856" s="138"/>
    </row>
    <row r="857" customFormat="false" ht="15" hidden="false" customHeight="false" outlineLevel="0" collapsed="false">
      <c r="A857" s="138"/>
    </row>
    <row r="858" customFormat="false" ht="15" hidden="false" customHeight="false" outlineLevel="0" collapsed="false">
      <c r="A858" s="138"/>
    </row>
    <row r="859" customFormat="false" ht="15" hidden="false" customHeight="false" outlineLevel="0" collapsed="false">
      <c r="A859" s="138"/>
    </row>
    <row r="860" customFormat="false" ht="15" hidden="false" customHeight="false" outlineLevel="0" collapsed="false">
      <c r="A860" s="138"/>
    </row>
    <row r="861" customFormat="false" ht="15" hidden="false" customHeight="false" outlineLevel="0" collapsed="false">
      <c r="A861" s="138"/>
    </row>
    <row r="862" customFormat="false" ht="15" hidden="false" customHeight="false" outlineLevel="0" collapsed="false">
      <c r="A862" s="138"/>
    </row>
    <row r="863" customFormat="false" ht="15" hidden="false" customHeight="false" outlineLevel="0" collapsed="false">
      <c r="A863" s="138"/>
    </row>
    <row r="864" customFormat="false" ht="15" hidden="false" customHeight="false" outlineLevel="0" collapsed="false">
      <c r="A864" s="138"/>
    </row>
    <row r="865" customFormat="false" ht="15" hidden="false" customHeight="false" outlineLevel="0" collapsed="false">
      <c r="A865" s="138"/>
    </row>
    <row r="866" customFormat="false" ht="15" hidden="false" customHeight="false" outlineLevel="0" collapsed="false">
      <c r="A866" s="138"/>
    </row>
    <row r="867" customFormat="false" ht="15" hidden="false" customHeight="false" outlineLevel="0" collapsed="false">
      <c r="A867" s="138"/>
    </row>
    <row r="868" customFormat="false" ht="15" hidden="false" customHeight="false" outlineLevel="0" collapsed="false">
      <c r="A868" s="138"/>
    </row>
    <row r="869" customFormat="false" ht="15" hidden="false" customHeight="false" outlineLevel="0" collapsed="false">
      <c r="A869" s="138"/>
    </row>
    <row r="870" customFormat="false" ht="15" hidden="false" customHeight="false" outlineLevel="0" collapsed="false">
      <c r="A870" s="138"/>
    </row>
    <row r="871" customFormat="false" ht="15" hidden="false" customHeight="false" outlineLevel="0" collapsed="false">
      <c r="A871" s="138"/>
    </row>
    <row r="872" customFormat="false" ht="15" hidden="false" customHeight="false" outlineLevel="0" collapsed="false">
      <c r="A872" s="138"/>
    </row>
    <row r="873" customFormat="false" ht="15" hidden="false" customHeight="false" outlineLevel="0" collapsed="false">
      <c r="A873" s="138"/>
    </row>
    <row r="874" customFormat="false" ht="15" hidden="false" customHeight="false" outlineLevel="0" collapsed="false">
      <c r="A874" s="138"/>
    </row>
    <row r="875" customFormat="false" ht="15" hidden="false" customHeight="false" outlineLevel="0" collapsed="false">
      <c r="A875" s="138"/>
    </row>
    <row r="876" customFormat="false" ht="15" hidden="false" customHeight="false" outlineLevel="0" collapsed="false">
      <c r="A876" s="138"/>
    </row>
    <row r="877" customFormat="false" ht="15" hidden="false" customHeight="false" outlineLevel="0" collapsed="false">
      <c r="A877" s="138"/>
    </row>
    <row r="878" customFormat="false" ht="15" hidden="false" customHeight="false" outlineLevel="0" collapsed="false">
      <c r="A878" s="138"/>
    </row>
    <row r="879" customFormat="false" ht="15" hidden="false" customHeight="false" outlineLevel="0" collapsed="false">
      <c r="A879" s="138"/>
    </row>
    <row r="880" customFormat="false" ht="15" hidden="false" customHeight="false" outlineLevel="0" collapsed="false">
      <c r="A880" s="138"/>
    </row>
    <row r="881" customFormat="false" ht="15" hidden="false" customHeight="false" outlineLevel="0" collapsed="false">
      <c r="A881" s="138"/>
    </row>
    <row r="882" customFormat="false" ht="15" hidden="false" customHeight="false" outlineLevel="0" collapsed="false">
      <c r="A882" s="138"/>
    </row>
    <row r="883" customFormat="false" ht="15" hidden="false" customHeight="false" outlineLevel="0" collapsed="false">
      <c r="A883" s="138"/>
    </row>
    <row r="884" customFormat="false" ht="15" hidden="false" customHeight="false" outlineLevel="0" collapsed="false">
      <c r="A884" s="138"/>
    </row>
    <row r="885" customFormat="false" ht="15" hidden="false" customHeight="false" outlineLevel="0" collapsed="false">
      <c r="A885" s="138"/>
    </row>
    <row r="886" customFormat="false" ht="15" hidden="false" customHeight="false" outlineLevel="0" collapsed="false">
      <c r="A886" s="138"/>
    </row>
    <row r="887" customFormat="false" ht="15" hidden="false" customHeight="false" outlineLevel="0" collapsed="false">
      <c r="A887" s="138"/>
    </row>
    <row r="888" customFormat="false" ht="15" hidden="false" customHeight="false" outlineLevel="0" collapsed="false">
      <c r="A888" s="138"/>
    </row>
    <row r="889" customFormat="false" ht="15" hidden="false" customHeight="false" outlineLevel="0" collapsed="false">
      <c r="A889" s="138"/>
    </row>
    <row r="890" customFormat="false" ht="15" hidden="false" customHeight="false" outlineLevel="0" collapsed="false">
      <c r="A890" s="138"/>
    </row>
    <row r="891" customFormat="false" ht="15" hidden="false" customHeight="false" outlineLevel="0" collapsed="false">
      <c r="A891" s="138"/>
    </row>
    <row r="892" customFormat="false" ht="15" hidden="false" customHeight="false" outlineLevel="0" collapsed="false">
      <c r="A892" s="138"/>
    </row>
    <row r="893" customFormat="false" ht="15" hidden="false" customHeight="false" outlineLevel="0" collapsed="false">
      <c r="A893" s="138"/>
    </row>
    <row r="894" customFormat="false" ht="15" hidden="false" customHeight="false" outlineLevel="0" collapsed="false">
      <c r="A894" s="138"/>
    </row>
    <row r="895" customFormat="false" ht="15" hidden="false" customHeight="false" outlineLevel="0" collapsed="false">
      <c r="A895" s="138"/>
    </row>
    <row r="896" customFormat="false" ht="15" hidden="false" customHeight="false" outlineLevel="0" collapsed="false">
      <c r="A896" s="138"/>
    </row>
    <row r="897" customFormat="false" ht="15" hidden="false" customHeight="false" outlineLevel="0" collapsed="false">
      <c r="A897" s="138"/>
    </row>
    <row r="898" customFormat="false" ht="15" hidden="false" customHeight="false" outlineLevel="0" collapsed="false">
      <c r="A898" s="138"/>
    </row>
    <row r="899" customFormat="false" ht="15" hidden="false" customHeight="false" outlineLevel="0" collapsed="false">
      <c r="A899" s="138"/>
    </row>
    <row r="900" customFormat="false" ht="15" hidden="false" customHeight="false" outlineLevel="0" collapsed="false">
      <c r="A900" s="138"/>
    </row>
    <row r="901" customFormat="false" ht="15" hidden="false" customHeight="false" outlineLevel="0" collapsed="false">
      <c r="A901" s="138"/>
    </row>
    <row r="902" customFormat="false" ht="15" hidden="false" customHeight="false" outlineLevel="0" collapsed="false">
      <c r="A902" s="138"/>
    </row>
    <row r="903" customFormat="false" ht="15" hidden="false" customHeight="false" outlineLevel="0" collapsed="false">
      <c r="A903" s="138"/>
    </row>
    <row r="904" customFormat="false" ht="15" hidden="false" customHeight="false" outlineLevel="0" collapsed="false">
      <c r="A904" s="138"/>
    </row>
    <row r="905" customFormat="false" ht="15" hidden="false" customHeight="false" outlineLevel="0" collapsed="false">
      <c r="A905" s="138"/>
    </row>
    <row r="906" customFormat="false" ht="15" hidden="false" customHeight="false" outlineLevel="0" collapsed="false">
      <c r="A906" s="138"/>
    </row>
    <row r="907" customFormat="false" ht="15" hidden="false" customHeight="false" outlineLevel="0" collapsed="false">
      <c r="A907" s="138"/>
    </row>
    <row r="908" customFormat="false" ht="15" hidden="false" customHeight="false" outlineLevel="0" collapsed="false">
      <c r="A908" s="138"/>
    </row>
    <row r="909" customFormat="false" ht="15" hidden="false" customHeight="false" outlineLevel="0" collapsed="false">
      <c r="A909" s="138"/>
    </row>
    <row r="910" customFormat="false" ht="15" hidden="false" customHeight="false" outlineLevel="0" collapsed="false">
      <c r="A910" s="138"/>
    </row>
    <row r="911" customFormat="false" ht="15" hidden="false" customHeight="false" outlineLevel="0" collapsed="false">
      <c r="A911" s="138"/>
    </row>
    <row r="912" customFormat="false" ht="15" hidden="false" customHeight="false" outlineLevel="0" collapsed="false">
      <c r="A912" s="138"/>
    </row>
    <row r="913" customFormat="false" ht="15" hidden="false" customHeight="false" outlineLevel="0" collapsed="false">
      <c r="A913" s="138"/>
    </row>
    <row r="914" customFormat="false" ht="15" hidden="false" customHeight="false" outlineLevel="0" collapsed="false">
      <c r="A914" s="138"/>
    </row>
    <row r="915" customFormat="false" ht="15" hidden="false" customHeight="false" outlineLevel="0" collapsed="false">
      <c r="A915" s="138"/>
    </row>
    <row r="916" customFormat="false" ht="15" hidden="false" customHeight="false" outlineLevel="0" collapsed="false">
      <c r="A916" s="138"/>
    </row>
    <row r="917" customFormat="false" ht="15" hidden="false" customHeight="false" outlineLevel="0" collapsed="false">
      <c r="A917" s="138"/>
    </row>
    <row r="918" customFormat="false" ht="15" hidden="false" customHeight="false" outlineLevel="0" collapsed="false">
      <c r="A918" s="138"/>
    </row>
    <row r="919" customFormat="false" ht="15" hidden="false" customHeight="false" outlineLevel="0" collapsed="false">
      <c r="A919" s="138"/>
    </row>
    <row r="920" customFormat="false" ht="15" hidden="false" customHeight="false" outlineLevel="0" collapsed="false">
      <c r="A920" s="138"/>
    </row>
    <row r="921" customFormat="false" ht="15" hidden="false" customHeight="false" outlineLevel="0" collapsed="false">
      <c r="A921" s="138"/>
    </row>
    <row r="922" customFormat="false" ht="15" hidden="false" customHeight="false" outlineLevel="0" collapsed="false">
      <c r="A922" s="138"/>
    </row>
    <row r="923" customFormat="false" ht="15" hidden="false" customHeight="false" outlineLevel="0" collapsed="false">
      <c r="A923" s="138"/>
    </row>
    <row r="924" customFormat="false" ht="15" hidden="false" customHeight="false" outlineLevel="0" collapsed="false">
      <c r="A924" s="138"/>
    </row>
    <row r="925" customFormat="false" ht="15" hidden="false" customHeight="false" outlineLevel="0" collapsed="false">
      <c r="A925" s="138"/>
    </row>
    <row r="926" customFormat="false" ht="15" hidden="false" customHeight="false" outlineLevel="0" collapsed="false">
      <c r="A926" s="138"/>
    </row>
    <row r="927" customFormat="false" ht="15" hidden="false" customHeight="false" outlineLevel="0" collapsed="false">
      <c r="A927" s="138"/>
    </row>
    <row r="928" customFormat="false" ht="15" hidden="false" customHeight="false" outlineLevel="0" collapsed="false">
      <c r="A928" s="138"/>
    </row>
    <row r="929" customFormat="false" ht="15" hidden="false" customHeight="false" outlineLevel="0" collapsed="false">
      <c r="A929" s="138"/>
    </row>
    <row r="930" customFormat="false" ht="15" hidden="false" customHeight="false" outlineLevel="0" collapsed="false">
      <c r="A930" s="138"/>
    </row>
    <row r="931" customFormat="false" ht="15" hidden="false" customHeight="false" outlineLevel="0" collapsed="false">
      <c r="A931" s="138"/>
    </row>
    <row r="932" customFormat="false" ht="15" hidden="false" customHeight="false" outlineLevel="0" collapsed="false">
      <c r="A932" s="138"/>
    </row>
    <row r="933" customFormat="false" ht="15" hidden="false" customHeight="false" outlineLevel="0" collapsed="false">
      <c r="A933" s="138"/>
    </row>
    <row r="934" customFormat="false" ht="15" hidden="false" customHeight="false" outlineLevel="0" collapsed="false">
      <c r="A934" s="138"/>
    </row>
    <row r="935" customFormat="false" ht="15" hidden="false" customHeight="false" outlineLevel="0" collapsed="false">
      <c r="A935" s="138"/>
    </row>
    <row r="936" customFormat="false" ht="15" hidden="false" customHeight="false" outlineLevel="0" collapsed="false">
      <c r="A936" s="138"/>
    </row>
    <row r="937" customFormat="false" ht="15" hidden="false" customHeight="false" outlineLevel="0" collapsed="false">
      <c r="A937" s="138"/>
    </row>
    <row r="938" customFormat="false" ht="15" hidden="false" customHeight="false" outlineLevel="0" collapsed="false">
      <c r="A938" s="138"/>
    </row>
    <row r="939" customFormat="false" ht="15" hidden="false" customHeight="false" outlineLevel="0" collapsed="false">
      <c r="A939" s="138"/>
    </row>
    <row r="940" customFormat="false" ht="15" hidden="false" customHeight="false" outlineLevel="0" collapsed="false">
      <c r="A940" s="138"/>
    </row>
    <row r="941" customFormat="false" ht="15" hidden="false" customHeight="false" outlineLevel="0" collapsed="false">
      <c r="A941" s="138"/>
    </row>
    <row r="942" customFormat="false" ht="15" hidden="false" customHeight="false" outlineLevel="0" collapsed="false">
      <c r="A942" s="138"/>
    </row>
    <row r="943" customFormat="false" ht="15" hidden="false" customHeight="false" outlineLevel="0" collapsed="false">
      <c r="A943" s="138"/>
    </row>
    <row r="944" customFormat="false" ht="15" hidden="false" customHeight="false" outlineLevel="0" collapsed="false">
      <c r="A944" s="138"/>
    </row>
    <row r="945" customFormat="false" ht="15" hidden="false" customHeight="false" outlineLevel="0" collapsed="false">
      <c r="A945" s="138"/>
    </row>
    <row r="946" customFormat="false" ht="15" hidden="false" customHeight="false" outlineLevel="0" collapsed="false">
      <c r="A946" s="138"/>
    </row>
    <row r="947" customFormat="false" ht="15" hidden="false" customHeight="false" outlineLevel="0" collapsed="false">
      <c r="A947" s="138"/>
    </row>
    <row r="948" customFormat="false" ht="15" hidden="false" customHeight="false" outlineLevel="0" collapsed="false">
      <c r="A948" s="138"/>
    </row>
    <row r="949" customFormat="false" ht="15" hidden="false" customHeight="false" outlineLevel="0" collapsed="false">
      <c r="A949" s="138"/>
    </row>
    <row r="950" customFormat="false" ht="15" hidden="false" customHeight="false" outlineLevel="0" collapsed="false">
      <c r="A950" s="138"/>
    </row>
    <row r="951" customFormat="false" ht="15" hidden="false" customHeight="false" outlineLevel="0" collapsed="false">
      <c r="A951" s="138"/>
    </row>
    <row r="952" customFormat="false" ht="15" hidden="false" customHeight="false" outlineLevel="0" collapsed="false">
      <c r="A952" s="138"/>
    </row>
    <row r="953" customFormat="false" ht="15" hidden="false" customHeight="false" outlineLevel="0" collapsed="false">
      <c r="A953" s="138"/>
    </row>
    <row r="954" customFormat="false" ht="15" hidden="false" customHeight="false" outlineLevel="0" collapsed="false">
      <c r="A954" s="138"/>
    </row>
    <row r="955" customFormat="false" ht="15" hidden="false" customHeight="false" outlineLevel="0" collapsed="false">
      <c r="A955" s="138"/>
    </row>
    <row r="956" customFormat="false" ht="15" hidden="false" customHeight="false" outlineLevel="0" collapsed="false">
      <c r="A956" s="138"/>
    </row>
    <row r="957" customFormat="false" ht="15" hidden="false" customHeight="false" outlineLevel="0" collapsed="false">
      <c r="A957" s="138"/>
    </row>
    <row r="958" customFormat="false" ht="15" hidden="false" customHeight="false" outlineLevel="0" collapsed="false">
      <c r="A958" s="138"/>
    </row>
    <row r="959" customFormat="false" ht="15" hidden="false" customHeight="false" outlineLevel="0" collapsed="false">
      <c r="A959" s="138"/>
    </row>
    <row r="960" customFormat="false" ht="15" hidden="false" customHeight="false" outlineLevel="0" collapsed="false">
      <c r="A960" s="138"/>
    </row>
    <row r="961" customFormat="false" ht="15" hidden="false" customHeight="false" outlineLevel="0" collapsed="false">
      <c r="A961" s="138"/>
    </row>
    <row r="962" customFormat="false" ht="15" hidden="false" customHeight="false" outlineLevel="0" collapsed="false">
      <c r="A962" s="138"/>
    </row>
    <row r="963" customFormat="false" ht="15" hidden="false" customHeight="false" outlineLevel="0" collapsed="false">
      <c r="A963" s="138"/>
    </row>
    <row r="964" customFormat="false" ht="15" hidden="false" customHeight="false" outlineLevel="0" collapsed="false">
      <c r="A964" s="138"/>
    </row>
    <row r="965" customFormat="false" ht="15" hidden="false" customHeight="false" outlineLevel="0" collapsed="false">
      <c r="A965" s="138"/>
    </row>
    <row r="966" customFormat="false" ht="15" hidden="false" customHeight="false" outlineLevel="0" collapsed="false">
      <c r="A966" s="138"/>
    </row>
    <row r="967" customFormat="false" ht="15" hidden="false" customHeight="false" outlineLevel="0" collapsed="false">
      <c r="A967" s="138"/>
    </row>
    <row r="968" customFormat="false" ht="15" hidden="false" customHeight="false" outlineLevel="0" collapsed="false">
      <c r="A968" s="138"/>
    </row>
    <row r="969" customFormat="false" ht="15" hidden="false" customHeight="false" outlineLevel="0" collapsed="false">
      <c r="A969" s="138"/>
    </row>
    <row r="970" customFormat="false" ht="15" hidden="false" customHeight="false" outlineLevel="0" collapsed="false">
      <c r="A970" s="138"/>
    </row>
    <row r="971" customFormat="false" ht="15" hidden="false" customHeight="false" outlineLevel="0" collapsed="false">
      <c r="A971" s="138"/>
    </row>
    <row r="972" customFormat="false" ht="15" hidden="false" customHeight="false" outlineLevel="0" collapsed="false">
      <c r="A972" s="138"/>
    </row>
    <row r="973" customFormat="false" ht="15" hidden="false" customHeight="false" outlineLevel="0" collapsed="false">
      <c r="A973" s="138"/>
    </row>
    <row r="974" customFormat="false" ht="15" hidden="false" customHeight="false" outlineLevel="0" collapsed="false">
      <c r="A974" s="138"/>
    </row>
    <row r="975" customFormat="false" ht="15" hidden="false" customHeight="false" outlineLevel="0" collapsed="false">
      <c r="A975" s="138"/>
    </row>
    <row r="976" customFormat="false" ht="15" hidden="false" customHeight="false" outlineLevel="0" collapsed="false">
      <c r="A976" s="138"/>
    </row>
    <row r="977" customFormat="false" ht="15" hidden="false" customHeight="false" outlineLevel="0" collapsed="false">
      <c r="A977" s="138"/>
    </row>
    <row r="978" customFormat="false" ht="15" hidden="false" customHeight="false" outlineLevel="0" collapsed="false">
      <c r="A978" s="138"/>
    </row>
    <row r="979" customFormat="false" ht="15" hidden="false" customHeight="false" outlineLevel="0" collapsed="false">
      <c r="A979" s="138"/>
    </row>
    <row r="980" customFormat="false" ht="15" hidden="false" customHeight="false" outlineLevel="0" collapsed="false">
      <c r="A980" s="138"/>
    </row>
  </sheetData>
  <conditionalFormatting sqref="A1:WA980">
    <cfRule type="containsText" priority="2" operator="containsText" aboveAverage="0" equalAverage="0" bottom="0" percent="0" rank="0" text="no dato" dxfId="14">
      <formula>NOT(ISERROR(SEARCH("no dato",A1)))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9.14"/>
    <col collapsed="false" customWidth="true" hidden="false" outlineLevel="0" max="3" min="2" style="1" width="29.43"/>
    <col collapsed="false" customWidth="true" hidden="false" outlineLevel="0" max="4" min="4" style="1" width="16.29"/>
  </cols>
  <sheetData>
    <row r="1" customFormat="false" ht="15" hidden="false" customHeight="false" outlineLevel="0" collapsed="false">
      <c r="A1" s="139" t="s">
        <v>1514</v>
      </c>
      <c r="B1" s="31" t="s">
        <v>1547</v>
      </c>
      <c r="C1" s="29" t="s">
        <v>1548</v>
      </c>
      <c r="D1" s="31" t="s">
        <v>1549</v>
      </c>
    </row>
    <row r="2" customFormat="false" ht="15" hidden="false" customHeight="false" outlineLevel="0" collapsed="false">
      <c r="A2" s="32" t="n">
        <v>1163774215</v>
      </c>
      <c r="B2" s="33" t="e">
        <f aca="false" t="array" ref="B2:B2">xlookup(A2,Tabla_no_celu[Celular],Tabla_no_celu[Afiliados sin telefono],"no datos",0,1)</f>
        <v>#NAME?</v>
      </c>
      <c r="C2" s="32" t="s">
        <v>1291</v>
      </c>
      <c r="D2" s="33" t="n">
        <v>1124962694</v>
      </c>
    </row>
    <row r="3" customFormat="false" ht="15" hidden="false" customHeight="false" outlineLevel="0" collapsed="false">
      <c r="A3" s="34" t="n">
        <v>1167523050</v>
      </c>
      <c r="B3" s="35" t="e">
        <f aca="false" t="array" ref="B3:B3">xlookup(A3,Tabla_no_celu[Celular],Tabla_no_celu[Afiliados sin telefono],"no datos",0,1)</f>
        <v>#NAME?</v>
      </c>
      <c r="C3" s="34" t="s">
        <v>1329</v>
      </c>
      <c r="D3" s="35" t="n">
        <v>1165963623</v>
      </c>
    </row>
    <row r="4" customFormat="false" ht="15" hidden="false" customHeight="false" outlineLevel="0" collapsed="false">
      <c r="A4" s="32" t="n">
        <v>1127234134</v>
      </c>
      <c r="B4" s="33" t="e">
        <f aca="false" t="array" ref="B4:B4">xlookup(A4,Tabla_no_celu[Celular],Tabla_no_celu[Afiliados sin telefono],"no datos",0,1)</f>
        <v>#NAME?</v>
      </c>
      <c r="C4" s="32" t="s">
        <v>1550</v>
      </c>
      <c r="D4" s="33" t="n">
        <v>1155736174</v>
      </c>
    </row>
    <row r="5" customFormat="false" ht="15" hidden="false" customHeight="false" outlineLevel="0" collapsed="false">
      <c r="A5" s="34" t="n">
        <v>1154166856</v>
      </c>
      <c r="B5" s="35" t="e">
        <f aca="false" t="array" ref="B5:B5">xlookup(A5,Tabla_no_celu[Celular],Tabla_no_celu[Afiliados sin telefono],"no datos",0,1)</f>
        <v>#NAME?</v>
      </c>
      <c r="C5" s="34" t="s">
        <v>1411</v>
      </c>
    </row>
    <row r="6" customFormat="false" ht="15" hidden="false" customHeight="false" outlineLevel="0" collapsed="false">
      <c r="A6" s="32" t="n">
        <v>1128735242</v>
      </c>
      <c r="B6" s="33" t="e">
        <f aca="false" t="array" ref="B6:B6">xlookup(A6,Tabla_no_celu[Celular],Tabla_no_celu[Afiliados sin telefono],"no datos",0,1)</f>
        <v>#NAME?</v>
      </c>
      <c r="C6" s="32" t="s">
        <v>1423</v>
      </c>
      <c r="D6" s="33" t="n">
        <v>1121781795</v>
      </c>
    </row>
    <row r="7" customFormat="false" ht="15" hidden="false" customHeight="false" outlineLevel="0" collapsed="false">
      <c r="A7" s="34" t="n">
        <v>1161711196</v>
      </c>
      <c r="B7" s="35" t="e">
        <f aca="false" t="array" ref="B7:B7">xlookup(A7,Tabla_no_celu[Celular],Tabla_no_celu[Afiliados sin telefono],"no datos",0,1)</f>
        <v>#NAME?</v>
      </c>
      <c r="C7" s="34" t="s">
        <v>1446</v>
      </c>
      <c r="D7" s="35" t="n">
        <v>1150370216</v>
      </c>
    </row>
    <row r="8" customFormat="false" ht="15" hidden="false" customHeight="false" outlineLevel="0" collapsed="false">
      <c r="A8" s="32" t="n">
        <v>1151027307</v>
      </c>
      <c r="B8" s="33" t="e">
        <f aca="false" t="array" ref="B8:B8">xlookup(A8,Tabla_no_celu[Celular],Tabla_no_celu[Afiliados sin telefono],"no datos",0,1)</f>
        <v>#NAME?</v>
      </c>
      <c r="C8" s="32" t="s">
        <v>1479</v>
      </c>
      <c r="D8" s="33" t="n">
        <v>1121554379</v>
      </c>
    </row>
    <row r="9" customFormat="false" ht="15" hidden="false" customHeight="false" outlineLevel="0" collapsed="false">
      <c r="A9" s="34" t="n">
        <v>1155765491</v>
      </c>
      <c r="B9" s="35" t="e">
        <f aca="false" t="array" ref="B9:B9">xlookup(A9,Tabla_no_celu[Celular],Tabla_no_celu[Afiliados sin telefono],"no datos",0,1)</f>
        <v>#NAME?</v>
      </c>
      <c r="C9" s="34" t="s">
        <v>1484</v>
      </c>
    </row>
    <row r="10" customFormat="false" ht="15" hidden="false" customHeight="false" outlineLevel="0" collapsed="false">
      <c r="A10" s="32" t="n">
        <v>1136332503</v>
      </c>
      <c r="B10" s="33" t="e">
        <f aca="false" t="array" ref="B10:B10">xlookup(A10,Tabla_no_celu[Celular],Tabla_no_celu[Afiliados sin telefono],"no datos",0,1)</f>
        <v>#NAME?</v>
      </c>
      <c r="C10" s="32" t="s">
        <v>1485</v>
      </c>
      <c r="D10" s="33" t="n">
        <v>1125419629</v>
      </c>
    </row>
    <row r="11" customFormat="false" ht="15" hidden="false" customHeight="false" outlineLevel="0" collapsed="false">
      <c r="A11" s="34" t="n">
        <v>1165588059</v>
      </c>
      <c r="B11" s="35" t="e">
        <f aca="false" t="array" ref="B11:B11">xlookup(A11,Tabla_no_celu[Celular],Tabla_no_celu[Afiliados sin telefono],"no datos",0,1)</f>
        <v>#NAME?</v>
      </c>
      <c r="C11" s="34" t="s">
        <v>1486</v>
      </c>
      <c r="D11" s="35" t="n">
        <v>1153867754</v>
      </c>
    </row>
    <row r="12" customFormat="false" ht="15" hidden="false" customHeight="false" outlineLevel="0" collapsed="false">
      <c r="A12" s="32" t="n">
        <v>1134395152</v>
      </c>
      <c r="B12" s="33" t="e">
        <f aca="false" t="array" ref="B12:B12">xlookup(A12,Tabla_no_celu[Celular],Tabla_no_celu[Afiliados sin telefono],"no datos",0,1)</f>
        <v>#NAME?</v>
      </c>
      <c r="C12" s="32" t="s">
        <v>1488</v>
      </c>
    </row>
    <row r="13" customFormat="false" ht="15" hidden="false" customHeight="false" outlineLevel="0" collapsed="false">
      <c r="A13" s="34" t="n">
        <v>1125078637</v>
      </c>
      <c r="B13" s="35" t="e">
        <f aca="false" t="array" ref="B13:B13">xlookup(A13,Tabla_no_celu[Celular],Tabla_no_celu[Afiliados sin telefono],"no datos",0,1)</f>
        <v>#NAME?</v>
      </c>
      <c r="C13" s="34" t="s">
        <v>1489</v>
      </c>
    </row>
    <row r="14" customFormat="false" ht="15" hidden="false" customHeight="false" outlineLevel="0" collapsed="false">
      <c r="A14" s="32" t="n">
        <v>1155048462</v>
      </c>
      <c r="B14" s="33" t="e">
        <f aca="false" t="array" ref="B14:B14">xlookup(A14,Tabla_no_celu[Celular],Tabla_no_celu[Afiliados sin telefono],"no datos",0,1)</f>
        <v>#NAME?</v>
      </c>
      <c r="C14" s="32" t="s">
        <v>1492</v>
      </c>
      <c r="D14" s="33" t="n">
        <v>1154648938</v>
      </c>
    </row>
    <row r="15" customFormat="false" ht="15" hidden="false" customHeight="false" outlineLevel="0" collapsed="false">
      <c r="A15" s="34" t="n">
        <v>1170580789</v>
      </c>
      <c r="B15" s="35" t="e">
        <f aca="false" t="array" ref="B15:B15">xlookup(A15,Tabla_no_celu[Celular],Tabla_no_celu[Afiliados sin telefono],"no datos",0,1)</f>
        <v>#NAME?</v>
      </c>
      <c r="C15" s="34" t="s">
        <v>1493</v>
      </c>
    </row>
    <row r="16" customFormat="false" ht="15" hidden="false" customHeight="false" outlineLevel="0" collapsed="false">
      <c r="A16" s="32" t="n">
        <v>3364523518</v>
      </c>
      <c r="B16" s="33" t="e">
        <f aca="false" t="array" ref="B16:B16">xlookup(A16,Tabla_no_celu[Celular],Tabla_no_celu[Afiliados sin telefono],"no datos",0,1)</f>
        <v>#NAME?</v>
      </c>
      <c r="C16" s="32" t="s">
        <v>1494</v>
      </c>
      <c r="D16" s="33" t="n">
        <v>1167028705</v>
      </c>
    </row>
    <row r="17" customFormat="false" ht="15" hidden="false" customHeight="false" outlineLevel="0" collapsed="false">
      <c r="A17" s="34" t="n">
        <v>1130422362</v>
      </c>
      <c r="B17" s="35" t="e">
        <f aca="false" t="array" ref="B17:B17">xlookup(A17,Tabla_no_celu[Celular],Tabla_no_celu[Afiliados sin telefono],"no datos",0,1)</f>
        <v>#NAME?</v>
      </c>
      <c r="C17" s="34" t="s">
        <v>1496</v>
      </c>
    </row>
    <row r="18" customFormat="false" ht="15" hidden="false" customHeight="false" outlineLevel="0" collapsed="false">
      <c r="A18" s="32" t="n">
        <v>3888674454</v>
      </c>
      <c r="B18" s="33" t="e">
        <f aca="false" t="array" ref="B18:B18">xlookup(A18,Tabla_no_celu[Celular],Tabla_no_celu[Afiliados sin telefono],"no datos",0,1)</f>
        <v>#NAME?</v>
      </c>
      <c r="C18" s="32" t="s">
        <v>1497</v>
      </c>
      <c r="D18" s="33" t="n">
        <v>1127806869</v>
      </c>
    </row>
    <row r="19" customFormat="false" ht="15" hidden="false" customHeight="false" outlineLevel="0" collapsed="false">
      <c r="A19" s="34" t="n">
        <v>1124729723</v>
      </c>
      <c r="B19" s="35" t="e">
        <f aca="false" t="array" ref="B19:B19">xlookup(A19,Tabla_no_celu[Celular],Tabla_no_celu[Afiliados sin telefono],"no datos",0,1)</f>
        <v>#NAME?</v>
      </c>
      <c r="C19" s="34" t="s">
        <v>1498</v>
      </c>
    </row>
    <row r="20" customFormat="false" ht="15" hidden="false" customHeight="false" outlineLevel="0" collapsed="false">
      <c r="A20" s="32" t="n">
        <v>1133833531</v>
      </c>
      <c r="B20" s="33" t="e">
        <f aca="false" t="array" ref="B20:B20">xlookup(A20,Tabla_no_celu[Celular],Tabla_no_celu[Afiliados sin telefono],"no datos",0,1)</f>
        <v>#NAME?</v>
      </c>
      <c r="C20" s="32" t="s">
        <v>1499</v>
      </c>
    </row>
    <row r="21" customFormat="false" ht="15" hidden="false" customHeight="false" outlineLevel="0" collapsed="false">
      <c r="A21" s="34" t="n">
        <v>1168842817</v>
      </c>
      <c r="B21" s="35" t="e">
        <f aca="false" t="array" ref="B21:B21">xlookup(A21,Tabla_no_celu[Celular],Tabla_no_celu[Afiliados sin telefono],"no datos",0,1)</f>
        <v>#NAME?</v>
      </c>
      <c r="C21" s="34" t="s">
        <v>1500</v>
      </c>
      <c r="D21" s="35" t="n">
        <v>1133361807</v>
      </c>
    </row>
    <row r="22" customFormat="false" ht="15" hidden="false" customHeight="false" outlineLevel="0" collapsed="false">
      <c r="A22" s="32" t="n">
        <v>1123567199</v>
      </c>
      <c r="B22" s="33" t="e">
        <f aca="false" t="array" ref="B22:B22">xlookup(A22,Tabla_no_celu[Celular],Tabla_no_celu[Afiliados sin telefono],"no datos",0,1)</f>
        <v>#NAME?</v>
      </c>
      <c r="C22" s="32" t="s">
        <v>1501</v>
      </c>
      <c r="D22" s="33" t="n">
        <v>1133043555</v>
      </c>
    </row>
    <row r="23" customFormat="false" ht="15" hidden="true" customHeight="false" outlineLevel="0" collapsed="false">
      <c r="A23" s="140" t="n">
        <v>1167028705</v>
      </c>
      <c r="B23" s="35" t="e">
        <f aca="false" t="array" ref="B23:B23">xlookup(A23,Tabla_no_celu[Celular],Tabla_no_celu[Afiliados sin telefono],"no datos",0,1)</f>
        <v>#NAME?</v>
      </c>
      <c r="C23" s="34" t="s">
        <v>1502</v>
      </c>
    </row>
    <row r="24" customFormat="false" ht="15" hidden="false" customHeight="false" outlineLevel="0" collapsed="false">
      <c r="A24" s="32" t="n">
        <v>1126217143</v>
      </c>
      <c r="B24" s="33" t="e">
        <f aca="false" t="array" ref="B24:B24">xlookup(A24,Tabla_no_celu[Celular],Tabla_no_celu[Afiliados sin telefono],"no datos",0,1)</f>
        <v>#NAME?</v>
      </c>
      <c r="C24" s="32" t="s">
        <v>1503</v>
      </c>
      <c r="D24" s="33" t="n">
        <v>1168314085</v>
      </c>
    </row>
    <row r="25" customFormat="false" ht="15" hidden="false" customHeight="false" outlineLevel="0" collapsed="false">
      <c r="A25" s="34" t="n">
        <v>1169176566</v>
      </c>
      <c r="B25" s="35" t="e">
        <f aca="false" t="array" ref="B25:B25">xlookup(A25,Tabla_no_celu[Celular],Tabla_no_celu[Afiliados sin telefono],"no datos",0,1)</f>
        <v>#NAME?</v>
      </c>
      <c r="C25" s="34" t="s">
        <v>1504</v>
      </c>
      <c r="D25" s="35" t="n">
        <v>1123032183</v>
      </c>
    </row>
    <row r="26" customFormat="false" ht="15" hidden="false" customHeight="false" outlineLevel="0" collapsed="false">
      <c r="A26" s="32" t="n">
        <v>1131179622</v>
      </c>
      <c r="B26" s="33" t="e">
        <f aca="false" t="array" ref="B26:B26">xlookup(A26,Tabla_no_celu[Celular],Tabla_no_celu[Afiliados sin telefono],"no datos",0,1)</f>
        <v>#NAME?</v>
      </c>
      <c r="C26" s="32" t="s">
        <v>1505</v>
      </c>
      <c r="D26" s="33" t="n">
        <v>1164433045</v>
      </c>
    </row>
    <row r="27" customFormat="false" ht="15" hidden="false" customHeight="false" outlineLevel="0" collapsed="false">
      <c r="A27" s="34" t="n">
        <v>1139126799</v>
      </c>
      <c r="B27" s="35" t="e">
        <f aca="false" t="array" ref="B27:B27">xlookup(A27,Tabla_no_celu[Celular],Tabla_no_celu[Afiliados sin telefono],"no datos",0,1)</f>
        <v>#NAME?</v>
      </c>
      <c r="C27" s="34" t="s">
        <v>1507</v>
      </c>
    </row>
    <row r="28" customFormat="false" ht="15" hidden="false" customHeight="false" outlineLevel="0" collapsed="false">
      <c r="A28" s="32" t="n">
        <v>1137772867</v>
      </c>
      <c r="B28" s="33" t="e">
        <f aca="false" t="array" ref="B28:B28">xlookup(A28,Tabla_no_celu[Celular],Tabla_no_celu[Afiliados sin telefono],"no datos",0,1)</f>
        <v>#NAME?</v>
      </c>
      <c r="C28" s="32" t="s">
        <v>1508</v>
      </c>
      <c r="D28" s="33" t="n">
        <v>1123228860</v>
      </c>
    </row>
    <row r="29" customFormat="false" ht="15" hidden="false" customHeight="false" outlineLevel="0" collapsed="false">
      <c r="A29" s="34" t="n">
        <v>1155951274</v>
      </c>
      <c r="B29" s="35" t="e">
        <f aca="false" t="array" ref="B29:B29">xlookup(A29,Tabla_no_celu[Celular],Tabla_no_celu[Afiliados sin telefono],"no datos",0,1)</f>
        <v>#NAME?</v>
      </c>
      <c r="C29" s="34" t="s">
        <v>1509</v>
      </c>
    </row>
    <row r="30" customFormat="false" ht="15" hidden="false" customHeight="false" outlineLevel="0" collapsed="false">
      <c r="A30" s="32" t="n">
        <v>1160388596</v>
      </c>
      <c r="B30" s="33" t="e">
        <f aca="false" t="array" ref="B30:B30">xlookup(A30,Tabla_no_celu[Celular],Tabla_no_celu[Afiliados sin telefono],"no datos",0,1)</f>
        <v>#NAME?</v>
      </c>
      <c r="C30" s="32" t="s">
        <v>1510</v>
      </c>
    </row>
    <row r="31" customFormat="false" ht="15" hidden="false" customHeight="false" outlineLevel="0" collapsed="false">
      <c r="A31" s="34" t="n">
        <v>1168863734</v>
      </c>
      <c r="B31" s="35" t="e">
        <f aca="false" t="array" ref="B31:B31">xlookup(A31,Tabla_no_celu[Celular],Tabla_no_celu[Afiliados sin telefono],"no datos",0,1)</f>
        <v>#NAME?</v>
      </c>
      <c r="C31" s="34" t="s">
        <v>1511</v>
      </c>
      <c r="D31" s="35" t="n">
        <v>1140963528</v>
      </c>
    </row>
    <row r="32" customFormat="false" ht="15" hidden="false" customHeight="false" outlineLevel="0" collapsed="false">
      <c r="A32" s="32" t="n">
        <v>1136655216</v>
      </c>
      <c r="B32" s="33" t="e">
        <f aca="false" t="array" ref="B32:B32">xlookup(A32,Tabla_no_celu[Celular],Tabla_no_celu[Afiliados sin telefono],"no datos",0,1)</f>
        <v>#NAME?</v>
      </c>
      <c r="C32" s="32" t="s">
        <v>1512</v>
      </c>
      <c r="D32" s="33" t="n">
        <v>1139378593</v>
      </c>
    </row>
    <row r="33" customFormat="false" ht="15" hidden="false" customHeight="false" outlineLevel="0" collapsed="false">
      <c r="A33" s="34" t="n">
        <v>1151116343</v>
      </c>
      <c r="B33" s="35" t="e">
        <f aca="false" t="array" ref="B33:B33">xlookup(A33,Tabla_no_celu[Celular],Tabla_no_celu[Afiliados sin telefono],"no datos",0,1)</f>
        <v>#NAME?</v>
      </c>
      <c r="C33" s="34" t="s">
        <v>1513</v>
      </c>
      <c r="D33" s="35" t="n">
        <v>1121652270</v>
      </c>
    </row>
    <row r="34" customFormat="false" ht="15" hidden="false" customHeight="false" outlineLevel="0" collapsed="false">
      <c r="A34" s="32" t="n">
        <v>1170814400</v>
      </c>
      <c r="B34" s="33" t="e">
        <f aca="false" t="array" ref="B34:B34">xlookup(A34,Tabla_no_celu[Celular],Tabla_no_celu[Afiliados sin telefono],"no datos",0,1)</f>
        <v>#NAME?</v>
      </c>
    </row>
    <row r="35" customFormat="false" ht="15" hidden="false" customHeight="false" outlineLevel="0" collapsed="false">
      <c r="A35" s="34" t="n">
        <v>1168248732</v>
      </c>
      <c r="B35" s="35" t="e">
        <f aca="false" t="array" ref="B35:B35">xlookup(A35,Tabla_no_celu[Celular],Tabla_no_celu[Afiliados sin telefono],"no datos",0,1)</f>
        <v>#NAME?</v>
      </c>
    </row>
    <row r="36" customFormat="false" ht="15" hidden="false" customHeight="false" outlineLevel="0" collapsed="false">
      <c r="A36" s="32" t="n">
        <v>1149144788</v>
      </c>
      <c r="B36" s="33" t="e">
        <f aca="false" t="array" ref="B36:B36">xlookup(A36,Tabla_no_celu[Celular],Tabla_no_celu[Afiliados sin telefono],"no datos",0,1)</f>
        <v>#NAME?</v>
      </c>
    </row>
    <row r="37" customFormat="false" ht="15" hidden="false" customHeight="false" outlineLevel="0" collapsed="false">
      <c r="A37" s="34" t="n">
        <v>1156140759</v>
      </c>
      <c r="B37" s="35" t="e">
        <f aca="false" t="array" ref="B37:B37">xlookup(A37,Tabla_no_celu[Celular],Tabla_no_celu[Afiliados sin telefono],"no datos",0,1)</f>
        <v>#NAME?</v>
      </c>
    </row>
    <row r="38" customFormat="false" ht="15" hidden="false" customHeight="false" outlineLevel="0" collapsed="false">
      <c r="A38" s="32" t="n">
        <v>1138205959</v>
      </c>
      <c r="B38" s="33" t="e">
        <f aca="false" t="array" ref="B38:B38">xlookup(A38,Tabla_no_celu[Celular],Tabla_no_celu[Afiliados sin telefono],"no datos",0,1)</f>
        <v>#NAME?</v>
      </c>
    </row>
    <row r="39" customFormat="false" ht="15" hidden="false" customHeight="false" outlineLevel="0" collapsed="false">
      <c r="A39" s="34" t="n">
        <v>1124077352</v>
      </c>
      <c r="B39" s="35" t="e">
        <f aca="false" t="array" ref="B39:B39">xlookup(A39,Tabla_no_celu[Celular],Tabla_no_celu[Afiliados sin telefono],"no datos",0,1)</f>
        <v>#NAME?</v>
      </c>
    </row>
    <row r="40" customFormat="false" ht="15" hidden="true" customHeight="false" outlineLevel="0" collapsed="false">
      <c r="A40" s="140" t="n">
        <v>1140963528</v>
      </c>
      <c r="B40" s="33" t="e">
        <f aca="false" t="array" ref="B40:B40">xlookup(A40,Tabla_no_celu[Celular],Tabla_no_celu[Afiliados sin telefono],"no datos",0,1)</f>
        <v>#NAME?</v>
      </c>
    </row>
    <row r="41" customFormat="false" ht="15" hidden="false" customHeight="false" outlineLevel="0" collapsed="false">
      <c r="A41" s="34" t="n">
        <v>1152203337</v>
      </c>
      <c r="B41" s="35" t="e">
        <f aca="false" t="array" ref="B41:B41">xlookup(A41,Tabla_no_celu[Celular],Tabla_no_celu[Afiliados sin telefono],"no datos",0,1)</f>
        <v>#NAME?</v>
      </c>
    </row>
    <row r="42" customFormat="false" ht="15" hidden="false" customHeight="false" outlineLevel="0" collapsed="false">
      <c r="A42" s="32" t="n">
        <v>1135806495</v>
      </c>
      <c r="B42" s="33" t="e">
        <f aca="false" t="array" ref="B42:B42">xlookup(A42,Tabla_no_celu[Celular],Tabla_no_celu[Afiliados sin telefono],"no datos",0,1)</f>
        <v>#NAME?</v>
      </c>
    </row>
    <row r="43" customFormat="false" ht="15" hidden="false" customHeight="false" outlineLevel="0" collapsed="false">
      <c r="A43" s="34" t="n">
        <v>1144078886</v>
      </c>
      <c r="B43" s="35" t="e">
        <f aca="false" t="array" ref="B43:B43">xlookup(A43,Tabla_no_celu[Celular],Tabla_no_celu[Afiliados sin telefono],"no datos",0,1)</f>
        <v>#NAME?</v>
      </c>
    </row>
    <row r="44" customFormat="false" ht="15" hidden="false" customHeight="false" outlineLevel="0" collapsed="false">
      <c r="A44" s="32" t="n">
        <v>1123840443</v>
      </c>
      <c r="B44" s="33" t="e">
        <f aca="false" t="array" ref="B44:B44">xlookup(A44,Tabla_no_celu[Celular],Tabla_no_celu[Afiliados sin telefono],"no datos",0,1)</f>
        <v>#NAME?</v>
      </c>
    </row>
    <row r="45" customFormat="false" ht="15" hidden="false" customHeight="false" outlineLevel="0" collapsed="false">
      <c r="A45" s="34" t="n">
        <v>1138238839</v>
      </c>
      <c r="B45" s="35" t="e">
        <f aca="false" t="array" ref="B45:B45">xlookup(A45,Tabla_no_celu[Celular],Tabla_no_celu[Afiliados sin telefono],"no datos",0,1)</f>
        <v>#NAME?</v>
      </c>
    </row>
    <row r="46" customFormat="false" ht="15" hidden="false" customHeight="false" outlineLevel="0" collapsed="false">
      <c r="A46" s="32" t="n">
        <v>1165491429</v>
      </c>
      <c r="B46" s="33" t="e">
        <f aca="false" t="array" ref="B46:B46">xlookup(A46,Tabla_no_celu[Celular],Tabla_no_celu[Afiliados sin telefono],"no datos",0,1)</f>
        <v>#NAME?</v>
      </c>
    </row>
    <row r="47" customFormat="false" ht="15" hidden="false" customHeight="false" outlineLevel="0" collapsed="false">
      <c r="A47" s="34" t="n">
        <v>1140855330</v>
      </c>
      <c r="B47" s="35" t="e">
        <f aca="false" t="array" ref="B47:B47">xlookup(A47,Tabla_no_celu[Celular],Tabla_no_celu[Afiliados sin telefono],"no datos",0,1)</f>
        <v>#NAME?</v>
      </c>
    </row>
    <row r="48" customFormat="false" ht="15" hidden="false" customHeight="false" outlineLevel="0" collapsed="false">
      <c r="A48" s="32" t="n">
        <v>1124551493</v>
      </c>
      <c r="B48" s="33" t="e">
        <f aca="false" t="array" ref="B48:B48">xlookup(A48,Tabla_no_celu[Celular],Tabla_no_celu[Afiliados sin telefono],"no datos",0,1)</f>
        <v>#NAME?</v>
      </c>
    </row>
    <row r="49" customFormat="false" ht="15" hidden="false" customHeight="false" outlineLevel="0" collapsed="false">
      <c r="A49" s="34" t="n">
        <v>1161387543</v>
      </c>
      <c r="B49" s="35" t="e">
        <f aca="false" t="array" ref="B49:B49">xlookup(A49,Tabla_no_celu[Celular],Tabla_no_celu[Afiliados sin telefono],"no datos",0,1)</f>
        <v>#NAME?</v>
      </c>
    </row>
    <row r="50" customFormat="false" ht="15" hidden="false" customHeight="false" outlineLevel="0" collapsed="false">
      <c r="A50" s="32" t="n">
        <v>1122809640</v>
      </c>
      <c r="B50" s="33" t="e">
        <f aca="false" t="array" ref="B50:B50">xlookup(A50,Tabla_no_celu[Celular],Tabla_no_celu[Afiliados sin telefono],"no datos",0,1)</f>
        <v>#NAME?</v>
      </c>
    </row>
    <row r="51" customFormat="false" ht="15" hidden="false" customHeight="false" outlineLevel="0" collapsed="false">
      <c r="A51" s="34" t="n">
        <v>1157412628</v>
      </c>
      <c r="B51" s="35" t="e">
        <f aca="false" t="array" ref="B51:B51">xlookup(A51,Tabla_no_celu[Celular],Tabla_no_celu[Afiliados sin telefono],"no datos",0,1)</f>
        <v>#NAME?</v>
      </c>
    </row>
    <row r="52" customFormat="false" ht="15" hidden="false" customHeight="false" outlineLevel="0" collapsed="false">
      <c r="A52" s="32" t="n">
        <v>1140399276</v>
      </c>
      <c r="B52" s="33" t="e">
        <f aca="false" t="array" ref="B52:B52">xlookup(A52,Tabla_no_celu[Celular],Tabla_no_celu[Afiliados sin telefono],"no datos",0,1)</f>
        <v>#NAME?</v>
      </c>
    </row>
    <row r="53" customFormat="false" ht="15" hidden="false" customHeight="false" outlineLevel="0" collapsed="false">
      <c r="A53" s="34" t="n">
        <v>1131105685</v>
      </c>
      <c r="B53" s="35" t="e">
        <f aca="false" t="array" ref="B53:B53">xlookup(A53,Tabla_no_celu[Celular],Tabla_no_celu[Afiliados sin telefono],"no datos",0,1)</f>
        <v>#NAME?</v>
      </c>
    </row>
    <row r="54" customFormat="false" ht="15" hidden="true" customHeight="false" outlineLevel="0" collapsed="false">
      <c r="A54" s="140" t="n">
        <v>1123032183</v>
      </c>
      <c r="B54" s="33" t="e">
        <f aca="false" t="array" ref="B54:B54">xlookup(A54,Tabla_no_celu[Celular],Tabla_no_celu[Afiliados sin telefono],"no datos",0,1)</f>
        <v>#NAME?</v>
      </c>
    </row>
    <row r="55" customFormat="false" ht="15" hidden="false" customHeight="false" outlineLevel="0" collapsed="false">
      <c r="A55" s="34" t="n">
        <v>1139545887</v>
      </c>
      <c r="B55" s="35" t="e">
        <f aca="false" t="array" ref="B55:B55">xlookup(A55,Tabla_no_celu[Celular],Tabla_no_celu[Afiliados sin telefono],"no datos",0,1)</f>
        <v>#NAME?</v>
      </c>
    </row>
    <row r="56" customFormat="false" ht="15" hidden="false" customHeight="false" outlineLevel="0" collapsed="false">
      <c r="A56" s="32" t="n">
        <v>1141783733</v>
      </c>
      <c r="B56" s="33" t="e">
        <f aca="false" t="array" ref="B56:B56">xlookup(A56,Tabla_no_celu[Celular],Tabla_no_celu[Afiliados sin telefono],"no datos",0,1)</f>
        <v>#NAME?</v>
      </c>
    </row>
    <row r="57" customFormat="false" ht="15" hidden="true" customHeight="false" outlineLevel="0" collapsed="false">
      <c r="A57" s="140" t="n">
        <v>1153867754</v>
      </c>
      <c r="B57" s="35" t="e">
        <f aca="false" t="array" ref="B57:B57">xlookup(A57,Tabla_no_celu[Celular],Tabla_no_celu[Afiliados sin telefono],"no datos",0,1)</f>
        <v>#NAME?</v>
      </c>
    </row>
    <row r="58" customFormat="false" ht="15" hidden="false" customHeight="false" outlineLevel="0" collapsed="false">
      <c r="A58" s="32" t="n">
        <v>1153784627</v>
      </c>
      <c r="B58" s="33" t="e">
        <f aca="false" t="array" ref="B58:B58">xlookup(A58,Tabla_no_celu[Celular],Tabla_no_celu[Afiliados sin telefono],"no datos",0,1)</f>
        <v>#NAME?</v>
      </c>
    </row>
    <row r="59" customFormat="false" ht="15" hidden="false" customHeight="false" outlineLevel="0" collapsed="false">
      <c r="A59" s="34" t="n">
        <v>1162711679</v>
      </c>
      <c r="B59" s="35" t="e">
        <f aca="false" t="array" ref="B59:B59">xlookup(A59,Tabla_no_celu[Celular],Tabla_no_celu[Afiliados sin telefono],"no datos",0,1)</f>
        <v>#NAME?</v>
      </c>
    </row>
    <row r="60" customFormat="false" ht="15" hidden="false" customHeight="false" outlineLevel="0" collapsed="false">
      <c r="A60" s="32" t="n">
        <v>1138609116</v>
      </c>
      <c r="B60" s="33" t="e">
        <f aca="false" t="array" ref="B60:B60">xlookup(A60,Tabla_no_celu[Celular],Tabla_no_celu[Afiliados sin telefono],"no datos",0,1)</f>
        <v>#NAME?</v>
      </c>
    </row>
    <row r="61" customFormat="false" ht="15" hidden="false" customHeight="false" outlineLevel="0" collapsed="false">
      <c r="A61" s="34" t="n">
        <v>1171181676</v>
      </c>
      <c r="B61" s="35" t="e">
        <f aca="false" t="array" ref="B61:B61">xlookup(A61,Tabla_no_celu[Celular],Tabla_no_celu[Afiliados sin telefono],"no datos",0,1)</f>
        <v>#NAME?</v>
      </c>
    </row>
    <row r="62" customFormat="false" ht="15" hidden="false" customHeight="false" outlineLevel="0" collapsed="false">
      <c r="A62" s="32" t="n">
        <v>1125793302</v>
      </c>
      <c r="B62" s="33" t="e">
        <f aca="false" t="array" ref="B62:B62">xlookup(A62,Tabla_no_celu[Celular],Tabla_no_celu[Afiliados sin telefono],"no datos",0,1)</f>
        <v>#NAME?</v>
      </c>
    </row>
    <row r="63" customFormat="false" ht="15" hidden="false" customHeight="false" outlineLevel="0" collapsed="false">
      <c r="A63" s="34" t="n">
        <v>1124069682</v>
      </c>
      <c r="B63" s="35" t="e">
        <f aca="false" t="array" ref="B63:B63">xlookup(A63,Tabla_no_celu[Celular],Tabla_no_celu[Afiliados sin telefono],"no datos",0,1)</f>
        <v>#NAME?</v>
      </c>
    </row>
    <row r="64" customFormat="false" ht="15" hidden="false" customHeight="false" outlineLevel="0" collapsed="false">
      <c r="A64" s="32" t="n">
        <v>1122400666</v>
      </c>
      <c r="B64" s="33" t="e">
        <f aca="false" t="array" ref="B64:B64">xlookup(A64,Tabla_no_celu[Celular],Tabla_no_celu[Afiliados sin telefono],"no datos",0,1)</f>
        <v>#NAME?</v>
      </c>
    </row>
    <row r="65" customFormat="false" ht="15" hidden="false" customHeight="false" outlineLevel="0" collapsed="false">
      <c r="A65" s="34" t="n">
        <v>1144790227</v>
      </c>
      <c r="B65" s="35" t="e">
        <f aca="false" t="array" ref="B65:B65">xlookup(A65,Tabla_no_celu[Celular],Tabla_no_celu[Afiliados sin telefono],"no datos",0,1)</f>
        <v>#NAME?</v>
      </c>
    </row>
    <row r="66" customFormat="false" ht="15" hidden="true" customHeight="false" outlineLevel="0" collapsed="false">
      <c r="A66" s="140" t="n">
        <v>1127806869</v>
      </c>
      <c r="B66" s="33" t="e">
        <f aca="false" t="array" ref="B66:B66">xlookup(A66,Tabla_no_celu[Celular],Tabla_no_celu[Afiliados sin telefono],"no datos",0,1)</f>
        <v>#NAME?</v>
      </c>
    </row>
    <row r="67" customFormat="false" ht="15" hidden="false" customHeight="false" outlineLevel="0" collapsed="false">
      <c r="A67" s="34" t="n">
        <v>1126429082</v>
      </c>
      <c r="B67" s="35" t="e">
        <f aca="false" t="array" ref="B67:B67">xlookup(A67,Tabla_no_celu[Celular],Tabla_no_celu[Afiliados sin telefono],"no datos",0,1)</f>
        <v>#NAME?</v>
      </c>
    </row>
    <row r="68" customFormat="false" ht="15" hidden="false" customHeight="false" outlineLevel="0" collapsed="false">
      <c r="A68" s="32" t="n">
        <v>1166061997</v>
      </c>
      <c r="B68" s="33" t="e">
        <f aca="false" t="array" ref="B68:B68">xlookup(A68,Tabla_no_celu[Celular],Tabla_no_celu[Afiliados sin telefono],"no datos",0,1)</f>
        <v>#NAME?</v>
      </c>
    </row>
    <row r="69" customFormat="false" ht="15" hidden="false" customHeight="false" outlineLevel="0" collapsed="false">
      <c r="A69" s="34" t="n">
        <v>1154757538</v>
      </c>
      <c r="B69" s="35" t="e">
        <f aca="false" t="array" ref="B69:B69">xlookup(A69,Tabla_no_celu[Celular],Tabla_no_celu[Afiliados sin telefono],"no datos",0,1)</f>
        <v>#NAME?</v>
      </c>
    </row>
    <row r="70" customFormat="false" ht="15" hidden="false" customHeight="false" outlineLevel="0" collapsed="false">
      <c r="A70" s="32" t="n">
        <v>1123741831</v>
      </c>
      <c r="B70" s="33" t="e">
        <f aca="false" t="array" ref="B70:B70">xlookup(A70,Tabla_no_celu[Celular],Tabla_no_celu[Afiliados sin telefono],"no datos",0,1)</f>
        <v>#NAME?</v>
      </c>
    </row>
    <row r="71" customFormat="false" ht="15" hidden="false" customHeight="false" outlineLevel="0" collapsed="false">
      <c r="A71" s="34" t="n">
        <v>1154169265</v>
      </c>
      <c r="B71" s="35" t="e">
        <f aca="false" t="array" ref="B71:B71">xlookup(A71,Tabla_no_celu[Celular],Tabla_no_celu[Afiliados sin telefono],"no datos",0,1)</f>
        <v>#NAME?</v>
      </c>
    </row>
    <row r="72" customFormat="false" ht="15" hidden="false" customHeight="false" outlineLevel="0" collapsed="false">
      <c r="A72" s="32" t="n">
        <v>1154687658</v>
      </c>
      <c r="B72" s="33" t="e">
        <f aca="false" t="array" ref="B72:B72">xlookup(A72,Tabla_no_celu[Celular],Tabla_no_celu[Afiliados sin telefono],"no datos",0,1)</f>
        <v>#NAME?</v>
      </c>
    </row>
    <row r="73" customFormat="false" ht="15" hidden="false" customHeight="false" outlineLevel="0" collapsed="false">
      <c r="A73" s="34" t="n">
        <v>1165736948</v>
      </c>
      <c r="B73" s="35" t="e">
        <f aca="false" t="array" ref="B73:B73">xlookup(A73,Tabla_no_celu[Celular],Tabla_no_celu[Afiliados sin telefono],"no datos",0,1)</f>
        <v>#NAME?</v>
      </c>
    </row>
    <row r="74" customFormat="false" ht="15" hidden="false" customHeight="false" outlineLevel="0" collapsed="false">
      <c r="A74" s="32" t="n">
        <v>1151383435</v>
      </c>
      <c r="B74" s="33" t="e">
        <f aca="false" t="array" ref="B74:B74">xlookup(A74,Tabla_no_celu[Celular],Tabla_no_celu[Afiliados sin telefono],"no datos",0,1)</f>
        <v>#NAME?</v>
      </c>
    </row>
    <row r="75" customFormat="false" ht="15" hidden="false" customHeight="false" outlineLevel="0" collapsed="false">
      <c r="A75" s="34" t="n">
        <v>1136678278</v>
      </c>
      <c r="B75" s="35" t="e">
        <f aca="false" t="array" ref="B75:B75">xlookup(A75,Tabla_no_celu[Celular],Tabla_no_celu[Afiliados sin telefono],"no datos",0,1)</f>
        <v>#NAME?</v>
      </c>
    </row>
    <row r="76" customFormat="false" ht="15" hidden="true" customHeight="false" outlineLevel="0" collapsed="false">
      <c r="A76" s="140" t="n">
        <v>1123228860</v>
      </c>
      <c r="B76" s="33" t="e">
        <f aca="false" t="array" ref="B76:B76">xlookup(A76,Tabla_no_celu[Celular],Tabla_no_celu[Afiliados sin telefono],"no datos",0,1)</f>
        <v>#NAME?</v>
      </c>
    </row>
    <row r="77" customFormat="false" ht="15" hidden="false" customHeight="false" outlineLevel="0" collapsed="false">
      <c r="A77" s="34" t="n">
        <v>1165281146</v>
      </c>
      <c r="B77" s="35" t="e">
        <f aca="false" t="array" ref="B77:B77">xlookup(A77,Tabla_no_celu[Celular],Tabla_no_celu[Afiliados sin telefono],"no datos",0,1)</f>
        <v>#NAME?</v>
      </c>
    </row>
    <row r="78" customFormat="false" ht="15" hidden="false" customHeight="false" outlineLevel="0" collapsed="false">
      <c r="A78" s="32" t="n">
        <v>1160368096</v>
      </c>
      <c r="B78" s="33" t="e">
        <f aca="false" t="array" ref="B78:B78">xlookup(A78,Tabla_no_celu[Celular],Tabla_no_celu[Afiliados sin telefono],"no datos",0,1)</f>
        <v>#NAME?</v>
      </c>
    </row>
    <row r="79" customFormat="false" ht="15" hidden="false" customHeight="false" outlineLevel="0" collapsed="false">
      <c r="A79" s="34" t="n">
        <v>1159190254</v>
      </c>
      <c r="B79" s="35" t="e">
        <f aca="false" t="array" ref="B79:B79">xlookup(A79,Tabla_no_celu[Celular],Tabla_no_celu[Afiliados sin telefono],"no datos",0,1)</f>
        <v>#NAME?</v>
      </c>
    </row>
    <row r="80" customFormat="false" ht="15" hidden="false" customHeight="false" outlineLevel="0" collapsed="false">
      <c r="A80" s="32" t="n">
        <v>1131257128</v>
      </c>
      <c r="B80" s="33" t="e">
        <f aca="false" t="array" ref="B80:B80">xlookup(A80,Tabla_no_celu[Celular],Tabla_no_celu[Afiliados sin telefono],"no datos",0,1)</f>
        <v>#NAME?</v>
      </c>
    </row>
    <row r="81" customFormat="false" ht="15" hidden="false" customHeight="false" outlineLevel="0" collapsed="false">
      <c r="A81" s="34" t="n">
        <v>1121554052</v>
      </c>
      <c r="B81" s="35" t="e">
        <f aca="false" t="array" ref="B81:B81">xlookup(A81,Tabla_no_celu[Celular],Tabla_no_celu[Afiliados sin telefono],"no datos",0,1)</f>
        <v>#NAME?</v>
      </c>
    </row>
    <row r="82" customFormat="false" ht="15" hidden="true" customHeight="false" outlineLevel="0" collapsed="false">
      <c r="A82" s="140" t="n">
        <v>1133043555</v>
      </c>
      <c r="B82" s="33" t="e">
        <f aca="false" t="array" ref="B82:B82">xlookup(A82,Tabla_no_celu[Celular],Tabla_no_celu[Afiliados sin telefono],"no datos",0,1)</f>
        <v>#NAME?</v>
      </c>
    </row>
    <row r="83" customFormat="false" ht="15" hidden="false" customHeight="false" outlineLevel="0" collapsed="false">
      <c r="A83" s="34" t="n">
        <v>1168554863</v>
      </c>
      <c r="B83" s="35" t="e">
        <f aca="false" t="array" ref="B83:B83">xlookup(A83,Tabla_no_celu[Celular],Tabla_no_celu[Afiliados sin telefono],"no datos",0,1)</f>
        <v>#NAME?</v>
      </c>
    </row>
    <row r="84" customFormat="false" ht="15" hidden="false" customHeight="false" outlineLevel="0" collapsed="false">
      <c r="A84" s="32" t="n">
        <v>1131223511</v>
      </c>
      <c r="B84" s="33" t="e">
        <f aca="false" t="array" ref="B84:B84">xlookup(A84,Tabla_no_celu[Celular],Tabla_no_celu[Afiliados sin telefono],"no datos",0,1)</f>
        <v>#NAME?</v>
      </c>
    </row>
    <row r="85" customFormat="false" ht="15" hidden="false" customHeight="false" outlineLevel="0" collapsed="false">
      <c r="A85" s="34" t="n">
        <v>1131312104</v>
      </c>
      <c r="B85" s="35" t="e">
        <f aca="false" t="array" ref="B85:B85">xlookup(A85,Tabla_no_celu[Celular],Tabla_no_celu[Afiliados sin telefono],"no datos",0,1)</f>
        <v>#NAME?</v>
      </c>
    </row>
    <row r="86" customFormat="false" ht="15" hidden="false" customHeight="false" outlineLevel="0" collapsed="false">
      <c r="A86" s="32" t="n">
        <v>1132694465</v>
      </c>
      <c r="B86" s="33" t="e">
        <f aca="false" t="array" ref="B86:B86">xlookup(A86,Tabla_no_celu[Celular],Tabla_no_celu[Afiliados sin telefono],"no datos",0,1)</f>
        <v>#NAME?</v>
      </c>
    </row>
    <row r="87" customFormat="false" ht="15" hidden="false" customHeight="false" outlineLevel="0" collapsed="false">
      <c r="A87" s="34" t="n">
        <v>1150543639</v>
      </c>
      <c r="B87" s="35" t="e">
        <f aca="false" t="array" ref="B87:B87">xlookup(A87,Tabla_no_celu[Celular],Tabla_no_celu[Afiliados sin telefono],"no datos",0,1)</f>
        <v>#NAME?</v>
      </c>
    </row>
    <row r="88" customFormat="false" ht="15" hidden="false" customHeight="false" outlineLevel="0" collapsed="false">
      <c r="A88" s="32" t="n">
        <v>1173662195</v>
      </c>
      <c r="B88" s="33" t="e">
        <f aca="false" t="array" ref="B88:B88">xlookup(A88,Tabla_no_celu[Celular],Tabla_no_celu[Afiliados sin telefono],"no datos",0,1)</f>
        <v>#NAME?</v>
      </c>
    </row>
    <row r="89" customFormat="false" ht="15" hidden="false" customHeight="false" outlineLevel="0" collapsed="false">
      <c r="A89" s="34" t="n">
        <v>1130427551</v>
      </c>
      <c r="B89" s="35" t="e">
        <f aca="false" t="array" ref="B89:B89">xlookup(A89,Tabla_no_celu[Celular],Tabla_no_celu[Afiliados sin telefono],"no datos",0,1)</f>
        <v>#NAME?</v>
      </c>
    </row>
    <row r="90" customFormat="false" ht="15" hidden="false" customHeight="false" outlineLevel="0" collapsed="false">
      <c r="A90" s="32" t="n">
        <v>1166440309</v>
      </c>
      <c r="B90" s="33" t="e">
        <f aca="false" t="array" ref="B90:B90">xlookup(A90,Tabla_no_celu[Celular],Tabla_no_celu[Afiliados sin telefono],"no datos",0,1)</f>
        <v>#NAME?</v>
      </c>
    </row>
    <row r="91" customFormat="false" ht="15" hidden="true" customHeight="false" outlineLevel="0" collapsed="false">
      <c r="A91" s="140" t="n">
        <v>1164433045</v>
      </c>
      <c r="B91" s="35" t="e">
        <f aca="false" t="array" ref="B91:B91">xlookup(A91,Tabla_no_celu[Celular],Tabla_no_celu[Afiliados sin telefono],"no datos",0,1)</f>
        <v>#NAME?</v>
      </c>
    </row>
    <row r="92" customFormat="false" ht="15" hidden="false" customHeight="false" outlineLevel="0" collapsed="false">
      <c r="A92" s="32" t="n">
        <v>1168197735</v>
      </c>
      <c r="B92" s="33" t="e">
        <f aca="false" t="array" ref="B92:B92">xlookup(A92,Tabla_no_celu[Celular],Tabla_no_celu[Afiliados sin telefono],"no datos",0,1)</f>
        <v>#NAME?</v>
      </c>
    </row>
    <row r="93" customFormat="false" ht="15" hidden="false" customHeight="false" outlineLevel="0" collapsed="false">
      <c r="A93" s="34" t="n">
        <v>1149738514</v>
      </c>
      <c r="B93" s="35" t="e">
        <f aca="false" t="array" ref="B93:B93">xlookup(A93,Tabla_no_celu[Celular],Tabla_no_celu[Afiliados sin telefono],"no datos",0,1)</f>
        <v>#NAME?</v>
      </c>
    </row>
    <row r="94" customFormat="false" ht="15" hidden="false" customHeight="false" outlineLevel="0" collapsed="false">
      <c r="A94" s="32" t="n">
        <v>1135865476</v>
      </c>
      <c r="B94" s="33" t="e">
        <f aca="false" t="array" ref="B94:B94">xlookup(A94,Tabla_no_celu[Celular],Tabla_no_celu[Afiliados sin telefono],"no datos",0,1)</f>
        <v>#NAME?</v>
      </c>
    </row>
    <row r="95" customFormat="false" ht="15" hidden="false" customHeight="false" outlineLevel="0" collapsed="false">
      <c r="A95" s="34" t="n">
        <v>1168673658</v>
      </c>
      <c r="B95" s="35" t="e">
        <f aca="false" t="array" ref="B95:B95">xlookup(A95,Tabla_no_celu[Celular],Tabla_no_celu[Afiliados sin telefono],"no datos",0,1)</f>
        <v>#NAME?</v>
      </c>
    </row>
    <row r="96" customFormat="false" ht="15" hidden="false" customHeight="false" outlineLevel="0" collapsed="false">
      <c r="A96" s="32" t="n">
        <v>3704098413</v>
      </c>
      <c r="B96" s="33" t="e">
        <f aca="false" t="array" ref="B96:B96">xlookup(A96,Tabla_no_celu[Celular],Tabla_no_celu[Afiliados sin telefono],"no datos",0,1)</f>
        <v>#NAME?</v>
      </c>
    </row>
    <row r="97" customFormat="false" ht="15" hidden="false" customHeight="false" outlineLevel="0" collapsed="false">
      <c r="A97" s="34" t="n">
        <v>1155262436</v>
      </c>
      <c r="B97" s="35" t="e">
        <f aca="false" t="array" ref="B97:B97">xlookup(A97,Tabla_no_celu[Celular],Tabla_no_celu[Afiliados sin telefono],"no datos",0,1)</f>
        <v>#NAME?</v>
      </c>
    </row>
    <row r="98" customFormat="false" ht="15" hidden="true" customHeight="false" outlineLevel="0" collapsed="false">
      <c r="A98" s="140" t="n">
        <v>1121652270</v>
      </c>
      <c r="B98" s="33" t="e">
        <f aca="false" t="array" ref="B98:B98">xlookup(A98,Tabla_no_celu[Celular],Tabla_no_celu[Afiliados sin telefono],"no datos",0,1)</f>
        <v>#NAME?</v>
      </c>
    </row>
    <row r="99" customFormat="false" ht="15" hidden="false" customHeight="false" outlineLevel="0" collapsed="false">
      <c r="A99" s="34" t="n">
        <v>1133007803</v>
      </c>
      <c r="B99" s="35" t="e">
        <f aca="false" t="array" ref="B99:B99">xlookup(A99,Tabla_no_celu[Celular],Tabla_no_celu[Afiliados sin telefono],"no datos",0,1)</f>
        <v>#NAME?</v>
      </c>
    </row>
    <row r="100" customFormat="false" ht="15" hidden="false" customHeight="false" outlineLevel="0" collapsed="false">
      <c r="A100" s="32" t="n">
        <v>1158805107</v>
      </c>
      <c r="B100" s="33" t="e">
        <f aca="false" t="array" ref="B100:B100">xlookup(A100,Tabla_no_celu[Celular],Tabla_no_celu[Afiliados sin telefono],"no datos",0,1)</f>
        <v>#NAME?</v>
      </c>
    </row>
    <row r="101" customFormat="false" ht="15" hidden="false" customHeight="false" outlineLevel="0" collapsed="false">
      <c r="A101" s="34" t="n">
        <v>1171383253</v>
      </c>
      <c r="B101" s="35" t="e">
        <f aca="false" t="array" ref="B101:B101">xlookup(A101,Tabla_no_celu[Celular],Tabla_no_celu[Afiliados sin telefono],"no datos",0,1)</f>
        <v>#NAME?</v>
      </c>
    </row>
    <row r="102" customFormat="false" ht="15" hidden="false" customHeight="false" outlineLevel="0" collapsed="false">
      <c r="A102" s="32" t="n">
        <v>1124681192</v>
      </c>
      <c r="B102" s="33" t="e">
        <f aca="false" t="array" ref="B102:B102">xlookup(A102,Tabla_no_celu[Celular],Tabla_no_celu[Afiliados sin telefono],"no datos",0,1)</f>
        <v>#NAME?</v>
      </c>
    </row>
    <row r="103" customFormat="false" ht="15" hidden="false" customHeight="false" outlineLevel="0" collapsed="false">
      <c r="A103" s="34" t="n">
        <v>1131762090</v>
      </c>
      <c r="B103" s="35" t="e">
        <f aca="false" t="array" ref="B103:B103">xlookup(A103,Tabla_no_celu[Celular],Tabla_no_celu[Afiliados sin telefono],"no datos",0,1)</f>
        <v>#NAME?</v>
      </c>
    </row>
    <row r="104" customFormat="false" ht="15" hidden="false" customHeight="false" outlineLevel="0" collapsed="false">
      <c r="A104" s="32" t="n">
        <v>1121630635</v>
      </c>
      <c r="B104" s="33" t="e">
        <f aca="false" t="array" ref="B104:B104">xlookup(A104,Tabla_no_celu[Celular],Tabla_no_celu[Afiliados sin telefono],"no datos",0,1)</f>
        <v>#NAME?</v>
      </c>
    </row>
    <row r="105" customFormat="false" ht="15" hidden="false" customHeight="false" outlineLevel="0" collapsed="false">
      <c r="A105" s="34" t="n">
        <v>1134073710</v>
      </c>
      <c r="B105" s="35" t="e">
        <f aca="false" t="array" ref="B105:B105">xlookup(A105,Tabla_no_celu[Celular],Tabla_no_celu[Afiliados sin telefono],"no datos",0,1)</f>
        <v>#NAME?</v>
      </c>
    </row>
    <row r="106" customFormat="false" ht="15" hidden="false" customHeight="false" outlineLevel="0" collapsed="false">
      <c r="A106" s="32" t="n">
        <v>1123394729</v>
      </c>
      <c r="B106" s="33" t="e">
        <f aca="false" t="array" ref="B106:B106">xlookup(A106,Tabla_no_celu[Celular],Tabla_no_celu[Afiliados sin telefono],"no datos",0,1)</f>
        <v>#NAME?</v>
      </c>
    </row>
    <row r="107" customFormat="false" ht="15" hidden="false" customHeight="false" outlineLevel="0" collapsed="false">
      <c r="A107" s="34" t="n">
        <v>1162105315</v>
      </c>
      <c r="B107" s="35" t="e">
        <f aca="false" t="array" ref="B107:B107">xlookup(A107,Tabla_no_celu[Celular],Tabla_no_celu[Afiliados sin telefono],"no datos",0,1)</f>
        <v>#NAME?</v>
      </c>
    </row>
    <row r="108" customFormat="false" ht="15" hidden="false" customHeight="false" outlineLevel="0" collapsed="false">
      <c r="A108" s="32" t="n">
        <v>1159116107</v>
      </c>
      <c r="B108" s="33" t="e">
        <f aca="false" t="array" ref="B108:B108">xlookup(A108,Tabla_no_celu[Celular],Tabla_no_celu[Afiliados sin telefono],"no datos",0,1)</f>
        <v>#NAME?</v>
      </c>
    </row>
    <row r="109" customFormat="false" ht="15" hidden="false" customHeight="false" outlineLevel="0" collapsed="false">
      <c r="A109" s="34" t="n">
        <v>1136341313</v>
      </c>
      <c r="B109" s="35" t="e">
        <f aca="false" t="array" ref="B109:B109">xlookup(A109,Tabla_no_celu[Celular],Tabla_no_celu[Afiliados sin telefono],"no datos",0,1)</f>
        <v>#NAME?</v>
      </c>
    </row>
    <row r="110" customFormat="false" ht="15" hidden="false" customHeight="false" outlineLevel="0" collapsed="false">
      <c r="A110" s="32" t="n">
        <v>1159651691</v>
      </c>
      <c r="B110" s="33" t="e">
        <f aca="false" t="array" ref="B110:B110">xlookup(A110,Tabla_no_celu[Celular],Tabla_no_celu[Afiliados sin telefono],"no datos",0,1)</f>
        <v>#NAME?</v>
      </c>
    </row>
    <row r="111" customFormat="false" ht="15" hidden="false" customHeight="false" outlineLevel="0" collapsed="false">
      <c r="A111" s="34" t="n">
        <v>1171465984</v>
      </c>
      <c r="B111" s="35" t="e">
        <f aca="false" t="array" ref="B111:B111">xlookup(A111,Tabla_no_celu[Celular],Tabla_no_celu[Afiliados sin telefono],"no datos",0,1)</f>
        <v>#NAME?</v>
      </c>
    </row>
    <row r="112" customFormat="false" ht="15" hidden="false" customHeight="false" outlineLevel="0" collapsed="false">
      <c r="A112" s="32" t="n">
        <v>1136468807</v>
      </c>
      <c r="B112" s="33" t="e">
        <f aca="false" t="array" ref="B112:B112">xlookup(A112,Tabla_no_celu[Celular],Tabla_no_celu[Afiliados sin telefono],"no datos",0,1)</f>
        <v>#NAME?</v>
      </c>
    </row>
    <row r="113" customFormat="false" ht="15" hidden="false" customHeight="false" outlineLevel="0" collapsed="false">
      <c r="A113" s="34" t="n">
        <v>1176433787</v>
      </c>
      <c r="B113" s="35" t="e">
        <f aca="false" t="array" ref="B113:B113">xlookup(A113,Tabla_no_celu[Celular],Tabla_no_celu[Afiliados sin telefono],"no datos",0,1)</f>
        <v>#NAME?</v>
      </c>
    </row>
    <row r="114" customFormat="false" ht="15" hidden="false" customHeight="false" outlineLevel="0" collapsed="false">
      <c r="A114" s="32" t="n">
        <v>1122975060</v>
      </c>
      <c r="B114" s="33" t="e">
        <f aca="false" t="array" ref="B114:B114">xlookup(A114,Tabla_no_celu[Celular],Tabla_no_celu[Afiliados sin telefono],"no datos",0,1)</f>
        <v>#NAME?</v>
      </c>
    </row>
    <row r="115" customFormat="false" ht="15" hidden="false" customHeight="false" outlineLevel="0" collapsed="false">
      <c r="A115" s="141" t="n">
        <v>1125087256</v>
      </c>
      <c r="B115" s="35" t="e">
        <f aca="false" t="array" ref="B115:B115">xlookup(A115,Tabla_no_celu[Celular],Tabla_no_celu[Afiliados sin telefono],"no datos",0,1)</f>
        <v>#NAME?</v>
      </c>
    </row>
    <row r="116" customFormat="false" ht="15" hidden="true" customHeight="false" outlineLevel="0" collapsed="false">
      <c r="A116" s="140" t="n">
        <v>1125419629</v>
      </c>
      <c r="B116" s="33" t="e">
        <f aca="false" t="array" ref="B116:B116">xlookup(A116,Tabla_no_celu[Celular],Tabla_no_celu[Afiliados sin telefono],"no datos",0,1)</f>
        <v>#NAME?</v>
      </c>
    </row>
    <row r="117" customFormat="false" ht="15" hidden="false" customHeight="false" outlineLevel="0" collapsed="false">
      <c r="A117" s="34" t="n">
        <v>1125514396</v>
      </c>
      <c r="B117" s="35" t="e">
        <f aca="false" t="array" ref="B117:B117">xlookup(A117,Tabla_no_celu[Celular],Tabla_no_celu[Afiliados sin telefono],"no datos",0,1)</f>
        <v>#NAME?</v>
      </c>
    </row>
    <row r="118" customFormat="false" ht="15" hidden="false" customHeight="false" outlineLevel="0" collapsed="false">
      <c r="A118" s="32" t="n">
        <v>1126140684</v>
      </c>
      <c r="B118" s="33" t="e">
        <f aca="false" t="array" ref="B118:B118">xlookup(A118,Tabla_no_celu[Celular],Tabla_no_celu[Afiliados sin telefono],"no datos",0,1)</f>
        <v>#NAME?</v>
      </c>
    </row>
    <row r="119" customFormat="false" ht="15" hidden="false" customHeight="false" outlineLevel="0" collapsed="false">
      <c r="A119" s="34" t="n">
        <v>1126514459</v>
      </c>
      <c r="B119" s="35" t="e">
        <f aca="false" t="array" ref="B119:B119">xlookup(A119,Tabla_no_celu[Celular],Tabla_no_celu[Afiliados sin telefono],"no datos",0,1)</f>
        <v>#NAME?</v>
      </c>
    </row>
    <row r="120" customFormat="false" ht="15" hidden="false" customHeight="false" outlineLevel="0" collapsed="false">
      <c r="A120" s="32" t="n">
        <v>1131572115</v>
      </c>
      <c r="B120" s="33" t="e">
        <f aca="false" t="array" ref="B120:B120">xlookup(A120,Tabla_no_celu[Celular],Tabla_no_celu[Afiliados sin telefono],"no datos",0,1)</f>
        <v>#NAME?</v>
      </c>
    </row>
    <row r="121" customFormat="false" ht="15" hidden="true" customHeight="false" outlineLevel="0" collapsed="false">
      <c r="A121" s="140" t="n">
        <v>1133361807</v>
      </c>
      <c r="B121" s="35" t="e">
        <f aca="false" t="array" ref="B121:B121">xlookup(A121,Tabla_no_celu[Celular],Tabla_no_celu[Afiliados sin telefono],"no datos",0,1)</f>
        <v>#NAME?</v>
      </c>
    </row>
    <row r="122" customFormat="false" ht="15" hidden="false" customHeight="false" outlineLevel="0" collapsed="false">
      <c r="A122" s="32" t="n">
        <v>1136586054</v>
      </c>
      <c r="B122" s="33" t="e">
        <f aca="false" t="array" ref="B122:B122">xlookup(A122,Tabla_no_celu[Celular],Tabla_no_celu[Afiliados sin telefono],"no datos",0,1)</f>
        <v>#NAME?</v>
      </c>
    </row>
    <row r="123" customFormat="false" ht="15" hidden="false" customHeight="false" outlineLevel="0" collapsed="false">
      <c r="A123" s="34" t="n">
        <v>1136982014</v>
      </c>
      <c r="B123" s="35" t="e">
        <f aca="false" t="array" ref="B123:B123">xlookup(A123,Tabla_no_celu[Celular],Tabla_no_celu[Afiliados sin telefono],"no datos",0,1)</f>
        <v>#NAME?</v>
      </c>
    </row>
    <row r="124" customFormat="false" ht="15" hidden="false" customHeight="false" outlineLevel="0" collapsed="false">
      <c r="A124" s="32" t="n">
        <v>1139468450</v>
      </c>
      <c r="B124" s="33" t="e">
        <f aca="false" t="array" ref="B124:B124">xlookup(A124,Tabla_no_celu[Celular],Tabla_no_celu[Afiliados sin telefono],"no datos",0,1)</f>
        <v>#NAME?</v>
      </c>
    </row>
    <row r="125" customFormat="false" ht="15" hidden="true" customHeight="false" outlineLevel="0" collapsed="false">
      <c r="A125" s="140" t="n">
        <v>1154648938</v>
      </c>
      <c r="B125" s="35" t="e">
        <f aca="false" t="array" ref="B125:B125">xlookup(A125,Tabla_no_celu[Celular],Tabla_no_celu[Afiliados sin telefono],"no datos",0,1)</f>
        <v>#NAME?</v>
      </c>
    </row>
    <row r="126" customFormat="false" ht="15" hidden="false" customHeight="false" outlineLevel="0" collapsed="false">
      <c r="A126" s="32" t="n">
        <v>1158258255</v>
      </c>
      <c r="B126" s="33" t="e">
        <f aca="false" t="array" ref="B126:B126">xlookup(A126,Tabla_no_celu[Celular],Tabla_no_celu[Afiliados sin telefono],"no datos",0,1)</f>
        <v>#NAME?</v>
      </c>
    </row>
    <row r="127" customFormat="false" ht="15" hidden="false" customHeight="false" outlineLevel="0" collapsed="false">
      <c r="A127" s="34" t="n">
        <v>1159122612</v>
      </c>
      <c r="B127" s="35" t="e">
        <f aca="false" t="array" ref="B127:B127">xlookup(A127,Tabla_no_celu[Celular],Tabla_no_celu[Afiliados sin telefono],"no datos",0,1)</f>
        <v>#NAME?</v>
      </c>
    </row>
    <row r="128" customFormat="false" ht="15" hidden="true" customHeight="false" outlineLevel="0" collapsed="false">
      <c r="A128" s="140" t="n">
        <v>1124962694</v>
      </c>
      <c r="B128" s="33" t="e">
        <f aca="false" t="array" ref="B128:B128">xlookup(A128,Tabla_no_celu[Celular],Tabla_no_celu[Afiliados sin telefono],"no datos",0,1)</f>
        <v>#NAME?</v>
      </c>
    </row>
    <row r="129" customFormat="false" ht="15" hidden="false" customHeight="false" outlineLevel="0" collapsed="false">
      <c r="A129" s="34" t="n">
        <v>1154840047</v>
      </c>
      <c r="B129" s="35" t="e">
        <f aca="false" t="array" ref="B129:B129">xlookup(A129,Tabla_no_celu[Celular],Tabla_no_celu[Afiliados sin telefono],"no datos",0,1)</f>
        <v>#NAME?</v>
      </c>
    </row>
    <row r="130" customFormat="false" ht="15" hidden="false" customHeight="false" outlineLevel="0" collapsed="false">
      <c r="A130" s="32" t="n">
        <v>1127559127</v>
      </c>
      <c r="B130" s="33" t="e">
        <f aca="false" t="array" ref="B130:B130">xlookup(A130,Tabla_no_celu[Celular],Tabla_no_celu[Afiliados sin telefono],"no datos",0,1)</f>
        <v>#NAME?</v>
      </c>
    </row>
    <row r="131" customFormat="false" ht="15" hidden="false" customHeight="false" outlineLevel="0" collapsed="false">
      <c r="A131" s="34" t="n">
        <v>1161708518</v>
      </c>
      <c r="B131" s="35" t="e">
        <f aca="false" t="array" ref="B131:B131">xlookup(A131,Tabla_no_celu[Celular],Tabla_no_celu[Afiliados sin telefono],"no datos",0,1)</f>
        <v>#NAME?</v>
      </c>
    </row>
    <row r="132" customFormat="false" ht="15" hidden="true" customHeight="false" outlineLevel="0" collapsed="false">
      <c r="A132" s="140" t="n">
        <v>1155736174</v>
      </c>
      <c r="B132" s="33" t="e">
        <f aca="false" t="array" ref="B132:B132">xlookup(A132,Tabla_no_celu[Celular],Tabla_no_celu[Afiliados sin telefono],"no datos",0,1)</f>
        <v>#NAME?</v>
      </c>
    </row>
    <row r="133" customFormat="false" ht="15" hidden="false" customHeight="false" outlineLevel="0" collapsed="false">
      <c r="A133" s="34" t="n">
        <v>1130490042</v>
      </c>
      <c r="B133" s="35" t="e">
        <f aca="false" t="array" ref="B133:B133">xlookup(A133,Tabla_no_celu[Celular],Tabla_no_celu[Afiliados sin telefono],"no datos",0,1)</f>
        <v>#NAME?</v>
      </c>
    </row>
    <row r="134" customFormat="false" ht="15" hidden="false" customHeight="false" outlineLevel="0" collapsed="false">
      <c r="A134" s="32" t="n">
        <v>1133663658</v>
      </c>
      <c r="B134" s="33" t="e">
        <f aca="false" t="array" ref="B134:B134">xlookup(A134,Tabla_no_celu[Celular],Tabla_no_celu[Afiliados sin telefono],"no datos",0,1)</f>
        <v>#NAME?</v>
      </c>
    </row>
    <row r="135" customFormat="false" ht="15" hidden="false" customHeight="false" outlineLevel="0" collapsed="false">
      <c r="A135" s="34" t="n">
        <v>1121937607</v>
      </c>
      <c r="B135" s="35" t="e">
        <f aca="false" t="array" ref="B135:B135">xlookup(A135,Tabla_no_celu[Celular],Tabla_no_celu[Afiliados sin telefono],"no datos",0,1)</f>
        <v>#NAME?</v>
      </c>
    </row>
    <row r="136" customFormat="false" ht="15" hidden="false" customHeight="false" outlineLevel="0" collapsed="false">
      <c r="A136" s="32" t="n">
        <v>1169367810</v>
      </c>
      <c r="B136" s="33" t="e">
        <f aca="false" t="array" ref="B136:B136">xlookup(A136,Tabla_no_celu[Celular],Tabla_no_celu[Afiliados sin telefono],"no datos",0,1)</f>
        <v>#NAME?</v>
      </c>
    </row>
    <row r="137" customFormat="false" ht="15" hidden="true" customHeight="false" outlineLevel="0" collapsed="false">
      <c r="A137" s="140" t="n">
        <v>1121781795</v>
      </c>
      <c r="B137" s="35" t="e">
        <f aca="false" t="array" ref="B137:B137">xlookup(A137,Tabla_no_celu[Celular],Tabla_no_celu[Afiliados sin telefono],"no datos",0,1)</f>
        <v>#NAME?</v>
      </c>
    </row>
    <row r="138" customFormat="false" ht="15" hidden="true" customHeight="false" outlineLevel="0" collapsed="false">
      <c r="A138" s="140" t="n">
        <v>1165963623</v>
      </c>
      <c r="B138" s="33" t="e">
        <f aca="false" t="array" ref="B138:B138">xlookup(A138,Tabla_no_celu[Celular],Tabla_no_celu[Afiliados sin telefono],"no datos",0,1)</f>
        <v>#NAME?</v>
      </c>
    </row>
    <row r="139" customFormat="false" ht="15" hidden="true" customHeight="false" outlineLevel="0" collapsed="false">
      <c r="A139" s="140" t="n">
        <v>1150370216</v>
      </c>
      <c r="B139" s="35" t="e">
        <f aca="false" t="array" ref="B139:B139">xlookup(A139,Tabla_no_celu[Celular],Tabla_no_celu[Afiliados sin telefono],"no datos",0,1)</f>
        <v>#NAME?</v>
      </c>
    </row>
    <row r="140" customFormat="false" ht="15" hidden="true" customHeight="false" outlineLevel="0" collapsed="false">
      <c r="A140" s="140" t="n">
        <v>1121554379</v>
      </c>
      <c r="B140" s="33" t="e">
        <f aca="false" t="array" ref="B140:B140">xlookup(A140,Tabla_no_celu[Celular],Tabla_no_celu[Afiliados sin telefono],"no datos",0,1)</f>
        <v>#NAME?</v>
      </c>
    </row>
    <row r="141" customFormat="false" ht="15" hidden="false" customHeight="false" outlineLevel="0" collapsed="false">
      <c r="A141" s="142"/>
      <c r="B141" s="35"/>
    </row>
    <row r="142" customFormat="false" ht="15" hidden="false" customHeight="false" outlineLevel="0" collapsed="false">
      <c r="A142" s="143"/>
      <c r="B142" s="33"/>
    </row>
    <row r="143" customFormat="false" ht="15" hidden="false" customHeight="false" outlineLevel="0" collapsed="false">
      <c r="A143" s="142"/>
      <c r="B143" s="35"/>
    </row>
    <row r="144" customFormat="false" ht="15" hidden="false" customHeight="false" outlineLevel="0" collapsed="false">
      <c r="A144" s="143"/>
      <c r="B144" s="33"/>
    </row>
    <row r="145" customFormat="false" ht="15" hidden="false" customHeight="false" outlineLevel="0" collapsed="false">
      <c r="A145" s="142"/>
      <c r="B145" s="35"/>
    </row>
    <row r="146" customFormat="false" ht="15" hidden="false" customHeight="false" outlineLevel="0" collapsed="false">
      <c r="A146" s="143"/>
      <c r="B146" s="33"/>
    </row>
    <row r="147" customFormat="false" ht="15" hidden="false" customHeight="false" outlineLevel="0" collapsed="false">
      <c r="A147" s="142"/>
      <c r="B147" s="35"/>
    </row>
    <row r="148" customFormat="false" ht="15" hidden="false" customHeight="false" outlineLevel="0" collapsed="false">
      <c r="A148" s="143"/>
      <c r="B148" s="33"/>
    </row>
    <row r="149" customFormat="false" ht="15" hidden="false" customHeight="false" outlineLevel="0" collapsed="false">
      <c r="A149" s="142"/>
      <c r="B149" s="35"/>
    </row>
    <row r="150" customFormat="false" ht="15" hidden="false" customHeight="false" outlineLevel="0" collapsed="false">
      <c r="A150" s="143"/>
      <c r="B150" s="33"/>
    </row>
    <row r="151" customFormat="false" ht="15" hidden="false" customHeight="false" outlineLevel="0" collapsed="false">
      <c r="A151" s="142"/>
      <c r="B151" s="35"/>
    </row>
    <row r="152" customFormat="false" ht="15" hidden="false" customHeight="false" outlineLevel="0" collapsed="false">
      <c r="A152" s="143"/>
      <c r="B152" s="33"/>
    </row>
    <row r="153" customFormat="false" ht="15" hidden="false" customHeight="false" outlineLevel="0" collapsed="false">
      <c r="A153" s="142"/>
      <c r="B153" s="35"/>
    </row>
    <row r="154" customFormat="false" ht="15" hidden="false" customHeight="false" outlineLevel="0" collapsed="false">
      <c r="A154" s="143"/>
      <c r="B154" s="33"/>
    </row>
    <row r="155" customFormat="false" ht="15" hidden="false" customHeight="false" outlineLevel="0" collapsed="false">
      <c r="A155" s="142"/>
      <c r="B155" s="35"/>
    </row>
    <row r="156" customFormat="false" ht="15" hidden="false" customHeight="false" outlineLevel="0" collapsed="false">
      <c r="A156" s="143"/>
      <c r="B156" s="33"/>
    </row>
    <row r="157" customFormat="false" ht="15" hidden="false" customHeight="false" outlineLevel="0" collapsed="false">
      <c r="A157" s="142"/>
      <c r="B157" s="35"/>
    </row>
    <row r="158" customFormat="false" ht="15" hidden="false" customHeight="false" outlineLevel="0" collapsed="false">
      <c r="A158" s="143"/>
      <c r="B158" s="33"/>
    </row>
    <row r="159" customFormat="false" ht="15" hidden="false" customHeight="false" outlineLevel="0" collapsed="false">
      <c r="A159" s="142"/>
      <c r="B159" s="35"/>
    </row>
    <row r="160" customFormat="false" ht="15" hidden="false" customHeight="false" outlineLevel="0" collapsed="false">
      <c r="A160" s="143"/>
      <c r="B160" s="33"/>
    </row>
    <row r="161" customFormat="false" ht="15" hidden="false" customHeight="false" outlineLevel="0" collapsed="false">
      <c r="A161" s="142"/>
      <c r="B161" s="35"/>
    </row>
    <row r="162" customFormat="false" ht="15" hidden="false" customHeight="false" outlineLevel="0" collapsed="false">
      <c r="A162" s="143"/>
      <c r="B162" s="33"/>
    </row>
    <row r="163" customFormat="false" ht="15" hidden="false" customHeight="false" outlineLevel="0" collapsed="false">
      <c r="A163" s="142"/>
      <c r="B163" s="35"/>
    </row>
    <row r="164" customFormat="false" ht="15" hidden="false" customHeight="false" outlineLevel="0" collapsed="false">
      <c r="A164" s="143"/>
      <c r="B164" s="33"/>
    </row>
    <row r="165" customFormat="false" ht="15" hidden="false" customHeight="false" outlineLevel="0" collapsed="false">
      <c r="A165" s="142"/>
      <c r="B165" s="35"/>
    </row>
    <row r="166" customFormat="false" ht="15" hidden="false" customHeight="false" outlineLevel="0" collapsed="false">
      <c r="A166" s="143"/>
      <c r="B166" s="33"/>
    </row>
    <row r="167" customFormat="false" ht="15" hidden="false" customHeight="false" outlineLevel="0" collapsed="false">
      <c r="A167" s="142"/>
      <c r="B167" s="35"/>
    </row>
    <row r="168" customFormat="false" ht="15" hidden="false" customHeight="false" outlineLevel="0" collapsed="false">
      <c r="A168" s="143"/>
      <c r="B168" s="33"/>
    </row>
    <row r="169" customFormat="false" ht="15" hidden="false" customHeight="false" outlineLevel="0" collapsed="false">
      <c r="A169" s="142"/>
      <c r="B169" s="35"/>
    </row>
    <row r="170" customFormat="false" ht="15" hidden="false" customHeight="false" outlineLevel="0" collapsed="false">
      <c r="A170" s="143"/>
      <c r="B170" s="33"/>
    </row>
    <row r="171" customFormat="false" ht="15" hidden="false" customHeight="false" outlineLevel="0" collapsed="false">
      <c r="A171" s="142"/>
      <c r="B171" s="35"/>
    </row>
    <row r="172" customFormat="false" ht="15" hidden="false" customHeight="false" outlineLevel="0" collapsed="false">
      <c r="A172" s="143"/>
      <c r="B172" s="33"/>
    </row>
    <row r="173" customFormat="false" ht="15" hidden="false" customHeight="false" outlineLevel="0" collapsed="false">
      <c r="A173" s="142"/>
      <c r="B173" s="35"/>
    </row>
    <row r="174" customFormat="false" ht="15" hidden="false" customHeight="false" outlineLevel="0" collapsed="false">
      <c r="A174" s="143"/>
      <c r="B174" s="33"/>
    </row>
    <row r="175" customFormat="false" ht="15" hidden="false" customHeight="false" outlineLevel="0" collapsed="false">
      <c r="A175" s="142"/>
      <c r="B175" s="35"/>
    </row>
    <row r="176" customFormat="false" ht="15" hidden="false" customHeight="false" outlineLevel="0" collapsed="false">
      <c r="A176" s="143"/>
      <c r="B176" s="33"/>
    </row>
    <row r="177" customFormat="false" ht="15" hidden="false" customHeight="false" outlineLevel="0" collapsed="false">
      <c r="A177" s="142"/>
      <c r="B177" s="35"/>
    </row>
    <row r="178" customFormat="false" ht="15" hidden="false" customHeight="false" outlineLevel="0" collapsed="false">
      <c r="A178" s="143"/>
      <c r="B178" s="33"/>
    </row>
    <row r="179" customFormat="false" ht="15" hidden="false" customHeight="false" outlineLevel="0" collapsed="false">
      <c r="A179" s="142"/>
      <c r="B179" s="35"/>
    </row>
    <row r="180" customFormat="false" ht="15" hidden="false" customHeight="false" outlineLevel="0" collapsed="false">
      <c r="A180" s="143"/>
      <c r="B180" s="33"/>
    </row>
    <row r="181" customFormat="false" ht="15" hidden="false" customHeight="false" outlineLevel="0" collapsed="false">
      <c r="A181" s="142"/>
      <c r="B181" s="35"/>
    </row>
    <row r="182" customFormat="false" ht="15" hidden="false" customHeight="false" outlineLevel="0" collapsed="false">
      <c r="A182" s="143"/>
      <c r="B182" s="33"/>
    </row>
    <row r="183" customFormat="false" ht="15" hidden="false" customHeight="false" outlineLevel="0" collapsed="false">
      <c r="A183" s="142"/>
      <c r="B183" s="35"/>
    </row>
    <row r="184" customFormat="false" ht="15" hidden="false" customHeight="false" outlineLevel="0" collapsed="false">
      <c r="A184" s="143"/>
      <c r="B184" s="33"/>
    </row>
    <row r="185" customFormat="false" ht="15" hidden="false" customHeight="false" outlineLevel="0" collapsed="false">
      <c r="A185" s="142"/>
      <c r="B185" s="35"/>
    </row>
    <row r="186" customFormat="false" ht="15" hidden="false" customHeight="false" outlineLevel="0" collapsed="false">
      <c r="A186" s="143"/>
      <c r="B186" s="33"/>
    </row>
    <row r="187" customFormat="false" ht="15" hidden="false" customHeight="false" outlineLevel="0" collapsed="false">
      <c r="A187" s="142"/>
      <c r="B187" s="35"/>
    </row>
    <row r="188" customFormat="false" ht="15" hidden="false" customHeight="false" outlineLevel="0" collapsed="false">
      <c r="A188" s="143"/>
      <c r="B188" s="33"/>
    </row>
    <row r="189" customFormat="false" ht="15" hidden="false" customHeight="false" outlineLevel="0" collapsed="false">
      <c r="A189" s="142"/>
      <c r="B189" s="35"/>
    </row>
    <row r="190" customFormat="false" ht="15" hidden="false" customHeight="false" outlineLevel="0" collapsed="false">
      <c r="A190" s="143"/>
      <c r="B190" s="33"/>
    </row>
    <row r="191" customFormat="false" ht="15" hidden="false" customHeight="false" outlineLevel="0" collapsed="false">
      <c r="A191" s="142"/>
      <c r="B191" s="35"/>
    </row>
    <row r="192" customFormat="false" ht="15" hidden="false" customHeight="false" outlineLevel="0" collapsed="false">
      <c r="A192" s="143"/>
      <c r="B192" s="33"/>
    </row>
    <row r="193" customFormat="false" ht="15" hidden="false" customHeight="false" outlineLevel="0" collapsed="false">
      <c r="A193" s="142"/>
      <c r="B193" s="35"/>
    </row>
    <row r="194" customFormat="false" ht="15" hidden="false" customHeight="false" outlineLevel="0" collapsed="false">
      <c r="A194" s="143"/>
      <c r="B194" s="33"/>
    </row>
    <row r="195" customFormat="false" ht="15" hidden="false" customHeight="false" outlineLevel="0" collapsed="false">
      <c r="A195" s="142"/>
      <c r="B195" s="35"/>
    </row>
    <row r="196" customFormat="false" ht="15" hidden="false" customHeight="false" outlineLevel="0" collapsed="false">
      <c r="A196" s="143"/>
      <c r="B196" s="33"/>
    </row>
    <row r="197" customFormat="false" ht="15" hidden="false" customHeight="false" outlineLevel="0" collapsed="false">
      <c r="A197" s="142"/>
      <c r="B197" s="35"/>
    </row>
    <row r="198" customFormat="false" ht="15" hidden="false" customHeight="false" outlineLevel="0" collapsed="false">
      <c r="A198" s="143"/>
      <c r="B198" s="33"/>
    </row>
    <row r="199" customFormat="false" ht="15" hidden="false" customHeight="false" outlineLevel="0" collapsed="false">
      <c r="A199" s="142"/>
      <c r="B199" s="35"/>
    </row>
    <row r="200" customFormat="false" ht="15" hidden="false" customHeight="false" outlineLevel="0" collapsed="false">
      <c r="A200" s="143"/>
      <c r="B200" s="33"/>
    </row>
    <row r="201" customFormat="false" ht="15" hidden="false" customHeight="false" outlineLevel="0" collapsed="false">
      <c r="A201" s="142"/>
      <c r="B201" s="35"/>
    </row>
    <row r="202" customFormat="false" ht="15" hidden="false" customHeight="false" outlineLevel="0" collapsed="false">
      <c r="A202" s="143"/>
      <c r="B202" s="33"/>
    </row>
    <row r="203" customFormat="false" ht="15" hidden="false" customHeight="false" outlineLevel="0" collapsed="false">
      <c r="A203" s="142"/>
      <c r="B203" s="35"/>
    </row>
    <row r="204" customFormat="false" ht="15" hidden="false" customHeight="false" outlineLevel="0" collapsed="false">
      <c r="A204" s="143"/>
      <c r="B204" s="33"/>
    </row>
    <row r="205" customFormat="false" ht="15" hidden="false" customHeight="false" outlineLevel="0" collapsed="false">
      <c r="A205" s="142"/>
      <c r="B205" s="35"/>
    </row>
    <row r="206" customFormat="false" ht="15" hidden="false" customHeight="false" outlineLevel="0" collapsed="false">
      <c r="A206" s="143"/>
      <c r="B206" s="33"/>
    </row>
    <row r="207" customFormat="false" ht="15" hidden="false" customHeight="false" outlineLevel="0" collapsed="false">
      <c r="A207" s="142"/>
      <c r="B207" s="35"/>
    </row>
    <row r="208" customFormat="false" ht="15" hidden="false" customHeight="false" outlineLevel="0" collapsed="false">
      <c r="A208" s="143"/>
      <c r="B208" s="33"/>
    </row>
    <row r="209" customFormat="false" ht="15" hidden="false" customHeight="false" outlineLevel="0" collapsed="false">
      <c r="A209" s="142"/>
      <c r="B209" s="35"/>
    </row>
    <row r="210" customFormat="false" ht="15" hidden="false" customHeight="false" outlineLevel="0" collapsed="false">
      <c r="A210" s="143"/>
      <c r="B210" s="33"/>
    </row>
    <row r="211" customFormat="false" ht="15" hidden="false" customHeight="false" outlineLevel="0" collapsed="false">
      <c r="A211" s="142"/>
      <c r="B211" s="35"/>
    </row>
    <row r="212" customFormat="false" ht="15" hidden="false" customHeight="false" outlineLevel="0" collapsed="false">
      <c r="A212" s="143"/>
      <c r="B212" s="33"/>
    </row>
    <row r="213" customFormat="false" ht="15" hidden="false" customHeight="false" outlineLevel="0" collapsed="false">
      <c r="A213" s="142"/>
      <c r="B213" s="35"/>
    </row>
    <row r="214" customFormat="false" ht="15" hidden="false" customHeight="false" outlineLevel="0" collapsed="false">
      <c r="A214" s="143"/>
      <c r="B214" s="33"/>
    </row>
    <row r="215" customFormat="false" ht="15" hidden="false" customHeight="false" outlineLevel="0" collapsed="false">
      <c r="A215" s="142"/>
      <c r="B215" s="35"/>
    </row>
    <row r="216" customFormat="false" ht="15" hidden="false" customHeight="false" outlineLevel="0" collapsed="false">
      <c r="A216" s="143"/>
      <c r="B216" s="33"/>
    </row>
    <row r="217" customFormat="false" ht="15" hidden="false" customHeight="false" outlineLevel="0" collapsed="false">
      <c r="A217" s="142"/>
      <c r="B217" s="35"/>
    </row>
    <row r="218" customFormat="false" ht="15" hidden="false" customHeight="false" outlineLevel="0" collapsed="false">
      <c r="A218" s="143"/>
      <c r="B218" s="33"/>
    </row>
    <row r="219" customFormat="false" ht="15" hidden="false" customHeight="false" outlineLevel="0" collapsed="false">
      <c r="A219" s="142"/>
      <c r="B219" s="35"/>
    </row>
    <row r="220" customFormat="false" ht="15" hidden="false" customHeight="false" outlineLevel="0" collapsed="false">
      <c r="A220" s="143"/>
      <c r="B220" s="33"/>
    </row>
    <row r="221" customFormat="false" ht="15" hidden="false" customHeight="false" outlineLevel="0" collapsed="false">
      <c r="A221" s="142"/>
      <c r="B221" s="35"/>
    </row>
    <row r="222" customFormat="false" ht="15" hidden="false" customHeight="false" outlineLevel="0" collapsed="false">
      <c r="A222" s="143"/>
      <c r="B222" s="33"/>
    </row>
    <row r="223" customFormat="false" ht="15" hidden="false" customHeight="false" outlineLevel="0" collapsed="false">
      <c r="A223" s="142"/>
      <c r="B223" s="35"/>
    </row>
    <row r="224" customFormat="false" ht="15" hidden="false" customHeight="false" outlineLevel="0" collapsed="false">
      <c r="A224" s="143"/>
      <c r="B224" s="33"/>
    </row>
    <row r="225" customFormat="false" ht="15" hidden="false" customHeight="false" outlineLevel="0" collapsed="false">
      <c r="A225" s="142"/>
      <c r="B225" s="35"/>
    </row>
    <row r="226" customFormat="false" ht="15" hidden="false" customHeight="false" outlineLevel="0" collapsed="false">
      <c r="A226" s="143"/>
      <c r="B226" s="33"/>
    </row>
    <row r="227" customFormat="false" ht="15" hidden="false" customHeight="false" outlineLevel="0" collapsed="false">
      <c r="A227" s="142"/>
      <c r="B227" s="35"/>
    </row>
    <row r="228" customFormat="false" ht="15" hidden="false" customHeight="false" outlineLevel="0" collapsed="false">
      <c r="A228" s="143"/>
      <c r="B228" s="33"/>
    </row>
    <row r="229" customFormat="false" ht="15" hidden="false" customHeight="false" outlineLevel="0" collapsed="false">
      <c r="A229" s="142"/>
      <c r="B229" s="35"/>
    </row>
    <row r="230" customFormat="false" ht="15" hidden="false" customHeight="false" outlineLevel="0" collapsed="false">
      <c r="A230" s="143"/>
      <c r="B230" s="33"/>
    </row>
    <row r="231" customFormat="false" ht="15" hidden="false" customHeight="false" outlineLevel="0" collapsed="false">
      <c r="A231" s="142"/>
      <c r="B231" s="35"/>
    </row>
    <row r="232" customFormat="false" ht="15" hidden="false" customHeight="false" outlineLevel="0" collapsed="false">
      <c r="A232" s="143"/>
      <c r="B232" s="33"/>
    </row>
    <row r="233" customFormat="false" ht="15" hidden="false" customHeight="false" outlineLevel="0" collapsed="false">
      <c r="A233" s="142"/>
      <c r="B233" s="35"/>
    </row>
    <row r="234" customFormat="false" ht="15" hidden="false" customHeight="false" outlineLevel="0" collapsed="false">
      <c r="A234" s="143"/>
      <c r="B234" s="33"/>
    </row>
    <row r="235" customFormat="false" ht="15" hidden="false" customHeight="false" outlineLevel="0" collapsed="false">
      <c r="A235" s="142"/>
      <c r="B235" s="35"/>
    </row>
    <row r="236" customFormat="false" ht="15" hidden="false" customHeight="false" outlineLevel="0" collapsed="false">
      <c r="A236" s="143"/>
      <c r="B236" s="33"/>
    </row>
    <row r="237" customFormat="false" ht="15" hidden="false" customHeight="false" outlineLevel="0" collapsed="false">
      <c r="A237" s="142"/>
      <c r="B237" s="35"/>
    </row>
    <row r="238" customFormat="false" ht="15" hidden="false" customHeight="false" outlineLevel="0" collapsed="false">
      <c r="A238" s="143"/>
      <c r="B238" s="33"/>
    </row>
    <row r="239" customFormat="false" ht="15" hidden="false" customHeight="false" outlineLevel="0" collapsed="false">
      <c r="A239" s="142"/>
      <c r="B239" s="35"/>
    </row>
    <row r="240" customFormat="false" ht="15" hidden="false" customHeight="false" outlineLevel="0" collapsed="false">
      <c r="A240" s="143"/>
      <c r="B240" s="33"/>
    </row>
    <row r="241" customFormat="false" ht="15" hidden="false" customHeight="false" outlineLevel="0" collapsed="false">
      <c r="A241" s="142"/>
      <c r="B241" s="35"/>
    </row>
    <row r="242" customFormat="false" ht="15" hidden="false" customHeight="false" outlineLevel="0" collapsed="false">
      <c r="A242" s="143"/>
      <c r="B242" s="33"/>
    </row>
    <row r="243" customFormat="false" ht="15" hidden="false" customHeight="false" outlineLevel="0" collapsed="false">
      <c r="A243" s="142"/>
      <c r="B243" s="35"/>
    </row>
    <row r="244" customFormat="false" ht="15" hidden="false" customHeight="false" outlineLevel="0" collapsed="false">
      <c r="A244" s="143"/>
      <c r="B244" s="33"/>
    </row>
    <row r="245" customFormat="false" ht="15" hidden="false" customHeight="false" outlineLevel="0" collapsed="false">
      <c r="A245" s="142"/>
      <c r="B245" s="35"/>
    </row>
    <row r="246" customFormat="false" ht="15" hidden="false" customHeight="false" outlineLevel="0" collapsed="false">
      <c r="A246" s="143"/>
      <c r="B246" s="33"/>
    </row>
    <row r="247" customFormat="false" ht="15" hidden="false" customHeight="false" outlineLevel="0" collapsed="false">
      <c r="A247" s="142"/>
      <c r="B247" s="35"/>
    </row>
    <row r="248" customFormat="false" ht="15" hidden="false" customHeight="false" outlineLevel="0" collapsed="false">
      <c r="A248" s="143"/>
      <c r="B248" s="33"/>
    </row>
    <row r="249" customFormat="false" ht="15" hidden="false" customHeight="false" outlineLevel="0" collapsed="false">
      <c r="A249" s="142"/>
      <c r="B249" s="35"/>
    </row>
    <row r="250" customFormat="false" ht="15" hidden="false" customHeight="false" outlineLevel="0" collapsed="false">
      <c r="A250" s="143"/>
      <c r="B250" s="33"/>
    </row>
    <row r="251" customFormat="false" ht="15" hidden="false" customHeight="false" outlineLevel="0" collapsed="false">
      <c r="A251" s="142"/>
      <c r="B251" s="35"/>
    </row>
    <row r="252" customFormat="false" ht="15" hidden="false" customHeight="false" outlineLevel="0" collapsed="false">
      <c r="A252" s="143"/>
      <c r="B252" s="33"/>
    </row>
    <row r="253" customFormat="false" ht="15" hidden="false" customHeight="false" outlineLevel="0" collapsed="false">
      <c r="A253" s="142"/>
      <c r="B253" s="35"/>
    </row>
    <row r="254" customFormat="false" ht="15" hidden="false" customHeight="false" outlineLevel="0" collapsed="false">
      <c r="A254" s="143"/>
      <c r="B254" s="33"/>
    </row>
    <row r="255" customFormat="false" ht="15" hidden="false" customHeight="false" outlineLevel="0" collapsed="false">
      <c r="A255" s="142"/>
      <c r="B255" s="35"/>
    </row>
    <row r="256" customFormat="false" ht="15" hidden="false" customHeight="false" outlineLevel="0" collapsed="false">
      <c r="A256" s="143"/>
      <c r="B256" s="33"/>
    </row>
    <row r="257" customFormat="false" ht="15" hidden="false" customHeight="false" outlineLevel="0" collapsed="false">
      <c r="A257" s="142"/>
      <c r="B257" s="35"/>
    </row>
    <row r="258" customFormat="false" ht="15" hidden="false" customHeight="false" outlineLevel="0" collapsed="false">
      <c r="A258" s="143"/>
      <c r="B258" s="33"/>
    </row>
    <row r="259" customFormat="false" ht="15" hidden="false" customHeight="false" outlineLevel="0" collapsed="false">
      <c r="A259" s="142"/>
      <c r="B259" s="35"/>
    </row>
    <row r="260" customFormat="false" ht="15" hidden="false" customHeight="false" outlineLevel="0" collapsed="false">
      <c r="A260" s="143"/>
      <c r="B260" s="33"/>
    </row>
    <row r="261" customFormat="false" ht="15" hidden="false" customHeight="false" outlineLevel="0" collapsed="false">
      <c r="A261" s="142"/>
      <c r="B261" s="35"/>
    </row>
    <row r="262" customFormat="false" ht="15" hidden="false" customHeight="false" outlineLevel="0" collapsed="false">
      <c r="A262" s="143"/>
      <c r="B262" s="33"/>
    </row>
    <row r="263" customFormat="false" ht="15" hidden="false" customHeight="false" outlineLevel="0" collapsed="false">
      <c r="A263" s="142"/>
      <c r="B263" s="35"/>
    </row>
    <row r="264" customFormat="false" ht="15" hidden="false" customHeight="false" outlineLevel="0" collapsed="false">
      <c r="A264" s="143"/>
      <c r="B264" s="33"/>
    </row>
    <row r="265" customFormat="false" ht="15" hidden="false" customHeight="false" outlineLevel="0" collapsed="false">
      <c r="A265" s="142"/>
      <c r="B265" s="35"/>
    </row>
    <row r="266" customFormat="false" ht="15" hidden="false" customHeight="false" outlineLevel="0" collapsed="false">
      <c r="A266" s="143"/>
      <c r="B266" s="33"/>
    </row>
    <row r="267" customFormat="false" ht="15" hidden="false" customHeight="false" outlineLevel="0" collapsed="false">
      <c r="A267" s="142"/>
      <c r="B267" s="35"/>
    </row>
    <row r="268" customFormat="false" ht="15" hidden="false" customHeight="false" outlineLevel="0" collapsed="false">
      <c r="A268" s="143"/>
      <c r="B268" s="33"/>
    </row>
    <row r="269" customFormat="false" ht="15" hidden="false" customHeight="false" outlineLevel="0" collapsed="false">
      <c r="A269" s="142"/>
      <c r="B269" s="35"/>
    </row>
    <row r="270" customFormat="false" ht="15" hidden="false" customHeight="false" outlineLevel="0" collapsed="false">
      <c r="A270" s="143"/>
      <c r="B270" s="33"/>
    </row>
    <row r="271" customFormat="false" ht="15" hidden="false" customHeight="false" outlineLevel="0" collapsed="false">
      <c r="A271" s="142"/>
      <c r="B271" s="35"/>
    </row>
    <row r="272" customFormat="false" ht="15" hidden="false" customHeight="false" outlineLevel="0" collapsed="false">
      <c r="A272" s="143"/>
      <c r="B272" s="33"/>
    </row>
    <row r="273" customFormat="false" ht="15" hidden="false" customHeight="false" outlineLevel="0" collapsed="false">
      <c r="A273" s="142"/>
      <c r="B273" s="35"/>
    </row>
    <row r="274" customFormat="false" ht="15" hidden="false" customHeight="false" outlineLevel="0" collapsed="false">
      <c r="A274" s="143"/>
      <c r="B274" s="33"/>
    </row>
    <row r="275" customFormat="false" ht="15" hidden="false" customHeight="false" outlineLevel="0" collapsed="false">
      <c r="A275" s="142"/>
      <c r="B275" s="35"/>
    </row>
    <row r="276" customFormat="false" ht="15" hidden="false" customHeight="false" outlineLevel="0" collapsed="false">
      <c r="A276" s="143"/>
      <c r="B276" s="33"/>
    </row>
    <row r="277" customFormat="false" ht="15" hidden="false" customHeight="false" outlineLevel="0" collapsed="false">
      <c r="A277" s="142"/>
      <c r="B277" s="35"/>
    </row>
    <row r="278" customFormat="false" ht="15" hidden="false" customHeight="false" outlineLevel="0" collapsed="false">
      <c r="A278" s="143"/>
      <c r="B278" s="33"/>
    </row>
    <row r="279" customFormat="false" ht="15" hidden="false" customHeight="false" outlineLevel="0" collapsed="false">
      <c r="A279" s="142"/>
      <c r="B279" s="35"/>
    </row>
    <row r="280" customFormat="false" ht="15" hidden="false" customHeight="false" outlineLevel="0" collapsed="false">
      <c r="A280" s="143"/>
      <c r="B280" s="33"/>
    </row>
    <row r="281" customFormat="false" ht="15" hidden="false" customHeight="false" outlineLevel="0" collapsed="false">
      <c r="A281" s="142"/>
      <c r="B281" s="35"/>
    </row>
    <row r="282" customFormat="false" ht="15" hidden="false" customHeight="false" outlineLevel="0" collapsed="false">
      <c r="A282" s="143"/>
      <c r="B282" s="33"/>
    </row>
    <row r="283" customFormat="false" ht="15" hidden="false" customHeight="false" outlineLevel="0" collapsed="false">
      <c r="A283" s="142"/>
      <c r="B283" s="35"/>
    </row>
    <row r="284" customFormat="false" ht="15" hidden="false" customHeight="false" outlineLevel="0" collapsed="false">
      <c r="A284" s="143"/>
      <c r="B284" s="33"/>
    </row>
    <row r="285" customFormat="false" ht="15" hidden="false" customHeight="false" outlineLevel="0" collapsed="false">
      <c r="A285" s="142"/>
      <c r="B285" s="35"/>
    </row>
    <row r="286" customFormat="false" ht="15" hidden="false" customHeight="false" outlineLevel="0" collapsed="false">
      <c r="A286" s="143"/>
      <c r="B286" s="33"/>
    </row>
    <row r="287" customFormat="false" ht="15" hidden="false" customHeight="false" outlineLevel="0" collapsed="false">
      <c r="A287" s="142"/>
      <c r="B287" s="35"/>
    </row>
    <row r="288" customFormat="false" ht="15" hidden="false" customHeight="false" outlineLevel="0" collapsed="false">
      <c r="A288" s="143"/>
      <c r="B288" s="33"/>
    </row>
    <row r="289" customFormat="false" ht="15" hidden="false" customHeight="false" outlineLevel="0" collapsed="false">
      <c r="A289" s="142"/>
      <c r="B289" s="35"/>
    </row>
    <row r="290" customFormat="false" ht="15" hidden="false" customHeight="false" outlineLevel="0" collapsed="false">
      <c r="A290" s="143"/>
      <c r="B290" s="33"/>
    </row>
    <row r="291" customFormat="false" ht="15" hidden="false" customHeight="false" outlineLevel="0" collapsed="false">
      <c r="A291" s="142"/>
      <c r="B291" s="35"/>
    </row>
    <row r="292" customFormat="false" ht="15" hidden="false" customHeight="false" outlineLevel="0" collapsed="false">
      <c r="A292" s="143"/>
      <c r="B292" s="33"/>
    </row>
    <row r="293" customFormat="false" ht="15" hidden="false" customHeight="false" outlineLevel="0" collapsed="false">
      <c r="A293" s="142"/>
      <c r="B293" s="35"/>
    </row>
    <row r="294" customFormat="false" ht="15" hidden="false" customHeight="false" outlineLevel="0" collapsed="false">
      <c r="A294" s="143"/>
      <c r="B294" s="33"/>
    </row>
    <row r="295" customFormat="false" ht="15" hidden="false" customHeight="false" outlineLevel="0" collapsed="false">
      <c r="A295" s="142"/>
      <c r="B295" s="35"/>
    </row>
    <row r="296" customFormat="false" ht="15" hidden="false" customHeight="false" outlineLevel="0" collapsed="false">
      <c r="A296" s="143"/>
      <c r="B296" s="33"/>
    </row>
    <row r="297" customFormat="false" ht="15" hidden="false" customHeight="false" outlineLevel="0" collapsed="false">
      <c r="A297" s="142"/>
      <c r="B297" s="35"/>
    </row>
    <row r="298" customFormat="false" ht="15" hidden="false" customHeight="false" outlineLevel="0" collapsed="false">
      <c r="A298" s="143"/>
      <c r="B298" s="33"/>
    </row>
    <row r="299" customFormat="false" ht="15" hidden="false" customHeight="false" outlineLevel="0" collapsed="false">
      <c r="A299" s="142"/>
      <c r="B299" s="35"/>
    </row>
    <row r="300" customFormat="false" ht="15" hidden="false" customHeight="false" outlineLevel="0" collapsed="false">
      <c r="A300" s="143"/>
      <c r="B300" s="33"/>
    </row>
    <row r="301" customFormat="false" ht="15" hidden="false" customHeight="false" outlineLevel="0" collapsed="false">
      <c r="A301" s="142"/>
      <c r="B301" s="35"/>
    </row>
    <row r="302" customFormat="false" ht="15" hidden="false" customHeight="false" outlineLevel="0" collapsed="false">
      <c r="A302" s="143"/>
      <c r="B302" s="33"/>
    </row>
    <row r="303" customFormat="false" ht="15" hidden="false" customHeight="false" outlineLevel="0" collapsed="false">
      <c r="A303" s="142"/>
      <c r="B303" s="35"/>
    </row>
    <row r="304" customFormat="false" ht="15" hidden="false" customHeight="false" outlineLevel="0" collapsed="false">
      <c r="A304" s="143"/>
      <c r="B304" s="33"/>
    </row>
    <row r="305" customFormat="false" ht="15" hidden="false" customHeight="false" outlineLevel="0" collapsed="false">
      <c r="A305" s="142"/>
      <c r="B305" s="35"/>
    </row>
    <row r="306" customFormat="false" ht="15" hidden="false" customHeight="false" outlineLevel="0" collapsed="false">
      <c r="A306" s="143"/>
      <c r="B306" s="33"/>
    </row>
    <row r="307" customFormat="false" ht="15" hidden="false" customHeight="false" outlineLevel="0" collapsed="false">
      <c r="A307" s="142"/>
      <c r="B307" s="35"/>
    </row>
    <row r="308" customFormat="false" ht="15" hidden="false" customHeight="false" outlineLevel="0" collapsed="false">
      <c r="A308" s="143"/>
      <c r="B308" s="33"/>
    </row>
    <row r="309" customFormat="false" ht="15" hidden="false" customHeight="false" outlineLevel="0" collapsed="false">
      <c r="A309" s="142"/>
      <c r="B309" s="35"/>
    </row>
    <row r="310" customFormat="false" ht="15" hidden="false" customHeight="false" outlineLevel="0" collapsed="false">
      <c r="A310" s="143"/>
      <c r="B310" s="33"/>
    </row>
    <row r="311" customFormat="false" ht="15" hidden="false" customHeight="false" outlineLevel="0" collapsed="false">
      <c r="A311" s="142"/>
      <c r="B311" s="35"/>
    </row>
    <row r="312" customFormat="false" ht="15" hidden="false" customHeight="false" outlineLevel="0" collapsed="false">
      <c r="A312" s="143"/>
      <c r="B312" s="33"/>
    </row>
    <row r="313" customFormat="false" ht="15" hidden="false" customHeight="false" outlineLevel="0" collapsed="false">
      <c r="A313" s="142"/>
      <c r="B313" s="35"/>
    </row>
    <row r="314" customFormat="false" ht="15" hidden="false" customHeight="false" outlineLevel="0" collapsed="false">
      <c r="A314" s="143"/>
      <c r="B314" s="33"/>
    </row>
    <row r="315" customFormat="false" ht="15" hidden="false" customHeight="false" outlineLevel="0" collapsed="false">
      <c r="A315" s="142"/>
      <c r="B315" s="35"/>
    </row>
    <row r="316" customFormat="false" ht="15" hidden="false" customHeight="false" outlineLevel="0" collapsed="false">
      <c r="A316" s="143"/>
      <c r="B316" s="33"/>
    </row>
    <row r="317" customFormat="false" ht="15" hidden="false" customHeight="false" outlineLevel="0" collapsed="false">
      <c r="A317" s="142"/>
      <c r="B317" s="35"/>
    </row>
    <row r="318" customFormat="false" ht="15" hidden="false" customHeight="false" outlineLevel="0" collapsed="false">
      <c r="A318" s="143"/>
      <c r="B318" s="33"/>
    </row>
    <row r="319" customFormat="false" ht="15" hidden="false" customHeight="false" outlineLevel="0" collapsed="false">
      <c r="A319" s="142"/>
      <c r="B319" s="35"/>
    </row>
    <row r="320" customFormat="false" ht="15" hidden="false" customHeight="false" outlineLevel="0" collapsed="false">
      <c r="A320" s="143"/>
      <c r="B320" s="33"/>
    </row>
    <row r="321" customFormat="false" ht="15" hidden="false" customHeight="false" outlineLevel="0" collapsed="false">
      <c r="A321" s="142"/>
      <c r="B321" s="35"/>
    </row>
    <row r="322" customFormat="false" ht="15" hidden="false" customHeight="false" outlineLevel="0" collapsed="false">
      <c r="A322" s="143"/>
      <c r="B322" s="33"/>
    </row>
    <row r="323" customFormat="false" ht="15" hidden="false" customHeight="false" outlineLevel="0" collapsed="false">
      <c r="A323" s="142"/>
      <c r="B323" s="35"/>
    </row>
    <row r="324" customFormat="false" ht="15" hidden="false" customHeight="false" outlineLevel="0" collapsed="false">
      <c r="A324" s="143"/>
      <c r="B324" s="33"/>
    </row>
    <row r="325" customFormat="false" ht="15" hidden="false" customHeight="false" outlineLevel="0" collapsed="false">
      <c r="A325" s="142"/>
      <c r="B325" s="35"/>
    </row>
    <row r="326" customFormat="false" ht="15" hidden="false" customHeight="false" outlineLevel="0" collapsed="false">
      <c r="A326" s="143"/>
      <c r="B326" s="33"/>
    </row>
    <row r="327" customFormat="false" ht="15" hidden="false" customHeight="false" outlineLevel="0" collapsed="false">
      <c r="A327" s="142"/>
      <c r="B327" s="35"/>
    </row>
    <row r="328" customFormat="false" ht="15" hidden="false" customHeight="false" outlineLevel="0" collapsed="false">
      <c r="A328" s="143"/>
      <c r="B328" s="33"/>
    </row>
    <row r="329" customFormat="false" ht="15" hidden="false" customHeight="false" outlineLevel="0" collapsed="false">
      <c r="A329" s="142"/>
      <c r="B329" s="35"/>
    </row>
    <row r="330" customFormat="false" ht="15" hidden="false" customHeight="false" outlineLevel="0" collapsed="false">
      <c r="A330" s="143"/>
      <c r="B330" s="33"/>
    </row>
    <row r="331" customFormat="false" ht="15" hidden="false" customHeight="false" outlineLevel="0" collapsed="false">
      <c r="A331" s="142"/>
      <c r="B331" s="35"/>
    </row>
    <row r="332" customFormat="false" ht="15" hidden="false" customHeight="false" outlineLevel="0" collapsed="false">
      <c r="A332" s="143"/>
      <c r="B332" s="33"/>
    </row>
    <row r="333" customFormat="false" ht="15" hidden="false" customHeight="false" outlineLevel="0" collapsed="false">
      <c r="A333" s="142"/>
      <c r="B333" s="35"/>
    </row>
    <row r="334" customFormat="false" ht="15" hidden="false" customHeight="false" outlineLevel="0" collapsed="false">
      <c r="A334" s="143"/>
      <c r="B334" s="33"/>
    </row>
    <row r="335" customFormat="false" ht="15" hidden="false" customHeight="false" outlineLevel="0" collapsed="false">
      <c r="A335" s="142"/>
      <c r="B335" s="35"/>
    </row>
    <row r="336" customFormat="false" ht="15" hidden="false" customHeight="false" outlineLevel="0" collapsed="false">
      <c r="A336" s="143"/>
      <c r="B336" s="33"/>
    </row>
    <row r="337" customFormat="false" ht="15" hidden="false" customHeight="false" outlineLevel="0" collapsed="false">
      <c r="A337" s="142"/>
      <c r="B337" s="35"/>
    </row>
    <row r="338" customFormat="false" ht="15" hidden="false" customHeight="false" outlineLevel="0" collapsed="false">
      <c r="A338" s="143"/>
      <c r="B338" s="33"/>
    </row>
    <row r="339" customFormat="false" ht="15" hidden="false" customHeight="false" outlineLevel="0" collapsed="false">
      <c r="A339" s="142"/>
      <c r="B339" s="35"/>
    </row>
    <row r="340" customFormat="false" ht="15" hidden="false" customHeight="false" outlineLevel="0" collapsed="false">
      <c r="A340" s="143"/>
      <c r="B340" s="33"/>
    </row>
    <row r="341" customFormat="false" ht="15" hidden="false" customHeight="false" outlineLevel="0" collapsed="false">
      <c r="A341" s="142"/>
      <c r="B341" s="35"/>
    </row>
    <row r="342" customFormat="false" ht="15" hidden="false" customHeight="false" outlineLevel="0" collapsed="false">
      <c r="A342" s="143"/>
      <c r="B342" s="33"/>
    </row>
    <row r="343" customFormat="false" ht="15" hidden="false" customHeight="false" outlineLevel="0" collapsed="false">
      <c r="A343" s="142"/>
      <c r="B343" s="35"/>
    </row>
    <row r="344" customFormat="false" ht="15" hidden="false" customHeight="false" outlineLevel="0" collapsed="false">
      <c r="A344" s="143"/>
      <c r="B344" s="33"/>
    </row>
    <row r="345" customFormat="false" ht="15" hidden="false" customHeight="false" outlineLevel="0" collapsed="false">
      <c r="A345" s="142"/>
      <c r="B345" s="35"/>
    </row>
    <row r="346" customFormat="false" ht="15" hidden="false" customHeight="false" outlineLevel="0" collapsed="false">
      <c r="A346" s="143"/>
      <c r="B346" s="33"/>
    </row>
    <row r="347" customFormat="false" ht="15" hidden="false" customHeight="false" outlineLevel="0" collapsed="false">
      <c r="A347" s="142"/>
      <c r="B347" s="35"/>
    </row>
    <row r="348" customFormat="false" ht="15" hidden="false" customHeight="false" outlineLevel="0" collapsed="false">
      <c r="A348" s="143"/>
      <c r="B348" s="33"/>
    </row>
    <row r="349" customFormat="false" ht="15" hidden="false" customHeight="false" outlineLevel="0" collapsed="false">
      <c r="A349" s="142"/>
      <c r="B349" s="35"/>
    </row>
    <row r="350" customFormat="false" ht="15" hidden="false" customHeight="false" outlineLevel="0" collapsed="false">
      <c r="A350" s="143"/>
      <c r="B350" s="33"/>
    </row>
    <row r="351" customFormat="false" ht="15" hidden="false" customHeight="false" outlineLevel="0" collapsed="false">
      <c r="A351" s="142"/>
      <c r="B351" s="35"/>
    </row>
    <row r="352" customFormat="false" ht="15" hidden="false" customHeight="false" outlineLevel="0" collapsed="false">
      <c r="A352" s="143"/>
      <c r="B352" s="33"/>
    </row>
    <row r="353" customFormat="false" ht="15" hidden="false" customHeight="false" outlineLevel="0" collapsed="false">
      <c r="A353" s="142"/>
      <c r="B353" s="35"/>
    </row>
    <row r="354" customFormat="false" ht="15" hidden="false" customHeight="false" outlineLevel="0" collapsed="false">
      <c r="A354" s="143"/>
      <c r="B354" s="33"/>
    </row>
    <row r="355" customFormat="false" ht="15" hidden="false" customHeight="false" outlineLevel="0" collapsed="false">
      <c r="A355" s="142"/>
      <c r="B355" s="35"/>
    </row>
    <row r="356" customFormat="false" ht="15" hidden="false" customHeight="false" outlineLevel="0" collapsed="false">
      <c r="A356" s="143"/>
      <c r="B356" s="33"/>
    </row>
    <row r="357" customFormat="false" ht="15" hidden="false" customHeight="false" outlineLevel="0" collapsed="false">
      <c r="A357" s="142"/>
      <c r="B357" s="35"/>
    </row>
    <row r="358" customFormat="false" ht="15" hidden="false" customHeight="false" outlineLevel="0" collapsed="false">
      <c r="A358" s="143"/>
      <c r="B358" s="33"/>
    </row>
    <row r="359" customFormat="false" ht="15" hidden="false" customHeight="false" outlineLevel="0" collapsed="false">
      <c r="A359" s="142"/>
      <c r="B359" s="35"/>
    </row>
    <row r="360" customFormat="false" ht="15" hidden="false" customHeight="false" outlineLevel="0" collapsed="false">
      <c r="A360" s="143"/>
      <c r="B360" s="33"/>
    </row>
    <row r="361" customFormat="false" ht="15" hidden="false" customHeight="false" outlineLevel="0" collapsed="false">
      <c r="A361" s="142"/>
      <c r="B361" s="35"/>
    </row>
    <row r="362" customFormat="false" ht="15" hidden="false" customHeight="false" outlineLevel="0" collapsed="false">
      <c r="A362" s="143"/>
      <c r="B362" s="33"/>
    </row>
    <row r="363" customFormat="false" ht="15" hidden="false" customHeight="false" outlineLevel="0" collapsed="false">
      <c r="A363" s="142"/>
      <c r="B363" s="35"/>
    </row>
    <row r="364" customFormat="false" ht="15" hidden="false" customHeight="false" outlineLevel="0" collapsed="false">
      <c r="A364" s="143"/>
      <c r="B364" s="33"/>
    </row>
    <row r="365" customFormat="false" ht="15" hidden="false" customHeight="false" outlineLevel="0" collapsed="false">
      <c r="A365" s="142"/>
      <c r="B365" s="35"/>
    </row>
    <row r="366" customFormat="false" ht="15" hidden="false" customHeight="false" outlineLevel="0" collapsed="false">
      <c r="A366" s="143"/>
      <c r="B366" s="33"/>
    </row>
    <row r="367" customFormat="false" ht="15" hidden="false" customHeight="false" outlineLevel="0" collapsed="false">
      <c r="A367" s="142"/>
      <c r="B367" s="35"/>
    </row>
    <row r="368" customFormat="false" ht="15" hidden="false" customHeight="false" outlineLevel="0" collapsed="false">
      <c r="A368" s="143"/>
      <c r="B368" s="33"/>
    </row>
    <row r="369" customFormat="false" ht="15" hidden="false" customHeight="false" outlineLevel="0" collapsed="false">
      <c r="A369" s="142"/>
      <c r="B369" s="35"/>
    </row>
    <row r="370" customFormat="false" ht="15" hidden="false" customHeight="false" outlineLevel="0" collapsed="false">
      <c r="A370" s="143"/>
      <c r="B370" s="33"/>
    </row>
    <row r="371" customFormat="false" ht="15" hidden="false" customHeight="false" outlineLevel="0" collapsed="false">
      <c r="A371" s="142"/>
      <c r="B371" s="35"/>
    </row>
    <row r="372" customFormat="false" ht="15" hidden="false" customHeight="false" outlineLevel="0" collapsed="false">
      <c r="A372" s="143"/>
      <c r="B372" s="33"/>
    </row>
    <row r="373" customFormat="false" ht="15" hidden="false" customHeight="false" outlineLevel="0" collapsed="false">
      <c r="A373" s="142"/>
      <c r="B373" s="35"/>
    </row>
    <row r="374" customFormat="false" ht="15" hidden="false" customHeight="false" outlineLevel="0" collapsed="false">
      <c r="A374" s="143"/>
      <c r="B374" s="33"/>
    </row>
    <row r="375" customFormat="false" ht="15" hidden="false" customHeight="false" outlineLevel="0" collapsed="false">
      <c r="A375" s="142"/>
      <c r="B375" s="35"/>
    </row>
    <row r="376" customFormat="false" ht="15" hidden="false" customHeight="false" outlineLevel="0" collapsed="false">
      <c r="A376" s="143"/>
      <c r="B376" s="33"/>
    </row>
    <row r="377" customFormat="false" ht="15" hidden="false" customHeight="false" outlineLevel="0" collapsed="false">
      <c r="A377" s="142"/>
      <c r="B377" s="35"/>
    </row>
    <row r="378" customFormat="false" ht="15" hidden="false" customHeight="false" outlineLevel="0" collapsed="false">
      <c r="A378" s="143"/>
      <c r="B378" s="33"/>
    </row>
    <row r="379" customFormat="false" ht="15" hidden="false" customHeight="false" outlineLevel="0" collapsed="false">
      <c r="A379" s="142"/>
      <c r="B379" s="35"/>
    </row>
    <row r="380" customFormat="false" ht="15" hidden="false" customHeight="false" outlineLevel="0" collapsed="false">
      <c r="A380" s="143"/>
      <c r="B380" s="33"/>
    </row>
    <row r="381" customFormat="false" ht="15" hidden="false" customHeight="false" outlineLevel="0" collapsed="false">
      <c r="A381" s="142"/>
      <c r="B381" s="35"/>
    </row>
    <row r="382" customFormat="false" ht="15" hidden="false" customHeight="false" outlineLevel="0" collapsed="false">
      <c r="A382" s="143"/>
      <c r="B382" s="33"/>
    </row>
    <row r="383" customFormat="false" ht="15" hidden="false" customHeight="false" outlineLevel="0" collapsed="false">
      <c r="A383" s="142"/>
      <c r="B383" s="35"/>
    </row>
    <row r="384" customFormat="false" ht="15" hidden="false" customHeight="false" outlineLevel="0" collapsed="false">
      <c r="A384" s="143"/>
      <c r="B384" s="33"/>
    </row>
    <row r="385" customFormat="false" ht="15" hidden="false" customHeight="false" outlineLevel="0" collapsed="false">
      <c r="A385" s="142"/>
      <c r="B385" s="35"/>
    </row>
    <row r="386" customFormat="false" ht="15" hidden="false" customHeight="false" outlineLevel="0" collapsed="false">
      <c r="A386" s="143"/>
      <c r="B386" s="33"/>
    </row>
    <row r="387" customFormat="false" ht="15" hidden="false" customHeight="false" outlineLevel="0" collapsed="false">
      <c r="A387" s="142"/>
      <c r="B387" s="35"/>
    </row>
    <row r="388" customFormat="false" ht="15" hidden="false" customHeight="false" outlineLevel="0" collapsed="false">
      <c r="A388" s="143"/>
      <c r="B388" s="33"/>
    </row>
    <row r="389" customFormat="false" ht="15" hidden="false" customHeight="false" outlineLevel="0" collapsed="false">
      <c r="A389" s="142"/>
      <c r="B389" s="35"/>
    </row>
    <row r="390" customFormat="false" ht="15" hidden="false" customHeight="false" outlineLevel="0" collapsed="false">
      <c r="A390" s="143"/>
      <c r="B390" s="33"/>
    </row>
    <row r="391" customFormat="false" ht="15" hidden="false" customHeight="false" outlineLevel="0" collapsed="false">
      <c r="A391" s="142"/>
      <c r="B391" s="35"/>
    </row>
    <row r="392" customFormat="false" ht="15" hidden="false" customHeight="false" outlineLevel="0" collapsed="false">
      <c r="A392" s="143"/>
      <c r="B392" s="33"/>
    </row>
    <row r="393" customFormat="false" ht="15" hidden="false" customHeight="false" outlineLevel="0" collapsed="false">
      <c r="A393" s="142"/>
      <c r="B393" s="35"/>
    </row>
    <row r="394" customFormat="false" ht="15" hidden="false" customHeight="false" outlineLevel="0" collapsed="false">
      <c r="A394" s="143"/>
      <c r="B394" s="33"/>
    </row>
    <row r="395" customFormat="false" ht="15" hidden="false" customHeight="false" outlineLevel="0" collapsed="false">
      <c r="A395" s="142"/>
      <c r="B395" s="35"/>
    </row>
    <row r="396" customFormat="false" ht="15" hidden="false" customHeight="false" outlineLevel="0" collapsed="false">
      <c r="A396" s="143"/>
      <c r="B396" s="33"/>
    </row>
    <row r="397" customFormat="false" ht="15" hidden="false" customHeight="false" outlineLevel="0" collapsed="false">
      <c r="A397" s="142"/>
      <c r="B397" s="35"/>
    </row>
    <row r="398" customFormat="false" ht="15" hidden="false" customHeight="false" outlineLevel="0" collapsed="false">
      <c r="A398" s="143"/>
      <c r="B398" s="33"/>
    </row>
    <row r="399" customFormat="false" ht="15" hidden="false" customHeight="false" outlineLevel="0" collapsed="false">
      <c r="A399" s="142"/>
      <c r="B399" s="35"/>
    </row>
    <row r="400" customFormat="false" ht="15" hidden="false" customHeight="false" outlineLevel="0" collapsed="false">
      <c r="A400" s="143"/>
      <c r="B400" s="33"/>
    </row>
    <row r="401" customFormat="false" ht="15" hidden="false" customHeight="false" outlineLevel="0" collapsed="false">
      <c r="A401" s="142"/>
      <c r="B401" s="35"/>
    </row>
    <row r="402" customFormat="false" ht="15" hidden="false" customHeight="false" outlineLevel="0" collapsed="false">
      <c r="A402" s="143"/>
      <c r="B402" s="33"/>
    </row>
    <row r="403" customFormat="false" ht="15" hidden="false" customHeight="false" outlineLevel="0" collapsed="false">
      <c r="A403" s="142"/>
      <c r="B403" s="35"/>
    </row>
    <row r="404" customFormat="false" ht="15" hidden="false" customHeight="false" outlineLevel="0" collapsed="false">
      <c r="A404" s="143"/>
      <c r="B404" s="33"/>
    </row>
    <row r="405" customFormat="false" ht="15" hidden="false" customHeight="false" outlineLevel="0" collapsed="false">
      <c r="A405" s="142"/>
      <c r="B405" s="35"/>
    </row>
    <row r="406" customFormat="false" ht="15" hidden="false" customHeight="false" outlineLevel="0" collapsed="false">
      <c r="A406" s="143"/>
      <c r="B406" s="33"/>
    </row>
    <row r="407" customFormat="false" ht="15" hidden="false" customHeight="false" outlineLevel="0" collapsed="false">
      <c r="A407" s="142"/>
      <c r="B407" s="35"/>
    </row>
    <row r="408" customFormat="false" ht="15" hidden="false" customHeight="false" outlineLevel="0" collapsed="false">
      <c r="A408" s="143"/>
      <c r="B408" s="33"/>
    </row>
    <row r="409" customFormat="false" ht="15" hidden="false" customHeight="false" outlineLevel="0" collapsed="false">
      <c r="A409" s="142"/>
      <c r="B409" s="35"/>
    </row>
    <row r="410" customFormat="false" ht="15" hidden="false" customHeight="false" outlineLevel="0" collapsed="false">
      <c r="A410" s="143"/>
      <c r="B410" s="33"/>
    </row>
    <row r="411" customFormat="false" ht="15" hidden="false" customHeight="false" outlineLevel="0" collapsed="false">
      <c r="A411" s="142"/>
      <c r="B411" s="35"/>
    </row>
    <row r="412" customFormat="false" ht="15" hidden="false" customHeight="false" outlineLevel="0" collapsed="false">
      <c r="A412" s="143"/>
      <c r="B412" s="33"/>
    </row>
    <row r="413" customFormat="false" ht="15" hidden="false" customHeight="false" outlineLevel="0" collapsed="false">
      <c r="A413" s="142"/>
      <c r="B413" s="35"/>
    </row>
    <row r="414" customFormat="false" ht="15" hidden="false" customHeight="false" outlineLevel="0" collapsed="false">
      <c r="A414" s="143"/>
      <c r="B414" s="33"/>
    </row>
    <row r="415" customFormat="false" ht="15" hidden="false" customHeight="false" outlineLevel="0" collapsed="false">
      <c r="A415" s="142"/>
      <c r="B415" s="35"/>
    </row>
    <row r="416" customFormat="false" ht="15" hidden="false" customHeight="false" outlineLevel="0" collapsed="false">
      <c r="A416" s="143"/>
      <c r="B416" s="33"/>
    </row>
    <row r="417" customFormat="false" ht="15" hidden="false" customHeight="false" outlineLevel="0" collapsed="false">
      <c r="A417" s="142"/>
      <c r="B417" s="35"/>
    </row>
    <row r="418" customFormat="false" ht="15" hidden="false" customHeight="false" outlineLevel="0" collapsed="false">
      <c r="A418" s="143"/>
      <c r="B418" s="33"/>
    </row>
    <row r="419" customFormat="false" ht="15" hidden="false" customHeight="false" outlineLevel="0" collapsed="false">
      <c r="A419" s="142"/>
      <c r="B419" s="35"/>
    </row>
    <row r="420" customFormat="false" ht="15" hidden="false" customHeight="false" outlineLevel="0" collapsed="false">
      <c r="A420" s="143"/>
      <c r="B420" s="33"/>
    </row>
    <row r="421" customFormat="false" ht="15" hidden="false" customHeight="false" outlineLevel="0" collapsed="false">
      <c r="A421" s="142"/>
      <c r="B421" s="35"/>
    </row>
    <row r="422" customFormat="false" ht="15" hidden="false" customHeight="false" outlineLevel="0" collapsed="false">
      <c r="A422" s="143"/>
      <c r="B422" s="33"/>
    </row>
    <row r="423" customFormat="false" ht="15" hidden="false" customHeight="false" outlineLevel="0" collapsed="false">
      <c r="A423" s="142"/>
      <c r="B423" s="35"/>
    </row>
    <row r="424" customFormat="false" ht="15" hidden="false" customHeight="false" outlineLevel="0" collapsed="false">
      <c r="A424" s="143"/>
      <c r="B424" s="33"/>
    </row>
    <row r="425" customFormat="false" ht="15" hidden="false" customHeight="false" outlineLevel="0" collapsed="false">
      <c r="A425" s="142"/>
      <c r="B425" s="35"/>
    </row>
    <row r="426" customFormat="false" ht="15" hidden="false" customHeight="false" outlineLevel="0" collapsed="false">
      <c r="A426" s="143"/>
      <c r="B426" s="33"/>
    </row>
    <row r="427" customFormat="false" ht="15" hidden="false" customHeight="false" outlineLevel="0" collapsed="false">
      <c r="A427" s="142"/>
      <c r="B427" s="35"/>
    </row>
    <row r="428" customFormat="false" ht="15" hidden="false" customHeight="false" outlineLevel="0" collapsed="false">
      <c r="A428" s="143"/>
      <c r="B428" s="33"/>
    </row>
    <row r="429" customFormat="false" ht="15" hidden="false" customHeight="false" outlineLevel="0" collapsed="false">
      <c r="A429" s="142"/>
      <c r="B429" s="35"/>
    </row>
    <row r="430" customFormat="false" ht="15" hidden="false" customHeight="false" outlineLevel="0" collapsed="false">
      <c r="A430" s="143"/>
      <c r="B430" s="33"/>
    </row>
    <row r="431" customFormat="false" ht="15" hidden="false" customHeight="false" outlineLevel="0" collapsed="false">
      <c r="A431" s="142"/>
      <c r="B431" s="35"/>
    </row>
    <row r="432" customFormat="false" ht="15" hidden="false" customHeight="false" outlineLevel="0" collapsed="false">
      <c r="A432" s="143"/>
      <c r="B432" s="33"/>
    </row>
    <row r="433" customFormat="false" ht="15" hidden="false" customHeight="false" outlineLevel="0" collapsed="false">
      <c r="A433" s="142"/>
      <c r="B433" s="35"/>
    </row>
    <row r="434" customFormat="false" ht="15" hidden="false" customHeight="false" outlineLevel="0" collapsed="false">
      <c r="A434" s="143"/>
      <c r="B434" s="33"/>
    </row>
    <row r="435" customFormat="false" ht="15" hidden="false" customHeight="false" outlineLevel="0" collapsed="false">
      <c r="A435" s="142"/>
      <c r="B435" s="35"/>
    </row>
    <row r="436" customFormat="false" ht="15" hidden="false" customHeight="false" outlineLevel="0" collapsed="false">
      <c r="A436" s="143"/>
      <c r="B436" s="33"/>
    </row>
    <row r="437" customFormat="false" ht="15" hidden="false" customHeight="false" outlineLevel="0" collapsed="false">
      <c r="A437" s="142"/>
      <c r="B437" s="35"/>
    </row>
    <row r="438" customFormat="false" ht="15" hidden="false" customHeight="false" outlineLevel="0" collapsed="false">
      <c r="A438" s="143"/>
      <c r="B438" s="33"/>
    </row>
    <row r="439" customFormat="false" ht="15" hidden="false" customHeight="false" outlineLevel="0" collapsed="false">
      <c r="A439" s="142"/>
      <c r="B439" s="35"/>
    </row>
    <row r="440" customFormat="false" ht="15" hidden="false" customHeight="false" outlineLevel="0" collapsed="false">
      <c r="A440" s="143"/>
      <c r="B440" s="33"/>
    </row>
    <row r="441" customFormat="false" ht="15" hidden="false" customHeight="false" outlineLevel="0" collapsed="false">
      <c r="A441" s="142"/>
      <c r="B441" s="35"/>
    </row>
    <row r="442" customFormat="false" ht="15" hidden="false" customHeight="false" outlineLevel="0" collapsed="false">
      <c r="A442" s="143"/>
      <c r="B442" s="33"/>
    </row>
    <row r="443" customFormat="false" ht="15" hidden="false" customHeight="false" outlineLevel="0" collapsed="false">
      <c r="A443" s="142"/>
      <c r="B443" s="35"/>
    </row>
    <row r="444" customFormat="false" ht="15" hidden="false" customHeight="false" outlineLevel="0" collapsed="false">
      <c r="A444" s="143"/>
      <c r="B444" s="33"/>
    </row>
    <row r="445" customFormat="false" ht="15" hidden="false" customHeight="false" outlineLevel="0" collapsed="false">
      <c r="A445" s="142"/>
      <c r="B445" s="35"/>
    </row>
    <row r="446" customFormat="false" ht="15" hidden="false" customHeight="false" outlineLevel="0" collapsed="false">
      <c r="A446" s="143"/>
      <c r="B446" s="33"/>
    </row>
    <row r="447" customFormat="false" ht="15" hidden="false" customHeight="false" outlineLevel="0" collapsed="false">
      <c r="A447" s="142"/>
      <c r="B447" s="35"/>
    </row>
    <row r="448" customFormat="false" ht="15" hidden="false" customHeight="false" outlineLevel="0" collapsed="false">
      <c r="A448" s="143"/>
      <c r="B448" s="33"/>
    </row>
    <row r="449" customFormat="false" ht="15" hidden="false" customHeight="false" outlineLevel="0" collapsed="false">
      <c r="A449" s="142"/>
      <c r="B449" s="35"/>
    </row>
    <row r="450" customFormat="false" ht="15" hidden="false" customHeight="false" outlineLevel="0" collapsed="false">
      <c r="A450" s="143"/>
      <c r="B450" s="33"/>
    </row>
    <row r="451" customFormat="false" ht="15" hidden="false" customHeight="false" outlineLevel="0" collapsed="false">
      <c r="A451" s="142"/>
      <c r="B451" s="35"/>
    </row>
    <row r="452" customFormat="false" ht="15" hidden="false" customHeight="false" outlineLevel="0" collapsed="false">
      <c r="A452" s="143"/>
      <c r="B452" s="33"/>
    </row>
    <row r="453" customFormat="false" ht="15" hidden="false" customHeight="false" outlineLevel="0" collapsed="false">
      <c r="A453" s="142"/>
      <c r="B453" s="35"/>
    </row>
    <row r="454" customFormat="false" ht="15" hidden="false" customHeight="false" outlineLevel="0" collapsed="false">
      <c r="A454" s="143"/>
      <c r="B454" s="33"/>
    </row>
    <row r="455" customFormat="false" ht="15" hidden="false" customHeight="false" outlineLevel="0" collapsed="false">
      <c r="A455" s="142"/>
      <c r="B455" s="35"/>
    </row>
    <row r="456" customFormat="false" ht="15" hidden="false" customHeight="false" outlineLevel="0" collapsed="false">
      <c r="A456" s="143"/>
      <c r="B456" s="33"/>
    </row>
    <row r="457" customFormat="false" ht="15" hidden="false" customHeight="false" outlineLevel="0" collapsed="false">
      <c r="A457" s="142"/>
      <c r="B457" s="35"/>
    </row>
    <row r="458" customFormat="false" ht="15" hidden="false" customHeight="false" outlineLevel="0" collapsed="false">
      <c r="A458" s="143"/>
      <c r="B458" s="33"/>
    </row>
    <row r="459" customFormat="false" ht="15" hidden="false" customHeight="false" outlineLevel="0" collapsed="false">
      <c r="A459" s="142"/>
      <c r="B459" s="35"/>
    </row>
    <row r="460" customFormat="false" ht="15" hidden="false" customHeight="false" outlineLevel="0" collapsed="false">
      <c r="A460" s="143"/>
      <c r="B460" s="33"/>
    </row>
    <row r="461" customFormat="false" ht="15" hidden="false" customHeight="false" outlineLevel="0" collapsed="false">
      <c r="A461" s="142"/>
      <c r="B461" s="35"/>
    </row>
    <row r="462" customFormat="false" ht="15" hidden="false" customHeight="false" outlineLevel="0" collapsed="false">
      <c r="A462" s="143"/>
      <c r="B462" s="33"/>
    </row>
    <row r="463" customFormat="false" ht="15" hidden="false" customHeight="false" outlineLevel="0" collapsed="false">
      <c r="A463" s="142"/>
      <c r="B463" s="35"/>
    </row>
    <row r="464" customFormat="false" ht="15" hidden="false" customHeight="false" outlineLevel="0" collapsed="false">
      <c r="A464" s="143"/>
      <c r="B464" s="33"/>
    </row>
    <row r="465" customFormat="false" ht="15" hidden="false" customHeight="false" outlineLevel="0" collapsed="false">
      <c r="A465" s="142"/>
      <c r="B465" s="35"/>
    </row>
    <row r="466" customFormat="false" ht="15" hidden="false" customHeight="false" outlineLevel="0" collapsed="false">
      <c r="A466" s="143"/>
      <c r="B466" s="33"/>
    </row>
    <row r="467" customFormat="false" ht="15" hidden="false" customHeight="false" outlineLevel="0" collapsed="false">
      <c r="A467" s="142"/>
      <c r="B467" s="35"/>
    </row>
    <row r="468" customFormat="false" ht="15" hidden="false" customHeight="false" outlineLevel="0" collapsed="false">
      <c r="A468" s="143"/>
      <c r="B468" s="33"/>
    </row>
    <row r="469" customFormat="false" ht="15" hidden="false" customHeight="false" outlineLevel="0" collapsed="false">
      <c r="A469" s="142"/>
      <c r="B469" s="35"/>
    </row>
    <row r="470" customFormat="false" ht="15" hidden="false" customHeight="false" outlineLevel="0" collapsed="false">
      <c r="A470" s="143"/>
      <c r="B470" s="33"/>
    </row>
    <row r="471" customFormat="false" ht="15" hidden="false" customHeight="false" outlineLevel="0" collapsed="false">
      <c r="A471" s="142"/>
      <c r="B471" s="35"/>
    </row>
    <row r="472" customFormat="false" ht="15" hidden="false" customHeight="false" outlineLevel="0" collapsed="false">
      <c r="A472" s="143"/>
      <c r="B472" s="33"/>
    </row>
    <row r="473" customFormat="false" ht="15" hidden="false" customHeight="false" outlineLevel="0" collapsed="false">
      <c r="A473" s="142"/>
      <c r="B473" s="35"/>
    </row>
    <row r="474" customFormat="false" ht="15" hidden="false" customHeight="false" outlineLevel="0" collapsed="false">
      <c r="A474" s="143"/>
      <c r="B474" s="33"/>
    </row>
    <row r="475" customFormat="false" ht="15" hidden="false" customHeight="false" outlineLevel="0" collapsed="false">
      <c r="A475" s="142"/>
      <c r="B475" s="35"/>
    </row>
    <row r="476" customFormat="false" ht="15" hidden="false" customHeight="false" outlineLevel="0" collapsed="false">
      <c r="A476" s="143"/>
      <c r="B476" s="33"/>
    </row>
    <row r="477" customFormat="false" ht="15" hidden="false" customHeight="false" outlineLevel="0" collapsed="false">
      <c r="A477" s="142"/>
      <c r="B477" s="35"/>
    </row>
    <row r="478" customFormat="false" ht="15" hidden="false" customHeight="false" outlineLevel="0" collapsed="false">
      <c r="A478" s="143"/>
      <c r="B478" s="33"/>
    </row>
    <row r="479" customFormat="false" ht="15" hidden="false" customHeight="false" outlineLevel="0" collapsed="false">
      <c r="A479" s="142"/>
      <c r="B479" s="35"/>
    </row>
    <row r="480" customFormat="false" ht="15" hidden="false" customHeight="false" outlineLevel="0" collapsed="false">
      <c r="A480" s="143"/>
      <c r="B480" s="33"/>
    </row>
    <row r="481" customFormat="false" ht="15" hidden="false" customHeight="false" outlineLevel="0" collapsed="false">
      <c r="A481" s="142"/>
      <c r="B481" s="35"/>
    </row>
    <row r="482" customFormat="false" ht="15" hidden="false" customHeight="false" outlineLevel="0" collapsed="false">
      <c r="A482" s="143"/>
      <c r="B482" s="33"/>
    </row>
    <row r="483" customFormat="false" ht="15" hidden="false" customHeight="false" outlineLevel="0" collapsed="false">
      <c r="A483" s="142"/>
      <c r="B483" s="35"/>
    </row>
    <row r="484" customFormat="false" ht="15" hidden="false" customHeight="false" outlineLevel="0" collapsed="false">
      <c r="A484" s="143"/>
      <c r="B484" s="33"/>
    </row>
    <row r="485" customFormat="false" ht="15" hidden="false" customHeight="false" outlineLevel="0" collapsed="false">
      <c r="A485" s="142"/>
      <c r="B485" s="35"/>
    </row>
    <row r="486" customFormat="false" ht="15" hidden="false" customHeight="false" outlineLevel="0" collapsed="false">
      <c r="A486" s="143"/>
      <c r="B486" s="33"/>
    </row>
    <row r="487" customFormat="false" ht="15" hidden="false" customHeight="false" outlineLevel="0" collapsed="false">
      <c r="A487" s="142"/>
      <c r="B487" s="35"/>
    </row>
    <row r="488" customFormat="false" ht="15" hidden="false" customHeight="false" outlineLevel="0" collapsed="false">
      <c r="A488" s="143"/>
      <c r="B488" s="33"/>
    </row>
    <row r="489" customFormat="false" ht="15" hidden="false" customHeight="false" outlineLevel="0" collapsed="false">
      <c r="A489" s="142"/>
      <c r="B489" s="35"/>
    </row>
    <row r="490" customFormat="false" ht="15" hidden="false" customHeight="false" outlineLevel="0" collapsed="false">
      <c r="A490" s="143"/>
      <c r="B490" s="33"/>
    </row>
    <row r="491" customFormat="false" ht="15" hidden="false" customHeight="false" outlineLevel="0" collapsed="false">
      <c r="A491" s="142"/>
      <c r="B491" s="35"/>
    </row>
    <row r="492" customFormat="false" ht="15" hidden="false" customHeight="false" outlineLevel="0" collapsed="false">
      <c r="A492" s="143"/>
      <c r="B492" s="33"/>
    </row>
    <row r="493" customFormat="false" ht="15" hidden="false" customHeight="false" outlineLevel="0" collapsed="false">
      <c r="A493" s="142"/>
      <c r="B493" s="35"/>
    </row>
    <row r="494" customFormat="false" ht="15" hidden="false" customHeight="false" outlineLevel="0" collapsed="false">
      <c r="A494" s="143"/>
      <c r="B494" s="33"/>
    </row>
    <row r="495" customFormat="false" ht="15" hidden="false" customHeight="false" outlineLevel="0" collapsed="false">
      <c r="A495" s="142"/>
      <c r="B495" s="35"/>
    </row>
    <row r="496" customFormat="false" ht="15" hidden="false" customHeight="false" outlineLevel="0" collapsed="false">
      <c r="A496" s="143"/>
      <c r="B496" s="33"/>
    </row>
    <row r="497" customFormat="false" ht="15" hidden="false" customHeight="false" outlineLevel="0" collapsed="false">
      <c r="A497" s="142"/>
      <c r="B497" s="35"/>
    </row>
    <row r="498" customFormat="false" ht="15" hidden="false" customHeight="false" outlineLevel="0" collapsed="false">
      <c r="A498" s="143"/>
      <c r="B498" s="33"/>
    </row>
    <row r="499" customFormat="false" ht="15" hidden="false" customHeight="false" outlineLevel="0" collapsed="false">
      <c r="A499" s="142"/>
      <c r="B499" s="35"/>
    </row>
    <row r="500" customFormat="false" ht="15" hidden="false" customHeight="false" outlineLevel="0" collapsed="false">
      <c r="A500" s="143"/>
      <c r="B500" s="33"/>
    </row>
    <row r="501" customFormat="false" ht="15" hidden="false" customHeight="false" outlineLevel="0" collapsed="false">
      <c r="A501" s="142"/>
      <c r="B501" s="35"/>
    </row>
    <row r="502" customFormat="false" ht="15" hidden="false" customHeight="false" outlineLevel="0" collapsed="false">
      <c r="A502" s="143"/>
      <c r="B502" s="33"/>
    </row>
    <row r="503" customFormat="false" ht="15" hidden="false" customHeight="false" outlineLevel="0" collapsed="false">
      <c r="A503" s="142"/>
      <c r="B503" s="35"/>
    </row>
    <row r="504" customFormat="false" ht="15" hidden="false" customHeight="false" outlineLevel="0" collapsed="false">
      <c r="A504" s="143"/>
      <c r="B504" s="33"/>
    </row>
    <row r="505" customFormat="false" ht="15" hidden="false" customHeight="false" outlineLevel="0" collapsed="false">
      <c r="A505" s="142"/>
      <c r="B505" s="35"/>
    </row>
    <row r="506" customFormat="false" ht="15" hidden="false" customHeight="false" outlineLevel="0" collapsed="false">
      <c r="A506" s="143"/>
      <c r="B506" s="33"/>
    </row>
    <row r="507" customFormat="false" ht="15" hidden="false" customHeight="false" outlineLevel="0" collapsed="false">
      <c r="A507" s="142"/>
      <c r="B507" s="35"/>
    </row>
    <row r="508" customFormat="false" ht="15" hidden="false" customHeight="false" outlineLevel="0" collapsed="false">
      <c r="A508" s="143"/>
      <c r="B508" s="33"/>
    </row>
    <row r="509" customFormat="false" ht="15" hidden="false" customHeight="false" outlineLevel="0" collapsed="false">
      <c r="A509" s="142"/>
      <c r="B509" s="35"/>
    </row>
    <row r="510" customFormat="false" ht="15" hidden="false" customHeight="false" outlineLevel="0" collapsed="false">
      <c r="A510" s="143"/>
      <c r="B510" s="33"/>
    </row>
    <row r="511" customFormat="false" ht="15" hidden="false" customHeight="false" outlineLevel="0" collapsed="false">
      <c r="A511" s="142"/>
      <c r="B511" s="35"/>
    </row>
    <row r="512" customFormat="false" ht="15" hidden="false" customHeight="false" outlineLevel="0" collapsed="false">
      <c r="A512" s="143"/>
      <c r="B512" s="33"/>
    </row>
    <row r="513" customFormat="false" ht="15" hidden="false" customHeight="false" outlineLevel="0" collapsed="false">
      <c r="A513" s="142"/>
      <c r="B513" s="35"/>
    </row>
    <row r="514" customFormat="false" ht="15" hidden="false" customHeight="false" outlineLevel="0" collapsed="false">
      <c r="A514" s="143"/>
      <c r="B514" s="33"/>
    </row>
    <row r="515" customFormat="false" ht="15" hidden="false" customHeight="false" outlineLevel="0" collapsed="false">
      <c r="A515" s="142"/>
      <c r="B515" s="35"/>
    </row>
    <row r="516" customFormat="false" ht="15" hidden="false" customHeight="false" outlineLevel="0" collapsed="false">
      <c r="A516" s="143"/>
      <c r="B516" s="33"/>
    </row>
    <row r="517" customFormat="false" ht="15" hidden="false" customHeight="false" outlineLevel="0" collapsed="false">
      <c r="A517" s="142"/>
      <c r="B517" s="35"/>
    </row>
    <row r="518" customFormat="false" ht="15" hidden="false" customHeight="false" outlineLevel="0" collapsed="false">
      <c r="A518" s="143"/>
      <c r="B518" s="33"/>
    </row>
    <row r="519" customFormat="false" ht="15" hidden="false" customHeight="false" outlineLevel="0" collapsed="false">
      <c r="A519" s="142"/>
      <c r="B519" s="35"/>
    </row>
    <row r="520" customFormat="false" ht="15" hidden="false" customHeight="false" outlineLevel="0" collapsed="false">
      <c r="A520" s="143"/>
      <c r="B520" s="33"/>
    </row>
    <row r="521" customFormat="false" ht="15" hidden="false" customHeight="false" outlineLevel="0" collapsed="false">
      <c r="A521" s="142"/>
      <c r="B521" s="35"/>
    </row>
    <row r="522" customFormat="false" ht="15" hidden="false" customHeight="false" outlineLevel="0" collapsed="false">
      <c r="A522" s="143"/>
      <c r="B522" s="33"/>
    </row>
    <row r="523" customFormat="false" ht="15" hidden="false" customHeight="false" outlineLevel="0" collapsed="false">
      <c r="A523" s="142"/>
      <c r="B523" s="35"/>
    </row>
    <row r="524" customFormat="false" ht="15" hidden="false" customHeight="false" outlineLevel="0" collapsed="false">
      <c r="A524" s="143"/>
      <c r="B524" s="33"/>
    </row>
    <row r="525" customFormat="false" ht="15" hidden="false" customHeight="false" outlineLevel="0" collapsed="false">
      <c r="A525" s="142"/>
      <c r="B525" s="35"/>
    </row>
    <row r="526" customFormat="false" ht="15" hidden="false" customHeight="false" outlineLevel="0" collapsed="false">
      <c r="A526" s="143"/>
      <c r="B526" s="33"/>
    </row>
    <row r="527" customFormat="false" ht="15" hidden="false" customHeight="false" outlineLevel="0" collapsed="false">
      <c r="A527" s="142"/>
      <c r="B527" s="35"/>
    </row>
    <row r="528" customFormat="false" ht="15" hidden="false" customHeight="false" outlineLevel="0" collapsed="false">
      <c r="A528" s="143"/>
      <c r="B528" s="33"/>
    </row>
    <row r="529" customFormat="false" ht="15" hidden="false" customHeight="false" outlineLevel="0" collapsed="false">
      <c r="A529" s="142"/>
      <c r="B529" s="35"/>
    </row>
    <row r="530" customFormat="false" ht="15" hidden="false" customHeight="false" outlineLevel="0" collapsed="false">
      <c r="A530" s="143"/>
      <c r="B530" s="33"/>
    </row>
    <row r="531" customFormat="false" ht="15" hidden="false" customHeight="false" outlineLevel="0" collapsed="false">
      <c r="A531" s="142"/>
      <c r="B531" s="35"/>
    </row>
    <row r="532" customFormat="false" ht="15" hidden="false" customHeight="false" outlineLevel="0" collapsed="false">
      <c r="A532" s="143"/>
      <c r="B532" s="33"/>
    </row>
    <row r="533" customFormat="false" ht="15" hidden="false" customHeight="false" outlineLevel="0" collapsed="false">
      <c r="A533" s="142"/>
      <c r="B533" s="35"/>
    </row>
    <row r="534" customFormat="false" ht="15" hidden="false" customHeight="false" outlineLevel="0" collapsed="false">
      <c r="A534" s="143"/>
      <c r="B534" s="33"/>
    </row>
    <row r="535" customFormat="false" ht="15" hidden="false" customHeight="false" outlineLevel="0" collapsed="false">
      <c r="A535" s="142"/>
      <c r="B535" s="35"/>
    </row>
    <row r="536" customFormat="false" ht="15" hidden="false" customHeight="false" outlineLevel="0" collapsed="false">
      <c r="A536" s="143"/>
      <c r="B536" s="33"/>
    </row>
    <row r="537" customFormat="false" ht="15" hidden="false" customHeight="false" outlineLevel="0" collapsed="false">
      <c r="A537" s="142"/>
      <c r="B537" s="35"/>
    </row>
    <row r="538" customFormat="false" ht="15" hidden="false" customHeight="false" outlineLevel="0" collapsed="false">
      <c r="A538" s="143"/>
      <c r="B538" s="33"/>
    </row>
    <row r="539" customFormat="false" ht="15" hidden="false" customHeight="false" outlineLevel="0" collapsed="false">
      <c r="A539" s="142"/>
      <c r="B539" s="35"/>
    </row>
    <row r="540" customFormat="false" ht="15" hidden="false" customHeight="false" outlineLevel="0" collapsed="false">
      <c r="A540" s="143"/>
      <c r="B540" s="33"/>
    </row>
    <row r="541" customFormat="false" ht="15" hidden="false" customHeight="false" outlineLevel="0" collapsed="false">
      <c r="A541" s="142"/>
      <c r="B541" s="35"/>
    </row>
    <row r="542" customFormat="false" ht="15" hidden="false" customHeight="false" outlineLevel="0" collapsed="false">
      <c r="A542" s="143"/>
      <c r="B542" s="33"/>
    </row>
    <row r="543" customFormat="false" ht="15" hidden="false" customHeight="false" outlineLevel="0" collapsed="false">
      <c r="A543" s="142"/>
      <c r="B543" s="35"/>
    </row>
    <row r="544" customFormat="false" ht="15" hidden="false" customHeight="false" outlineLevel="0" collapsed="false">
      <c r="A544" s="143"/>
      <c r="B544" s="33"/>
    </row>
    <row r="545" customFormat="false" ht="15" hidden="false" customHeight="false" outlineLevel="0" collapsed="false">
      <c r="A545" s="142"/>
      <c r="B545" s="35"/>
    </row>
    <row r="546" customFormat="false" ht="15" hidden="false" customHeight="false" outlineLevel="0" collapsed="false">
      <c r="A546" s="143"/>
      <c r="B546" s="33"/>
    </row>
    <row r="547" customFormat="false" ht="15" hidden="false" customHeight="false" outlineLevel="0" collapsed="false">
      <c r="A547" s="142"/>
      <c r="B547" s="35"/>
    </row>
    <row r="548" customFormat="false" ht="15" hidden="false" customHeight="false" outlineLevel="0" collapsed="false">
      <c r="A548" s="143"/>
      <c r="B548" s="33"/>
    </row>
    <row r="549" customFormat="false" ht="15" hidden="false" customHeight="false" outlineLevel="0" collapsed="false">
      <c r="A549" s="142"/>
      <c r="B549" s="35"/>
    </row>
    <row r="550" customFormat="false" ht="15" hidden="false" customHeight="false" outlineLevel="0" collapsed="false">
      <c r="A550" s="143"/>
      <c r="B550" s="33"/>
    </row>
    <row r="551" customFormat="false" ht="15" hidden="false" customHeight="false" outlineLevel="0" collapsed="false">
      <c r="A551" s="142"/>
      <c r="B551" s="35"/>
    </row>
    <row r="552" customFormat="false" ht="15" hidden="false" customHeight="false" outlineLevel="0" collapsed="false">
      <c r="A552" s="143"/>
      <c r="B552" s="33"/>
    </row>
    <row r="553" customFormat="false" ht="15" hidden="false" customHeight="false" outlineLevel="0" collapsed="false">
      <c r="A553" s="142"/>
      <c r="B553" s="35"/>
    </row>
    <row r="554" customFormat="false" ht="15" hidden="false" customHeight="false" outlineLevel="0" collapsed="false">
      <c r="A554" s="143"/>
      <c r="B554" s="33"/>
    </row>
    <row r="555" customFormat="false" ht="15" hidden="false" customHeight="false" outlineLevel="0" collapsed="false">
      <c r="A555" s="142"/>
      <c r="B555" s="35"/>
    </row>
    <row r="556" customFormat="false" ht="15" hidden="false" customHeight="false" outlineLevel="0" collapsed="false">
      <c r="A556" s="143"/>
      <c r="B556" s="33"/>
    </row>
    <row r="557" customFormat="false" ht="15" hidden="false" customHeight="false" outlineLevel="0" collapsed="false">
      <c r="A557" s="142"/>
      <c r="B557" s="35"/>
    </row>
    <row r="558" customFormat="false" ht="15" hidden="false" customHeight="false" outlineLevel="0" collapsed="false">
      <c r="A558" s="143"/>
      <c r="B558" s="33"/>
    </row>
    <row r="559" customFormat="false" ht="15" hidden="false" customHeight="false" outlineLevel="0" collapsed="false">
      <c r="A559" s="142"/>
      <c r="B559" s="35"/>
    </row>
    <row r="560" customFormat="false" ht="15" hidden="false" customHeight="false" outlineLevel="0" collapsed="false">
      <c r="A560" s="143"/>
      <c r="B560" s="33"/>
    </row>
    <row r="561" customFormat="false" ht="15" hidden="false" customHeight="false" outlineLevel="0" collapsed="false">
      <c r="A561" s="142"/>
      <c r="B561" s="35"/>
    </row>
    <row r="562" customFormat="false" ht="15" hidden="false" customHeight="false" outlineLevel="0" collapsed="false">
      <c r="A562" s="143"/>
      <c r="B562" s="33"/>
    </row>
    <row r="563" customFormat="false" ht="15" hidden="false" customHeight="false" outlineLevel="0" collapsed="false">
      <c r="A563" s="142"/>
      <c r="B563" s="35"/>
    </row>
    <row r="564" customFormat="false" ht="15" hidden="false" customHeight="false" outlineLevel="0" collapsed="false">
      <c r="A564" s="143"/>
      <c r="B564" s="33"/>
    </row>
    <row r="565" customFormat="false" ht="15" hidden="false" customHeight="false" outlineLevel="0" collapsed="false">
      <c r="A565" s="142"/>
      <c r="B565" s="35"/>
    </row>
    <row r="566" customFormat="false" ht="15" hidden="false" customHeight="false" outlineLevel="0" collapsed="false">
      <c r="A566" s="143"/>
      <c r="B566" s="33"/>
    </row>
    <row r="567" customFormat="false" ht="15" hidden="false" customHeight="false" outlineLevel="0" collapsed="false">
      <c r="A567" s="142"/>
      <c r="B567" s="35"/>
    </row>
    <row r="568" customFormat="false" ht="15" hidden="false" customHeight="false" outlineLevel="0" collapsed="false">
      <c r="A568" s="143"/>
      <c r="B568" s="33"/>
    </row>
    <row r="569" customFormat="false" ht="15" hidden="false" customHeight="false" outlineLevel="0" collapsed="false">
      <c r="A569" s="142"/>
      <c r="B569" s="35"/>
    </row>
    <row r="570" customFormat="false" ht="15" hidden="false" customHeight="false" outlineLevel="0" collapsed="false">
      <c r="A570" s="143"/>
      <c r="B570" s="33"/>
    </row>
    <row r="571" customFormat="false" ht="15" hidden="false" customHeight="false" outlineLevel="0" collapsed="false">
      <c r="A571" s="142"/>
      <c r="B571" s="35"/>
    </row>
    <row r="572" customFormat="false" ht="15" hidden="false" customHeight="false" outlineLevel="0" collapsed="false">
      <c r="A572" s="143"/>
      <c r="B572" s="33"/>
    </row>
    <row r="573" customFormat="false" ht="15" hidden="false" customHeight="false" outlineLevel="0" collapsed="false">
      <c r="A573" s="142"/>
      <c r="B573" s="35"/>
    </row>
    <row r="574" customFormat="false" ht="15" hidden="false" customHeight="false" outlineLevel="0" collapsed="false">
      <c r="A574" s="143"/>
      <c r="B574" s="33"/>
    </row>
    <row r="575" customFormat="false" ht="15" hidden="false" customHeight="false" outlineLevel="0" collapsed="false">
      <c r="A575" s="142"/>
      <c r="B575" s="35"/>
    </row>
    <row r="576" customFormat="false" ht="15" hidden="false" customHeight="false" outlineLevel="0" collapsed="false">
      <c r="A576" s="143"/>
      <c r="B576" s="33"/>
    </row>
    <row r="577" customFormat="false" ht="15" hidden="false" customHeight="false" outlineLevel="0" collapsed="false">
      <c r="A577" s="142"/>
      <c r="B577" s="35"/>
    </row>
    <row r="578" customFormat="false" ht="15" hidden="false" customHeight="false" outlineLevel="0" collapsed="false">
      <c r="A578" s="143"/>
      <c r="B578" s="33"/>
    </row>
    <row r="579" customFormat="false" ht="15" hidden="false" customHeight="false" outlineLevel="0" collapsed="false">
      <c r="A579" s="142"/>
      <c r="B579" s="35"/>
    </row>
    <row r="580" customFormat="false" ht="15" hidden="false" customHeight="false" outlineLevel="0" collapsed="false">
      <c r="A580" s="143"/>
      <c r="B580" s="33"/>
    </row>
    <row r="581" customFormat="false" ht="15" hidden="false" customHeight="false" outlineLevel="0" collapsed="false">
      <c r="A581" s="142"/>
      <c r="B581" s="35"/>
    </row>
    <row r="582" customFormat="false" ht="15" hidden="false" customHeight="false" outlineLevel="0" collapsed="false">
      <c r="A582" s="143"/>
      <c r="B582" s="33"/>
    </row>
    <row r="583" customFormat="false" ht="15" hidden="false" customHeight="false" outlineLevel="0" collapsed="false">
      <c r="A583" s="142"/>
      <c r="B583" s="35"/>
    </row>
    <row r="584" customFormat="false" ht="15" hidden="false" customHeight="false" outlineLevel="0" collapsed="false">
      <c r="A584" s="143"/>
      <c r="B584" s="33"/>
    </row>
    <row r="585" customFormat="false" ht="15" hidden="false" customHeight="false" outlineLevel="0" collapsed="false">
      <c r="A585" s="142"/>
      <c r="B585" s="35"/>
    </row>
    <row r="586" customFormat="false" ht="15" hidden="false" customHeight="false" outlineLevel="0" collapsed="false">
      <c r="A586" s="143"/>
      <c r="B586" s="33"/>
    </row>
    <row r="587" customFormat="false" ht="15" hidden="false" customHeight="false" outlineLevel="0" collapsed="false">
      <c r="A587" s="142"/>
      <c r="B587" s="35"/>
    </row>
    <row r="588" customFormat="false" ht="15" hidden="false" customHeight="false" outlineLevel="0" collapsed="false">
      <c r="A588" s="143"/>
      <c r="B588" s="33"/>
    </row>
    <row r="589" customFormat="false" ht="15" hidden="false" customHeight="false" outlineLevel="0" collapsed="false">
      <c r="A589" s="142"/>
      <c r="B589" s="35"/>
    </row>
    <row r="590" customFormat="false" ht="15" hidden="false" customHeight="false" outlineLevel="0" collapsed="false">
      <c r="A590" s="143"/>
      <c r="B590" s="33"/>
    </row>
    <row r="591" customFormat="false" ht="15" hidden="false" customHeight="false" outlineLevel="0" collapsed="false">
      <c r="A591" s="142"/>
      <c r="B591" s="35"/>
    </row>
    <row r="592" customFormat="false" ht="15" hidden="false" customHeight="false" outlineLevel="0" collapsed="false">
      <c r="A592" s="143"/>
      <c r="B592" s="33"/>
    </row>
    <row r="593" customFormat="false" ht="15" hidden="false" customHeight="false" outlineLevel="0" collapsed="false">
      <c r="A593" s="142"/>
      <c r="B593" s="35"/>
    </row>
    <row r="594" customFormat="false" ht="15" hidden="false" customHeight="false" outlineLevel="0" collapsed="false">
      <c r="A594" s="143"/>
      <c r="B594" s="33"/>
    </row>
    <row r="595" customFormat="false" ht="15" hidden="false" customHeight="false" outlineLevel="0" collapsed="false">
      <c r="A595" s="142"/>
      <c r="B595" s="35"/>
    </row>
    <row r="596" customFormat="false" ht="15" hidden="false" customHeight="false" outlineLevel="0" collapsed="false">
      <c r="A596" s="143"/>
      <c r="B596" s="33"/>
    </row>
    <row r="597" customFormat="false" ht="15" hidden="false" customHeight="false" outlineLevel="0" collapsed="false">
      <c r="A597" s="142"/>
      <c r="B597" s="35"/>
    </row>
    <row r="598" customFormat="false" ht="15" hidden="false" customHeight="false" outlineLevel="0" collapsed="false">
      <c r="A598" s="143"/>
      <c r="B598" s="33"/>
    </row>
    <row r="599" customFormat="false" ht="15" hidden="false" customHeight="false" outlineLevel="0" collapsed="false">
      <c r="A599" s="142"/>
      <c r="B599" s="35"/>
    </row>
    <row r="600" customFormat="false" ht="15" hidden="false" customHeight="false" outlineLevel="0" collapsed="false">
      <c r="A600" s="143"/>
      <c r="B600" s="33"/>
    </row>
    <row r="601" customFormat="false" ht="15" hidden="false" customHeight="false" outlineLevel="0" collapsed="false">
      <c r="A601" s="142"/>
      <c r="B601" s="35"/>
    </row>
    <row r="602" customFormat="false" ht="15" hidden="false" customHeight="false" outlineLevel="0" collapsed="false">
      <c r="A602" s="143"/>
      <c r="B602" s="33"/>
    </row>
    <row r="603" customFormat="false" ht="15" hidden="false" customHeight="false" outlineLevel="0" collapsed="false">
      <c r="A603" s="142"/>
      <c r="B603" s="35"/>
    </row>
    <row r="604" customFormat="false" ht="15" hidden="false" customHeight="false" outlineLevel="0" collapsed="false">
      <c r="A604" s="143"/>
      <c r="B604" s="33"/>
    </row>
    <row r="605" customFormat="false" ht="15" hidden="false" customHeight="false" outlineLevel="0" collapsed="false">
      <c r="A605" s="142"/>
      <c r="B605" s="35"/>
    </row>
    <row r="606" customFormat="false" ht="15" hidden="false" customHeight="false" outlineLevel="0" collapsed="false">
      <c r="A606" s="143"/>
      <c r="B606" s="33"/>
    </row>
    <row r="607" customFormat="false" ht="15" hidden="false" customHeight="false" outlineLevel="0" collapsed="false">
      <c r="A607" s="142"/>
      <c r="B607" s="35"/>
    </row>
    <row r="608" customFormat="false" ht="15" hidden="false" customHeight="false" outlineLevel="0" collapsed="false">
      <c r="A608" s="143"/>
      <c r="B608" s="33"/>
    </row>
    <row r="609" customFormat="false" ht="15" hidden="false" customHeight="false" outlineLevel="0" collapsed="false">
      <c r="A609" s="142"/>
      <c r="B609" s="35"/>
    </row>
    <row r="610" customFormat="false" ht="15" hidden="false" customHeight="false" outlineLevel="0" collapsed="false">
      <c r="A610" s="143"/>
      <c r="B610" s="33"/>
    </row>
    <row r="611" customFormat="false" ht="15" hidden="false" customHeight="false" outlineLevel="0" collapsed="false">
      <c r="A611" s="142"/>
      <c r="B611" s="35"/>
    </row>
    <row r="612" customFormat="false" ht="15" hidden="false" customHeight="false" outlineLevel="0" collapsed="false">
      <c r="A612" s="143"/>
      <c r="B612" s="33"/>
    </row>
    <row r="613" customFormat="false" ht="15" hidden="false" customHeight="false" outlineLevel="0" collapsed="false">
      <c r="A613" s="142"/>
      <c r="B613" s="35"/>
    </row>
    <row r="614" customFormat="false" ht="15" hidden="false" customHeight="false" outlineLevel="0" collapsed="false">
      <c r="A614" s="143"/>
      <c r="B614" s="33"/>
    </row>
    <row r="615" customFormat="false" ht="15" hidden="false" customHeight="false" outlineLevel="0" collapsed="false">
      <c r="A615" s="142"/>
      <c r="B615" s="35"/>
    </row>
    <row r="616" customFormat="false" ht="15" hidden="false" customHeight="false" outlineLevel="0" collapsed="false">
      <c r="A616" s="143"/>
      <c r="B616" s="33"/>
    </row>
    <row r="617" customFormat="false" ht="15" hidden="false" customHeight="false" outlineLevel="0" collapsed="false">
      <c r="A617" s="142"/>
      <c r="B617" s="35"/>
    </row>
    <row r="618" customFormat="false" ht="15" hidden="false" customHeight="false" outlineLevel="0" collapsed="false">
      <c r="A618" s="143"/>
      <c r="B618" s="33"/>
    </row>
    <row r="619" customFormat="false" ht="15" hidden="false" customHeight="false" outlineLevel="0" collapsed="false">
      <c r="A619" s="142"/>
      <c r="B619" s="35"/>
    </row>
    <row r="620" customFormat="false" ht="15" hidden="false" customHeight="false" outlineLevel="0" collapsed="false">
      <c r="A620" s="143"/>
      <c r="B620" s="33"/>
    </row>
    <row r="621" customFormat="false" ht="15" hidden="false" customHeight="false" outlineLevel="0" collapsed="false">
      <c r="A621" s="142"/>
      <c r="B621" s="35"/>
    </row>
    <row r="622" customFormat="false" ht="15" hidden="false" customHeight="false" outlineLevel="0" collapsed="false">
      <c r="A622" s="143"/>
      <c r="B622" s="33"/>
    </row>
    <row r="623" customFormat="false" ht="15" hidden="false" customHeight="false" outlineLevel="0" collapsed="false">
      <c r="A623" s="142"/>
      <c r="B623" s="35"/>
    </row>
    <row r="624" customFormat="false" ht="15" hidden="false" customHeight="false" outlineLevel="0" collapsed="false">
      <c r="A624" s="143"/>
      <c r="B624" s="33"/>
    </row>
    <row r="625" customFormat="false" ht="15" hidden="false" customHeight="false" outlineLevel="0" collapsed="false">
      <c r="A625" s="142"/>
      <c r="B625" s="35"/>
    </row>
    <row r="626" customFormat="false" ht="15" hidden="false" customHeight="false" outlineLevel="0" collapsed="false">
      <c r="A626" s="143"/>
      <c r="B626" s="33"/>
    </row>
    <row r="627" customFormat="false" ht="15" hidden="false" customHeight="false" outlineLevel="0" collapsed="false">
      <c r="A627" s="142"/>
      <c r="B627" s="35"/>
    </row>
    <row r="628" customFormat="false" ht="15" hidden="false" customHeight="false" outlineLevel="0" collapsed="false">
      <c r="A628" s="143"/>
      <c r="B628" s="33"/>
    </row>
    <row r="629" customFormat="false" ht="15" hidden="false" customHeight="false" outlineLevel="0" collapsed="false">
      <c r="A629" s="142"/>
      <c r="B629" s="35"/>
    </row>
    <row r="630" customFormat="false" ht="15" hidden="false" customHeight="false" outlineLevel="0" collapsed="false">
      <c r="A630" s="143"/>
      <c r="B630" s="33"/>
    </row>
    <row r="631" customFormat="false" ht="15" hidden="false" customHeight="false" outlineLevel="0" collapsed="false">
      <c r="A631" s="142"/>
      <c r="B631" s="35"/>
    </row>
    <row r="632" customFormat="false" ht="15" hidden="false" customHeight="false" outlineLevel="0" collapsed="false">
      <c r="A632" s="143"/>
      <c r="B632" s="33"/>
    </row>
    <row r="633" customFormat="false" ht="15" hidden="false" customHeight="false" outlineLevel="0" collapsed="false">
      <c r="A633" s="142"/>
      <c r="B633" s="35"/>
    </row>
    <row r="634" customFormat="false" ht="15" hidden="false" customHeight="false" outlineLevel="0" collapsed="false">
      <c r="A634" s="143"/>
      <c r="B634" s="33"/>
    </row>
    <row r="635" customFormat="false" ht="15" hidden="false" customHeight="false" outlineLevel="0" collapsed="false">
      <c r="A635" s="142"/>
      <c r="B635" s="35"/>
    </row>
    <row r="636" customFormat="false" ht="15" hidden="false" customHeight="false" outlineLevel="0" collapsed="false">
      <c r="A636" s="143"/>
      <c r="B636" s="33"/>
    </row>
    <row r="637" customFormat="false" ht="15" hidden="false" customHeight="false" outlineLevel="0" collapsed="false">
      <c r="A637" s="142"/>
      <c r="B637" s="35"/>
    </row>
    <row r="638" customFormat="false" ht="15" hidden="false" customHeight="false" outlineLevel="0" collapsed="false">
      <c r="A638" s="143"/>
      <c r="B638" s="33"/>
    </row>
    <row r="639" customFormat="false" ht="15" hidden="false" customHeight="false" outlineLevel="0" collapsed="false">
      <c r="A639" s="142"/>
      <c r="B639" s="35"/>
    </row>
    <row r="640" customFormat="false" ht="15" hidden="false" customHeight="false" outlineLevel="0" collapsed="false">
      <c r="A640" s="143"/>
      <c r="B640" s="33"/>
    </row>
    <row r="641" customFormat="false" ht="15" hidden="false" customHeight="false" outlineLevel="0" collapsed="false">
      <c r="A641" s="142"/>
      <c r="B641" s="35"/>
    </row>
    <row r="642" customFormat="false" ht="15" hidden="false" customHeight="false" outlineLevel="0" collapsed="false">
      <c r="A642" s="143"/>
      <c r="B642" s="33"/>
    </row>
    <row r="643" customFormat="false" ht="15" hidden="false" customHeight="false" outlineLevel="0" collapsed="false">
      <c r="A643" s="142"/>
      <c r="B643" s="35"/>
    </row>
    <row r="644" customFormat="false" ht="15" hidden="false" customHeight="false" outlineLevel="0" collapsed="false">
      <c r="A644" s="143"/>
      <c r="B644" s="33"/>
    </row>
    <row r="645" customFormat="false" ht="15" hidden="false" customHeight="false" outlineLevel="0" collapsed="false">
      <c r="A645" s="142"/>
      <c r="B645" s="35"/>
    </row>
    <row r="646" customFormat="false" ht="15" hidden="false" customHeight="false" outlineLevel="0" collapsed="false">
      <c r="A646" s="143"/>
      <c r="B646" s="33"/>
    </row>
    <row r="647" customFormat="false" ht="15" hidden="false" customHeight="false" outlineLevel="0" collapsed="false">
      <c r="A647" s="142"/>
      <c r="B647" s="35"/>
    </row>
    <row r="648" customFormat="false" ht="15" hidden="false" customHeight="false" outlineLevel="0" collapsed="false">
      <c r="A648" s="143"/>
      <c r="B648" s="33"/>
    </row>
    <row r="649" customFormat="false" ht="15" hidden="false" customHeight="false" outlineLevel="0" collapsed="false">
      <c r="A649" s="142"/>
      <c r="B649" s="35"/>
    </row>
    <row r="650" customFormat="false" ht="15" hidden="false" customHeight="false" outlineLevel="0" collapsed="false">
      <c r="A650" s="143"/>
      <c r="B650" s="33"/>
    </row>
    <row r="651" customFormat="false" ht="15" hidden="false" customHeight="false" outlineLevel="0" collapsed="false">
      <c r="A651" s="142"/>
      <c r="B651" s="35"/>
    </row>
    <row r="652" customFormat="false" ht="15" hidden="false" customHeight="false" outlineLevel="0" collapsed="false">
      <c r="A652" s="143"/>
      <c r="B652" s="33"/>
    </row>
    <row r="653" customFormat="false" ht="15" hidden="false" customHeight="false" outlineLevel="0" collapsed="false">
      <c r="A653" s="142"/>
      <c r="B653" s="35"/>
    </row>
    <row r="654" customFormat="false" ht="15" hidden="false" customHeight="false" outlineLevel="0" collapsed="false">
      <c r="A654" s="143"/>
      <c r="B654" s="33"/>
    </row>
    <row r="655" customFormat="false" ht="15" hidden="false" customHeight="false" outlineLevel="0" collapsed="false">
      <c r="A655" s="142"/>
      <c r="B655" s="35"/>
    </row>
    <row r="656" customFormat="false" ht="15" hidden="false" customHeight="false" outlineLevel="0" collapsed="false">
      <c r="A656" s="143"/>
      <c r="B656" s="33"/>
    </row>
    <row r="657" customFormat="false" ht="15" hidden="false" customHeight="false" outlineLevel="0" collapsed="false">
      <c r="A657" s="142"/>
      <c r="B657" s="35"/>
    </row>
    <row r="658" customFormat="false" ht="15" hidden="false" customHeight="false" outlineLevel="0" collapsed="false">
      <c r="A658" s="143"/>
      <c r="B658" s="33"/>
    </row>
    <row r="659" customFormat="false" ht="15" hidden="false" customHeight="false" outlineLevel="0" collapsed="false">
      <c r="A659" s="142"/>
      <c r="B659" s="35"/>
    </row>
    <row r="660" customFormat="false" ht="15" hidden="false" customHeight="false" outlineLevel="0" collapsed="false">
      <c r="A660" s="143"/>
      <c r="B660" s="33"/>
    </row>
    <row r="661" customFormat="false" ht="15" hidden="false" customHeight="false" outlineLevel="0" collapsed="false">
      <c r="A661" s="142"/>
      <c r="B661" s="35"/>
    </row>
    <row r="662" customFormat="false" ht="15" hidden="false" customHeight="false" outlineLevel="0" collapsed="false">
      <c r="A662" s="143"/>
      <c r="B662" s="33"/>
    </row>
    <row r="663" customFormat="false" ht="15" hidden="false" customHeight="false" outlineLevel="0" collapsed="false">
      <c r="A663" s="142"/>
      <c r="B663" s="35"/>
    </row>
    <row r="664" customFormat="false" ht="15" hidden="false" customHeight="false" outlineLevel="0" collapsed="false">
      <c r="A664" s="143"/>
      <c r="B664" s="33"/>
    </row>
    <row r="665" customFormat="false" ht="15" hidden="false" customHeight="false" outlineLevel="0" collapsed="false">
      <c r="A665" s="142"/>
      <c r="B665" s="35"/>
    </row>
    <row r="666" customFormat="false" ht="15" hidden="false" customHeight="false" outlineLevel="0" collapsed="false">
      <c r="A666" s="143"/>
      <c r="B666" s="33"/>
    </row>
    <row r="667" customFormat="false" ht="15" hidden="false" customHeight="false" outlineLevel="0" collapsed="false">
      <c r="A667" s="142"/>
      <c r="B667" s="35"/>
    </row>
    <row r="668" customFormat="false" ht="15" hidden="false" customHeight="false" outlineLevel="0" collapsed="false">
      <c r="A668" s="143"/>
      <c r="B668" s="33"/>
    </row>
    <row r="669" customFormat="false" ht="15" hidden="false" customHeight="false" outlineLevel="0" collapsed="false">
      <c r="A669" s="142"/>
      <c r="B669" s="35"/>
    </row>
    <row r="670" customFormat="false" ht="15" hidden="false" customHeight="false" outlineLevel="0" collapsed="false">
      <c r="A670" s="143"/>
      <c r="B670" s="33"/>
    </row>
    <row r="671" customFormat="false" ht="15" hidden="false" customHeight="false" outlineLevel="0" collapsed="false">
      <c r="A671" s="142"/>
      <c r="B671" s="35"/>
    </row>
    <row r="672" customFormat="false" ht="15" hidden="false" customHeight="false" outlineLevel="0" collapsed="false">
      <c r="A672" s="143"/>
      <c r="B672" s="33"/>
    </row>
    <row r="673" customFormat="false" ht="15" hidden="false" customHeight="false" outlineLevel="0" collapsed="false">
      <c r="A673" s="142"/>
      <c r="B673" s="35"/>
    </row>
    <row r="674" customFormat="false" ht="15" hidden="false" customHeight="false" outlineLevel="0" collapsed="false">
      <c r="A674" s="143"/>
      <c r="B674" s="33"/>
    </row>
    <row r="675" customFormat="false" ht="15" hidden="false" customHeight="false" outlineLevel="0" collapsed="false">
      <c r="A675" s="142"/>
      <c r="B675" s="35"/>
    </row>
    <row r="676" customFormat="false" ht="15" hidden="false" customHeight="false" outlineLevel="0" collapsed="false">
      <c r="A676" s="143"/>
      <c r="B676" s="33"/>
    </row>
    <row r="677" customFormat="false" ht="15" hidden="false" customHeight="false" outlineLevel="0" collapsed="false">
      <c r="A677" s="142"/>
      <c r="B677" s="35"/>
    </row>
    <row r="678" customFormat="false" ht="15" hidden="false" customHeight="false" outlineLevel="0" collapsed="false">
      <c r="A678" s="143"/>
      <c r="B678" s="33"/>
    </row>
    <row r="679" customFormat="false" ht="15" hidden="false" customHeight="false" outlineLevel="0" collapsed="false">
      <c r="A679" s="142"/>
      <c r="B679" s="35"/>
    </row>
    <row r="680" customFormat="false" ht="15" hidden="false" customHeight="false" outlineLevel="0" collapsed="false">
      <c r="A680" s="143"/>
      <c r="B680" s="33"/>
    </row>
    <row r="681" customFormat="false" ht="15" hidden="false" customHeight="false" outlineLevel="0" collapsed="false">
      <c r="A681" s="142"/>
      <c r="B681" s="35"/>
    </row>
    <row r="682" customFormat="false" ht="15" hidden="false" customHeight="false" outlineLevel="0" collapsed="false">
      <c r="A682" s="143"/>
      <c r="B682" s="33"/>
    </row>
    <row r="683" customFormat="false" ht="15" hidden="false" customHeight="false" outlineLevel="0" collapsed="false">
      <c r="A683" s="142"/>
      <c r="B683" s="35"/>
    </row>
    <row r="684" customFormat="false" ht="15" hidden="false" customHeight="false" outlineLevel="0" collapsed="false">
      <c r="A684" s="143"/>
      <c r="B684" s="33"/>
    </row>
    <row r="685" customFormat="false" ht="15" hidden="false" customHeight="false" outlineLevel="0" collapsed="false">
      <c r="A685" s="142"/>
      <c r="B685" s="35"/>
    </row>
    <row r="686" customFormat="false" ht="15" hidden="false" customHeight="false" outlineLevel="0" collapsed="false">
      <c r="A686" s="143"/>
      <c r="B686" s="33"/>
    </row>
    <row r="687" customFormat="false" ht="15" hidden="false" customHeight="false" outlineLevel="0" collapsed="false">
      <c r="A687" s="142"/>
      <c r="B687" s="35"/>
    </row>
    <row r="688" customFormat="false" ht="15" hidden="false" customHeight="false" outlineLevel="0" collapsed="false">
      <c r="A688" s="143"/>
      <c r="B688" s="33"/>
    </row>
    <row r="689" customFormat="false" ht="15" hidden="false" customHeight="false" outlineLevel="0" collapsed="false">
      <c r="A689" s="142"/>
      <c r="B689" s="35"/>
    </row>
    <row r="690" customFormat="false" ht="15" hidden="false" customHeight="false" outlineLevel="0" collapsed="false">
      <c r="A690" s="143"/>
      <c r="B690" s="33"/>
    </row>
    <row r="691" customFormat="false" ht="15" hidden="false" customHeight="false" outlineLevel="0" collapsed="false">
      <c r="A691" s="142"/>
      <c r="B691" s="35"/>
    </row>
    <row r="692" customFormat="false" ht="15" hidden="false" customHeight="false" outlineLevel="0" collapsed="false">
      <c r="A692" s="143"/>
      <c r="B692" s="33"/>
    </row>
    <row r="693" customFormat="false" ht="15" hidden="false" customHeight="false" outlineLevel="0" collapsed="false">
      <c r="A693" s="142"/>
      <c r="B693" s="35"/>
    </row>
    <row r="694" customFormat="false" ht="15" hidden="false" customHeight="false" outlineLevel="0" collapsed="false">
      <c r="A694" s="143"/>
      <c r="B694" s="33"/>
    </row>
    <row r="695" customFormat="false" ht="15" hidden="false" customHeight="false" outlineLevel="0" collapsed="false">
      <c r="A695" s="142"/>
      <c r="B695" s="35"/>
    </row>
    <row r="696" customFormat="false" ht="15" hidden="false" customHeight="false" outlineLevel="0" collapsed="false">
      <c r="A696" s="143"/>
      <c r="B696" s="33"/>
    </row>
    <row r="697" customFormat="false" ht="15" hidden="false" customHeight="false" outlineLevel="0" collapsed="false">
      <c r="A697" s="142"/>
      <c r="B697" s="35"/>
    </row>
    <row r="698" customFormat="false" ht="15" hidden="false" customHeight="false" outlineLevel="0" collapsed="false">
      <c r="A698" s="143"/>
      <c r="B698" s="33"/>
    </row>
    <row r="699" customFormat="false" ht="15" hidden="false" customHeight="false" outlineLevel="0" collapsed="false">
      <c r="A699" s="142"/>
      <c r="B699" s="35"/>
    </row>
    <row r="700" customFormat="false" ht="15" hidden="false" customHeight="false" outlineLevel="0" collapsed="false">
      <c r="A700" s="143"/>
      <c r="B700" s="33"/>
    </row>
    <row r="701" customFormat="false" ht="15" hidden="false" customHeight="false" outlineLevel="0" collapsed="false">
      <c r="A701" s="142"/>
      <c r="B701" s="35"/>
    </row>
    <row r="702" customFormat="false" ht="15" hidden="false" customHeight="false" outlineLevel="0" collapsed="false">
      <c r="A702" s="143"/>
      <c r="B702" s="33"/>
    </row>
    <row r="703" customFormat="false" ht="15" hidden="false" customHeight="false" outlineLevel="0" collapsed="false">
      <c r="A703" s="142"/>
      <c r="B703" s="35"/>
    </row>
    <row r="704" customFormat="false" ht="15" hidden="false" customHeight="false" outlineLevel="0" collapsed="false">
      <c r="A704" s="143"/>
      <c r="B704" s="33"/>
    </row>
    <row r="705" customFormat="false" ht="15" hidden="false" customHeight="false" outlineLevel="0" collapsed="false">
      <c r="A705" s="142"/>
      <c r="B705" s="35"/>
    </row>
    <row r="706" customFormat="false" ht="15" hidden="false" customHeight="false" outlineLevel="0" collapsed="false">
      <c r="A706" s="143"/>
      <c r="B706" s="33"/>
    </row>
    <row r="707" customFormat="false" ht="15" hidden="false" customHeight="false" outlineLevel="0" collapsed="false">
      <c r="A707" s="142"/>
      <c r="B707" s="35"/>
    </row>
    <row r="708" customFormat="false" ht="15" hidden="false" customHeight="false" outlineLevel="0" collapsed="false">
      <c r="A708" s="143"/>
      <c r="B708" s="33"/>
    </row>
    <row r="709" customFormat="false" ht="15" hidden="false" customHeight="false" outlineLevel="0" collapsed="false">
      <c r="A709" s="142"/>
      <c r="B709" s="35"/>
    </row>
    <row r="710" customFormat="false" ht="15" hidden="false" customHeight="false" outlineLevel="0" collapsed="false">
      <c r="A710" s="143"/>
      <c r="B710" s="33"/>
    </row>
    <row r="711" customFormat="false" ht="15" hidden="false" customHeight="false" outlineLevel="0" collapsed="false">
      <c r="A711" s="142"/>
      <c r="B711" s="35"/>
    </row>
    <row r="712" customFormat="false" ht="15" hidden="false" customHeight="false" outlineLevel="0" collapsed="false">
      <c r="A712" s="143"/>
      <c r="B712" s="33"/>
    </row>
    <row r="713" customFormat="false" ht="15" hidden="false" customHeight="false" outlineLevel="0" collapsed="false">
      <c r="A713" s="142"/>
      <c r="B713" s="35"/>
    </row>
    <row r="714" customFormat="false" ht="15" hidden="false" customHeight="false" outlineLevel="0" collapsed="false">
      <c r="A714" s="143"/>
      <c r="B714" s="33"/>
    </row>
    <row r="715" customFormat="false" ht="15" hidden="false" customHeight="false" outlineLevel="0" collapsed="false">
      <c r="A715" s="142"/>
      <c r="B715" s="35"/>
    </row>
    <row r="716" customFormat="false" ht="15" hidden="false" customHeight="false" outlineLevel="0" collapsed="false">
      <c r="A716" s="143"/>
      <c r="B716" s="33"/>
    </row>
    <row r="717" customFormat="false" ht="15" hidden="false" customHeight="false" outlineLevel="0" collapsed="false">
      <c r="A717" s="142"/>
      <c r="B717" s="35"/>
    </row>
    <row r="718" customFormat="false" ht="15" hidden="false" customHeight="false" outlineLevel="0" collapsed="false">
      <c r="A718" s="143"/>
      <c r="B718" s="33"/>
    </row>
    <row r="719" customFormat="false" ht="15" hidden="false" customHeight="false" outlineLevel="0" collapsed="false">
      <c r="A719" s="142"/>
      <c r="B719" s="35"/>
    </row>
    <row r="720" customFormat="false" ht="15" hidden="false" customHeight="false" outlineLevel="0" collapsed="false">
      <c r="A720" s="143"/>
      <c r="B720" s="33"/>
    </row>
    <row r="721" customFormat="false" ht="15" hidden="false" customHeight="false" outlineLevel="0" collapsed="false">
      <c r="A721" s="142"/>
      <c r="B721" s="35"/>
    </row>
    <row r="722" customFormat="false" ht="15" hidden="false" customHeight="false" outlineLevel="0" collapsed="false">
      <c r="A722" s="143"/>
      <c r="B722" s="33"/>
    </row>
    <row r="723" customFormat="false" ht="15" hidden="false" customHeight="false" outlineLevel="0" collapsed="false">
      <c r="A723" s="142"/>
      <c r="B723" s="35"/>
    </row>
    <row r="724" customFormat="false" ht="15" hidden="false" customHeight="false" outlineLevel="0" collapsed="false">
      <c r="A724" s="143"/>
      <c r="B724" s="33"/>
    </row>
    <row r="725" customFormat="false" ht="15" hidden="false" customHeight="false" outlineLevel="0" collapsed="false">
      <c r="A725" s="142"/>
      <c r="B725" s="35"/>
    </row>
    <row r="726" customFormat="false" ht="15" hidden="false" customHeight="false" outlineLevel="0" collapsed="false">
      <c r="A726" s="143"/>
      <c r="B726" s="33"/>
    </row>
    <row r="727" customFormat="false" ht="15" hidden="false" customHeight="false" outlineLevel="0" collapsed="false">
      <c r="A727" s="142"/>
      <c r="B727" s="35"/>
    </row>
    <row r="728" customFormat="false" ht="15" hidden="false" customHeight="false" outlineLevel="0" collapsed="false">
      <c r="A728" s="143"/>
      <c r="B728" s="33"/>
    </row>
    <row r="729" customFormat="false" ht="15" hidden="false" customHeight="false" outlineLevel="0" collapsed="false">
      <c r="A729" s="142"/>
      <c r="B729" s="35"/>
    </row>
    <row r="730" customFormat="false" ht="15" hidden="false" customHeight="false" outlineLevel="0" collapsed="false">
      <c r="A730" s="143"/>
      <c r="B730" s="33"/>
    </row>
    <row r="731" customFormat="false" ht="15" hidden="false" customHeight="false" outlineLevel="0" collapsed="false">
      <c r="A731" s="142"/>
      <c r="B731" s="35"/>
    </row>
    <row r="732" customFormat="false" ht="15" hidden="false" customHeight="false" outlineLevel="0" collapsed="false">
      <c r="A732" s="143"/>
      <c r="B732" s="33"/>
    </row>
    <row r="733" customFormat="false" ht="15" hidden="false" customHeight="false" outlineLevel="0" collapsed="false">
      <c r="A733" s="142"/>
      <c r="B733" s="35"/>
    </row>
    <row r="734" customFormat="false" ht="15" hidden="false" customHeight="false" outlineLevel="0" collapsed="false">
      <c r="A734" s="143"/>
      <c r="B734" s="33"/>
    </row>
    <row r="735" customFormat="false" ht="15" hidden="false" customHeight="false" outlineLevel="0" collapsed="false">
      <c r="A735" s="142"/>
      <c r="B735" s="35"/>
    </row>
    <row r="736" customFormat="false" ht="15" hidden="false" customHeight="false" outlineLevel="0" collapsed="false">
      <c r="A736" s="143"/>
      <c r="B736" s="33"/>
    </row>
    <row r="737" customFormat="false" ht="15" hidden="false" customHeight="false" outlineLevel="0" collapsed="false">
      <c r="A737" s="142"/>
      <c r="B737" s="35"/>
    </row>
    <row r="738" customFormat="false" ht="15" hidden="false" customHeight="false" outlineLevel="0" collapsed="false">
      <c r="A738" s="143"/>
      <c r="B738" s="33"/>
    </row>
    <row r="739" customFormat="false" ht="15" hidden="false" customHeight="false" outlineLevel="0" collapsed="false">
      <c r="A739" s="142"/>
      <c r="B739" s="35"/>
    </row>
    <row r="740" customFormat="false" ht="15" hidden="false" customHeight="false" outlineLevel="0" collapsed="false">
      <c r="A740" s="143"/>
      <c r="B740" s="33"/>
    </row>
    <row r="741" customFormat="false" ht="15" hidden="false" customHeight="false" outlineLevel="0" collapsed="false">
      <c r="A741" s="142"/>
      <c r="B741" s="35"/>
    </row>
    <row r="742" customFormat="false" ht="15" hidden="false" customHeight="false" outlineLevel="0" collapsed="false">
      <c r="A742" s="143"/>
      <c r="B742" s="33"/>
    </row>
    <row r="743" customFormat="false" ht="15" hidden="false" customHeight="false" outlineLevel="0" collapsed="false">
      <c r="A743" s="142"/>
      <c r="B743" s="35"/>
    </row>
    <row r="744" customFormat="false" ht="15" hidden="false" customHeight="false" outlineLevel="0" collapsed="false">
      <c r="A744" s="143"/>
      <c r="B744" s="33"/>
    </row>
    <row r="745" customFormat="false" ht="15" hidden="false" customHeight="false" outlineLevel="0" collapsed="false">
      <c r="A745" s="142"/>
      <c r="B745" s="35"/>
    </row>
    <row r="746" customFormat="false" ht="15" hidden="false" customHeight="false" outlineLevel="0" collapsed="false">
      <c r="A746" s="143"/>
      <c r="B746" s="33"/>
    </row>
    <row r="747" customFormat="false" ht="15" hidden="false" customHeight="false" outlineLevel="0" collapsed="false">
      <c r="A747" s="142"/>
      <c r="B747" s="35"/>
    </row>
    <row r="748" customFormat="false" ht="15" hidden="false" customHeight="false" outlineLevel="0" collapsed="false">
      <c r="A748" s="143"/>
      <c r="B748" s="33"/>
    </row>
    <row r="749" customFormat="false" ht="15" hidden="false" customHeight="false" outlineLevel="0" collapsed="false">
      <c r="A749" s="142"/>
      <c r="B749" s="35"/>
    </row>
    <row r="750" customFormat="false" ht="15" hidden="false" customHeight="false" outlineLevel="0" collapsed="false">
      <c r="A750" s="143"/>
      <c r="B750" s="33"/>
    </row>
    <row r="751" customFormat="false" ht="15" hidden="false" customHeight="false" outlineLevel="0" collapsed="false">
      <c r="A751" s="142"/>
      <c r="B751" s="35"/>
    </row>
    <row r="752" customFormat="false" ht="15" hidden="false" customHeight="false" outlineLevel="0" collapsed="false">
      <c r="A752" s="143"/>
      <c r="B752" s="33"/>
    </row>
    <row r="753" customFormat="false" ht="15" hidden="false" customHeight="false" outlineLevel="0" collapsed="false">
      <c r="A753" s="142"/>
      <c r="B753" s="35"/>
    </row>
    <row r="754" customFormat="false" ht="15" hidden="false" customHeight="false" outlineLevel="0" collapsed="false">
      <c r="A754" s="143"/>
      <c r="B754" s="33"/>
    </row>
    <row r="755" customFormat="false" ht="15" hidden="false" customHeight="false" outlineLevel="0" collapsed="false">
      <c r="A755" s="142"/>
      <c r="B755" s="35"/>
    </row>
    <row r="756" customFormat="false" ht="15" hidden="false" customHeight="false" outlineLevel="0" collapsed="false">
      <c r="A756" s="143"/>
      <c r="B756" s="33"/>
    </row>
    <row r="757" customFormat="false" ht="15" hidden="false" customHeight="false" outlineLevel="0" collapsed="false">
      <c r="A757" s="142"/>
      <c r="B757" s="35"/>
    </row>
    <row r="758" customFormat="false" ht="15" hidden="false" customHeight="false" outlineLevel="0" collapsed="false">
      <c r="A758" s="143"/>
      <c r="B758" s="33"/>
    </row>
    <row r="759" customFormat="false" ht="15" hidden="false" customHeight="false" outlineLevel="0" collapsed="false">
      <c r="A759" s="142"/>
      <c r="B759" s="35"/>
    </row>
    <row r="760" customFormat="false" ht="15" hidden="false" customHeight="false" outlineLevel="0" collapsed="false">
      <c r="A760" s="143"/>
      <c r="B760" s="33"/>
    </row>
    <row r="761" customFormat="false" ht="15" hidden="false" customHeight="false" outlineLevel="0" collapsed="false">
      <c r="A761" s="142"/>
      <c r="B761" s="35"/>
    </row>
    <row r="762" customFormat="false" ht="15" hidden="false" customHeight="false" outlineLevel="0" collapsed="false">
      <c r="A762" s="143"/>
      <c r="B762" s="33"/>
    </row>
    <row r="763" customFormat="false" ht="15" hidden="false" customHeight="false" outlineLevel="0" collapsed="false">
      <c r="A763" s="142"/>
      <c r="B763" s="35"/>
    </row>
    <row r="764" customFormat="false" ht="15" hidden="false" customHeight="false" outlineLevel="0" collapsed="false">
      <c r="A764" s="143"/>
      <c r="B764" s="33"/>
    </row>
    <row r="765" customFormat="false" ht="15" hidden="false" customHeight="false" outlineLevel="0" collapsed="false">
      <c r="A765" s="142"/>
      <c r="B765" s="35"/>
    </row>
    <row r="766" customFormat="false" ht="15" hidden="false" customHeight="false" outlineLevel="0" collapsed="false">
      <c r="A766" s="143"/>
      <c r="B766" s="33"/>
    </row>
    <row r="767" customFormat="false" ht="15" hidden="false" customHeight="false" outlineLevel="0" collapsed="false">
      <c r="A767" s="142"/>
      <c r="B767" s="35"/>
    </row>
    <row r="768" customFormat="false" ht="15" hidden="false" customHeight="false" outlineLevel="0" collapsed="false">
      <c r="A768" s="143"/>
      <c r="B768" s="33"/>
    </row>
    <row r="769" customFormat="false" ht="15" hidden="false" customHeight="false" outlineLevel="0" collapsed="false">
      <c r="A769" s="142"/>
      <c r="B769" s="35"/>
    </row>
    <row r="770" customFormat="false" ht="15" hidden="false" customHeight="false" outlineLevel="0" collapsed="false">
      <c r="A770" s="143"/>
      <c r="B770" s="33"/>
    </row>
    <row r="771" customFormat="false" ht="15" hidden="false" customHeight="false" outlineLevel="0" collapsed="false">
      <c r="A771" s="142"/>
      <c r="B771" s="35"/>
    </row>
    <row r="772" customFormat="false" ht="15" hidden="false" customHeight="false" outlineLevel="0" collapsed="false">
      <c r="A772" s="143"/>
      <c r="B772" s="33"/>
    </row>
    <row r="773" customFormat="false" ht="15" hidden="false" customHeight="false" outlineLevel="0" collapsed="false">
      <c r="A773" s="142"/>
      <c r="B773" s="35"/>
    </row>
    <row r="774" customFormat="false" ht="15" hidden="false" customHeight="false" outlineLevel="0" collapsed="false">
      <c r="A774" s="143"/>
      <c r="B774" s="33"/>
    </row>
    <row r="775" customFormat="false" ht="15" hidden="false" customHeight="false" outlineLevel="0" collapsed="false">
      <c r="A775" s="142"/>
      <c r="B775" s="35"/>
    </row>
    <row r="776" customFormat="false" ht="15" hidden="false" customHeight="false" outlineLevel="0" collapsed="false">
      <c r="A776" s="143"/>
      <c r="B776" s="33"/>
    </row>
    <row r="777" customFormat="false" ht="15" hidden="false" customHeight="false" outlineLevel="0" collapsed="false">
      <c r="A777" s="142"/>
      <c r="B777" s="35"/>
    </row>
    <row r="778" customFormat="false" ht="15" hidden="false" customHeight="false" outlineLevel="0" collapsed="false">
      <c r="A778" s="143"/>
      <c r="B778" s="33"/>
    </row>
    <row r="779" customFormat="false" ht="15" hidden="false" customHeight="false" outlineLevel="0" collapsed="false">
      <c r="A779" s="142"/>
      <c r="B779" s="35"/>
    </row>
    <row r="780" customFormat="false" ht="15" hidden="false" customHeight="false" outlineLevel="0" collapsed="false">
      <c r="A780" s="143"/>
      <c r="B780" s="33"/>
    </row>
    <row r="781" customFormat="false" ht="15" hidden="false" customHeight="false" outlineLevel="0" collapsed="false">
      <c r="A781" s="142"/>
      <c r="B781" s="35"/>
    </row>
    <row r="782" customFormat="false" ht="15" hidden="false" customHeight="false" outlineLevel="0" collapsed="false">
      <c r="A782" s="143"/>
      <c r="B782" s="33"/>
    </row>
    <row r="783" customFormat="false" ht="15" hidden="false" customHeight="false" outlineLevel="0" collapsed="false">
      <c r="A783" s="142"/>
      <c r="B783" s="35"/>
    </row>
    <row r="784" customFormat="false" ht="15" hidden="false" customHeight="false" outlineLevel="0" collapsed="false">
      <c r="A784" s="143"/>
      <c r="B784" s="33"/>
    </row>
    <row r="785" customFormat="false" ht="15" hidden="false" customHeight="false" outlineLevel="0" collapsed="false">
      <c r="A785" s="142"/>
      <c r="B785" s="35"/>
    </row>
    <row r="786" customFormat="false" ht="15" hidden="false" customHeight="false" outlineLevel="0" collapsed="false">
      <c r="A786" s="143"/>
      <c r="B786" s="33"/>
    </row>
    <row r="787" customFormat="false" ht="15" hidden="false" customHeight="false" outlineLevel="0" collapsed="false">
      <c r="A787" s="142"/>
      <c r="B787" s="35"/>
    </row>
    <row r="788" customFormat="false" ht="15" hidden="false" customHeight="false" outlineLevel="0" collapsed="false">
      <c r="A788" s="143"/>
      <c r="B788" s="33"/>
    </row>
    <row r="789" customFormat="false" ht="15" hidden="false" customHeight="false" outlineLevel="0" collapsed="false">
      <c r="A789" s="142"/>
      <c r="B789" s="35"/>
    </row>
    <row r="790" customFormat="false" ht="15" hidden="false" customHeight="false" outlineLevel="0" collapsed="false">
      <c r="A790" s="143"/>
      <c r="B790" s="33"/>
    </row>
    <row r="791" customFormat="false" ht="15" hidden="false" customHeight="false" outlineLevel="0" collapsed="false">
      <c r="A791" s="142"/>
      <c r="B791" s="35"/>
    </row>
    <row r="792" customFormat="false" ht="15" hidden="false" customHeight="false" outlineLevel="0" collapsed="false">
      <c r="A792" s="143"/>
      <c r="B792" s="33"/>
    </row>
    <row r="793" customFormat="false" ht="15" hidden="false" customHeight="false" outlineLevel="0" collapsed="false">
      <c r="A793" s="142"/>
      <c r="B793" s="35"/>
    </row>
    <row r="794" customFormat="false" ht="15" hidden="false" customHeight="false" outlineLevel="0" collapsed="false">
      <c r="A794" s="143"/>
      <c r="B794" s="33"/>
    </row>
    <row r="795" customFormat="false" ht="15" hidden="false" customHeight="false" outlineLevel="0" collapsed="false">
      <c r="A795" s="142"/>
      <c r="B795" s="35"/>
    </row>
    <row r="796" customFormat="false" ht="15" hidden="false" customHeight="false" outlineLevel="0" collapsed="false">
      <c r="A796" s="143"/>
      <c r="B796" s="33"/>
    </row>
    <row r="797" customFormat="false" ht="15" hidden="false" customHeight="false" outlineLevel="0" collapsed="false">
      <c r="A797" s="142"/>
      <c r="B797" s="35"/>
    </row>
    <row r="798" customFormat="false" ht="15" hidden="false" customHeight="false" outlineLevel="0" collapsed="false">
      <c r="A798" s="143"/>
      <c r="B798" s="33"/>
    </row>
    <row r="799" customFormat="false" ht="15" hidden="false" customHeight="false" outlineLevel="0" collapsed="false">
      <c r="A799" s="142"/>
      <c r="B799" s="35"/>
    </row>
    <row r="800" customFormat="false" ht="15" hidden="false" customHeight="false" outlineLevel="0" collapsed="false">
      <c r="A800" s="143"/>
      <c r="B800" s="33"/>
    </row>
    <row r="801" customFormat="false" ht="15" hidden="false" customHeight="false" outlineLevel="0" collapsed="false">
      <c r="A801" s="142"/>
      <c r="B801" s="35"/>
    </row>
    <row r="802" customFormat="false" ht="15" hidden="false" customHeight="false" outlineLevel="0" collapsed="false">
      <c r="A802" s="143"/>
      <c r="B802" s="33"/>
    </row>
    <row r="803" customFormat="false" ht="15" hidden="false" customHeight="false" outlineLevel="0" collapsed="false">
      <c r="A803" s="142"/>
      <c r="B803" s="35"/>
    </row>
    <row r="804" customFormat="false" ht="15" hidden="false" customHeight="false" outlineLevel="0" collapsed="false">
      <c r="A804" s="143"/>
      <c r="B804" s="33"/>
    </row>
    <row r="805" customFormat="false" ht="15" hidden="false" customHeight="false" outlineLevel="0" collapsed="false">
      <c r="A805" s="142"/>
      <c r="B805" s="35"/>
    </row>
    <row r="806" customFormat="false" ht="15" hidden="false" customHeight="false" outlineLevel="0" collapsed="false">
      <c r="A806" s="143"/>
      <c r="B806" s="33"/>
    </row>
    <row r="807" customFormat="false" ht="15" hidden="false" customHeight="false" outlineLevel="0" collapsed="false">
      <c r="A807" s="142"/>
      <c r="B807" s="35"/>
    </row>
    <row r="808" customFormat="false" ht="15" hidden="false" customHeight="false" outlineLevel="0" collapsed="false">
      <c r="A808" s="143"/>
      <c r="B808" s="33"/>
    </row>
    <row r="809" customFormat="false" ht="15" hidden="false" customHeight="false" outlineLevel="0" collapsed="false">
      <c r="A809" s="142"/>
      <c r="B809" s="35"/>
    </row>
    <row r="810" customFormat="false" ht="15" hidden="false" customHeight="false" outlineLevel="0" collapsed="false">
      <c r="A810" s="143"/>
      <c r="B810" s="33"/>
    </row>
    <row r="811" customFormat="false" ht="15" hidden="false" customHeight="false" outlineLevel="0" collapsed="false">
      <c r="A811" s="142"/>
      <c r="B811" s="35"/>
    </row>
    <row r="812" customFormat="false" ht="15" hidden="false" customHeight="false" outlineLevel="0" collapsed="false">
      <c r="A812" s="143"/>
      <c r="B812" s="33"/>
    </row>
    <row r="813" customFormat="false" ht="15" hidden="false" customHeight="false" outlineLevel="0" collapsed="false">
      <c r="A813" s="142"/>
      <c r="B813" s="35"/>
    </row>
    <row r="814" customFormat="false" ht="15" hidden="false" customHeight="false" outlineLevel="0" collapsed="false">
      <c r="A814" s="143"/>
      <c r="B814" s="33"/>
    </row>
    <row r="815" customFormat="false" ht="15" hidden="false" customHeight="false" outlineLevel="0" collapsed="false">
      <c r="A815" s="142"/>
      <c r="B815" s="35"/>
    </row>
    <row r="816" customFormat="false" ht="15" hidden="false" customHeight="false" outlineLevel="0" collapsed="false">
      <c r="B816" s="33"/>
    </row>
    <row r="817" customFormat="false" ht="15" hidden="false" customHeight="false" outlineLevel="0" collapsed="false">
      <c r="B817" s="35"/>
    </row>
    <row r="818" customFormat="false" ht="15" hidden="false" customHeight="false" outlineLevel="0" collapsed="false">
      <c r="B818" s="33"/>
    </row>
    <row r="819" customFormat="false" ht="15" hidden="false" customHeight="false" outlineLevel="0" collapsed="false">
      <c r="B819" s="35"/>
    </row>
    <row r="820" customFormat="false" ht="15" hidden="false" customHeight="false" outlineLevel="0" collapsed="false">
      <c r="B820" s="33"/>
    </row>
    <row r="821" customFormat="false" ht="15" hidden="false" customHeight="false" outlineLevel="0" collapsed="false">
      <c r="B821" s="35"/>
    </row>
    <row r="822" customFormat="false" ht="15" hidden="false" customHeight="false" outlineLevel="0" collapsed="false">
      <c r="B822" s="33"/>
    </row>
    <row r="823" customFormat="false" ht="15" hidden="false" customHeight="false" outlineLevel="0" collapsed="false">
      <c r="B823" s="35"/>
    </row>
    <row r="824" customFormat="false" ht="15" hidden="false" customHeight="false" outlineLevel="0" collapsed="false">
      <c r="B824" s="33"/>
    </row>
    <row r="825" customFormat="false" ht="15" hidden="false" customHeight="false" outlineLevel="0" collapsed="false">
      <c r="B825" s="35"/>
    </row>
    <row r="826" customFormat="false" ht="15" hidden="false" customHeight="false" outlineLevel="0" collapsed="false">
      <c r="B826" s="33"/>
    </row>
    <row r="827" customFormat="false" ht="15" hidden="false" customHeight="false" outlineLevel="0" collapsed="false">
      <c r="B827" s="35"/>
    </row>
    <row r="828" customFormat="false" ht="15" hidden="false" customHeight="false" outlineLevel="0" collapsed="false">
      <c r="B828" s="33"/>
    </row>
    <row r="829" customFormat="false" ht="15" hidden="false" customHeight="false" outlineLevel="0" collapsed="false">
      <c r="B829" s="35"/>
    </row>
    <row r="830" customFormat="false" ht="15" hidden="false" customHeight="false" outlineLevel="0" collapsed="false">
      <c r="B830" s="33"/>
    </row>
    <row r="831" customFormat="false" ht="15" hidden="false" customHeight="false" outlineLevel="0" collapsed="false">
      <c r="B831" s="35"/>
    </row>
    <row r="832" customFormat="false" ht="15" hidden="false" customHeight="false" outlineLevel="0" collapsed="false">
      <c r="B832" s="33"/>
    </row>
    <row r="833" customFormat="false" ht="15" hidden="false" customHeight="false" outlineLevel="0" collapsed="false">
      <c r="B833" s="35"/>
    </row>
    <row r="834" customFormat="false" ht="15" hidden="false" customHeight="false" outlineLevel="0" collapsed="false">
      <c r="B834" s="33"/>
    </row>
    <row r="835" customFormat="false" ht="15" hidden="false" customHeight="false" outlineLevel="0" collapsed="false">
      <c r="B835" s="35"/>
    </row>
    <row r="836" customFormat="false" ht="15" hidden="false" customHeight="false" outlineLevel="0" collapsed="false">
      <c r="B836" s="33"/>
    </row>
    <row r="837" customFormat="false" ht="15" hidden="false" customHeight="false" outlineLevel="0" collapsed="false">
      <c r="B837" s="35"/>
    </row>
    <row r="838" customFormat="false" ht="15" hidden="false" customHeight="false" outlineLevel="0" collapsed="false">
      <c r="B838" s="33"/>
    </row>
    <row r="839" customFormat="false" ht="15" hidden="false" customHeight="false" outlineLevel="0" collapsed="false">
      <c r="B839" s="35"/>
    </row>
    <row r="840" customFormat="false" ht="15" hidden="false" customHeight="false" outlineLevel="0" collapsed="false">
      <c r="B840" s="33"/>
    </row>
    <row r="841" customFormat="false" ht="15" hidden="false" customHeight="false" outlineLevel="0" collapsed="false">
      <c r="B841" s="35"/>
    </row>
    <row r="842" customFormat="false" ht="15" hidden="false" customHeight="false" outlineLevel="0" collapsed="false">
      <c r="B842" s="33"/>
    </row>
    <row r="843" customFormat="false" ht="15" hidden="false" customHeight="false" outlineLevel="0" collapsed="false">
      <c r="B843" s="35"/>
    </row>
    <row r="844" customFormat="false" ht="15" hidden="false" customHeight="false" outlineLevel="0" collapsed="false">
      <c r="B844" s="33"/>
    </row>
    <row r="845" customFormat="false" ht="15" hidden="false" customHeight="false" outlineLevel="0" collapsed="false">
      <c r="B845" s="35"/>
    </row>
    <row r="846" customFormat="false" ht="15" hidden="false" customHeight="false" outlineLevel="0" collapsed="false">
      <c r="B846" s="33"/>
    </row>
    <row r="847" customFormat="false" ht="15" hidden="false" customHeight="false" outlineLevel="0" collapsed="false">
      <c r="B847" s="35"/>
    </row>
    <row r="848" customFormat="false" ht="15" hidden="false" customHeight="false" outlineLevel="0" collapsed="false">
      <c r="B848" s="33"/>
    </row>
    <row r="849" customFormat="false" ht="15" hidden="false" customHeight="false" outlineLevel="0" collapsed="false">
      <c r="B849" s="35"/>
    </row>
    <row r="850" customFormat="false" ht="15" hidden="false" customHeight="false" outlineLevel="0" collapsed="false">
      <c r="B850" s="33"/>
    </row>
    <row r="851" customFormat="false" ht="15" hidden="false" customHeight="false" outlineLevel="0" collapsed="false">
      <c r="B851" s="35"/>
    </row>
    <row r="852" customFormat="false" ht="15" hidden="false" customHeight="false" outlineLevel="0" collapsed="false">
      <c r="B852" s="33"/>
    </row>
    <row r="853" customFormat="false" ht="15" hidden="false" customHeight="false" outlineLevel="0" collapsed="false">
      <c r="B853" s="35"/>
    </row>
    <row r="854" customFormat="false" ht="15" hidden="false" customHeight="false" outlineLevel="0" collapsed="false">
      <c r="B854" s="33"/>
    </row>
    <row r="855" customFormat="false" ht="15" hidden="false" customHeight="false" outlineLevel="0" collapsed="false">
      <c r="B855" s="35"/>
    </row>
    <row r="856" customFormat="false" ht="15" hidden="false" customHeight="false" outlineLevel="0" collapsed="false">
      <c r="B856" s="33"/>
    </row>
    <row r="857" customFormat="false" ht="15" hidden="false" customHeight="false" outlineLevel="0" collapsed="false">
      <c r="B857" s="35"/>
    </row>
    <row r="858" customFormat="false" ht="15" hidden="false" customHeight="false" outlineLevel="0" collapsed="false">
      <c r="B858" s="33"/>
    </row>
    <row r="859" customFormat="false" ht="15" hidden="false" customHeight="false" outlineLevel="0" collapsed="false">
      <c r="B859" s="35"/>
    </row>
    <row r="860" customFormat="false" ht="15" hidden="false" customHeight="false" outlineLevel="0" collapsed="false">
      <c r="B860" s="33"/>
    </row>
    <row r="861" customFormat="false" ht="15" hidden="false" customHeight="false" outlineLevel="0" collapsed="false">
      <c r="B861" s="35"/>
    </row>
    <row r="862" customFormat="false" ht="15" hidden="false" customHeight="false" outlineLevel="0" collapsed="false">
      <c r="B862" s="33"/>
    </row>
    <row r="863" customFormat="false" ht="15" hidden="false" customHeight="false" outlineLevel="0" collapsed="false">
      <c r="B863" s="35"/>
    </row>
    <row r="864" customFormat="false" ht="15" hidden="false" customHeight="false" outlineLevel="0" collapsed="false">
      <c r="B864" s="33"/>
    </row>
    <row r="865" customFormat="false" ht="15" hidden="false" customHeight="false" outlineLevel="0" collapsed="false">
      <c r="B865" s="35"/>
    </row>
    <row r="866" customFormat="false" ht="15" hidden="false" customHeight="false" outlineLevel="0" collapsed="false">
      <c r="B866" s="33"/>
    </row>
    <row r="867" customFormat="false" ht="15" hidden="false" customHeight="false" outlineLevel="0" collapsed="false">
      <c r="B867" s="35"/>
    </row>
    <row r="868" customFormat="false" ht="15" hidden="false" customHeight="false" outlineLevel="0" collapsed="false">
      <c r="B868" s="33"/>
    </row>
    <row r="869" customFormat="false" ht="15" hidden="false" customHeight="false" outlineLevel="0" collapsed="false">
      <c r="B869" s="35"/>
    </row>
    <row r="870" customFormat="false" ht="15" hidden="false" customHeight="false" outlineLevel="0" collapsed="false">
      <c r="B870" s="33"/>
    </row>
    <row r="871" customFormat="false" ht="15" hidden="false" customHeight="false" outlineLevel="0" collapsed="false">
      <c r="B871" s="35"/>
    </row>
    <row r="872" customFormat="false" ht="15" hidden="false" customHeight="false" outlineLevel="0" collapsed="false">
      <c r="B872" s="33"/>
    </row>
    <row r="873" customFormat="false" ht="15" hidden="false" customHeight="false" outlineLevel="0" collapsed="false">
      <c r="B873" s="35"/>
    </row>
    <row r="874" customFormat="false" ht="15" hidden="false" customHeight="false" outlineLevel="0" collapsed="false">
      <c r="B874" s="33"/>
    </row>
    <row r="875" customFormat="false" ht="15" hidden="false" customHeight="false" outlineLevel="0" collapsed="false">
      <c r="B875" s="35"/>
    </row>
    <row r="876" customFormat="false" ht="15" hidden="false" customHeight="false" outlineLevel="0" collapsed="false">
      <c r="B876" s="33"/>
    </row>
    <row r="877" customFormat="false" ht="15" hidden="false" customHeight="false" outlineLevel="0" collapsed="false">
      <c r="B877" s="35"/>
    </row>
    <row r="878" customFormat="false" ht="15" hidden="false" customHeight="false" outlineLevel="0" collapsed="false">
      <c r="B878" s="33"/>
    </row>
    <row r="879" customFormat="false" ht="15" hidden="false" customHeight="false" outlineLevel="0" collapsed="false">
      <c r="B879" s="35"/>
    </row>
    <row r="880" customFormat="false" ht="15" hidden="false" customHeight="false" outlineLevel="0" collapsed="false">
      <c r="B880" s="33"/>
    </row>
    <row r="881" customFormat="false" ht="15" hidden="false" customHeight="false" outlineLevel="0" collapsed="false">
      <c r="B881" s="35"/>
    </row>
    <row r="882" customFormat="false" ht="15" hidden="false" customHeight="false" outlineLevel="0" collapsed="false">
      <c r="B882" s="33"/>
    </row>
    <row r="883" customFormat="false" ht="15" hidden="false" customHeight="false" outlineLevel="0" collapsed="false">
      <c r="B883" s="35"/>
    </row>
    <row r="884" customFormat="false" ht="15" hidden="false" customHeight="false" outlineLevel="0" collapsed="false">
      <c r="B884" s="33"/>
    </row>
    <row r="885" customFormat="false" ht="15" hidden="false" customHeight="false" outlineLevel="0" collapsed="false">
      <c r="B885" s="35"/>
    </row>
    <row r="886" customFormat="false" ht="15" hidden="false" customHeight="false" outlineLevel="0" collapsed="false">
      <c r="B886" s="33"/>
    </row>
    <row r="887" customFormat="false" ht="15" hidden="false" customHeight="false" outlineLevel="0" collapsed="false">
      <c r="B887" s="35"/>
    </row>
    <row r="888" customFormat="false" ht="15" hidden="false" customHeight="false" outlineLevel="0" collapsed="false">
      <c r="B888" s="33"/>
    </row>
    <row r="889" customFormat="false" ht="15" hidden="false" customHeight="false" outlineLevel="0" collapsed="false">
      <c r="B889" s="35"/>
    </row>
    <row r="890" customFormat="false" ht="15" hidden="false" customHeight="false" outlineLevel="0" collapsed="false">
      <c r="B890" s="33"/>
    </row>
    <row r="891" customFormat="false" ht="15" hidden="false" customHeight="false" outlineLevel="0" collapsed="false">
      <c r="B891" s="35"/>
    </row>
    <row r="892" customFormat="false" ht="15" hidden="false" customHeight="false" outlineLevel="0" collapsed="false">
      <c r="B892" s="33"/>
    </row>
    <row r="893" customFormat="false" ht="15" hidden="false" customHeight="false" outlineLevel="0" collapsed="false">
      <c r="B893" s="35"/>
    </row>
    <row r="894" customFormat="false" ht="15" hidden="false" customHeight="false" outlineLevel="0" collapsed="false">
      <c r="B894" s="33"/>
    </row>
    <row r="895" customFormat="false" ht="15" hidden="false" customHeight="false" outlineLevel="0" collapsed="false">
      <c r="B895" s="35"/>
    </row>
    <row r="896" customFormat="false" ht="15" hidden="false" customHeight="false" outlineLevel="0" collapsed="false">
      <c r="B896" s="33"/>
    </row>
    <row r="897" customFormat="false" ht="15" hidden="false" customHeight="false" outlineLevel="0" collapsed="false">
      <c r="B897" s="35"/>
    </row>
    <row r="898" customFormat="false" ht="15" hidden="false" customHeight="false" outlineLevel="0" collapsed="false">
      <c r="B898" s="33"/>
    </row>
    <row r="899" customFormat="false" ht="15" hidden="false" customHeight="false" outlineLevel="0" collapsed="false">
      <c r="B899" s="35"/>
    </row>
    <row r="900" customFormat="false" ht="15" hidden="false" customHeight="false" outlineLevel="0" collapsed="false">
      <c r="B900" s="33"/>
    </row>
    <row r="901" customFormat="false" ht="15" hidden="false" customHeight="false" outlineLevel="0" collapsed="false">
      <c r="B901" s="35"/>
    </row>
    <row r="902" customFormat="false" ht="15" hidden="false" customHeight="false" outlineLevel="0" collapsed="false">
      <c r="B902" s="33"/>
    </row>
    <row r="903" customFormat="false" ht="15" hidden="false" customHeight="false" outlineLevel="0" collapsed="false">
      <c r="B903" s="35"/>
    </row>
    <row r="904" customFormat="false" ht="15" hidden="false" customHeight="false" outlineLevel="0" collapsed="false">
      <c r="B904" s="33"/>
    </row>
    <row r="905" customFormat="false" ht="15" hidden="false" customHeight="false" outlineLevel="0" collapsed="false">
      <c r="B905" s="35"/>
    </row>
    <row r="906" customFormat="false" ht="15" hidden="false" customHeight="false" outlineLevel="0" collapsed="false">
      <c r="B906" s="33"/>
    </row>
    <row r="907" customFormat="false" ht="15" hidden="false" customHeight="false" outlineLevel="0" collapsed="false">
      <c r="B907" s="35"/>
    </row>
    <row r="908" customFormat="false" ht="15" hidden="false" customHeight="false" outlineLevel="0" collapsed="false">
      <c r="B908" s="33"/>
    </row>
    <row r="909" customFormat="false" ht="15" hidden="false" customHeight="false" outlineLevel="0" collapsed="false">
      <c r="B909" s="35"/>
    </row>
    <row r="910" customFormat="false" ht="15" hidden="false" customHeight="false" outlineLevel="0" collapsed="false">
      <c r="B910" s="33"/>
    </row>
    <row r="911" customFormat="false" ht="15" hidden="false" customHeight="false" outlineLevel="0" collapsed="false">
      <c r="B911" s="35"/>
    </row>
    <row r="912" customFormat="false" ht="15" hidden="false" customHeight="false" outlineLevel="0" collapsed="false">
      <c r="B912" s="33"/>
    </row>
    <row r="913" customFormat="false" ht="15" hidden="false" customHeight="false" outlineLevel="0" collapsed="false">
      <c r="B913" s="35"/>
    </row>
    <row r="914" customFormat="false" ht="15" hidden="false" customHeight="false" outlineLevel="0" collapsed="false">
      <c r="B914" s="33"/>
    </row>
    <row r="915" customFormat="false" ht="15" hidden="false" customHeight="false" outlineLevel="0" collapsed="false">
      <c r="B915" s="35"/>
    </row>
    <row r="916" customFormat="false" ht="15" hidden="false" customHeight="false" outlineLevel="0" collapsed="false">
      <c r="B916" s="33"/>
    </row>
    <row r="917" customFormat="false" ht="15" hidden="false" customHeight="false" outlineLevel="0" collapsed="false">
      <c r="B917" s="35"/>
    </row>
    <row r="918" customFormat="false" ht="15" hidden="false" customHeight="false" outlineLevel="0" collapsed="false">
      <c r="B918" s="33"/>
    </row>
    <row r="919" customFormat="false" ht="15" hidden="false" customHeight="false" outlineLevel="0" collapsed="false">
      <c r="B919" s="35"/>
    </row>
    <row r="920" customFormat="false" ht="15" hidden="false" customHeight="false" outlineLevel="0" collapsed="false">
      <c r="B920" s="33"/>
    </row>
    <row r="921" customFormat="false" ht="15" hidden="false" customHeight="false" outlineLevel="0" collapsed="false">
      <c r="B921" s="35"/>
    </row>
    <row r="922" customFormat="false" ht="15" hidden="false" customHeight="false" outlineLevel="0" collapsed="false">
      <c r="B922" s="33"/>
    </row>
    <row r="923" customFormat="false" ht="15" hidden="false" customHeight="false" outlineLevel="0" collapsed="false">
      <c r="B923" s="35"/>
    </row>
    <row r="924" customFormat="false" ht="15" hidden="false" customHeight="false" outlineLevel="0" collapsed="false">
      <c r="B924" s="33"/>
    </row>
    <row r="925" customFormat="false" ht="15" hidden="false" customHeight="false" outlineLevel="0" collapsed="false">
      <c r="B925" s="35"/>
    </row>
    <row r="926" customFormat="false" ht="15" hidden="false" customHeight="false" outlineLevel="0" collapsed="false">
      <c r="B926" s="33"/>
    </row>
    <row r="927" customFormat="false" ht="15" hidden="false" customHeight="false" outlineLevel="0" collapsed="false">
      <c r="B927" s="35"/>
    </row>
    <row r="928" customFormat="false" ht="15" hidden="false" customHeight="false" outlineLevel="0" collapsed="false">
      <c r="B928" s="33"/>
    </row>
    <row r="929" customFormat="false" ht="15" hidden="false" customHeight="false" outlineLevel="0" collapsed="false">
      <c r="B929" s="35"/>
    </row>
    <row r="930" customFormat="false" ht="15" hidden="false" customHeight="false" outlineLevel="0" collapsed="false">
      <c r="B930" s="33"/>
    </row>
    <row r="931" customFormat="false" ht="15" hidden="false" customHeight="false" outlineLevel="0" collapsed="false">
      <c r="B931" s="35"/>
    </row>
    <row r="932" customFormat="false" ht="15" hidden="false" customHeight="false" outlineLevel="0" collapsed="false">
      <c r="B932" s="33"/>
    </row>
    <row r="933" customFormat="false" ht="15" hidden="false" customHeight="false" outlineLevel="0" collapsed="false">
      <c r="B933" s="35"/>
    </row>
    <row r="934" customFormat="false" ht="15" hidden="false" customHeight="false" outlineLevel="0" collapsed="false">
      <c r="B934" s="33"/>
    </row>
    <row r="935" customFormat="false" ht="15" hidden="false" customHeight="false" outlineLevel="0" collapsed="false">
      <c r="B935" s="35"/>
    </row>
    <row r="936" customFormat="false" ht="15" hidden="false" customHeight="false" outlineLevel="0" collapsed="false">
      <c r="B936" s="33"/>
    </row>
    <row r="937" customFormat="false" ht="15" hidden="false" customHeight="false" outlineLevel="0" collapsed="false">
      <c r="B937" s="35"/>
    </row>
    <row r="938" customFormat="false" ht="15" hidden="false" customHeight="false" outlineLevel="0" collapsed="false">
      <c r="B938" s="33"/>
    </row>
    <row r="939" customFormat="false" ht="15" hidden="false" customHeight="false" outlineLevel="0" collapsed="false">
      <c r="B939" s="35"/>
    </row>
    <row r="940" customFormat="false" ht="15" hidden="false" customHeight="false" outlineLevel="0" collapsed="false">
      <c r="B940" s="33"/>
    </row>
    <row r="941" customFormat="false" ht="15" hidden="false" customHeight="false" outlineLevel="0" collapsed="false">
      <c r="B941" s="35"/>
    </row>
    <row r="942" customFormat="false" ht="15" hidden="false" customHeight="false" outlineLevel="0" collapsed="false">
      <c r="B942" s="33"/>
    </row>
    <row r="943" customFormat="false" ht="15" hidden="false" customHeight="false" outlineLevel="0" collapsed="false">
      <c r="B943" s="35"/>
    </row>
    <row r="944" customFormat="false" ht="15" hidden="false" customHeight="false" outlineLevel="0" collapsed="false">
      <c r="B944" s="33"/>
    </row>
    <row r="945" customFormat="false" ht="15" hidden="false" customHeight="false" outlineLevel="0" collapsed="false">
      <c r="B945" s="35"/>
    </row>
    <row r="946" customFormat="false" ht="15" hidden="false" customHeight="false" outlineLevel="0" collapsed="false">
      <c r="B946" s="33"/>
    </row>
    <row r="947" customFormat="false" ht="15" hidden="false" customHeight="false" outlineLevel="0" collapsed="false">
      <c r="B947" s="35"/>
    </row>
    <row r="948" customFormat="false" ht="15" hidden="false" customHeight="false" outlineLevel="0" collapsed="false">
      <c r="B948" s="33"/>
    </row>
    <row r="949" customFormat="false" ht="15" hidden="false" customHeight="false" outlineLevel="0" collapsed="false">
      <c r="B949" s="35"/>
    </row>
    <row r="950" customFormat="false" ht="15" hidden="false" customHeight="false" outlineLevel="0" collapsed="false">
      <c r="B950" s="33"/>
    </row>
    <row r="951" customFormat="false" ht="15" hidden="false" customHeight="false" outlineLevel="0" collapsed="false">
      <c r="B951" s="35"/>
    </row>
    <row r="952" customFormat="false" ht="15" hidden="false" customHeight="false" outlineLevel="0" collapsed="false">
      <c r="B952" s="33"/>
    </row>
    <row r="953" customFormat="false" ht="15" hidden="false" customHeight="false" outlineLevel="0" collapsed="false">
      <c r="B953" s="35"/>
    </row>
    <row r="954" customFormat="false" ht="15" hidden="false" customHeight="false" outlineLevel="0" collapsed="false">
      <c r="B954" s="33"/>
    </row>
    <row r="955" customFormat="false" ht="15" hidden="false" customHeight="false" outlineLevel="0" collapsed="false">
      <c r="B955" s="35"/>
    </row>
    <row r="956" customFormat="false" ht="15" hidden="false" customHeight="false" outlineLevel="0" collapsed="false">
      <c r="B956" s="33"/>
    </row>
    <row r="957" customFormat="false" ht="15" hidden="false" customHeight="false" outlineLevel="0" collapsed="false">
      <c r="B957" s="35"/>
    </row>
    <row r="958" customFormat="false" ht="15" hidden="false" customHeight="false" outlineLevel="0" collapsed="false">
      <c r="B958" s="33"/>
    </row>
    <row r="959" customFormat="false" ht="15" hidden="false" customHeight="false" outlineLevel="0" collapsed="false">
      <c r="B959" s="35"/>
    </row>
    <row r="960" customFormat="false" ht="15" hidden="false" customHeight="false" outlineLevel="0" collapsed="false">
      <c r="B960" s="33"/>
    </row>
    <row r="961" customFormat="false" ht="15" hidden="false" customHeight="false" outlineLevel="0" collapsed="false">
      <c r="B961" s="35"/>
    </row>
    <row r="962" customFormat="false" ht="15" hidden="false" customHeight="false" outlineLevel="0" collapsed="false">
      <c r="B962" s="33"/>
    </row>
    <row r="963" customFormat="false" ht="15" hidden="false" customHeight="false" outlineLevel="0" collapsed="false">
      <c r="B963" s="35"/>
    </row>
    <row r="964" customFormat="false" ht="15" hidden="false" customHeight="false" outlineLevel="0" collapsed="false">
      <c r="B964" s="33"/>
    </row>
    <row r="965" customFormat="false" ht="15" hidden="false" customHeight="false" outlineLevel="0" collapsed="false">
      <c r="B965" s="35"/>
    </row>
    <row r="966" customFormat="false" ht="15" hidden="false" customHeight="false" outlineLevel="0" collapsed="false">
      <c r="B966" s="33"/>
    </row>
    <row r="967" customFormat="false" ht="15" hidden="false" customHeight="false" outlineLevel="0" collapsed="false">
      <c r="B967" s="35"/>
    </row>
    <row r="968" customFormat="false" ht="15" hidden="false" customHeight="false" outlineLevel="0" collapsed="false">
      <c r="B968" s="33"/>
    </row>
    <row r="969" customFormat="false" ht="15" hidden="false" customHeight="false" outlineLevel="0" collapsed="false">
      <c r="B969" s="35"/>
    </row>
    <row r="970" customFormat="false" ht="15" hidden="false" customHeight="false" outlineLevel="0" collapsed="false">
      <c r="B970" s="33"/>
    </row>
    <row r="971" customFormat="false" ht="15" hidden="false" customHeight="false" outlineLevel="0" collapsed="false">
      <c r="B971" s="35"/>
    </row>
    <row r="972" customFormat="false" ht="15" hidden="false" customHeight="false" outlineLevel="0" collapsed="false">
      <c r="B972" s="33"/>
    </row>
    <row r="973" customFormat="false" ht="15" hidden="false" customHeight="false" outlineLevel="0" collapsed="false">
      <c r="B973" s="35"/>
    </row>
    <row r="974" customFormat="false" ht="15" hidden="false" customHeight="false" outlineLevel="0" collapsed="false">
      <c r="B974" s="33"/>
    </row>
    <row r="975" customFormat="false" ht="15" hidden="false" customHeight="false" outlineLevel="0" collapsed="false">
      <c r="B975" s="35"/>
    </row>
    <row r="976" customFormat="false" ht="15" hidden="false" customHeight="false" outlineLevel="0" collapsed="false">
      <c r="B976" s="33"/>
    </row>
    <row r="977" customFormat="false" ht="15" hidden="false" customHeight="false" outlineLevel="0" collapsed="false">
      <c r="B977" s="35"/>
    </row>
    <row r="978" customFormat="false" ht="15" hidden="false" customHeight="false" outlineLevel="0" collapsed="false">
      <c r="B978" s="33"/>
    </row>
    <row r="979" customFormat="false" ht="15" hidden="false" customHeight="false" outlineLevel="0" collapsed="false">
      <c r="B979" s="35"/>
    </row>
    <row r="980" customFormat="false" ht="15" hidden="false" customHeight="false" outlineLevel="0" collapsed="false">
      <c r="B980" s="33"/>
    </row>
    <row r="981" customFormat="false" ht="15" hidden="false" customHeight="false" outlineLevel="0" collapsed="false">
      <c r="B981" s="35"/>
    </row>
    <row r="982" customFormat="false" ht="15" hidden="false" customHeight="false" outlineLevel="0" collapsed="false">
      <c r="B982" s="33"/>
    </row>
    <row r="983" customFormat="false" ht="15" hidden="false" customHeight="false" outlineLevel="0" collapsed="false">
      <c r="B983" s="35"/>
    </row>
    <row r="984" customFormat="false" ht="15" hidden="false" customHeight="false" outlineLevel="0" collapsed="false">
      <c r="B984" s="33"/>
    </row>
    <row r="985" customFormat="false" ht="15" hidden="false" customHeight="false" outlineLevel="0" collapsed="false">
      <c r="B985" s="35"/>
    </row>
    <row r="986" customFormat="false" ht="15" hidden="false" customHeight="false" outlineLevel="0" collapsed="false">
      <c r="B986" s="33"/>
    </row>
    <row r="987" customFormat="false" ht="15" hidden="false" customHeight="false" outlineLevel="0" collapsed="false">
      <c r="B987" s="35"/>
    </row>
    <row r="988" customFormat="false" ht="15" hidden="false" customHeight="false" outlineLevel="0" collapsed="false">
      <c r="B988" s="33"/>
    </row>
    <row r="989" customFormat="false" ht="15" hidden="false" customHeight="false" outlineLevel="0" collapsed="false">
      <c r="B989" s="35"/>
    </row>
    <row r="990" customFormat="false" ht="15" hidden="false" customHeight="false" outlineLevel="0" collapsed="false">
      <c r="B990" s="33"/>
    </row>
    <row r="991" customFormat="false" ht="15" hidden="false" customHeight="false" outlineLevel="0" collapsed="false">
      <c r="B991" s="35"/>
    </row>
    <row r="992" customFormat="false" ht="15" hidden="false" customHeight="false" outlineLevel="0" collapsed="false">
      <c r="B992" s="33"/>
    </row>
    <row r="993" customFormat="false" ht="15" hidden="false" customHeight="false" outlineLevel="0" collapsed="false">
      <c r="B993" s="35"/>
    </row>
    <row r="994" customFormat="false" ht="15" hidden="false" customHeight="false" outlineLevel="0" collapsed="false">
      <c r="B994" s="33"/>
    </row>
    <row r="995" customFormat="false" ht="15" hidden="false" customHeight="false" outlineLevel="0" collapsed="false">
      <c r="B995" s="35"/>
    </row>
    <row r="996" customFormat="false" ht="15" hidden="false" customHeight="false" outlineLevel="0" collapsed="false">
      <c r="B996" s="33"/>
    </row>
    <row r="997" customFormat="false" ht="15" hidden="false" customHeight="false" outlineLevel="0" collapsed="false">
      <c r="B997" s="35"/>
    </row>
    <row r="998" customFormat="false" ht="15" hidden="false" customHeight="false" outlineLevel="0" collapsed="false">
      <c r="B998" s="33"/>
    </row>
    <row r="999" customFormat="false" ht="15" hidden="false" customHeight="false" outlineLevel="0" collapsed="false">
      <c r="B999" s="14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20"/>
    <col collapsed="false" customWidth="true" hidden="false" outlineLevel="0" max="3" min="3" style="1" width="39"/>
    <col collapsed="false" customWidth="true" hidden="false" outlineLevel="0" max="4" min="4" style="1" width="12"/>
    <col collapsed="false" customWidth="true" hidden="false" outlineLevel="0" max="5" min="5" style="1" width="22.29"/>
    <col collapsed="false" customWidth="true" hidden="false" outlineLevel="0" max="18" min="6" style="1" width="10.71"/>
    <col collapsed="false" customWidth="true" hidden="false" outlineLevel="0" max="16384" min="16378" style="1" width="11.53"/>
  </cols>
  <sheetData>
    <row r="1" customFormat="false" ht="30.75" hidden="false" customHeight="true" outlineLevel="0" collapsed="false">
      <c r="A1" s="22" t="s">
        <v>1094</v>
      </c>
      <c r="B1" s="3" t="s">
        <v>1101</v>
      </c>
      <c r="C1" s="3" t="s">
        <v>1551</v>
      </c>
      <c r="D1" s="3" t="s">
        <v>1552</v>
      </c>
      <c r="E1" s="4" t="s">
        <v>1553</v>
      </c>
    </row>
    <row r="2" customFormat="false" ht="13.8" hidden="false" customHeight="false" outlineLevel="0" collapsed="false">
      <c r="A2" s="23" t="n">
        <v>1</v>
      </c>
      <c r="B2" s="7" t="n">
        <v>21726330</v>
      </c>
      <c r="C2" s="7" t="s">
        <v>1554</v>
      </c>
      <c r="D2" s="7"/>
      <c r="E2" s="8" t="n">
        <v>39868</v>
      </c>
    </row>
    <row r="3" customFormat="false" ht="13.8" hidden="false" customHeight="false" outlineLevel="0" collapsed="false">
      <c r="A3" s="24" t="n">
        <v>2</v>
      </c>
      <c r="B3" s="10" t="n">
        <v>31963497</v>
      </c>
      <c r="C3" s="10" t="s">
        <v>1555</v>
      </c>
      <c r="D3" s="10" t="n">
        <v>54185111</v>
      </c>
      <c r="E3" s="11" t="n">
        <v>41872</v>
      </c>
    </row>
    <row r="4" customFormat="false" ht="13.8" hidden="false" customHeight="false" outlineLevel="0" collapsed="false">
      <c r="A4" s="23" t="n">
        <v>3</v>
      </c>
      <c r="B4" s="7" t="n">
        <v>31963497</v>
      </c>
      <c r="C4" s="7" t="s">
        <v>1556</v>
      </c>
      <c r="D4" s="7" t="n">
        <v>49002653</v>
      </c>
      <c r="E4" s="8" t="n">
        <v>39879</v>
      </c>
    </row>
    <row r="5" customFormat="false" ht="13.8" hidden="false" customHeight="false" outlineLevel="0" collapsed="false">
      <c r="A5" s="24" t="n">
        <v>4</v>
      </c>
      <c r="B5" s="10" t="n">
        <v>25379033</v>
      </c>
      <c r="C5" s="10" t="s">
        <v>1557</v>
      </c>
      <c r="D5" s="10" t="n">
        <v>53171566</v>
      </c>
      <c r="E5" s="11" t="n">
        <v>41358</v>
      </c>
    </row>
    <row r="6" customFormat="false" ht="13.8" hidden="false" customHeight="false" outlineLevel="0" collapsed="false">
      <c r="A6" s="23" t="n">
        <v>5</v>
      </c>
      <c r="B6" s="7" t="n">
        <v>38184089</v>
      </c>
      <c r="C6" s="7" t="s">
        <v>1558</v>
      </c>
      <c r="D6" s="7" t="n">
        <v>58254918</v>
      </c>
      <c r="E6" s="8" t="n">
        <v>43954</v>
      </c>
    </row>
    <row r="7" customFormat="false" ht="13.8" hidden="false" customHeight="false" outlineLevel="0" collapsed="false">
      <c r="A7" s="24" t="n">
        <v>6</v>
      </c>
      <c r="B7" s="10" t="n">
        <v>38184089</v>
      </c>
      <c r="C7" s="10" t="s">
        <v>1559</v>
      </c>
      <c r="D7" s="10" t="n">
        <v>59036365</v>
      </c>
      <c r="E7" s="11" t="n">
        <v>44469</v>
      </c>
    </row>
    <row r="8" customFormat="false" ht="13.8" hidden="false" customHeight="false" outlineLevel="0" collapsed="false">
      <c r="A8" s="23" t="n">
        <v>7</v>
      </c>
      <c r="B8" s="7" t="n">
        <v>38894668</v>
      </c>
      <c r="C8" s="7" t="s">
        <v>1560</v>
      </c>
      <c r="D8" s="7" t="n">
        <v>54881018</v>
      </c>
      <c r="E8" s="8" t="n">
        <v>42177</v>
      </c>
    </row>
    <row r="9" customFormat="false" ht="13.8" hidden="false" customHeight="false" outlineLevel="0" collapsed="false">
      <c r="A9" s="24" t="n">
        <v>8</v>
      </c>
      <c r="B9" s="10" t="n">
        <v>42012262</v>
      </c>
      <c r="C9" s="10" t="s">
        <v>1561</v>
      </c>
      <c r="D9" s="10" t="n">
        <v>56664434</v>
      </c>
      <c r="E9" s="11" t="n">
        <v>43052</v>
      </c>
    </row>
    <row r="10" customFormat="false" ht="13.8" hidden="false" customHeight="false" outlineLevel="0" collapsed="false">
      <c r="A10" s="23" t="n">
        <v>9</v>
      </c>
      <c r="B10" s="7" t="n">
        <v>33155103</v>
      </c>
      <c r="C10" s="7" t="s">
        <v>1562</v>
      </c>
      <c r="D10" s="7" t="n">
        <v>49008586</v>
      </c>
      <c r="E10" s="8" t="n">
        <v>39710</v>
      </c>
    </row>
    <row r="11" customFormat="false" ht="13.8" hidden="false" customHeight="false" outlineLevel="0" collapsed="false">
      <c r="A11" s="24" t="n">
        <v>10</v>
      </c>
      <c r="B11" s="10" t="n">
        <v>93996095</v>
      </c>
      <c r="C11" s="10" t="s">
        <v>1563</v>
      </c>
      <c r="D11" s="10" t="n">
        <v>56385774</v>
      </c>
      <c r="E11" s="11" t="n">
        <v>42893</v>
      </c>
    </row>
    <row r="12" customFormat="false" ht="13.8" hidden="false" customHeight="false" outlineLevel="0" collapsed="false">
      <c r="A12" s="23" t="n">
        <v>11</v>
      </c>
      <c r="B12" s="7" t="n">
        <v>93996095</v>
      </c>
      <c r="C12" s="7" t="s">
        <v>1564</v>
      </c>
      <c r="D12" s="7" t="n">
        <v>49002705</v>
      </c>
      <c r="E12" s="8" t="n">
        <v>39910</v>
      </c>
    </row>
    <row r="13" customFormat="false" ht="13.8" hidden="false" customHeight="false" outlineLevel="0" collapsed="false">
      <c r="A13" s="24" t="n">
        <v>12</v>
      </c>
      <c r="B13" s="10" t="n">
        <v>93996095</v>
      </c>
      <c r="C13" s="10" t="s">
        <v>1565</v>
      </c>
      <c r="D13" s="10" t="n">
        <v>50289552</v>
      </c>
      <c r="E13" s="11" t="n">
        <v>40323</v>
      </c>
    </row>
    <row r="14" customFormat="false" ht="13.8" hidden="false" customHeight="false" outlineLevel="0" collapsed="false">
      <c r="A14" s="23" t="n">
        <v>13</v>
      </c>
      <c r="B14" s="7" t="n">
        <v>95102089</v>
      </c>
      <c r="C14" s="7" t="s">
        <v>1566</v>
      </c>
      <c r="D14" s="7" t="n">
        <v>95028129</v>
      </c>
      <c r="E14" s="8" t="n">
        <v>36046</v>
      </c>
    </row>
    <row r="15" customFormat="false" ht="13.8" hidden="false" customHeight="false" outlineLevel="0" collapsed="false">
      <c r="A15" s="24" t="n">
        <v>14</v>
      </c>
      <c r="B15" s="10" t="n">
        <v>95102089</v>
      </c>
      <c r="C15" s="10" t="s">
        <v>1567</v>
      </c>
      <c r="D15" s="10" t="n">
        <v>95102102</v>
      </c>
      <c r="E15" s="11" t="n">
        <v>38543</v>
      </c>
    </row>
    <row r="16" customFormat="false" ht="13.8" hidden="false" customHeight="false" outlineLevel="0" collapsed="false">
      <c r="A16" s="23" t="n">
        <v>15</v>
      </c>
      <c r="B16" s="7" t="n">
        <v>95189729</v>
      </c>
      <c r="C16" s="7" t="s">
        <v>1568</v>
      </c>
      <c r="D16" s="7" t="n">
        <v>55389451</v>
      </c>
      <c r="E16" s="8" t="n">
        <v>42398</v>
      </c>
    </row>
    <row r="17" customFormat="false" ht="13.8" hidden="false" customHeight="false" outlineLevel="0" collapsed="false">
      <c r="A17" s="24" t="n">
        <v>16</v>
      </c>
      <c r="B17" s="10" t="n">
        <v>95189729</v>
      </c>
      <c r="C17" s="10" t="s">
        <v>1569</v>
      </c>
      <c r="D17" s="10" t="n">
        <v>53649865</v>
      </c>
      <c r="E17" s="11" t="n">
        <v>41651</v>
      </c>
    </row>
    <row r="18" customFormat="false" ht="13.8" hidden="false" customHeight="false" outlineLevel="0" collapsed="false">
      <c r="A18" s="23" t="n">
        <v>17</v>
      </c>
      <c r="B18" s="7" t="n">
        <v>95189729</v>
      </c>
      <c r="C18" s="7" t="s">
        <v>1570</v>
      </c>
      <c r="D18" s="7" t="n">
        <v>95189737</v>
      </c>
      <c r="E18" s="8" t="n">
        <v>40095</v>
      </c>
    </row>
    <row r="19" customFormat="false" ht="13.8" hidden="false" customHeight="false" outlineLevel="0" collapsed="false">
      <c r="A19" s="24" t="n">
        <v>18</v>
      </c>
      <c r="B19" s="10" t="n">
        <v>95189729</v>
      </c>
      <c r="C19" s="10" t="s">
        <v>1571</v>
      </c>
      <c r="D19" s="10" t="n">
        <v>95189738</v>
      </c>
      <c r="E19" s="11" t="n">
        <v>39336</v>
      </c>
    </row>
    <row r="20" customFormat="false" ht="13.8" hidden="false" customHeight="false" outlineLevel="0" collapsed="false">
      <c r="A20" s="23" t="n">
        <v>19</v>
      </c>
      <c r="B20" s="7" t="n">
        <v>95189729</v>
      </c>
      <c r="C20" s="7" t="s">
        <v>1572</v>
      </c>
      <c r="D20" s="7" t="n">
        <v>95189739</v>
      </c>
      <c r="E20" s="8" t="n">
        <v>38842</v>
      </c>
    </row>
    <row r="21" customFormat="false" ht="15.75" hidden="false" customHeight="true" outlineLevel="0" collapsed="false">
      <c r="A21" s="24" t="n">
        <v>20</v>
      </c>
      <c r="B21" s="10" t="n">
        <v>20009014</v>
      </c>
      <c r="C21" s="10" t="s">
        <v>1573</v>
      </c>
      <c r="D21" s="10" t="n">
        <v>48313602</v>
      </c>
      <c r="E21" s="11" t="n">
        <v>39406</v>
      </c>
    </row>
    <row r="22" customFormat="false" ht="15.75" hidden="false" customHeight="true" outlineLevel="0" collapsed="false">
      <c r="A22" s="23" t="n">
        <v>21</v>
      </c>
      <c r="B22" s="7" t="n">
        <v>20009014</v>
      </c>
      <c r="C22" s="7" t="s">
        <v>1574</v>
      </c>
      <c r="D22" s="7" t="n">
        <v>44554988</v>
      </c>
      <c r="E22" s="8" t="n">
        <v>37624</v>
      </c>
    </row>
    <row r="23" customFormat="false" ht="15.75" hidden="false" customHeight="true" outlineLevel="0" collapsed="false">
      <c r="A23" s="24" t="n">
        <v>22</v>
      </c>
      <c r="B23" s="10" t="n">
        <v>20009014</v>
      </c>
      <c r="C23" s="10" t="s">
        <v>1575</v>
      </c>
      <c r="D23" s="10" t="n">
        <v>37904714</v>
      </c>
      <c r="E23" s="11" t="n">
        <v>34229</v>
      </c>
    </row>
    <row r="24" customFormat="false" ht="15.75" hidden="false" customHeight="true" outlineLevel="0" collapsed="false">
      <c r="A24" s="23" t="n">
        <v>23</v>
      </c>
      <c r="B24" s="7" t="n">
        <v>33905319</v>
      </c>
      <c r="C24" s="7" t="s">
        <v>1576</v>
      </c>
      <c r="D24" s="7" t="n">
        <v>53815519</v>
      </c>
      <c r="E24" s="8" t="n">
        <v>44373</v>
      </c>
    </row>
    <row r="25" customFormat="false" ht="15.75" hidden="false" customHeight="true" outlineLevel="0" collapsed="false">
      <c r="A25" s="24" t="n">
        <v>25</v>
      </c>
      <c r="B25" s="10" t="n">
        <v>32554313</v>
      </c>
      <c r="C25" s="10" t="s">
        <v>1577</v>
      </c>
      <c r="D25" s="10" t="n">
        <v>56177284</v>
      </c>
      <c r="E25" s="11" t="n">
        <v>39901</v>
      </c>
    </row>
    <row r="26" customFormat="false" ht="15.75" hidden="false" customHeight="true" outlineLevel="0" collapsed="false">
      <c r="A26" s="23" t="n">
        <v>26</v>
      </c>
      <c r="B26" s="7" t="n">
        <v>25060598</v>
      </c>
      <c r="C26" s="7" t="s">
        <v>1578</v>
      </c>
      <c r="D26" s="7" t="n">
        <v>54386305</v>
      </c>
      <c r="E26" s="8" t="n">
        <v>41638</v>
      </c>
    </row>
    <row r="27" customFormat="false" ht="15.75" hidden="false" customHeight="true" outlineLevel="0" collapsed="false">
      <c r="A27" s="24" t="n">
        <v>27</v>
      </c>
      <c r="B27" s="10" t="n">
        <v>29635937</v>
      </c>
      <c r="C27" s="10" t="s">
        <v>1579</v>
      </c>
      <c r="D27" s="10" t="n">
        <v>47170109</v>
      </c>
      <c r="E27" s="11" t="n">
        <v>38780</v>
      </c>
    </row>
    <row r="28" customFormat="false" ht="15.75" hidden="false" customHeight="true" outlineLevel="0" collapsed="false">
      <c r="A28" s="23" t="n">
        <v>28</v>
      </c>
      <c r="B28" s="7" t="n">
        <v>25060598</v>
      </c>
      <c r="C28" s="7" t="s">
        <v>1580</v>
      </c>
      <c r="D28" s="7" t="n">
        <v>51140548</v>
      </c>
      <c r="E28" s="8" t="n">
        <v>40907</v>
      </c>
    </row>
    <row r="29" customFormat="false" ht="15.75" hidden="false" customHeight="true" outlineLevel="0" collapsed="false">
      <c r="A29" s="24" t="n">
        <v>29</v>
      </c>
      <c r="B29" s="10" t="n">
        <v>25060598</v>
      </c>
      <c r="C29" s="10" t="s">
        <v>1581</v>
      </c>
      <c r="D29" s="10" t="n">
        <v>48715443</v>
      </c>
      <c r="E29" s="11" t="n">
        <v>39446</v>
      </c>
    </row>
    <row r="30" customFormat="false" ht="15.75" hidden="false" customHeight="true" outlineLevel="0" collapsed="false">
      <c r="A30" s="23" t="n">
        <v>30</v>
      </c>
      <c r="B30" s="7" t="n">
        <v>31896263</v>
      </c>
      <c r="C30" s="7" t="s">
        <v>1582</v>
      </c>
      <c r="D30" s="7" t="n">
        <v>48677298</v>
      </c>
      <c r="E30" s="8" t="n">
        <v>39559</v>
      </c>
    </row>
    <row r="31" customFormat="false" ht="15.75" hidden="false" customHeight="true" outlineLevel="0" collapsed="false">
      <c r="A31" s="24" t="n">
        <v>31</v>
      </c>
      <c r="B31" s="10" t="n">
        <v>32554313</v>
      </c>
      <c r="C31" s="10" t="s">
        <v>1583</v>
      </c>
      <c r="D31" s="10" t="n">
        <v>49373859</v>
      </c>
      <c r="E31" s="11" t="n">
        <v>39936</v>
      </c>
    </row>
    <row r="32" customFormat="false" ht="15.75" hidden="false" customHeight="true" outlineLevel="0" collapsed="false">
      <c r="A32" s="23" t="n">
        <v>32</v>
      </c>
      <c r="B32" s="7" t="n">
        <v>33905319</v>
      </c>
      <c r="C32" s="7" t="s">
        <v>1584</v>
      </c>
      <c r="D32" s="7" t="n">
        <v>53815519</v>
      </c>
      <c r="E32" s="8" t="n">
        <v>41746</v>
      </c>
    </row>
    <row r="33" customFormat="false" ht="15.75" hidden="false" customHeight="true" outlineLevel="0" collapsed="false">
      <c r="A33" s="24" t="n">
        <v>33</v>
      </c>
      <c r="B33" s="10" t="n">
        <v>30211914</v>
      </c>
      <c r="C33" s="10" t="s">
        <v>1585</v>
      </c>
      <c r="D33" s="10" t="n">
        <v>49373860</v>
      </c>
      <c r="E33" s="11" t="n">
        <v>40520</v>
      </c>
    </row>
    <row r="34" customFormat="false" ht="15.75" hidden="false" customHeight="true" outlineLevel="0" collapsed="false">
      <c r="A34" s="23" t="n">
        <v>34</v>
      </c>
      <c r="B34" s="7" t="n">
        <v>40873767</v>
      </c>
      <c r="C34" s="7" t="s">
        <v>1586</v>
      </c>
      <c r="D34" s="7"/>
      <c r="E34" s="8" t="n">
        <v>41691</v>
      </c>
    </row>
    <row r="35" customFormat="false" ht="15.75" hidden="false" customHeight="true" outlineLevel="0" collapsed="false">
      <c r="A35" s="24" t="n">
        <v>35</v>
      </c>
      <c r="B35" s="10" t="n">
        <v>40873767</v>
      </c>
      <c r="C35" s="10" t="s">
        <v>1587</v>
      </c>
      <c r="D35" s="10"/>
      <c r="E35" s="11" t="n">
        <v>39970</v>
      </c>
    </row>
    <row r="36" customFormat="false" ht="15.75" hidden="false" customHeight="true" outlineLevel="0" collapsed="false">
      <c r="A36" s="23" t="n">
        <v>36</v>
      </c>
      <c r="B36" s="7" t="n">
        <v>29064893</v>
      </c>
      <c r="C36" s="7" t="s">
        <v>1588</v>
      </c>
      <c r="D36" s="7" t="n">
        <v>52990610</v>
      </c>
      <c r="E36" s="8" t="n">
        <v>41330</v>
      </c>
    </row>
    <row r="37" customFormat="false" ht="15.75" hidden="false" customHeight="true" outlineLevel="0" collapsed="false">
      <c r="A37" s="24" t="n">
        <v>37</v>
      </c>
      <c r="B37" s="10" t="n">
        <v>29064893</v>
      </c>
      <c r="C37" s="10" t="s">
        <v>1589</v>
      </c>
      <c r="D37" s="10" t="n">
        <v>54039861</v>
      </c>
      <c r="E37" s="11" t="n">
        <v>41741</v>
      </c>
    </row>
    <row r="38" customFormat="false" ht="15.75" hidden="false" customHeight="true" outlineLevel="0" collapsed="false">
      <c r="A38" s="23" t="n">
        <v>38</v>
      </c>
      <c r="B38" s="7" t="n">
        <v>29064893</v>
      </c>
      <c r="C38" s="7" t="s">
        <v>1590</v>
      </c>
      <c r="D38" s="7" t="n">
        <v>52915598</v>
      </c>
      <c r="E38" s="8" t="n">
        <v>41312</v>
      </c>
    </row>
    <row r="39" customFormat="false" ht="15.75" hidden="false" customHeight="true" outlineLevel="0" collapsed="false">
      <c r="A39" s="24" t="n">
        <v>39</v>
      </c>
      <c r="B39" s="10" t="n">
        <v>10000001</v>
      </c>
      <c r="C39" s="10" t="s">
        <v>1591</v>
      </c>
      <c r="D39" s="10" t="n">
        <v>56252686</v>
      </c>
      <c r="E39" s="11" t="n">
        <v>42837</v>
      </c>
    </row>
    <row r="40" customFormat="false" ht="15.75" hidden="false" customHeight="true" outlineLevel="0" collapsed="false">
      <c r="A40" s="23" t="n">
        <v>40</v>
      </c>
      <c r="B40" s="7" t="n">
        <v>10000002</v>
      </c>
      <c r="C40" s="7" t="s">
        <v>1592</v>
      </c>
      <c r="D40" s="7" t="n">
        <v>52696388</v>
      </c>
      <c r="E40" s="8" t="n">
        <v>41149</v>
      </c>
    </row>
    <row r="41" customFormat="false" ht="15.75" hidden="false" customHeight="true" outlineLevel="0" collapsed="false">
      <c r="A41" s="24" t="n">
        <v>41</v>
      </c>
      <c r="B41" s="10" t="n">
        <v>10000003</v>
      </c>
      <c r="C41" s="10" t="s">
        <v>1593</v>
      </c>
      <c r="D41" s="10" t="n">
        <v>55075344</v>
      </c>
      <c r="E41" s="11" t="n">
        <v>42291</v>
      </c>
    </row>
    <row r="42" customFormat="false" ht="15.75" hidden="false" customHeight="true" outlineLevel="0" collapsed="false">
      <c r="A42" s="23" t="n">
        <v>42</v>
      </c>
      <c r="B42" s="7" t="n">
        <v>10000004</v>
      </c>
      <c r="C42" s="7" t="s">
        <v>1594</v>
      </c>
      <c r="D42" s="7" t="n">
        <v>57103234</v>
      </c>
      <c r="E42" s="8" t="n">
        <v>43246</v>
      </c>
    </row>
    <row r="43" customFormat="false" ht="15.75" hidden="false" customHeight="true" outlineLevel="0" collapsed="false">
      <c r="A43" s="24" t="n">
        <v>43</v>
      </c>
      <c r="B43" s="10" t="n">
        <v>10000005</v>
      </c>
      <c r="C43" s="10" t="s">
        <v>1595</v>
      </c>
      <c r="D43" s="10" t="n">
        <v>47170109</v>
      </c>
      <c r="E43" s="11" t="n">
        <v>38780</v>
      </c>
    </row>
    <row r="44" customFormat="false" ht="15.75" hidden="false" customHeight="true" outlineLevel="0" collapsed="false">
      <c r="A44" s="23" t="n">
        <v>44</v>
      </c>
      <c r="B44" s="7" t="n">
        <v>10000006</v>
      </c>
      <c r="C44" s="7" t="s">
        <v>1596</v>
      </c>
      <c r="D44" s="7" t="n">
        <v>54215352</v>
      </c>
      <c r="E44" s="8" t="n">
        <v>41894</v>
      </c>
    </row>
    <row r="45" customFormat="false" ht="15.75" hidden="false" customHeight="true" outlineLevel="0" collapsed="false">
      <c r="A45" s="24" t="n">
        <v>45</v>
      </c>
      <c r="B45" s="10" t="n">
        <v>10000006</v>
      </c>
      <c r="C45" s="10" t="s">
        <v>1597</v>
      </c>
      <c r="D45" s="10" t="n">
        <v>56784336</v>
      </c>
      <c r="E45" s="11" t="n">
        <v>43134</v>
      </c>
    </row>
    <row r="46" customFormat="false" ht="15.75" hidden="false" customHeight="true" outlineLevel="0" collapsed="false">
      <c r="A46" s="23" t="n">
        <v>46</v>
      </c>
      <c r="B46" s="7" t="n">
        <v>10000006</v>
      </c>
      <c r="C46" s="7" t="s">
        <v>1598</v>
      </c>
      <c r="D46" s="7" t="n">
        <v>59558500</v>
      </c>
      <c r="E46" s="8" t="n">
        <v>44610</v>
      </c>
    </row>
    <row r="47" customFormat="false" ht="15.75" hidden="false" customHeight="true" outlineLevel="0" collapsed="false">
      <c r="A47" s="24" t="n">
        <v>47</v>
      </c>
      <c r="B47" s="10" t="n">
        <v>10000007</v>
      </c>
      <c r="C47" s="10" t="s">
        <v>1599</v>
      </c>
      <c r="D47" s="10" t="n">
        <v>53878036</v>
      </c>
      <c r="E47" s="11" t="n">
        <v>41694</v>
      </c>
    </row>
    <row r="48" customFormat="false" ht="15.75" hidden="false" customHeight="true" outlineLevel="0" collapsed="false">
      <c r="A48" s="23" t="n">
        <v>48</v>
      </c>
      <c r="B48" s="7" t="n">
        <v>10000007</v>
      </c>
      <c r="C48" s="7" t="s">
        <v>1600</v>
      </c>
      <c r="D48" s="7" t="n">
        <v>56865794</v>
      </c>
      <c r="E48" s="8" t="n">
        <v>43143</v>
      </c>
    </row>
    <row r="49" customFormat="false" ht="15.75" hidden="false" customHeight="true" outlineLevel="0" collapsed="false">
      <c r="A49" s="24" t="n">
        <v>49</v>
      </c>
      <c r="B49" s="10" t="n">
        <v>10000008</v>
      </c>
      <c r="C49" s="10" t="s">
        <v>1601</v>
      </c>
      <c r="D49" s="10" t="n">
        <v>57172279</v>
      </c>
      <c r="E49" s="11" t="n">
        <v>43316</v>
      </c>
    </row>
    <row r="50" customFormat="false" ht="15.75" hidden="false" customHeight="true" outlineLevel="0" collapsed="false">
      <c r="A50" s="23" t="n">
        <v>50</v>
      </c>
      <c r="B50" s="7" t="n">
        <v>10000009</v>
      </c>
      <c r="C50" s="7" t="s">
        <v>1602</v>
      </c>
      <c r="D50" s="7" t="n">
        <v>55690082</v>
      </c>
      <c r="E50" s="8" t="n">
        <v>42557</v>
      </c>
    </row>
    <row r="51" customFormat="false" ht="15.75" hidden="false" customHeight="true" outlineLevel="0" collapsed="false">
      <c r="A51" s="24" t="n">
        <v>51</v>
      </c>
      <c r="B51" s="10" t="n">
        <v>10000010</v>
      </c>
      <c r="C51" s="10" t="s">
        <v>1603</v>
      </c>
      <c r="D51" s="10" t="n">
        <v>55070052</v>
      </c>
      <c r="E51" s="11" t="n">
        <v>42265</v>
      </c>
    </row>
    <row r="52" customFormat="false" ht="15.75" hidden="false" customHeight="true" outlineLevel="0" collapsed="false">
      <c r="A52" s="23" t="n">
        <v>52</v>
      </c>
      <c r="B52" s="7" t="n">
        <v>10000010</v>
      </c>
      <c r="C52" s="7" t="s">
        <v>1604</v>
      </c>
      <c r="D52" s="7" t="n">
        <v>51220905</v>
      </c>
      <c r="E52" s="8" t="n">
        <v>40712</v>
      </c>
    </row>
    <row r="53" customFormat="false" ht="15.75" hidden="false" customHeight="true" outlineLevel="0" collapsed="false">
      <c r="A53" s="24" t="n">
        <v>53</v>
      </c>
      <c r="B53" s="10" t="n">
        <v>10000011</v>
      </c>
      <c r="C53" s="10" t="s">
        <v>1605</v>
      </c>
      <c r="D53" s="10" t="n">
        <v>55604251</v>
      </c>
      <c r="E53" s="11" t="n">
        <v>42524</v>
      </c>
    </row>
    <row r="54" customFormat="false" ht="15.75" hidden="false" customHeight="true" outlineLevel="0" collapsed="false">
      <c r="A54" s="23" t="n">
        <v>54</v>
      </c>
      <c r="B54" s="7" t="n">
        <v>10000012</v>
      </c>
      <c r="C54" s="7" t="s">
        <v>1606</v>
      </c>
      <c r="D54" s="7" t="n">
        <v>48239121</v>
      </c>
      <c r="E54" s="8" t="n">
        <v>39364</v>
      </c>
    </row>
    <row r="55" customFormat="false" ht="15.75" hidden="false" customHeight="true" outlineLevel="0" collapsed="false">
      <c r="A55" s="24" t="n">
        <v>55</v>
      </c>
      <c r="B55" s="10" t="n">
        <v>10000012</v>
      </c>
      <c r="C55" s="10" t="s">
        <v>1607</v>
      </c>
      <c r="D55" s="10" t="n">
        <v>53085021</v>
      </c>
      <c r="E55" s="11" t="n">
        <v>41377</v>
      </c>
    </row>
    <row r="56" customFormat="false" ht="15.75" hidden="false" customHeight="true" outlineLevel="0" collapsed="false">
      <c r="A56" s="23" t="n">
        <v>56</v>
      </c>
      <c r="B56" s="7" t="n">
        <v>10000013</v>
      </c>
      <c r="C56" s="7" t="s">
        <v>1608</v>
      </c>
      <c r="D56" s="7" t="n">
        <v>54631191</v>
      </c>
      <c r="E56" s="8" t="n">
        <v>42067</v>
      </c>
    </row>
    <row r="57" customFormat="false" ht="15.75" hidden="false" customHeight="true" outlineLevel="0" collapsed="false">
      <c r="A57" s="24" t="n">
        <v>59</v>
      </c>
      <c r="B57" s="10" t="n">
        <v>10000015</v>
      </c>
      <c r="C57" s="10" t="s">
        <v>1609</v>
      </c>
      <c r="D57" s="10" t="n">
        <v>55696264</v>
      </c>
      <c r="E57" s="11" t="n">
        <v>42576</v>
      </c>
    </row>
    <row r="58" customFormat="false" ht="15.75" hidden="false" customHeight="true" outlineLevel="0" collapsed="false">
      <c r="A58" s="23" t="n">
        <v>60</v>
      </c>
      <c r="B58" s="7" t="n">
        <v>10000015</v>
      </c>
      <c r="C58" s="7" t="s">
        <v>1610</v>
      </c>
      <c r="D58" s="7" t="n">
        <v>56992871</v>
      </c>
      <c r="E58" s="8" t="n">
        <v>43170</v>
      </c>
    </row>
    <row r="59" customFormat="false" ht="15.75" hidden="false" customHeight="true" outlineLevel="0" collapsed="false">
      <c r="A59" s="24" t="n">
        <v>61</v>
      </c>
      <c r="B59" s="10" t="n">
        <v>19063150</v>
      </c>
      <c r="C59" s="10" t="s">
        <v>1611</v>
      </c>
      <c r="D59" s="10" t="n">
        <v>48463113</v>
      </c>
      <c r="E59" s="11" t="n">
        <v>39475</v>
      </c>
    </row>
    <row r="60" customFormat="false" ht="15.75" hidden="false" customHeight="true" outlineLevel="0" collapsed="false">
      <c r="A60" s="23" t="n">
        <v>62</v>
      </c>
      <c r="B60" s="7" t="n">
        <v>19063150</v>
      </c>
      <c r="C60" s="7" t="s">
        <v>1612</v>
      </c>
      <c r="D60" s="7" t="n">
        <v>50437489</v>
      </c>
      <c r="E60" s="8" t="n">
        <v>40381</v>
      </c>
    </row>
    <row r="61" customFormat="false" ht="15.75" hidden="false" customHeight="true" outlineLevel="0" collapsed="false">
      <c r="A61" s="24" t="n">
        <v>63</v>
      </c>
      <c r="B61" s="10" t="n">
        <v>22447579</v>
      </c>
      <c r="C61" s="10" t="s">
        <v>1613</v>
      </c>
      <c r="D61" s="10" t="n">
        <v>47489951</v>
      </c>
      <c r="E61" s="11" t="n">
        <v>39005</v>
      </c>
    </row>
    <row r="62" customFormat="false" ht="15.75" hidden="false" customHeight="true" outlineLevel="0" collapsed="false">
      <c r="A62" s="23" t="n">
        <v>64</v>
      </c>
      <c r="B62" s="7" t="n">
        <v>22447579</v>
      </c>
      <c r="C62" s="7" t="s">
        <v>1614</v>
      </c>
      <c r="D62" s="7" t="n">
        <v>49006150</v>
      </c>
      <c r="E62" s="8" t="n">
        <v>39713</v>
      </c>
    </row>
    <row r="63" customFormat="false" ht="15.75" hidden="false" customHeight="true" outlineLevel="0" collapsed="false">
      <c r="A63" s="24" t="n">
        <v>65</v>
      </c>
      <c r="B63" s="10" t="n">
        <v>22826482</v>
      </c>
      <c r="C63" s="10" t="s">
        <v>1615</v>
      </c>
      <c r="D63" s="10" t="n">
        <v>52139693</v>
      </c>
      <c r="E63" s="11" t="n">
        <v>40920</v>
      </c>
    </row>
    <row r="64" customFormat="false" ht="15.75" hidden="false" customHeight="true" outlineLevel="0" collapsed="false">
      <c r="A64" s="23" t="n">
        <v>66</v>
      </c>
      <c r="B64" s="7" t="n">
        <v>22826482</v>
      </c>
      <c r="C64" s="7" t="s">
        <v>1616</v>
      </c>
      <c r="D64" s="7"/>
      <c r="E64" s="8" t="n">
        <v>40163</v>
      </c>
    </row>
    <row r="65" customFormat="false" ht="15.75" hidden="false" customHeight="true" outlineLevel="0" collapsed="false">
      <c r="A65" s="24" t="n">
        <v>67</v>
      </c>
      <c r="B65" s="10" t="n">
        <v>22982124</v>
      </c>
      <c r="C65" s="10" t="s">
        <v>1617</v>
      </c>
      <c r="D65" s="10" t="n">
        <v>49982218</v>
      </c>
      <c r="E65" s="11" t="n">
        <v>40191</v>
      </c>
    </row>
    <row r="66" customFormat="false" ht="15.75" hidden="false" customHeight="true" outlineLevel="0" collapsed="false">
      <c r="A66" s="23" t="n">
        <v>68</v>
      </c>
      <c r="B66" s="7" t="n">
        <v>22986617</v>
      </c>
      <c r="C66" s="7" t="s">
        <v>1618</v>
      </c>
      <c r="D66" s="7" t="n">
        <v>55761712</v>
      </c>
      <c r="E66" s="8" t="n">
        <v>43410</v>
      </c>
    </row>
    <row r="67" customFormat="false" ht="15.75" hidden="false" customHeight="true" outlineLevel="0" collapsed="false">
      <c r="A67" s="24" t="n">
        <v>69</v>
      </c>
      <c r="B67" s="10" t="n">
        <v>23506497</v>
      </c>
      <c r="C67" s="10" t="s">
        <v>1619</v>
      </c>
      <c r="D67" s="10" t="n">
        <v>47575244</v>
      </c>
      <c r="E67" s="11" t="n">
        <v>39062</v>
      </c>
    </row>
    <row r="68" customFormat="false" ht="15.75" hidden="false" customHeight="true" outlineLevel="0" collapsed="false">
      <c r="A68" s="23" t="n">
        <v>70</v>
      </c>
      <c r="B68" s="7" t="n">
        <v>23506497</v>
      </c>
      <c r="C68" s="7" t="s">
        <v>1620</v>
      </c>
      <c r="D68" s="7"/>
      <c r="E68" s="8" t="n">
        <v>36500</v>
      </c>
    </row>
    <row r="69" customFormat="false" ht="15.75" hidden="false" customHeight="true" outlineLevel="0" collapsed="false">
      <c r="A69" s="24" t="n">
        <v>71</v>
      </c>
      <c r="B69" s="10" t="n">
        <v>23696368</v>
      </c>
      <c r="C69" s="10" t="s">
        <v>1621</v>
      </c>
      <c r="D69" s="10" t="n">
        <v>51221884</v>
      </c>
      <c r="E69" s="11" t="n">
        <v>40757</v>
      </c>
    </row>
    <row r="70" customFormat="false" ht="15.75" hidden="false" customHeight="true" outlineLevel="0" collapsed="false">
      <c r="A70" s="23" t="n">
        <v>72</v>
      </c>
      <c r="B70" s="7" t="n">
        <v>24033237</v>
      </c>
      <c r="C70" s="7" t="s">
        <v>1622</v>
      </c>
      <c r="D70" s="7"/>
      <c r="E70" s="8" t="n">
        <v>39448</v>
      </c>
    </row>
    <row r="71" customFormat="false" ht="15.75" hidden="false" customHeight="true" outlineLevel="0" collapsed="false">
      <c r="A71" s="24" t="n">
        <v>73</v>
      </c>
      <c r="B71" s="10" t="n">
        <v>24033237</v>
      </c>
      <c r="C71" s="10" t="s">
        <v>1623</v>
      </c>
      <c r="D71" s="10"/>
      <c r="E71" s="11" t="n">
        <v>40909</v>
      </c>
    </row>
    <row r="72" customFormat="false" ht="15.75" hidden="false" customHeight="true" outlineLevel="0" collapsed="false">
      <c r="A72" s="23" t="n">
        <v>75</v>
      </c>
      <c r="B72" s="7" t="n">
        <v>25681364</v>
      </c>
      <c r="C72" s="7" t="s">
        <v>1624</v>
      </c>
      <c r="D72" s="7" t="n">
        <v>52768578</v>
      </c>
      <c r="E72" s="8" t="n">
        <v>41242</v>
      </c>
    </row>
    <row r="73" customFormat="false" ht="15.75" hidden="false" customHeight="true" outlineLevel="0" collapsed="false">
      <c r="A73" s="24" t="n">
        <v>76</v>
      </c>
      <c r="B73" s="10" t="n">
        <v>25847688</v>
      </c>
      <c r="C73" s="10" t="s">
        <v>1625</v>
      </c>
      <c r="D73" s="10" t="n">
        <v>48446084</v>
      </c>
      <c r="E73" s="11" t="n">
        <v>39469</v>
      </c>
    </row>
    <row r="74" customFormat="false" ht="15.75" hidden="false" customHeight="true" outlineLevel="0" collapsed="false">
      <c r="A74" s="23" t="n">
        <v>77</v>
      </c>
      <c r="B74" s="7" t="n">
        <v>25847688</v>
      </c>
      <c r="C74" s="7" t="s">
        <v>1626</v>
      </c>
      <c r="D74" s="7" t="n">
        <v>57018907</v>
      </c>
      <c r="E74" s="8" t="n">
        <v>43220</v>
      </c>
    </row>
    <row r="75" customFormat="false" ht="15.75" hidden="false" customHeight="true" outlineLevel="0" collapsed="false">
      <c r="A75" s="24" t="n">
        <v>78</v>
      </c>
      <c r="B75" s="10" t="n">
        <v>27259537</v>
      </c>
      <c r="C75" s="10" t="s">
        <v>1627</v>
      </c>
      <c r="D75" s="10" t="n">
        <v>50678363</v>
      </c>
      <c r="E75" s="11" t="n">
        <v>40455</v>
      </c>
    </row>
    <row r="76" customFormat="false" ht="15.75" hidden="false" customHeight="true" outlineLevel="0" collapsed="false">
      <c r="A76" s="23" t="n">
        <v>79</v>
      </c>
      <c r="B76" s="7" t="n">
        <v>27259537</v>
      </c>
      <c r="C76" s="7" t="s">
        <v>1628</v>
      </c>
      <c r="D76" s="7" t="n">
        <v>52656821</v>
      </c>
      <c r="E76" s="8" t="n">
        <v>41121</v>
      </c>
    </row>
    <row r="77" customFormat="false" ht="15.75" hidden="false" customHeight="true" outlineLevel="0" collapsed="false">
      <c r="A77" s="24" t="n">
        <v>80</v>
      </c>
      <c r="B77" s="10" t="n">
        <v>27767903</v>
      </c>
      <c r="C77" s="10" t="s">
        <v>1629</v>
      </c>
      <c r="D77" s="10"/>
      <c r="E77" s="11" t="n">
        <v>43496</v>
      </c>
    </row>
    <row r="78" customFormat="false" ht="15.75" hidden="false" customHeight="true" outlineLevel="0" collapsed="false">
      <c r="A78" s="23" t="n">
        <v>81</v>
      </c>
      <c r="B78" s="7" t="n">
        <v>28054001</v>
      </c>
      <c r="C78" s="7" t="s">
        <v>1630</v>
      </c>
      <c r="D78" s="7"/>
      <c r="E78" s="8" t="n">
        <v>37825</v>
      </c>
    </row>
    <row r="79" customFormat="false" ht="15.75" hidden="false" customHeight="true" outlineLevel="0" collapsed="false">
      <c r="A79" s="24" t="n">
        <v>82</v>
      </c>
      <c r="B79" s="10" t="n">
        <v>28168835</v>
      </c>
      <c r="C79" s="10" t="s">
        <v>1631</v>
      </c>
      <c r="D79" s="10"/>
      <c r="E79" s="11" t="n">
        <v>37736</v>
      </c>
    </row>
    <row r="80" customFormat="false" ht="15.75" hidden="false" customHeight="true" outlineLevel="0" collapsed="false">
      <c r="A80" s="23" t="n">
        <v>83</v>
      </c>
      <c r="B80" s="7" t="n">
        <v>28168835</v>
      </c>
      <c r="C80" s="7" t="s">
        <v>1632</v>
      </c>
      <c r="D80" s="7"/>
      <c r="E80" s="8" t="n">
        <v>39596</v>
      </c>
    </row>
    <row r="81" customFormat="false" ht="15.75" hidden="false" customHeight="true" outlineLevel="0" collapsed="false">
      <c r="A81" s="24" t="n">
        <v>84</v>
      </c>
      <c r="B81" s="10" t="n">
        <v>28168835</v>
      </c>
      <c r="C81" s="10" t="s">
        <v>1633</v>
      </c>
      <c r="D81" s="10"/>
      <c r="E81" s="11" t="n">
        <v>40584</v>
      </c>
    </row>
    <row r="82" customFormat="false" ht="15.75" hidden="false" customHeight="true" outlineLevel="0" collapsed="false">
      <c r="A82" s="23" t="n">
        <v>85</v>
      </c>
      <c r="B82" s="7" t="n">
        <v>28418896</v>
      </c>
      <c r="C82" s="7" t="s">
        <v>1634</v>
      </c>
      <c r="D82" s="7" t="n">
        <v>51576533</v>
      </c>
      <c r="E82" s="8" t="n">
        <v>40903</v>
      </c>
    </row>
    <row r="83" customFormat="false" ht="15.75" hidden="false" customHeight="true" outlineLevel="0" collapsed="false">
      <c r="A83" s="24" t="n">
        <v>86</v>
      </c>
      <c r="B83" s="10" t="n">
        <v>28683156</v>
      </c>
      <c r="C83" s="10" t="s">
        <v>1635</v>
      </c>
      <c r="D83" s="10" t="n">
        <v>46122212</v>
      </c>
      <c r="E83" s="11" t="n">
        <v>38494</v>
      </c>
    </row>
    <row r="84" customFormat="false" ht="15.75" hidden="false" customHeight="true" outlineLevel="0" collapsed="false">
      <c r="A84" s="23" t="n">
        <v>87</v>
      </c>
      <c r="B84" s="7" t="n">
        <v>28683156</v>
      </c>
      <c r="C84" s="7" t="s">
        <v>1636</v>
      </c>
      <c r="D84" s="7" t="n">
        <v>50288520</v>
      </c>
      <c r="E84" s="8" t="n">
        <v>40303</v>
      </c>
    </row>
    <row r="85" customFormat="false" ht="15.75" hidden="false" customHeight="true" outlineLevel="0" collapsed="false">
      <c r="A85" s="24" t="n">
        <v>88</v>
      </c>
      <c r="B85" s="10" t="n">
        <v>28735010</v>
      </c>
      <c r="C85" s="10" t="s">
        <v>1637</v>
      </c>
      <c r="D85" s="10" t="n">
        <v>55070128</v>
      </c>
      <c r="E85" s="11" t="n">
        <v>42255</v>
      </c>
    </row>
    <row r="86" customFormat="false" ht="15.75" hidden="false" customHeight="true" outlineLevel="0" collapsed="false">
      <c r="A86" s="23" t="n">
        <v>89</v>
      </c>
      <c r="B86" s="7" t="n">
        <v>28735010</v>
      </c>
      <c r="C86" s="7" t="s">
        <v>1638</v>
      </c>
      <c r="D86" s="7" t="n">
        <v>56480283</v>
      </c>
      <c r="E86" s="8" t="n">
        <v>42736</v>
      </c>
    </row>
    <row r="87" customFormat="false" ht="15.75" hidden="false" customHeight="true" outlineLevel="0" collapsed="false">
      <c r="A87" s="24" t="n">
        <v>90</v>
      </c>
      <c r="B87" s="10" t="n">
        <v>29319005</v>
      </c>
      <c r="C87" s="10" t="s">
        <v>1639</v>
      </c>
      <c r="D87" s="10" t="n">
        <v>55481578</v>
      </c>
      <c r="E87" s="11" t="n">
        <v>42442</v>
      </c>
    </row>
    <row r="88" customFormat="false" ht="15.75" hidden="false" customHeight="true" outlineLevel="0" collapsed="false">
      <c r="A88" s="23" t="n">
        <v>91</v>
      </c>
      <c r="B88" s="7" t="n">
        <v>29400848</v>
      </c>
      <c r="C88" s="7" t="s">
        <v>1640</v>
      </c>
      <c r="D88" s="7" t="n">
        <v>57094406</v>
      </c>
      <c r="E88" s="8" t="n">
        <v>43295</v>
      </c>
    </row>
    <row r="89" customFormat="false" ht="15.75" hidden="false" customHeight="true" outlineLevel="0" collapsed="false">
      <c r="A89" s="24" t="n">
        <v>92</v>
      </c>
      <c r="B89" s="10" t="n">
        <v>29697288</v>
      </c>
      <c r="C89" s="10" t="s">
        <v>1641</v>
      </c>
      <c r="D89" s="10"/>
      <c r="E89" s="11" t="n">
        <v>40878</v>
      </c>
    </row>
    <row r="90" customFormat="false" ht="15.75" hidden="false" customHeight="true" outlineLevel="0" collapsed="false">
      <c r="A90" s="23" t="n">
        <v>93</v>
      </c>
      <c r="B90" s="7" t="n">
        <v>29697288</v>
      </c>
      <c r="C90" s="7" t="s">
        <v>1642</v>
      </c>
      <c r="D90" s="7"/>
      <c r="E90" s="8" t="n">
        <v>42482</v>
      </c>
    </row>
    <row r="91" customFormat="false" ht="15.75" hidden="false" customHeight="true" outlineLevel="0" collapsed="false">
      <c r="A91" s="24" t="n">
        <v>96</v>
      </c>
      <c r="B91" s="10" t="n">
        <v>30455729</v>
      </c>
      <c r="C91" s="10" t="s">
        <v>1643</v>
      </c>
      <c r="D91" s="10" t="n">
        <v>46758287</v>
      </c>
      <c r="E91" s="11"/>
    </row>
    <row r="92" customFormat="false" ht="15.75" hidden="false" customHeight="true" outlineLevel="0" collapsed="false">
      <c r="A92" s="23" t="n">
        <v>97</v>
      </c>
      <c r="B92" s="7" t="n">
        <v>30455729</v>
      </c>
      <c r="C92" s="7" t="s">
        <v>1644</v>
      </c>
      <c r="D92" s="7" t="n">
        <v>48338318</v>
      </c>
      <c r="E92" s="8"/>
    </row>
    <row r="93" customFormat="false" ht="15.75" hidden="false" customHeight="true" outlineLevel="0" collapsed="false">
      <c r="A93" s="24" t="n">
        <v>98</v>
      </c>
      <c r="B93" s="10" t="n">
        <v>30455729</v>
      </c>
      <c r="C93" s="10" t="s">
        <v>1645</v>
      </c>
      <c r="D93" s="10" t="n">
        <v>50257321</v>
      </c>
      <c r="E93" s="11"/>
    </row>
    <row r="94" customFormat="false" ht="15.75" hidden="false" customHeight="true" outlineLevel="0" collapsed="false">
      <c r="A94" s="23" t="n">
        <v>99</v>
      </c>
      <c r="B94" s="7" t="n">
        <v>30465419</v>
      </c>
      <c r="C94" s="7" t="s">
        <v>1646</v>
      </c>
      <c r="D94" s="7" t="n">
        <v>56141902</v>
      </c>
      <c r="E94" s="8" t="n">
        <v>40666</v>
      </c>
    </row>
    <row r="95" customFormat="false" ht="15.75" hidden="false" customHeight="true" outlineLevel="0" collapsed="false">
      <c r="A95" s="24" t="n">
        <v>100</v>
      </c>
      <c r="B95" s="10" t="n">
        <v>30465419</v>
      </c>
      <c r="C95" s="10" t="s">
        <v>1647</v>
      </c>
      <c r="D95" s="10" t="n">
        <v>56475149</v>
      </c>
      <c r="E95" s="11" t="n">
        <v>42908</v>
      </c>
    </row>
    <row r="96" customFormat="false" ht="15.75" hidden="false" customHeight="true" outlineLevel="0" collapsed="false">
      <c r="A96" s="23" t="n">
        <v>101</v>
      </c>
      <c r="B96" s="7" t="n">
        <v>31137587</v>
      </c>
      <c r="C96" s="7" t="s">
        <v>1648</v>
      </c>
      <c r="D96" s="7" t="n">
        <v>50156592</v>
      </c>
      <c r="E96" s="8" t="n">
        <v>40234</v>
      </c>
    </row>
    <row r="97" customFormat="false" ht="15.75" hidden="false" customHeight="true" outlineLevel="0" collapsed="false">
      <c r="A97" s="24" t="n">
        <v>102</v>
      </c>
      <c r="B97" s="10" t="n">
        <v>31164406</v>
      </c>
      <c r="C97" s="10" t="s">
        <v>1649</v>
      </c>
      <c r="D97" s="10" t="n">
        <v>50707822</v>
      </c>
      <c r="E97" s="11" t="n">
        <v>40481</v>
      </c>
    </row>
    <row r="98" customFormat="false" ht="15.75" hidden="false" customHeight="true" outlineLevel="0" collapsed="false">
      <c r="A98" s="23" t="n">
        <v>103</v>
      </c>
      <c r="B98" s="7" t="n">
        <v>31164406</v>
      </c>
      <c r="C98" s="7" t="s">
        <v>1650</v>
      </c>
      <c r="D98" s="7" t="n">
        <v>48524959</v>
      </c>
      <c r="E98" s="8" t="n">
        <v>39627</v>
      </c>
    </row>
    <row r="99" customFormat="false" ht="15.75" hidden="false" customHeight="true" outlineLevel="0" collapsed="false">
      <c r="A99" s="24" t="n">
        <v>104</v>
      </c>
      <c r="B99" s="10" t="n">
        <v>31164406</v>
      </c>
      <c r="C99" s="10" t="s">
        <v>1651</v>
      </c>
      <c r="D99" s="10" t="n">
        <v>56280438</v>
      </c>
      <c r="E99" s="11" t="n">
        <v>42863</v>
      </c>
    </row>
    <row r="100" customFormat="false" ht="15.75" hidden="false" customHeight="true" outlineLevel="0" collapsed="false">
      <c r="A100" s="23" t="n">
        <v>105</v>
      </c>
      <c r="B100" s="7" t="n">
        <v>31302984</v>
      </c>
      <c r="C100" s="7" t="s">
        <v>1652</v>
      </c>
      <c r="D100" s="7" t="n">
        <v>54699167</v>
      </c>
      <c r="E100" s="8" t="n">
        <v>42117</v>
      </c>
    </row>
    <row r="101" customFormat="false" ht="15.75" hidden="false" customHeight="true" outlineLevel="0" collapsed="false">
      <c r="A101" s="24" t="n">
        <v>106</v>
      </c>
      <c r="B101" s="10" t="n">
        <v>31403780</v>
      </c>
      <c r="C101" s="10" t="s">
        <v>1653</v>
      </c>
      <c r="D101" s="10"/>
      <c r="E101" s="11" t="n">
        <v>40115</v>
      </c>
    </row>
    <row r="102" customFormat="false" ht="15.75" hidden="false" customHeight="true" outlineLevel="0" collapsed="false">
      <c r="A102" s="23" t="n">
        <v>107</v>
      </c>
      <c r="B102" s="7" t="n">
        <v>31403780</v>
      </c>
      <c r="C102" s="7" t="s">
        <v>1654</v>
      </c>
      <c r="D102" s="7"/>
      <c r="E102" s="8" t="n">
        <v>41745</v>
      </c>
    </row>
    <row r="103" customFormat="false" ht="15.75" hidden="false" customHeight="true" outlineLevel="0" collapsed="false">
      <c r="A103" s="24" t="n">
        <v>108</v>
      </c>
      <c r="B103" s="10" t="n">
        <v>31575604</v>
      </c>
      <c r="C103" s="10" t="s">
        <v>1655</v>
      </c>
      <c r="D103" s="10"/>
      <c r="E103" s="11" t="n">
        <v>40044</v>
      </c>
    </row>
    <row r="104" customFormat="false" ht="15.75" hidden="false" customHeight="true" outlineLevel="0" collapsed="false">
      <c r="A104" s="23" t="n">
        <v>109</v>
      </c>
      <c r="B104" s="7" t="n">
        <v>32554313</v>
      </c>
      <c r="C104" s="7" t="s">
        <v>1656</v>
      </c>
      <c r="D104" s="7"/>
      <c r="E104" s="8" t="n">
        <v>39936</v>
      </c>
    </row>
    <row r="105" customFormat="false" ht="15.75" hidden="false" customHeight="true" outlineLevel="0" collapsed="false">
      <c r="A105" s="24" t="n">
        <v>110</v>
      </c>
      <c r="B105" s="10" t="n">
        <v>32554313</v>
      </c>
      <c r="C105" s="10" t="s">
        <v>1657</v>
      </c>
      <c r="D105" s="10"/>
      <c r="E105" s="11" t="n">
        <v>42823</v>
      </c>
    </row>
    <row r="106" customFormat="false" ht="15.75" hidden="false" customHeight="true" outlineLevel="0" collapsed="false">
      <c r="A106" s="23" t="n">
        <v>111</v>
      </c>
      <c r="B106" s="7" t="n">
        <v>33155103</v>
      </c>
      <c r="C106" s="7" t="s">
        <v>1658</v>
      </c>
      <c r="D106" s="7" t="n">
        <v>49008586</v>
      </c>
      <c r="E106" s="8" t="n">
        <v>39710</v>
      </c>
    </row>
    <row r="107" customFormat="false" ht="15.75" hidden="false" customHeight="true" outlineLevel="0" collapsed="false">
      <c r="A107" s="24" t="n">
        <v>112</v>
      </c>
      <c r="B107" s="10" t="n">
        <v>34423850</v>
      </c>
      <c r="C107" s="10" t="s">
        <v>1659</v>
      </c>
      <c r="D107" s="10" t="n">
        <v>48802503</v>
      </c>
      <c r="E107" s="11" t="n">
        <v>39658</v>
      </c>
    </row>
    <row r="108" customFormat="false" ht="15.75" hidden="false" customHeight="true" outlineLevel="0" collapsed="false">
      <c r="A108" s="23" t="n">
        <v>113</v>
      </c>
      <c r="B108" s="7" t="n">
        <v>34436156</v>
      </c>
      <c r="C108" s="7" t="s">
        <v>1660</v>
      </c>
      <c r="D108" s="7" t="n">
        <v>54301982</v>
      </c>
      <c r="E108" s="8" t="n">
        <v>41911</v>
      </c>
    </row>
    <row r="109" customFormat="false" ht="15.75" hidden="false" customHeight="true" outlineLevel="0" collapsed="false">
      <c r="A109" s="24" t="n">
        <v>115</v>
      </c>
      <c r="B109" s="10" t="n">
        <v>34871654</v>
      </c>
      <c r="C109" s="10" t="s">
        <v>1661</v>
      </c>
      <c r="D109" s="10" t="n">
        <v>52770230</v>
      </c>
      <c r="E109" s="11" t="n">
        <v>41184</v>
      </c>
    </row>
    <row r="110" customFormat="false" ht="15.75" hidden="false" customHeight="true" outlineLevel="0" collapsed="false">
      <c r="A110" s="23" t="n">
        <v>116</v>
      </c>
      <c r="B110" s="7" t="n">
        <v>34871654</v>
      </c>
      <c r="C110" s="7" t="s">
        <v>1662</v>
      </c>
      <c r="D110" s="7" t="n">
        <v>58454841</v>
      </c>
      <c r="E110" s="8" t="n">
        <v>44048</v>
      </c>
    </row>
    <row r="111" customFormat="false" ht="15.75" hidden="false" customHeight="true" outlineLevel="0" collapsed="false">
      <c r="A111" s="24" t="n">
        <v>118</v>
      </c>
      <c r="B111" s="10" t="n">
        <v>35973296</v>
      </c>
      <c r="C111" s="10" t="s">
        <v>1663</v>
      </c>
      <c r="D111" s="10" t="n">
        <v>51267277</v>
      </c>
      <c r="E111" s="11" t="n">
        <v>40728</v>
      </c>
    </row>
    <row r="112" customFormat="false" ht="15.75" hidden="false" customHeight="true" outlineLevel="0" collapsed="false">
      <c r="A112" s="23" t="n">
        <v>119</v>
      </c>
      <c r="B112" s="7" t="n">
        <v>35979324</v>
      </c>
      <c r="C112" s="7" t="s">
        <v>1664</v>
      </c>
      <c r="D112" s="7" t="n">
        <v>50322706</v>
      </c>
      <c r="E112" s="8" t="n">
        <v>40312</v>
      </c>
    </row>
    <row r="113" customFormat="false" ht="15.75" hidden="false" customHeight="true" outlineLevel="0" collapsed="false">
      <c r="A113" s="24" t="n">
        <v>120</v>
      </c>
      <c r="B113" s="10" t="n">
        <v>36162205</v>
      </c>
      <c r="C113" s="10" t="s">
        <v>1665</v>
      </c>
      <c r="D113" s="10" t="n">
        <v>50289674</v>
      </c>
      <c r="E113" s="11" t="n">
        <v>40323</v>
      </c>
    </row>
    <row r="114" customFormat="false" ht="15.75" hidden="false" customHeight="true" outlineLevel="0" collapsed="false">
      <c r="A114" s="23" t="n">
        <v>121</v>
      </c>
      <c r="B114" s="7" t="n">
        <v>36162205</v>
      </c>
      <c r="C114" s="7" t="s">
        <v>1666</v>
      </c>
      <c r="D114" s="7" t="n">
        <v>56482394</v>
      </c>
      <c r="E114" s="8" t="n">
        <v>42981</v>
      </c>
    </row>
    <row r="115" customFormat="false" ht="15.75" hidden="false" customHeight="true" outlineLevel="0" collapsed="false">
      <c r="A115" s="24" t="n">
        <v>122</v>
      </c>
      <c r="B115" s="10" t="n">
        <v>36162205</v>
      </c>
      <c r="C115" s="10" t="s">
        <v>1667</v>
      </c>
      <c r="D115" s="10" t="n">
        <v>52446826</v>
      </c>
      <c r="E115" s="11" t="n">
        <v>40979</v>
      </c>
    </row>
    <row r="116" customFormat="false" ht="15.75" hidden="false" customHeight="true" outlineLevel="0" collapsed="false">
      <c r="A116" s="23" t="n">
        <v>123</v>
      </c>
      <c r="B116" s="7" t="n">
        <v>36297487</v>
      </c>
      <c r="C116" s="7" t="s">
        <v>1668</v>
      </c>
      <c r="D116" s="7" t="n">
        <v>54792550</v>
      </c>
      <c r="E116" s="8" t="n">
        <v>42108</v>
      </c>
    </row>
    <row r="117" customFormat="false" ht="15.75" hidden="false" customHeight="true" outlineLevel="0" collapsed="false">
      <c r="A117" s="24" t="n">
        <v>124</v>
      </c>
      <c r="B117" s="10" t="n">
        <v>36297487</v>
      </c>
      <c r="C117" s="10" t="s">
        <v>1669</v>
      </c>
      <c r="D117" s="10" t="n">
        <v>58026189</v>
      </c>
      <c r="E117" s="11" t="n">
        <v>43766</v>
      </c>
    </row>
    <row r="118" customFormat="false" ht="15.75" hidden="false" customHeight="true" outlineLevel="0" collapsed="false">
      <c r="A118" s="23" t="n">
        <v>125</v>
      </c>
      <c r="B118" s="7" t="n">
        <v>36297487</v>
      </c>
      <c r="C118" s="7" t="s">
        <v>1670</v>
      </c>
      <c r="D118" s="7" t="n">
        <v>58873165</v>
      </c>
      <c r="E118" s="8" t="n">
        <v>44361</v>
      </c>
    </row>
    <row r="119" customFormat="false" ht="15.75" hidden="false" customHeight="true" outlineLevel="0" collapsed="false">
      <c r="A119" s="24" t="n">
        <v>126</v>
      </c>
      <c r="B119" s="10" t="n">
        <v>36375804</v>
      </c>
      <c r="C119" s="10" t="s">
        <v>1671</v>
      </c>
      <c r="D119" s="10" t="n">
        <v>59738820</v>
      </c>
      <c r="E119" s="11" t="n">
        <v>45030</v>
      </c>
    </row>
    <row r="120" customFormat="false" ht="15.75" hidden="false" customHeight="true" outlineLevel="0" collapsed="false">
      <c r="A120" s="23" t="n">
        <v>127</v>
      </c>
      <c r="B120" s="7" t="n">
        <v>36786519</v>
      </c>
      <c r="C120" s="7" t="s">
        <v>1672</v>
      </c>
      <c r="D120" s="7" t="n">
        <v>57651273</v>
      </c>
      <c r="E120" s="8" t="n">
        <v>43572</v>
      </c>
    </row>
    <row r="121" customFormat="false" ht="15.75" hidden="false" customHeight="true" outlineLevel="0" collapsed="false">
      <c r="A121" s="24" t="n">
        <v>128</v>
      </c>
      <c r="B121" s="10" t="n">
        <v>37036332</v>
      </c>
      <c r="C121" s="10" t="s">
        <v>1673</v>
      </c>
      <c r="D121" s="10" t="n">
        <v>53653388</v>
      </c>
      <c r="E121" s="11" t="n">
        <v>41641</v>
      </c>
    </row>
    <row r="122" customFormat="false" ht="15.75" hidden="false" customHeight="true" outlineLevel="0" collapsed="false">
      <c r="A122" s="23" t="n">
        <v>129</v>
      </c>
      <c r="B122" s="7" t="n">
        <v>37060301</v>
      </c>
      <c r="C122" s="7" t="s">
        <v>1674</v>
      </c>
      <c r="D122" s="7" t="n">
        <v>50274773</v>
      </c>
      <c r="E122" s="8" t="n">
        <v>40352</v>
      </c>
    </row>
    <row r="123" customFormat="false" ht="15.75" hidden="false" customHeight="true" outlineLevel="0" collapsed="false">
      <c r="A123" s="24" t="n">
        <v>130</v>
      </c>
      <c r="B123" s="10" t="n">
        <v>37060301</v>
      </c>
      <c r="C123" s="10" t="s">
        <v>1675</v>
      </c>
      <c r="D123" s="10" t="n">
        <v>53284625</v>
      </c>
      <c r="E123" s="11" t="n">
        <v>41459</v>
      </c>
    </row>
    <row r="124" customFormat="false" ht="15.75" hidden="false" customHeight="true" outlineLevel="0" collapsed="false">
      <c r="A124" s="23" t="n">
        <v>131</v>
      </c>
      <c r="B124" s="7" t="n">
        <v>37099313</v>
      </c>
      <c r="C124" s="7" t="s">
        <v>1676</v>
      </c>
      <c r="D124" s="7" t="n">
        <v>56998944</v>
      </c>
      <c r="E124" s="8" t="n">
        <v>43235</v>
      </c>
    </row>
    <row r="125" customFormat="false" ht="15.75" hidden="false" customHeight="true" outlineLevel="0" collapsed="false">
      <c r="A125" s="24" t="n">
        <v>132</v>
      </c>
      <c r="B125" s="10" t="n">
        <v>37388128</v>
      </c>
      <c r="C125" s="10" t="s">
        <v>1677</v>
      </c>
      <c r="D125" s="10"/>
      <c r="E125" s="11" t="n">
        <v>41281</v>
      </c>
    </row>
    <row r="126" customFormat="false" ht="15.75" hidden="false" customHeight="true" outlineLevel="0" collapsed="false">
      <c r="A126" s="23" t="n">
        <v>133</v>
      </c>
      <c r="B126" s="7" t="n">
        <v>37388128</v>
      </c>
      <c r="C126" s="7" t="s">
        <v>1678</v>
      </c>
      <c r="D126" s="7"/>
      <c r="E126" s="8" t="n">
        <v>42254</v>
      </c>
    </row>
    <row r="127" customFormat="false" ht="15.75" hidden="false" customHeight="true" outlineLevel="0" collapsed="false">
      <c r="A127" s="24" t="n">
        <v>134</v>
      </c>
      <c r="B127" s="10" t="n">
        <v>37388128</v>
      </c>
      <c r="C127" s="10" t="s">
        <v>1679</v>
      </c>
      <c r="D127" s="10"/>
      <c r="E127" s="11" t="n">
        <v>43740</v>
      </c>
    </row>
    <row r="128" customFormat="false" ht="15.75" hidden="false" customHeight="true" outlineLevel="0" collapsed="false">
      <c r="A128" s="23" t="n">
        <v>135</v>
      </c>
      <c r="B128" s="7" t="n">
        <v>37782026</v>
      </c>
      <c r="C128" s="7" t="s">
        <v>1680</v>
      </c>
      <c r="D128" s="7" t="n">
        <v>54519818</v>
      </c>
      <c r="E128" s="8" t="n">
        <v>42015</v>
      </c>
    </row>
    <row r="129" customFormat="false" ht="15.75" hidden="false" customHeight="true" outlineLevel="0" collapsed="false">
      <c r="A129" s="24" t="n">
        <v>136</v>
      </c>
      <c r="B129" s="10" t="n">
        <v>37782026</v>
      </c>
      <c r="C129" s="10" t="s">
        <v>1681</v>
      </c>
      <c r="D129" s="10" t="n">
        <v>55885848</v>
      </c>
      <c r="E129" s="11" t="n">
        <v>42680</v>
      </c>
    </row>
    <row r="130" customFormat="false" ht="15.75" hidden="false" customHeight="true" outlineLevel="0" collapsed="false">
      <c r="A130" s="23" t="n">
        <v>137</v>
      </c>
      <c r="B130" s="7" t="n">
        <v>38026805</v>
      </c>
      <c r="C130" s="7" t="s">
        <v>1682</v>
      </c>
      <c r="D130" s="7" t="n">
        <v>55761712</v>
      </c>
      <c r="E130" s="8" t="n">
        <v>42604</v>
      </c>
    </row>
    <row r="131" customFormat="false" ht="15.75" hidden="false" customHeight="true" outlineLevel="0" collapsed="false">
      <c r="A131" s="24" t="n">
        <v>138</v>
      </c>
      <c r="B131" s="10" t="n">
        <v>38165910</v>
      </c>
      <c r="C131" s="10" t="s">
        <v>1683</v>
      </c>
      <c r="D131" s="10" t="n">
        <v>54055608</v>
      </c>
      <c r="E131" s="11" t="n">
        <v>41808</v>
      </c>
    </row>
    <row r="132" customFormat="false" ht="15.75" hidden="false" customHeight="true" outlineLevel="0" collapsed="false">
      <c r="A132" s="23" t="n">
        <v>139</v>
      </c>
      <c r="B132" s="7" t="n">
        <v>38165910</v>
      </c>
      <c r="C132" s="7" t="s">
        <v>1684</v>
      </c>
      <c r="D132" s="7" t="n">
        <v>56052831</v>
      </c>
      <c r="E132" s="8" t="n">
        <v>42763</v>
      </c>
    </row>
    <row r="133" customFormat="false" ht="15.75" hidden="false" customHeight="true" outlineLevel="0" collapsed="false">
      <c r="A133" s="24" t="n">
        <v>140</v>
      </c>
      <c r="B133" s="10" t="n">
        <v>38625889</v>
      </c>
      <c r="C133" s="10" t="s">
        <v>1685</v>
      </c>
      <c r="D133" s="10" t="n">
        <v>58050642</v>
      </c>
      <c r="E133" s="11" t="n">
        <v>43780</v>
      </c>
    </row>
    <row r="134" customFormat="false" ht="15.75" hidden="false" customHeight="true" outlineLevel="0" collapsed="false">
      <c r="A134" s="23" t="n">
        <v>141</v>
      </c>
      <c r="B134" s="7" t="n">
        <v>38838668</v>
      </c>
      <c r="C134" s="7" t="s">
        <v>1686</v>
      </c>
      <c r="D134" s="7" t="n">
        <v>54352952</v>
      </c>
      <c r="E134" s="8" t="n">
        <v>41936</v>
      </c>
    </row>
    <row r="135" customFormat="false" ht="15.75" hidden="false" customHeight="true" outlineLevel="0" collapsed="false">
      <c r="A135" s="24" t="n">
        <v>143</v>
      </c>
      <c r="B135" s="10" t="n">
        <v>39464452</v>
      </c>
      <c r="C135" s="10" t="s">
        <v>1687</v>
      </c>
      <c r="D135" s="10" t="n">
        <v>56180642</v>
      </c>
      <c r="E135" s="11" t="n">
        <v>42808</v>
      </c>
    </row>
    <row r="136" customFormat="false" ht="15.75" hidden="false" customHeight="true" outlineLevel="0" collapsed="false">
      <c r="A136" s="23" t="n">
        <v>144</v>
      </c>
      <c r="B136" s="7" t="n">
        <v>39962767</v>
      </c>
      <c r="C136" s="7" t="s">
        <v>1688</v>
      </c>
      <c r="D136" s="7" t="n">
        <v>53600042</v>
      </c>
      <c r="E136" s="8" t="n">
        <v>41627</v>
      </c>
    </row>
    <row r="137" customFormat="false" ht="15.75" hidden="false" customHeight="true" outlineLevel="0" collapsed="false">
      <c r="A137" s="24" t="n">
        <v>145</v>
      </c>
      <c r="B137" s="10" t="n">
        <v>40133136</v>
      </c>
      <c r="C137" s="10" t="s">
        <v>1689</v>
      </c>
      <c r="D137" s="10" t="n">
        <v>55869445</v>
      </c>
      <c r="E137" s="11" t="n">
        <v>42658</v>
      </c>
    </row>
    <row r="138" customFormat="false" ht="15.75" hidden="false" customHeight="true" outlineLevel="0" collapsed="false">
      <c r="A138" s="23" t="n">
        <v>146</v>
      </c>
      <c r="B138" s="7" t="n">
        <v>40133136</v>
      </c>
      <c r="C138" s="7" t="s">
        <v>1690</v>
      </c>
      <c r="D138" s="7" t="n">
        <v>59693785</v>
      </c>
      <c r="E138" s="8" t="n">
        <v>44945</v>
      </c>
    </row>
    <row r="139" customFormat="false" ht="15.75" hidden="false" customHeight="true" outlineLevel="0" collapsed="false">
      <c r="A139" s="24" t="n">
        <v>147</v>
      </c>
      <c r="B139" s="10" t="n">
        <v>40137655</v>
      </c>
      <c r="C139" s="10" t="s">
        <v>1691</v>
      </c>
      <c r="D139" s="10" t="n">
        <v>58804044</v>
      </c>
      <c r="E139" s="11" t="n">
        <v>44297</v>
      </c>
    </row>
    <row r="140" customFormat="false" ht="15.75" hidden="false" customHeight="true" outlineLevel="0" collapsed="false">
      <c r="A140" s="23" t="n">
        <v>150</v>
      </c>
      <c r="B140" s="7" t="n">
        <v>42586370</v>
      </c>
      <c r="C140" s="7" t="s">
        <v>1692</v>
      </c>
      <c r="D140" s="7" t="n">
        <v>58295780</v>
      </c>
      <c r="E140" s="8" t="n">
        <v>43946</v>
      </c>
    </row>
    <row r="141" customFormat="false" ht="15.75" hidden="false" customHeight="true" outlineLevel="0" collapsed="false">
      <c r="A141" s="24" t="n">
        <v>152</v>
      </c>
      <c r="B141" s="10" t="n">
        <v>44963800</v>
      </c>
      <c r="C141" s="10" t="s">
        <v>1693</v>
      </c>
      <c r="D141" s="10" t="n">
        <v>58620970</v>
      </c>
      <c r="E141" s="11" t="n">
        <v>44198</v>
      </c>
    </row>
    <row r="142" customFormat="false" ht="15.75" hidden="false" customHeight="true" outlineLevel="0" collapsed="false">
      <c r="A142" s="23" t="n">
        <v>153</v>
      </c>
      <c r="B142" s="7" t="n">
        <v>93895929</v>
      </c>
      <c r="C142" s="7" t="s">
        <v>1694</v>
      </c>
      <c r="D142" s="7"/>
      <c r="E142" s="8" t="n">
        <v>44209</v>
      </c>
    </row>
    <row r="143" customFormat="false" ht="15.75" hidden="false" customHeight="true" outlineLevel="0" collapsed="false">
      <c r="A143" s="24" t="n">
        <v>154</v>
      </c>
      <c r="B143" s="10" t="n">
        <v>93996095</v>
      </c>
      <c r="C143" s="10" t="s">
        <v>1565</v>
      </c>
      <c r="D143" s="10" t="n">
        <v>50289552</v>
      </c>
      <c r="E143" s="11" t="n">
        <v>40323</v>
      </c>
    </row>
    <row r="144" customFormat="false" ht="15.75" hidden="false" customHeight="true" outlineLevel="0" collapsed="false">
      <c r="A144" s="23" t="n">
        <v>155</v>
      </c>
      <c r="B144" s="7" t="n">
        <v>93996095</v>
      </c>
      <c r="C144" s="7" t="s">
        <v>1695</v>
      </c>
      <c r="D144" s="7" t="n">
        <v>49002705</v>
      </c>
      <c r="E144" s="8" t="n">
        <v>39910</v>
      </c>
    </row>
    <row r="145" customFormat="false" ht="15.75" hidden="false" customHeight="true" outlineLevel="0" collapsed="false">
      <c r="A145" s="24" t="n">
        <v>156</v>
      </c>
      <c r="B145" s="10" t="n">
        <v>94087495</v>
      </c>
      <c r="C145" s="10" t="s">
        <v>1696</v>
      </c>
      <c r="D145" s="10"/>
      <c r="E145" s="11" t="n">
        <v>42354</v>
      </c>
    </row>
    <row r="146" customFormat="false" ht="15.75" hidden="false" customHeight="true" outlineLevel="0" collapsed="false">
      <c r="A146" s="23" t="n">
        <v>157</v>
      </c>
      <c r="B146" s="7" t="n">
        <v>94290896</v>
      </c>
      <c r="C146" s="7" t="s">
        <v>1697</v>
      </c>
      <c r="D146" s="7" t="n">
        <v>56282538</v>
      </c>
      <c r="E146" s="8" t="n">
        <v>42851</v>
      </c>
    </row>
    <row r="147" customFormat="false" ht="15.75" hidden="false" customHeight="true" outlineLevel="0" collapsed="false">
      <c r="A147" s="24" t="n">
        <v>158</v>
      </c>
      <c r="B147" s="10" t="n">
        <v>94521109</v>
      </c>
      <c r="C147" s="10" t="s">
        <v>1698</v>
      </c>
      <c r="D147" s="10"/>
      <c r="E147" s="11" t="n">
        <v>43513</v>
      </c>
    </row>
    <row r="148" customFormat="false" ht="15.75" hidden="false" customHeight="true" outlineLevel="0" collapsed="false">
      <c r="A148" s="23" t="n">
        <v>159</v>
      </c>
      <c r="B148" s="7" t="n">
        <v>95040589</v>
      </c>
      <c r="C148" s="7" t="s">
        <v>1699</v>
      </c>
      <c r="D148" s="7" t="n">
        <v>55389451</v>
      </c>
      <c r="E148" s="8" t="n">
        <v>42398</v>
      </c>
    </row>
    <row r="149" customFormat="false" ht="15.75" hidden="false" customHeight="true" outlineLevel="0" collapsed="false">
      <c r="A149" s="24" t="n">
        <v>160</v>
      </c>
      <c r="B149" s="10" t="n">
        <v>10000016</v>
      </c>
      <c r="C149" s="10" t="s">
        <v>1700</v>
      </c>
      <c r="D149" s="10" t="n">
        <v>56482959</v>
      </c>
      <c r="E149" s="11" t="n">
        <v>42962</v>
      </c>
    </row>
    <row r="150" customFormat="false" ht="15.75" hidden="false" customHeight="true" outlineLevel="0" collapsed="false">
      <c r="A150" s="23" t="n">
        <v>161</v>
      </c>
      <c r="B150" s="7" t="n">
        <v>10000017</v>
      </c>
      <c r="C150" s="7" t="s">
        <v>1701</v>
      </c>
      <c r="D150" s="7" t="n">
        <v>53814583</v>
      </c>
      <c r="E150" s="8" t="n">
        <v>41719</v>
      </c>
    </row>
    <row r="151" customFormat="false" ht="15.75" hidden="false" customHeight="true" outlineLevel="0" collapsed="false">
      <c r="A151" s="24" t="n">
        <v>162</v>
      </c>
      <c r="B151" s="10" t="n">
        <v>10000017</v>
      </c>
      <c r="C151" s="10" t="s">
        <v>1702</v>
      </c>
      <c r="D151" s="10" t="n">
        <v>55180992</v>
      </c>
      <c r="E151" s="11" t="n">
        <v>42350</v>
      </c>
    </row>
    <row r="152" customFormat="false" ht="15.75" hidden="false" customHeight="true" outlineLevel="0" collapsed="false">
      <c r="A152" s="23" t="n">
        <v>163</v>
      </c>
      <c r="B152" s="7" t="n">
        <v>10000018</v>
      </c>
      <c r="C152" s="7" t="s">
        <v>1703</v>
      </c>
      <c r="D152" s="7" t="n">
        <v>57523452</v>
      </c>
      <c r="E152" s="8" t="n">
        <v>43503</v>
      </c>
    </row>
    <row r="153" customFormat="false" ht="15.75" hidden="false" customHeight="true" outlineLevel="0" collapsed="false">
      <c r="A153" s="24" t="n">
        <v>164</v>
      </c>
      <c r="B153" s="10" t="n">
        <v>10000018</v>
      </c>
      <c r="C153" s="10" t="s">
        <v>1704</v>
      </c>
      <c r="D153" s="10" t="n">
        <v>59246931</v>
      </c>
      <c r="E153" s="11" t="n">
        <v>44657</v>
      </c>
    </row>
    <row r="154" customFormat="false" ht="15.75" hidden="false" customHeight="true" outlineLevel="0" collapsed="false">
      <c r="A154" s="23" t="n">
        <v>165</v>
      </c>
      <c r="B154" s="7" t="n">
        <v>10000019</v>
      </c>
      <c r="C154" s="7" t="s">
        <v>1705</v>
      </c>
      <c r="D154" s="7" t="n">
        <v>54525502</v>
      </c>
      <c r="E154" s="8" t="n">
        <v>42057</v>
      </c>
    </row>
    <row r="155" customFormat="false" ht="15.75" hidden="false" customHeight="true" outlineLevel="0" collapsed="false">
      <c r="A155" s="24" t="n">
        <v>166</v>
      </c>
      <c r="B155" s="10" t="n">
        <v>10000020</v>
      </c>
      <c r="C155" s="10" t="s">
        <v>1706</v>
      </c>
      <c r="D155" s="10" t="n">
        <v>54299563</v>
      </c>
      <c r="E155" s="11" t="n">
        <v>41910</v>
      </c>
    </row>
    <row r="156" customFormat="false" ht="15.75" hidden="false" customHeight="true" outlineLevel="0" collapsed="false">
      <c r="A156" s="23" t="n">
        <v>167</v>
      </c>
      <c r="B156" s="7" t="n">
        <v>10000020</v>
      </c>
      <c r="C156" s="7" t="s">
        <v>1707</v>
      </c>
      <c r="D156" s="7" t="n">
        <v>57477622</v>
      </c>
      <c r="E156" s="8" t="n">
        <v>43505</v>
      </c>
    </row>
    <row r="157" customFormat="false" ht="15.75" hidden="false" customHeight="true" outlineLevel="0" collapsed="false">
      <c r="A157" s="24" t="n">
        <v>168</v>
      </c>
      <c r="B157" s="10" t="n">
        <v>10000021</v>
      </c>
      <c r="C157" s="10" t="s">
        <v>1708</v>
      </c>
      <c r="D157" s="10" t="n">
        <v>95765873</v>
      </c>
      <c r="E157" s="11" t="n">
        <v>39128</v>
      </c>
    </row>
    <row r="158" customFormat="false" ht="15.75" hidden="false" customHeight="true" outlineLevel="0" collapsed="false">
      <c r="A158" s="23" t="n">
        <v>169</v>
      </c>
      <c r="B158" s="7" t="n">
        <v>39066896</v>
      </c>
      <c r="C158" s="7" t="s">
        <v>1123</v>
      </c>
      <c r="D158" s="7" t="n">
        <v>37113751</v>
      </c>
      <c r="E158" s="8" t="n">
        <v>42618</v>
      </c>
    </row>
    <row r="159" customFormat="false" ht="15.75" hidden="false" customHeight="true" outlineLevel="0" collapsed="false">
      <c r="A159" s="25" t="n">
        <v>167</v>
      </c>
      <c r="B159" s="26" t="n">
        <v>279330531</v>
      </c>
      <c r="C159" s="26" t="s">
        <v>1709</v>
      </c>
      <c r="D159" s="26" t="n">
        <v>49087221</v>
      </c>
      <c r="E159" s="27" t="n">
        <v>39773</v>
      </c>
    </row>
    <row r="160" customFormat="false" ht="15.75" hidden="false" customHeight="true" outlineLevel="0" collapsed="false">
      <c r="A160" s="51"/>
      <c r="B160" s="51"/>
      <c r="C160" s="51"/>
      <c r="D160" s="51"/>
      <c r="E160" s="145"/>
    </row>
    <row r="161" customFormat="false" ht="15.75" hidden="false" customHeight="true" outlineLevel="0" collapsed="false">
      <c r="A161" s="51"/>
      <c r="B161" s="51"/>
      <c r="C161" s="51"/>
      <c r="D161" s="51"/>
      <c r="E161" s="145"/>
    </row>
    <row r="162" customFormat="false" ht="15.75" hidden="false" customHeight="true" outlineLevel="0" collapsed="false">
      <c r="A162" s="51"/>
      <c r="B162" s="51"/>
      <c r="C162" s="51"/>
      <c r="D162" s="51"/>
      <c r="E162" s="145"/>
    </row>
    <row r="163" customFormat="false" ht="15.75" hidden="false" customHeight="true" outlineLevel="0" collapsed="false">
      <c r="A163" s="51"/>
      <c r="B163" s="51"/>
      <c r="C163" s="51"/>
      <c r="D163" s="51"/>
      <c r="E163" s="145"/>
    </row>
    <row r="164" customFormat="false" ht="15.75" hidden="false" customHeight="true" outlineLevel="0" collapsed="false">
      <c r="A164" s="51"/>
      <c r="B164" s="51"/>
      <c r="C164" s="51"/>
      <c r="D164" s="51"/>
      <c r="E164" s="145"/>
    </row>
    <row r="165" customFormat="false" ht="15.75" hidden="false" customHeight="true" outlineLevel="0" collapsed="false">
      <c r="A165" s="51"/>
      <c r="B165" s="51"/>
      <c r="C165" s="51"/>
      <c r="D165" s="51"/>
      <c r="E165" s="145"/>
    </row>
    <row r="166" customFormat="false" ht="15.75" hidden="false" customHeight="true" outlineLevel="0" collapsed="false">
      <c r="A166" s="51"/>
      <c r="B166" s="51"/>
      <c r="C166" s="51"/>
      <c r="D166" s="51"/>
      <c r="E166" s="145"/>
    </row>
    <row r="167" customFormat="false" ht="15.75" hidden="false" customHeight="true" outlineLevel="0" collapsed="false">
      <c r="A167" s="51"/>
      <c r="B167" s="51"/>
      <c r="C167" s="51"/>
      <c r="D167" s="51"/>
      <c r="E167" s="145"/>
    </row>
    <row r="168" customFormat="false" ht="15.75" hidden="false" customHeight="true" outlineLevel="0" collapsed="false">
      <c r="A168" s="51"/>
      <c r="B168" s="51"/>
      <c r="C168" s="51"/>
      <c r="D168" s="51"/>
      <c r="E168" s="145"/>
    </row>
    <row r="169" customFormat="false" ht="15.75" hidden="false" customHeight="true" outlineLevel="0" collapsed="false">
      <c r="A169" s="51"/>
      <c r="B169" s="51"/>
      <c r="C169" s="51"/>
      <c r="D169" s="51"/>
      <c r="E169" s="145"/>
    </row>
    <row r="170" customFormat="false" ht="15.75" hidden="false" customHeight="true" outlineLevel="0" collapsed="false">
      <c r="A170" s="51"/>
      <c r="B170" s="51"/>
      <c r="C170" s="51"/>
      <c r="D170" s="51"/>
      <c r="E170" s="145"/>
    </row>
    <row r="171" customFormat="false" ht="15.75" hidden="false" customHeight="true" outlineLevel="0" collapsed="false">
      <c r="A171" s="51"/>
      <c r="B171" s="51"/>
      <c r="C171" s="51"/>
      <c r="D171" s="51"/>
      <c r="E171" s="145"/>
    </row>
    <row r="172" customFormat="false" ht="15.75" hidden="false" customHeight="true" outlineLevel="0" collapsed="false">
      <c r="A172" s="51"/>
      <c r="B172" s="51"/>
      <c r="C172" s="51"/>
      <c r="D172" s="51"/>
      <c r="E172" s="145"/>
    </row>
    <row r="173" customFormat="false" ht="15.75" hidden="false" customHeight="true" outlineLevel="0" collapsed="false">
      <c r="A173" s="51"/>
      <c r="B173" s="51"/>
      <c r="C173" s="51"/>
      <c r="D173" s="51"/>
      <c r="E173" s="145"/>
    </row>
    <row r="174" customFormat="false" ht="15.75" hidden="false" customHeight="true" outlineLevel="0" collapsed="false">
      <c r="A174" s="51"/>
      <c r="B174" s="51"/>
      <c r="C174" s="51"/>
      <c r="D174" s="51"/>
      <c r="E174" s="145"/>
    </row>
    <row r="175" customFormat="false" ht="15.75" hidden="false" customHeight="true" outlineLevel="0" collapsed="false">
      <c r="A175" s="51"/>
      <c r="B175" s="51"/>
      <c r="C175" s="51"/>
      <c r="D175" s="51"/>
      <c r="E175" s="145"/>
    </row>
    <row r="176" customFormat="false" ht="15.75" hidden="false" customHeight="true" outlineLevel="0" collapsed="false">
      <c r="A176" s="51"/>
      <c r="B176" s="51"/>
      <c r="C176" s="51"/>
      <c r="D176" s="51"/>
      <c r="E176" s="145"/>
    </row>
    <row r="177" customFormat="false" ht="15.75" hidden="false" customHeight="true" outlineLevel="0" collapsed="false">
      <c r="A177" s="51"/>
      <c r="B177" s="51"/>
      <c r="C177" s="51"/>
      <c r="D177" s="51"/>
      <c r="E177" s="145"/>
    </row>
    <row r="178" customFormat="false" ht="15.75" hidden="false" customHeight="true" outlineLevel="0" collapsed="false">
      <c r="A178" s="51"/>
      <c r="B178" s="51"/>
      <c r="C178" s="51"/>
      <c r="D178" s="51"/>
      <c r="E178" s="145"/>
    </row>
    <row r="179" customFormat="false" ht="15.75" hidden="false" customHeight="true" outlineLevel="0" collapsed="false">
      <c r="A179" s="51"/>
      <c r="B179" s="51"/>
      <c r="C179" s="51"/>
      <c r="D179" s="51"/>
      <c r="E179" s="145"/>
    </row>
    <row r="180" customFormat="false" ht="15.75" hidden="false" customHeight="true" outlineLevel="0" collapsed="false">
      <c r="A180" s="51"/>
      <c r="B180" s="51"/>
      <c r="C180" s="51"/>
      <c r="D180" s="51"/>
      <c r="E180" s="145"/>
    </row>
    <row r="181" customFormat="false" ht="15.75" hidden="false" customHeight="true" outlineLevel="0" collapsed="false">
      <c r="A181" s="51"/>
      <c r="B181" s="51"/>
      <c r="C181" s="51"/>
      <c r="D181" s="51"/>
      <c r="E181" s="145"/>
    </row>
    <row r="182" customFormat="false" ht="15.75" hidden="false" customHeight="true" outlineLevel="0" collapsed="false">
      <c r="A182" s="51"/>
      <c r="B182" s="51"/>
      <c r="C182" s="51"/>
      <c r="D182" s="51"/>
      <c r="E182" s="145"/>
    </row>
    <row r="183" customFormat="false" ht="15.75" hidden="false" customHeight="true" outlineLevel="0" collapsed="false">
      <c r="A183" s="51"/>
      <c r="B183" s="51"/>
      <c r="C183" s="51"/>
      <c r="D183" s="51"/>
      <c r="E183" s="145"/>
    </row>
    <row r="184" customFormat="false" ht="15.75" hidden="false" customHeight="true" outlineLevel="0" collapsed="false">
      <c r="A184" s="51"/>
      <c r="B184" s="51"/>
      <c r="C184" s="51"/>
      <c r="D184" s="51"/>
      <c r="E184" s="145"/>
    </row>
    <row r="185" customFormat="false" ht="15.75" hidden="false" customHeight="true" outlineLevel="0" collapsed="false">
      <c r="A185" s="51"/>
      <c r="B185" s="51"/>
      <c r="C185" s="51"/>
      <c r="D185" s="51"/>
      <c r="E185" s="145"/>
    </row>
    <row r="186" customFormat="false" ht="15.75" hidden="false" customHeight="true" outlineLevel="0" collapsed="false">
      <c r="A186" s="51"/>
      <c r="B186" s="51"/>
      <c r="C186" s="51"/>
      <c r="D186" s="51"/>
      <c r="E186" s="145"/>
    </row>
    <row r="187" customFormat="false" ht="15.75" hidden="false" customHeight="true" outlineLevel="0" collapsed="false">
      <c r="A187" s="51"/>
      <c r="B187" s="51"/>
      <c r="C187" s="51"/>
      <c r="D187" s="51"/>
      <c r="E187" s="145"/>
    </row>
    <row r="188" customFormat="false" ht="15.75" hidden="false" customHeight="true" outlineLevel="0" collapsed="false">
      <c r="A188" s="51"/>
      <c r="B188" s="51"/>
      <c r="C188" s="51"/>
      <c r="D188" s="51"/>
      <c r="E188" s="145"/>
    </row>
    <row r="189" customFormat="false" ht="15.75" hidden="false" customHeight="true" outlineLevel="0" collapsed="false">
      <c r="A189" s="51"/>
      <c r="B189" s="51"/>
      <c r="C189" s="51"/>
      <c r="D189" s="51"/>
      <c r="E189" s="145"/>
    </row>
    <row r="190" customFormat="false" ht="15.75" hidden="false" customHeight="true" outlineLevel="0" collapsed="false">
      <c r="A190" s="51"/>
      <c r="B190" s="51"/>
      <c r="C190" s="51"/>
      <c r="D190" s="51"/>
      <c r="E190" s="145"/>
    </row>
    <row r="191" customFormat="false" ht="15.75" hidden="false" customHeight="true" outlineLevel="0" collapsed="false">
      <c r="A191" s="51"/>
      <c r="B191" s="51"/>
      <c r="C191" s="51"/>
      <c r="D191" s="51"/>
      <c r="E191" s="145"/>
    </row>
    <row r="192" customFormat="false" ht="15.75" hidden="false" customHeight="true" outlineLevel="0" collapsed="false">
      <c r="A192" s="51"/>
      <c r="B192" s="51"/>
      <c r="C192" s="51"/>
      <c r="D192" s="51"/>
      <c r="E192" s="145"/>
    </row>
    <row r="193" customFormat="false" ht="15.75" hidden="false" customHeight="true" outlineLevel="0" collapsed="false">
      <c r="A193" s="51"/>
      <c r="B193" s="51"/>
      <c r="C193" s="51"/>
      <c r="D193" s="51"/>
      <c r="E193" s="145"/>
    </row>
    <row r="194" customFormat="false" ht="15.75" hidden="false" customHeight="true" outlineLevel="0" collapsed="false">
      <c r="A194" s="51"/>
      <c r="B194" s="51"/>
      <c r="C194" s="51"/>
      <c r="D194" s="51"/>
      <c r="E194" s="145"/>
    </row>
    <row r="195" customFormat="false" ht="15.75" hidden="false" customHeight="true" outlineLevel="0" collapsed="false">
      <c r="A195" s="51"/>
      <c r="B195" s="51"/>
      <c r="C195" s="51"/>
      <c r="D195" s="51"/>
      <c r="E195" s="145"/>
    </row>
    <row r="196" customFormat="false" ht="15.75" hidden="false" customHeight="true" outlineLevel="0" collapsed="false">
      <c r="A196" s="51"/>
      <c r="B196" s="51"/>
      <c r="C196" s="51"/>
      <c r="D196" s="51"/>
      <c r="E196" s="145"/>
    </row>
    <row r="197" customFormat="false" ht="15.75" hidden="false" customHeight="true" outlineLevel="0" collapsed="false">
      <c r="A197" s="51"/>
      <c r="B197" s="51"/>
      <c r="C197" s="51"/>
      <c r="D197" s="51"/>
      <c r="E197" s="145"/>
    </row>
    <row r="198" customFormat="false" ht="15.75" hidden="false" customHeight="true" outlineLevel="0" collapsed="false">
      <c r="A198" s="51"/>
      <c r="B198" s="51"/>
      <c r="C198" s="51"/>
      <c r="D198" s="51"/>
      <c r="E198" s="145"/>
    </row>
    <row r="199" customFormat="false" ht="15.75" hidden="false" customHeight="true" outlineLevel="0" collapsed="false">
      <c r="A199" s="51"/>
      <c r="B199" s="51"/>
      <c r="C199" s="51"/>
      <c r="D199" s="51"/>
      <c r="E199" s="145"/>
    </row>
    <row r="200" customFormat="false" ht="15.75" hidden="false" customHeight="true" outlineLevel="0" collapsed="false">
      <c r="A200" s="51"/>
      <c r="B200" s="51"/>
      <c r="C200" s="51"/>
      <c r="D200" s="51"/>
      <c r="E200" s="145"/>
    </row>
    <row r="201" customFormat="false" ht="15.75" hidden="false" customHeight="true" outlineLevel="0" collapsed="false">
      <c r="A201" s="51"/>
      <c r="B201" s="51"/>
      <c r="C201" s="51"/>
      <c r="D201" s="51"/>
      <c r="E201" s="145"/>
    </row>
    <row r="202" customFormat="false" ht="15.75" hidden="false" customHeight="true" outlineLevel="0" collapsed="false">
      <c r="A202" s="51"/>
      <c r="B202" s="51"/>
      <c r="C202" s="51"/>
      <c r="D202" s="51"/>
      <c r="E202" s="145"/>
    </row>
    <row r="203" customFormat="false" ht="15.75" hidden="false" customHeight="true" outlineLevel="0" collapsed="false">
      <c r="A203" s="51"/>
      <c r="B203" s="51"/>
      <c r="C203" s="51"/>
      <c r="D203" s="51"/>
      <c r="E203" s="145"/>
    </row>
    <row r="204" customFormat="false" ht="15.75" hidden="false" customHeight="true" outlineLevel="0" collapsed="false">
      <c r="A204" s="51"/>
      <c r="B204" s="51"/>
      <c r="C204" s="51"/>
      <c r="D204" s="51"/>
      <c r="E204" s="145"/>
    </row>
    <row r="205" customFormat="false" ht="15.75" hidden="false" customHeight="true" outlineLevel="0" collapsed="false">
      <c r="A205" s="51"/>
      <c r="B205" s="51"/>
      <c r="C205" s="51"/>
      <c r="D205" s="51"/>
      <c r="E205" s="145"/>
    </row>
    <row r="206" customFormat="false" ht="15.75" hidden="false" customHeight="true" outlineLevel="0" collapsed="false">
      <c r="A206" s="51"/>
      <c r="B206" s="51"/>
      <c r="C206" s="51"/>
      <c r="D206" s="51"/>
      <c r="E206" s="145"/>
    </row>
    <row r="207" customFormat="false" ht="15.75" hidden="false" customHeight="true" outlineLevel="0" collapsed="false">
      <c r="A207" s="51"/>
      <c r="B207" s="51"/>
      <c r="C207" s="51"/>
      <c r="D207" s="51"/>
      <c r="E207" s="145"/>
    </row>
    <row r="208" customFormat="false" ht="15.75" hidden="false" customHeight="true" outlineLevel="0" collapsed="false">
      <c r="A208" s="51"/>
      <c r="B208" s="51"/>
      <c r="C208" s="51"/>
      <c r="D208" s="51"/>
      <c r="E208" s="145"/>
    </row>
    <row r="209" customFormat="false" ht="15.75" hidden="false" customHeight="true" outlineLevel="0" collapsed="false">
      <c r="A209" s="51"/>
      <c r="B209" s="51"/>
      <c r="C209" s="51"/>
      <c r="D209" s="51"/>
      <c r="E209" s="145"/>
    </row>
    <row r="210" customFormat="false" ht="15.75" hidden="false" customHeight="true" outlineLevel="0" collapsed="false">
      <c r="A210" s="51"/>
      <c r="B210" s="51"/>
      <c r="C210" s="51"/>
      <c r="D210" s="51"/>
      <c r="E210" s="145"/>
    </row>
    <row r="211" customFormat="false" ht="15.75" hidden="false" customHeight="true" outlineLevel="0" collapsed="false">
      <c r="A211" s="51"/>
      <c r="B211" s="51"/>
      <c r="C211" s="51"/>
      <c r="D211" s="51"/>
      <c r="E211" s="145"/>
    </row>
    <row r="212" customFormat="false" ht="15.75" hidden="false" customHeight="true" outlineLevel="0" collapsed="false">
      <c r="A212" s="51"/>
      <c r="B212" s="51"/>
      <c r="C212" s="51"/>
      <c r="D212" s="51"/>
      <c r="E212" s="145"/>
    </row>
    <row r="213" customFormat="false" ht="15.75" hidden="false" customHeight="true" outlineLevel="0" collapsed="false">
      <c r="A213" s="51"/>
      <c r="B213" s="51"/>
      <c r="C213" s="51"/>
      <c r="D213" s="51"/>
      <c r="E213" s="145"/>
    </row>
    <row r="214" customFormat="false" ht="15.75" hidden="false" customHeight="true" outlineLevel="0" collapsed="false">
      <c r="A214" s="51"/>
      <c r="B214" s="51"/>
      <c r="C214" s="51"/>
      <c r="D214" s="51"/>
      <c r="E214" s="145"/>
    </row>
    <row r="215" customFormat="false" ht="15.75" hidden="false" customHeight="true" outlineLevel="0" collapsed="false">
      <c r="A215" s="51"/>
      <c r="B215" s="51"/>
      <c r="C215" s="51"/>
      <c r="D215" s="51"/>
      <c r="E215" s="145"/>
    </row>
    <row r="216" customFormat="false" ht="15.75" hidden="false" customHeight="true" outlineLevel="0" collapsed="false">
      <c r="A216" s="51"/>
      <c r="B216" s="51"/>
      <c r="C216" s="51"/>
      <c r="D216" s="51"/>
      <c r="E216" s="145"/>
    </row>
    <row r="217" customFormat="false" ht="15.75" hidden="false" customHeight="true" outlineLevel="0" collapsed="false">
      <c r="A217" s="51"/>
      <c r="B217" s="51"/>
      <c r="C217" s="51"/>
      <c r="D217" s="51"/>
      <c r="E217" s="145"/>
    </row>
    <row r="218" customFormat="false" ht="15.75" hidden="false" customHeight="true" outlineLevel="0" collapsed="false">
      <c r="A218" s="51"/>
      <c r="B218" s="51"/>
      <c r="C218" s="51"/>
      <c r="D218" s="51"/>
      <c r="E218" s="145"/>
    </row>
    <row r="219" customFormat="false" ht="15.75" hidden="false" customHeight="true" outlineLevel="0" collapsed="false">
      <c r="A219" s="51"/>
      <c r="B219" s="51"/>
      <c r="C219" s="51"/>
      <c r="D219" s="51"/>
      <c r="E219" s="145"/>
    </row>
    <row r="220" customFormat="false" ht="15.75" hidden="false" customHeight="true" outlineLevel="0" collapsed="false">
      <c r="A220" s="51"/>
      <c r="B220" s="51"/>
      <c r="C220" s="51"/>
      <c r="D220" s="51"/>
      <c r="E220" s="145"/>
    </row>
    <row r="221" customFormat="false" ht="15.75" hidden="false" customHeight="true" outlineLevel="0" collapsed="false">
      <c r="A221" s="51"/>
      <c r="B221" s="51"/>
      <c r="C221" s="51"/>
      <c r="D221" s="51"/>
      <c r="E221" s="145"/>
    </row>
    <row r="222" customFormat="false" ht="15.75" hidden="false" customHeight="true" outlineLevel="0" collapsed="false">
      <c r="A222" s="51"/>
      <c r="B222" s="51"/>
      <c r="C222" s="51"/>
      <c r="D222" s="51"/>
      <c r="E222" s="145"/>
    </row>
    <row r="223" customFormat="false" ht="15.75" hidden="false" customHeight="true" outlineLevel="0" collapsed="false">
      <c r="A223" s="51"/>
      <c r="B223" s="51"/>
      <c r="C223" s="51"/>
      <c r="D223" s="51"/>
      <c r="E223" s="145"/>
    </row>
    <row r="224" customFormat="false" ht="15.75" hidden="false" customHeight="true" outlineLevel="0" collapsed="false">
      <c r="A224" s="51"/>
      <c r="B224" s="51"/>
      <c r="C224" s="51"/>
      <c r="D224" s="51"/>
      <c r="E224" s="145"/>
    </row>
    <row r="225" customFormat="false" ht="15.75" hidden="false" customHeight="true" outlineLevel="0" collapsed="false">
      <c r="A225" s="51"/>
      <c r="B225" s="51"/>
      <c r="C225" s="51"/>
      <c r="D225" s="51"/>
      <c r="E225" s="145"/>
    </row>
    <row r="226" customFormat="false" ht="15.75" hidden="false" customHeight="true" outlineLevel="0" collapsed="false">
      <c r="A226" s="51"/>
      <c r="B226" s="51"/>
      <c r="C226" s="51"/>
      <c r="D226" s="51"/>
      <c r="E226" s="145"/>
    </row>
    <row r="227" customFormat="false" ht="15.75" hidden="false" customHeight="true" outlineLevel="0" collapsed="false">
      <c r="A227" s="51"/>
      <c r="B227" s="51"/>
      <c r="C227" s="51"/>
      <c r="D227" s="51"/>
      <c r="E227" s="145"/>
    </row>
    <row r="228" customFormat="false" ht="15.75" hidden="false" customHeight="true" outlineLevel="0" collapsed="false">
      <c r="A228" s="51"/>
      <c r="B228" s="51"/>
      <c r="C228" s="51"/>
      <c r="D228" s="51"/>
      <c r="E228" s="145"/>
    </row>
    <row r="229" customFormat="false" ht="15.75" hidden="false" customHeight="true" outlineLevel="0" collapsed="false">
      <c r="A229" s="51"/>
      <c r="B229" s="51"/>
      <c r="C229" s="51"/>
      <c r="D229" s="51"/>
      <c r="E229" s="145"/>
    </row>
    <row r="230" customFormat="false" ht="15.75" hidden="false" customHeight="true" outlineLevel="0" collapsed="false">
      <c r="A230" s="51"/>
      <c r="B230" s="51"/>
      <c r="C230" s="51"/>
      <c r="D230" s="51"/>
      <c r="E230" s="145"/>
    </row>
    <row r="231" customFormat="false" ht="15.75" hidden="false" customHeight="true" outlineLevel="0" collapsed="false">
      <c r="A231" s="51"/>
      <c r="B231" s="51"/>
      <c r="C231" s="51"/>
      <c r="D231" s="51"/>
      <c r="E231" s="145"/>
    </row>
    <row r="232" customFormat="false" ht="15.75" hidden="false" customHeight="true" outlineLevel="0" collapsed="false">
      <c r="A232" s="51"/>
      <c r="B232" s="51"/>
      <c r="C232" s="51"/>
      <c r="D232" s="51"/>
      <c r="E232" s="145"/>
    </row>
    <row r="233" customFormat="false" ht="15.75" hidden="false" customHeight="true" outlineLevel="0" collapsed="false">
      <c r="A233" s="51"/>
      <c r="B233" s="51"/>
      <c r="C233" s="51"/>
      <c r="D233" s="51"/>
      <c r="E233" s="145"/>
    </row>
    <row r="234" customFormat="false" ht="15.75" hidden="false" customHeight="true" outlineLevel="0" collapsed="false">
      <c r="A234" s="51"/>
      <c r="B234" s="51"/>
      <c r="C234" s="51"/>
      <c r="D234" s="51"/>
      <c r="E234" s="145"/>
    </row>
    <row r="235" customFormat="false" ht="15.75" hidden="false" customHeight="true" outlineLevel="0" collapsed="false">
      <c r="A235" s="51"/>
      <c r="B235" s="51"/>
      <c r="C235" s="51"/>
      <c r="D235" s="51"/>
      <c r="E235" s="145"/>
    </row>
    <row r="236" customFormat="false" ht="15.75" hidden="false" customHeight="true" outlineLevel="0" collapsed="false">
      <c r="A236" s="51"/>
      <c r="B236" s="51"/>
      <c r="C236" s="51"/>
      <c r="D236" s="51"/>
      <c r="E236" s="145"/>
    </row>
    <row r="237" customFormat="false" ht="15.75" hidden="false" customHeight="true" outlineLevel="0" collapsed="false">
      <c r="A237" s="51"/>
      <c r="B237" s="51"/>
      <c r="C237" s="51"/>
      <c r="D237" s="51"/>
      <c r="E237" s="145"/>
    </row>
    <row r="238" customFormat="false" ht="15.75" hidden="false" customHeight="true" outlineLevel="0" collapsed="false">
      <c r="A238" s="51"/>
      <c r="B238" s="51"/>
      <c r="C238" s="51"/>
      <c r="D238" s="51"/>
      <c r="E238" s="145"/>
    </row>
    <row r="239" customFormat="false" ht="15.75" hidden="false" customHeight="true" outlineLevel="0" collapsed="false">
      <c r="A239" s="51"/>
      <c r="B239" s="51"/>
      <c r="C239" s="51"/>
      <c r="D239" s="51"/>
      <c r="E239" s="145"/>
    </row>
    <row r="240" customFormat="false" ht="15.75" hidden="false" customHeight="true" outlineLevel="0" collapsed="false">
      <c r="A240" s="51"/>
      <c r="B240" s="51"/>
      <c r="C240" s="51"/>
      <c r="D240" s="51"/>
      <c r="E240" s="145"/>
    </row>
    <row r="241" customFormat="false" ht="15.75" hidden="false" customHeight="true" outlineLevel="0" collapsed="false">
      <c r="A241" s="51"/>
      <c r="B241" s="51"/>
      <c r="C241" s="51"/>
      <c r="D241" s="51"/>
      <c r="E241" s="145"/>
    </row>
    <row r="242" customFormat="false" ht="15.75" hidden="false" customHeight="true" outlineLevel="0" collapsed="false">
      <c r="A242" s="51"/>
      <c r="B242" s="51"/>
      <c r="C242" s="51"/>
      <c r="D242" s="51"/>
      <c r="E242" s="145"/>
    </row>
    <row r="243" customFormat="false" ht="15.75" hidden="false" customHeight="true" outlineLevel="0" collapsed="false">
      <c r="A243" s="51"/>
      <c r="B243" s="51"/>
      <c r="C243" s="51"/>
      <c r="D243" s="51"/>
      <c r="E243" s="145"/>
    </row>
    <row r="244" customFormat="false" ht="15.75" hidden="false" customHeight="true" outlineLevel="0" collapsed="false">
      <c r="A244" s="51"/>
      <c r="B244" s="51"/>
      <c r="C244" s="51"/>
      <c r="D244" s="51"/>
      <c r="E244" s="145"/>
    </row>
    <row r="245" customFormat="false" ht="15.75" hidden="false" customHeight="true" outlineLevel="0" collapsed="false">
      <c r="A245" s="51"/>
      <c r="B245" s="51"/>
      <c r="C245" s="51"/>
      <c r="D245" s="51"/>
      <c r="E245" s="145"/>
    </row>
    <row r="246" customFormat="false" ht="15.75" hidden="false" customHeight="true" outlineLevel="0" collapsed="false">
      <c r="A246" s="51"/>
      <c r="B246" s="51"/>
      <c r="C246" s="51"/>
      <c r="D246" s="51"/>
      <c r="E246" s="145"/>
    </row>
    <row r="247" customFormat="false" ht="15.75" hidden="false" customHeight="true" outlineLevel="0" collapsed="false">
      <c r="A247" s="51"/>
      <c r="B247" s="51"/>
      <c r="C247" s="51"/>
      <c r="D247" s="51"/>
      <c r="E247" s="145"/>
    </row>
    <row r="248" customFormat="false" ht="15.75" hidden="false" customHeight="true" outlineLevel="0" collapsed="false">
      <c r="A248" s="51"/>
      <c r="B248" s="51"/>
      <c r="C248" s="51"/>
      <c r="D248" s="51"/>
      <c r="E248" s="145"/>
    </row>
    <row r="249" customFormat="false" ht="15.75" hidden="false" customHeight="true" outlineLevel="0" collapsed="false">
      <c r="A249" s="51"/>
      <c r="B249" s="51"/>
      <c r="C249" s="51"/>
      <c r="D249" s="51"/>
      <c r="E249" s="145"/>
    </row>
    <row r="250" customFormat="false" ht="15.75" hidden="false" customHeight="true" outlineLevel="0" collapsed="false">
      <c r="A250" s="51"/>
      <c r="B250" s="51"/>
      <c r="C250" s="51"/>
      <c r="D250" s="51"/>
      <c r="E250" s="145"/>
    </row>
    <row r="251" customFormat="false" ht="15.75" hidden="false" customHeight="true" outlineLevel="0" collapsed="false">
      <c r="A251" s="51"/>
      <c r="B251" s="51"/>
      <c r="C251" s="51"/>
      <c r="D251" s="51"/>
      <c r="E251" s="145"/>
    </row>
    <row r="252" customFormat="false" ht="15.75" hidden="false" customHeight="true" outlineLevel="0" collapsed="false">
      <c r="A252" s="51"/>
      <c r="B252" s="51"/>
      <c r="C252" s="51"/>
      <c r="D252" s="51"/>
      <c r="E252" s="145"/>
    </row>
    <row r="253" customFormat="false" ht="15.75" hidden="false" customHeight="true" outlineLevel="0" collapsed="false">
      <c r="A253" s="51"/>
      <c r="B253" s="51"/>
      <c r="C253" s="51"/>
      <c r="D253" s="51"/>
      <c r="E253" s="145"/>
    </row>
    <row r="254" customFormat="false" ht="15.75" hidden="false" customHeight="true" outlineLevel="0" collapsed="false">
      <c r="A254" s="51"/>
      <c r="B254" s="51"/>
      <c r="C254" s="51"/>
      <c r="D254" s="51"/>
      <c r="E254" s="145"/>
    </row>
    <row r="255" customFormat="false" ht="15.75" hidden="false" customHeight="true" outlineLevel="0" collapsed="false">
      <c r="A255" s="51"/>
      <c r="B255" s="51"/>
      <c r="C255" s="51"/>
      <c r="D255" s="51"/>
      <c r="E255" s="145"/>
    </row>
    <row r="256" customFormat="false" ht="15.75" hidden="false" customHeight="true" outlineLevel="0" collapsed="false">
      <c r="A256" s="51"/>
      <c r="B256" s="51"/>
      <c r="C256" s="51"/>
      <c r="D256" s="51"/>
      <c r="E256" s="145"/>
    </row>
    <row r="257" customFormat="false" ht="15.75" hidden="false" customHeight="true" outlineLevel="0" collapsed="false">
      <c r="A257" s="51"/>
      <c r="B257" s="51"/>
      <c r="C257" s="51"/>
      <c r="D257" s="51"/>
      <c r="E257" s="145"/>
    </row>
    <row r="258" customFormat="false" ht="15.75" hidden="false" customHeight="true" outlineLevel="0" collapsed="false">
      <c r="A258" s="51"/>
      <c r="B258" s="51"/>
      <c r="C258" s="51"/>
      <c r="D258" s="51"/>
      <c r="E258" s="145"/>
    </row>
    <row r="259" customFormat="false" ht="15.75" hidden="false" customHeight="true" outlineLevel="0" collapsed="false">
      <c r="A259" s="51"/>
      <c r="B259" s="51"/>
      <c r="C259" s="51"/>
      <c r="D259" s="51"/>
      <c r="E259" s="145"/>
    </row>
    <row r="260" customFormat="false" ht="15.75" hidden="false" customHeight="true" outlineLevel="0" collapsed="false">
      <c r="A260" s="51"/>
      <c r="B260" s="51"/>
      <c r="C260" s="51"/>
      <c r="D260" s="51"/>
      <c r="E260" s="145"/>
    </row>
    <row r="261" customFormat="false" ht="15.75" hidden="false" customHeight="true" outlineLevel="0" collapsed="false">
      <c r="A261" s="51"/>
      <c r="B261" s="51"/>
      <c r="C261" s="51"/>
      <c r="D261" s="51"/>
      <c r="E261" s="145"/>
    </row>
    <row r="262" customFormat="false" ht="15.75" hidden="false" customHeight="true" outlineLevel="0" collapsed="false">
      <c r="A262" s="51"/>
      <c r="B262" s="51"/>
      <c r="C262" s="51"/>
      <c r="D262" s="51"/>
      <c r="E262" s="145"/>
    </row>
    <row r="263" customFormat="false" ht="15.75" hidden="false" customHeight="true" outlineLevel="0" collapsed="false">
      <c r="A263" s="51"/>
      <c r="B263" s="51"/>
      <c r="C263" s="51"/>
      <c r="D263" s="51"/>
      <c r="E263" s="145"/>
    </row>
    <row r="264" customFormat="false" ht="15.75" hidden="false" customHeight="true" outlineLevel="0" collapsed="false">
      <c r="A264" s="51"/>
      <c r="B264" s="51"/>
      <c r="C264" s="51"/>
      <c r="D264" s="51"/>
      <c r="E264" s="145"/>
    </row>
    <row r="265" customFormat="false" ht="15.75" hidden="false" customHeight="true" outlineLevel="0" collapsed="false">
      <c r="A265" s="51"/>
      <c r="B265" s="51"/>
      <c r="C265" s="51"/>
      <c r="D265" s="51"/>
      <c r="E265" s="145"/>
    </row>
    <row r="266" customFormat="false" ht="15.75" hidden="false" customHeight="true" outlineLevel="0" collapsed="false">
      <c r="A266" s="51"/>
      <c r="B266" s="51"/>
      <c r="C266" s="51"/>
      <c r="D266" s="51"/>
      <c r="E266" s="145"/>
    </row>
    <row r="267" customFormat="false" ht="15.75" hidden="false" customHeight="true" outlineLevel="0" collapsed="false">
      <c r="A267" s="51"/>
      <c r="B267" s="51"/>
      <c r="C267" s="51"/>
      <c r="D267" s="51"/>
      <c r="E267" s="145"/>
    </row>
    <row r="268" customFormat="false" ht="15.75" hidden="false" customHeight="true" outlineLevel="0" collapsed="false">
      <c r="A268" s="51"/>
      <c r="B268" s="51"/>
      <c r="C268" s="51"/>
      <c r="D268" s="51"/>
      <c r="E268" s="145"/>
    </row>
    <row r="269" customFormat="false" ht="15.75" hidden="false" customHeight="true" outlineLevel="0" collapsed="false">
      <c r="A269" s="51"/>
      <c r="B269" s="51"/>
      <c r="C269" s="51"/>
      <c r="D269" s="51"/>
      <c r="E269" s="145"/>
    </row>
    <row r="270" customFormat="false" ht="15.75" hidden="false" customHeight="true" outlineLevel="0" collapsed="false">
      <c r="A270" s="51"/>
      <c r="B270" s="51"/>
      <c r="C270" s="51"/>
      <c r="D270" s="51"/>
      <c r="E270" s="145"/>
    </row>
    <row r="271" customFormat="false" ht="15.75" hidden="false" customHeight="true" outlineLevel="0" collapsed="false">
      <c r="A271" s="51"/>
      <c r="B271" s="51"/>
      <c r="C271" s="51"/>
      <c r="D271" s="51"/>
      <c r="E271" s="145"/>
    </row>
    <row r="272" customFormat="false" ht="15.75" hidden="false" customHeight="true" outlineLevel="0" collapsed="false">
      <c r="A272" s="51"/>
      <c r="B272" s="51"/>
      <c r="C272" s="51"/>
      <c r="D272" s="51"/>
      <c r="E272" s="145"/>
    </row>
    <row r="273" customFormat="false" ht="15.75" hidden="false" customHeight="true" outlineLevel="0" collapsed="false">
      <c r="A273" s="51"/>
      <c r="B273" s="51"/>
      <c r="C273" s="51"/>
      <c r="D273" s="51"/>
      <c r="E273" s="145"/>
    </row>
    <row r="274" customFormat="false" ht="15.75" hidden="false" customHeight="true" outlineLevel="0" collapsed="false">
      <c r="A274" s="51"/>
      <c r="B274" s="51"/>
      <c r="C274" s="51"/>
      <c r="D274" s="51"/>
      <c r="E274" s="145"/>
    </row>
    <row r="275" customFormat="false" ht="15.75" hidden="false" customHeight="true" outlineLevel="0" collapsed="false">
      <c r="A275" s="51"/>
      <c r="B275" s="51"/>
      <c r="C275" s="51"/>
      <c r="D275" s="51"/>
      <c r="E275" s="145"/>
    </row>
    <row r="276" customFormat="false" ht="15.75" hidden="false" customHeight="true" outlineLevel="0" collapsed="false">
      <c r="A276" s="51"/>
      <c r="B276" s="51"/>
      <c r="C276" s="51"/>
      <c r="D276" s="51"/>
      <c r="E276" s="145"/>
    </row>
    <row r="277" customFormat="false" ht="15.75" hidden="false" customHeight="true" outlineLevel="0" collapsed="false">
      <c r="A277" s="51"/>
      <c r="B277" s="51"/>
      <c r="C277" s="51"/>
      <c r="D277" s="51"/>
      <c r="E277" s="145"/>
    </row>
    <row r="278" customFormat="false" ht="15.75" hidden="false" customHeight="true" outlineLevel="0" collapsed="false">
      <c r="A278" s="51"/>
      <c r="B278" s="51"/>
      <c r="C278" s="51"/>
      <c r="D278" s="51"/>
      <c r="E278" s="145"/>
    </row>
    <row r="279" customFormat="false" ht="15.75" hidden="false" customHeight="true" outlineLevel="0" collapsed="false">
      <c r="A279" s="51"/>
      <c r="B279" s="51"/>
      <c r="C279" s="51"/>
      <c r="D279" s="51"/>
      <c r="E279" s="145"/>
    </row>
    <row r="280" customFormat="false" ht="15.75" hidden="false" customHeight="true" outlineLevel="0" collapsed="false">
      <c r="A280" s="51"/>
      <c r="B280" s="51"/>
      <c r="C280" s="51"/>
      <c r="D280" s="51"/>
      <c r="E280" s="145"/>
    </row>
    <row r="281" customFormat="false" ht="15.75" hidden="false" customHeight="true" outlineLevel="0" collapsed="false">
      <c r="A281" s="51"/>
      <c r="B281" s="51"/>
      <c r="C281" s="51"/>
      <c r="D281" s="51"/>
      <c r="E281" s="145"/>
    </row>
    <row r="282" customFormat="false" ht="15.75" hidden="false" customHeight="true" outlineLevel="0" collapsed="false">
      <c r="A282" s="51"/>
      <c r="B282" s="51"/>
      <c r="C282" s="51"/>
      <c r="D282" s="51"/>
      <c r="E282" s="145"/>
    </row>
    <row r="283" customFormat="false" ht="15.75" hidden="false" customHeight="true" outlineLevel="0" collapsed="false">
      <c r="A283" s="51"/>
      <c r="B283" s="51"/>
      <c r="C283" s="51"/>
      <c r="D283" s="51"/>
      <c r="E283" s="145"/>
    </row>
    <row r="284" customFormat="false" ht="15.75" hidden="false" customHeight="true" outlineLevel="0" collapsed="false">
      <c r="A284" s="51"/>
      <c r="B284" s="51"/>
      <c r="C284" s="51"/>
      <c r="D284" s="51"/>
      <c r="E284" s="145"/>
    </row>
    <row r="285" customFormat="false" ht="15.75" hidden="false" customHeight="true" outlineLevel="0" collapsed="false">
      <c r="A285" s="51"/>
      <c r="B285" s="51"/>
      <c r="C285" s="51"/>
      <c r="D285" s="51"/>
      <c r="E285" s="145"/>
    </row>
    <row r="286" customFormat="false" ht="15.75" hidden="false" customHeight="true" outlineLevel="0" collapsed="false">
      <c r="A286" s="51"/>
      <c r="B286" s="51"/>
      <c r="C286" s="51"/>
      <c r="D286" s="51"/>
      <c r="E286" s="145"/>
    </row>
    <row r="287" customFormat="false" ht="15.75" hidden="false" customHeight="true" outlineLevel="0" collapsed="false">
      <c r="A287" s="51"/>
      <c r="B287" s="51"/>
      <c r="C287" s="51"/>
      <c r="D287" s="51"/>
      <c r="E287" s="145"/>
    </row>
    <row r="288" customFormat="false" ht="15.75" hidden="false" customHeight="true" outlineLevel="0" collapsed="false">
      <c r="A288" s="51"/>
      <c r="B288" s="51"/>
      <c r="C288" s="51"/>
      <c r="D288" s="51"/>
      <c r="E288" s="145"/>
    </row>
    <row r="289" customFormat="false" ht="15.75" hidden="false" customHeight="true" outlineLevel="0" collapsed="false">
      <c r="A289" s="51"/>
      <c r="B289" s="51"/>
      <c r="C289" s="51"/>
      <c r="D289" s="51"/>
      <c r="E289" s="145"/>
    </row>
    <row r="290" customFormat="false" ht="15.75" hidden="false" customHeight="true" outlineLevel="0" collapsed="false">
      <c r="A290" s="51"/>
      <c r="B290" s="51"/>
      <c r="C290" s="51"/>
      <c r="D290" s="51"/>
      <c r="E290" s="145"/>
    </row>
    <row r="291" customFormat="false" ht="15.75" hidden="false" customHeight="true" outlineLevel="0" collapsed="false">
      <c r="A291" s="51"/>
      <c r="B291" s="51"/>
      <c r="C291" s="51"/>
      <c r="D291" s="51"/>
      <c r="E291" s="145"/>
    </row>
    <row r="292" customFormat="false" ht="15.75" hidden="false" customHeight="true" outlineLevel="0" collapsed="false">
      <c r="A292" s="51"/>
      <c r="B292" s="51"/>
      <c r="C292" s="51"/>
      <c r="D292" s="51"/>
      <c r="E292" s="145"/>
    </row>
    <row r="293" customFormat="false" ht="15.75" hidden="false" customHeight="true" outlineLevel="0" collapsed="false">
      <c r="A293" s="51"/>
      <c r="B293" s="51"/>
      <c r="C293" s="51"/>
      <c r="D293" s="51"/>
      <c r="E293" s="145"/>
    </row>
    <row r="294" customFormat="false" ht="15.75" hidden="false" customHeight="true" outlineLevel="0" collapsed="false">
      <c r="A294" s="51"/>
      <c r="B294" s="51"/>
      <c r="C294" s="51"/>
      <c r="D294" s="51"/>
      <c r="E294" s="145"/>
    </row>
    <row r="295" customFormat="false" ht="15.75" hidden="false" customHeight="true" outlineLevel="0" collapsed="false">
      <c r="A295" s="51"/>
      <c r="B295" s="51"/>
      <c r="C295" s="51"/>
      <c r="D295" s="51"/>
      <c r="E295" s="145"/>
    </row>
    <row r="296" customFormat="false" ht="15.75" hidden="false" customHeight="true" outlineLevel="0" collapsed="false">
      <c r="A296" s="51"/>
      <c r="B296" s="51"/>
      <c r="C296" s="51"/>
      <c r="D296" s="51"/>
      <c r="E296" s="145"/>
    </row>
    <row r="297" customFormat="false" ht="15.75" hidden="false" customHeight="true" outlineLevel="0" collapsed="false">
      <c r="A297" s="51"/>
      <c r="B297" s="51"/>
      <c r="C297" s="51"/>
      <c r="D297" s="51"/>
      <c r="E297" s="145"/>
    </row>
    <row r="298" customFormat="false" ht="15.75" hidden="false" customHeight="true" outlineLevel="0" collapsed="false">
      <c r="A298" s="51"/>
      <c r="B298" s="51"/>
      <c r="C298" s="51"/>
      <c r="D298" s="51"/>
      <c r="E298" s="145"/>
    </row>
    <row r="299" customFormat="false" ht="15.75" hidden="false" customHeight="true" outlineLevel="0" collapsed="false">
      <c r="A299" s="51"/>
      <c r="B299" s="51"/>
      <c r="C299" s="51"/>
      <c r="D299" s="51"/>
      <c r="E299" s="145"/>
    </row>
    <row r="300" customFormat="false" ht="15.75" hidden="false" customHeight="true" outlineLevel="0" collapsed="false">
      <c r="A300" s="51"/>
      <c r="B300" s="51"/>
      <c r="C300" s="51"/>
      <c r="D300" s="51"/>
      <c r="E300" s="145"/>
    </row>
    <row r="301" customFormat="false" ht="15.75" hidden="false" customHeight="true" outlineLevel="0" collapsed="false">
      <c r="A301" s="51"/>
      <c r="B301" s="51"/>
      <c r="C301" s="51"/>
      <c r="D301" s="51"/>
      <c r="E301" s="145"/>
    </row>
    <row r="302" customFormat="false" ht="15.75" hidden="false" customHeight="true" outlineLevel="0" collapsed="false">
      <c r="A302" s="51"/>
      <c r="B302" s="51"/>
      <c r="C302" s="51"/>
      <c r="D302" s="51"/>
      <c r="E302" s="145"/>
    </row>
    <row r="303" customFormat="false" ht="15.75" hidden="false" customHeight="true" outlineLevel="0" collapsed="false">
      <c r="A303" s="51"/>
      <c r="B303" s="51"/>
      <c r="C303" s="51"/>
      <c r="D303" s="51"/>
      <c r="E303" s="145"/>
    </row>
    <row r="304" customFormat="false" ht="15.75" hidden="false" customHeight="true" outlineLevel="0" collapsed="false">
      <c r="A304" s="51"/>
      <c r="B304" s="51"/>
      <c r="C304" s="51"/>
      <c r="D304" s="51"/>
      <c r="E304" s="145"/>
    </row>
    <row r="305" customFormat="false" ht="15.75" hidden="false" customHeight="true" outlineLevel="0" collapsed="false">
      <c r="A305" s="51"/>
      <c r="B305" s="51"/>
      <c r="C305" s="51"/>
      <c r="D305" s="51"/>
      <c r="E305" s="145"/>
    </row>
    <row r="306" customFormat="false" ht="15.75" hidden="false" customHeight="true" outlineLevel="0" collapsed="false">
      <c r="A306" s="51"/>
      <c r="B306" s="51"/>
      <c r="C306" s="51"/>
      <c r="D306" s="51"/>
      <c r="E306" s="145"/>
    </row>
    <row r="307" customFormat="false" ht="15.75" hidden="false" customHeight="true" outlineLevel="0" collapsed="false">
      <c r="A307" s="51"/>
      <c r="B307" s="51"/>
      <c r="C307" s="51"/>
      <c r="D307" s="51"/>
      <c r="E307" s="145"/>
    </row>
    <row r="308" customFormat="false" ht="15.75" hidden="false" customHeight="true" outlineLevel="0" collapsed="false">
      <c r="A308" s="51"/>
      <c r="B308" s="51"/>
      <c r="C308" s="51"/>
      <c r="D308" s="51"/>
      <c r="E308" s="145"/>
    </row>
    <row r="309" customFormat="false" ht="15.75" hidden="false" customHeight="true" outlineLevel="0" collapsed="false">
      <c r="A309" s="51"/>
      <c r="B309" s="51"/>
      <c r="C309" s="51"/>
      <c r="D309" s="51"/>
      <c r="E309" s="145"/>
    </row>
    <row r="310" customFormat="false" ht="15.75" hidden="false" customHeight="true" outlineLevel="0" collapsed="false">
      <c r="A310" s="51"/>
      <c r="B310" s="51"/>
      <c r="C310" s="51"/>
      <c r="D310" s="51"/>
      <c r="E310" s="145"/>
    </row>
    <row r="311" customFormat="false" ht="15.75" hidden="false" customHeight="true" outlineLevel="0" collapsed="false">
      <c r="A311" s="51"/>
      <c r="B311" s="51"/>
      <c r="C311" s="51"/>
      <c r="D311" s="51"/>
      <c r="E311" s="145"/>
    </row>
    <row r="312" customFormat="false" ht="15.75" hidden="false" customHeight="true" outlineLevel="0" collapsed="false">
      <c r="A312" s="51"/>
      <c r="B312" s="51"/>
      <c r="C312" s="51"/>
      <c r="D312" s="51"/>
      <c r="E312" s="145"/>
    </row>
    <row r="313" customFormat="false" ht="15.75" hidden="false" customHeight="true" outlineLevel="0" collapsed="false">
      <c r="A313" s="51"/>
      <c r="B313" s="51"/>
      <c r="C313" s="51"/>
      <c r="D313" s="51"/>
      <c r="E313" s="145"/>
    </row>
    <row r="314" customFormat="false" ht="15.75" hidden="false" customHeight="true" outlineLevel="0" collapsed="false">
      <c r="A314" s="51"/>
      <c r="B314" s="51"/>
      <c r="C314" s="51"/>
      <c r="D314" s="51"/>
      <c r="E314" s="145"/>
    </row>
    <row r="315" customFormat="false" ht="15.75" hidden="false" customHeight="true" outlineLevel="0" collapsed="false">
      <c r="A315" s="51"/>
      <c r="B315" s="51"/>
      <c r="C315" s="51"/>
      <c r="D315" s="51"/>
      <c r="E315" s="145"/>
    </row>
    <row r="316" customFormat="false" ht="15.75" hidden="false" customHeight="true" outlineLevel="0" collapsed="false">
      <c r="A316" s="51"/>
      <c r="B316" s="51"/>
      <c r="C316" s="51"/>
      <c r="D316" s="51"/>
      <c r="E316" s="145"/>
    </row>
    <row r="317" customFormat="false" ht="15.75" hidden="false" customHeight="true" outlineLevel="0" collapsed="false">
      <c r="A317" s="51"/>
      <c r="B317" s="51"/>
      <c r="C317" s="51"/>
      <c r="D317" s="51"/>
      <c r="E317" s="145"/>
    </row>
    <row r="318" customFormat="false" ht="15.75" hidden="false" customHeight="true" outlineLevel="0" collapsed="false">
      <c r="A318" s="51"/>
      <c r="B318" s="51"/>
      <c r="C318" s="51"/>
      <c r="D318" s="51"/>
      <c r="E318" s="145"/>
    </row>
    <row r="319" customFormat="false" ht="15.75" hidden="false" customHeight="true" outlineLevel="0" collapsed="false">
      <c r="A319" s="51"/>
      <c r="B319" s="51"/>
      <c r="C319" s="51"/>
      <c r="D319" s="51"/>
      <c r="E319" s="145"/>
    </row>
    <row r="320" customFormat="false" ht="15.75" hidden="false" customHeight="true" outlineLevel="0" collapsed="false">
      <c r="A320" s="51"/>
      <c r="B320" s="51"/>
      <c r="C320" s="51"/>
      <c r="D320" s="51"/>
      <c r="E320" s="145"/>
    </row>
    <row r="321" customFormat="false" ht="15.75" hidden="false" customHeight="true" outlineLevel="0" collapsed="false">
      <c r="A321" s="51"/>
      <c r="B321" s="51"/>
      <c r="C321" s="51"/>
      <c r="D321" s="51"/>
      <c r="E321" s="145"/>
    </row>
    <row r="322" customFormat="false" ht="15.75" hidden="false" customHeight="true" outlineLevel="0" collapsed="false">
      <c r="A322" s="51"/>
      <c r="B322" s="51"/>
      <c r="C322" s="51"/>
      <c r="D322" s="51"/>
      <c r="E322" s="145"/>
    </row>
    <row r="323" customFormat="false" ht="15.75" hidden="false" customHeight="true" outlineLevel="0" collapsed="false">
      <c r="A323" s="51"/>
      <c r="B323" s="51"/>
      <c r="C323" s="51"/>
      <c r="D323" s="51"/>
      <c r="E323" s="145"/>
    </row>
    <row r="324" customFormat="false" ht="15.75" hidden="false" customHeight="true" outlineLevel="0" collapsed="false">
      <c r="A324" s="51"/>
      <c r="B324" s="51"/>
      <c r="C324" s="51"/>
      <c r="D324" s="51"/>
      <c r="E324" s="145"/>
    </row>
    <row r="325" customFormat="false" ht="15.75" hidden="false" customHeight="true" outlineLevel="0" collapsed="false">
      <c r="A325" s="51"/>
      <c r="B325" s="51"/>
      <c r="C325" s="51"/>
      <c r="D325" s="51"/>
      <c r="E325" s="145"/>
    </row>
    <row r="326" customFormat="false" ht="15.75" hidden="false" customHeight="true" outlineLevel="0" collapsed="false">
      <c r="A326" s="51"/>
      <c r="B326" s="51"/>
      <c r="C326" s="51"/>
      <c r="D326" s="51"/>
      <c r="E326" s="145"/>
    </row>
    <row r="327" customFormat="false" ht="15.75" hidden="false" customHeight="true" outlineLevel="0" collapsed="false">
      <c r="A327" s="51"/>
      <c r="B327" s="51"/>
      <c r="C327" s="51"/>
      <c r="D327" s="51"/>
      <c r="E327" s="145"/>
    </row>
    <row r="328" customFormat="false" ht="15.75" hidden="false" customHeight="true" outlineLevel="0" collapsed="false">
      <c r="A328" s="51"/>
      <c r="B328" s="51"/>
      <c r="C328" s="51"/>
      <c r="D328" s="51"/>
      <c r="E328" s="145"/>
    </row>
    <row r="329" customFormat="false" ht="15.75" hidden="false" customHeight="true" outlineLevel="0" collapsed="false">
      <c r="A329" s="51"/>
      <c r="B329" s="51"/>
      <c r="C329" s="51"/>
      <c r="D329" s="51"/>
      <c r="E329" s="145"/>
    </row>
    <row r="330" customFormat="false" ht="15.75" hidden="false" customHeight="true" outlineLevel="0" collapsed="false">
      <c r="A330" s="51"/>
      <c r="B330" s="51"/>
      <c r="C330" s="51"/>
      <c r="D330" s="51"/>
      <c r="E330" s="145"/>
    </row>
    <row r="331" customFormat="false" ht="15.75" hidden="false" customHeight="true" outlineLevel="0" collapsed="false">
      <c r="A331" s="51"/>
      <c r="B331" s="51"/>
      <c r="C331" s="51"/>
      <c r="D331" s="51"/>
      <c r="E331" s="145"/>
    </row>
    <row r="332" customFormat="false" ht="15.75" hidden="false" customHeight="true" outlineLevel="0" collapsed="false">
      <c r="A332" s="51"/>
      <c r="B332" s="51"/>
      <c r="C332" s="51"/>
      <c r="D332" s="51"/>
      <c r="E332" s="145"/>
    </row>
    <row r="333" customFormat="false" ht="15.75" hidden="false" customHeight="true" outlineLevel="0" collapsed="false">
      <c r="A333" s="51"/>
      <c r="B333" s="51"/>
      <c r="C333" s="51"/>
      <c r="D333" s="51"/>
      <c r="E333" s="145"/>
    </row>
    <row r="334" customFormat="false" ht="15.75" hidden="false" customHeight="true" outlineLevel="0" collapsed="false">
      <c r="A334" s="51"/>
      <c r="B334" s="51"/>
      <c r="C334" s="51"/>
      <c r="D334" s="51"/>
      <c r="E334" s="145"/>
    </row>
    <row r="335" customFormat="false" ht="15.75" hidden="false" customHeight="true" outlineLevel="0" collapsed="false">
      <c r="A335" s="51"/>
      <c r="B335" s="51"/>
      <c r="C335" s="51"/>
      <c r="D335" s="51"/>
      <c r="E335" s="145"/>
    </row>
    <row r="336" customFormat="false" ht="15.75" hidden="false" customHeight="true" outlineLevel="0" collapsed="false">
      <c r="A336" s="51"/>
      <c r="B336" s="51"/>
      <c r="C336" s="51"/>
      <c r="D336" s="51"/>
      <c r="E336" s="145"/>
    </row>
    <row r="337" customFormat="false" ht="15.75" hidden="false" customHeight="true" outlineLevel="0" collapsed="false">
      <c r="A337" s="51"/>
      <c r="B337" s="51"/>
      <c r="C337" s="51"/>
      <c r="D337" s="51"/>
      <c r="E337" s="145"/>
    </row>
    <row r="338" customFormat="false" ht="15.75" hidden="false" customHeight="true" outlineLevel="0" collapsed="false">
      <c r="A338" s="51"/>
      <c r="B338" s="51"/>
      <c r="C338" s="51"/>
      <c r="D338" s="51"/>
      <c r="E338" s="145"/>
    </row>
    <row r="339" customFormat="false" ht="15.75" hidden="false" customHeight="true" outlineLevel="0" collapsed="false">
      <c r="A339" s="51"/>
      <c r="B339" s="51"/>
      <c r="C339" s="51"/>
      <c r="D339" s="51"/>
      <c r="E339" s="145"/>
    </row>
    <row r="340" customFormat="false" ht="15.75" hidden="false" customHeight="true" outlineLevel="0" collapsed="false">
      <c r="A340" s="51"/>
      <c r="B340" s="51"/>
      <c r="C340" s="51"/>
      <c r="D340" s="51"/>
      <c r="E340" s="145"/>
    </row>
    <row r="341" customFormat="false" ht="15.75" hidden="false" customHeight="true" outlineLevel="0" collapsed="false">
      <c r="A341" s="51"/>
      <c r="B341" s="51"/>
      <c r="C341" s="51"/>
      <c r="D341" s="51"/>
      <c r="E341" s="145"/>
    </row>
    <row r="342" customFormat="false" ht="15.75" hidden="false" customHeight="true" outlineLevel="0" collapsed="false">
      <c r="A342" s="51"/>
      <c r="B342" s="51"/>
      <c r="C342" s="51"/>
      <c r="D342" s="51"/>
      <c r="E342" s="145"/>
    </row>
    <row r="343" customFormat="false" ht="15.75" hidden="false" customHeight="true" outlineLevel="0" collapsed="false">
      <c r="A343" s="51"/>
      <c r="B343" s="51"/>
      <c r="C343" s="51"/>
      <c r="D343" s="51"/>
      <c r="E343" s="145"/>
    </row>
    <row r="344" customFormat="false" ht="15.75" hidden="false" customHeight="true" outlineLevel="0" collapsed="false">
      <c r="A344" s="51"/>
      <c r="B344" s="51"/>
      <c r="C344" s="51"/>
      <c r="D344" s="51"/>
      <c r="E344" s="145"/>
    </row>
    <row r="345" customFormat="false" ht="15.75" hidden="false" customHeight="true" outlineLevel="0" collapsed="false">
      <c r="A345" s="51"/>
      <c r="B345" s="51"/>
      <c r="C345" s="51"/>
      <c r="D345" s="51"/>
      <c r="E345" s="145"/>
    </row>
    <row r="346" customFormat="false" ht="15.75" hidden="false" customHeight="true" outlineLevel="0" collapsed="false">
      <c r="A346" s="51"/>
      <c r="B346" s="51"/>
      <c r="C346" s="51"/>
      <c r="D346" s="51"/>
      <c r="E346" s="145"/>
    </row>
    <row r="347" customFormat="false" ht="15.75" hidden="false" customHeight="true" outlineLevel="0" collapsed="false">
      <c r="A347" s="51"/>
      <c r="B347" s="51"/>
      <c r="C347" s="51"/>
      <c r="D347" s="51"/>
      <c r="E347" s="145"/>
    </row>
    <row r="348" customFormat="false" ht="15.75" hidden="false" customHeight="true" outlineLevel="0" collapsed="false">
      <c r="A348" s="51"/>
      <c r="B348" s="51"/>
      <c r="C348" s="51"/>
      <c r="D348" s="51"/>
      <c r="E348" s="145"/>
    </row>
    <row r="349" customFormat="false" ht="15.75" hidden="false" customHeight="true" outlineLevel="0" collapsed="false">
      <c r="A349" s="51"/>
      <c r="B349" s="51"/>
      <c r="C349" s="51"/>
      <c r="D349" s="51"/>
      <c r="E349" s="145"/>
    </row>
    <row r="350" customFormat="false" ht="15.75" hidden="false" customHeight="true" outlineLevel="0" collapsed="false">
      <c r="A350" s="51"/>
      <c r="B350" s="51"/>
      <c r="C350" s="51"/>
      <c r="D350" s="51"/>
      <c r="E350" s="145"/>
    </row>
    <row r="351" customFormat="false" ht="15.75" hidden="false" customHeight="true" outlineLevel="0" collapsed="false">
      <c r="A351" s="51"/>
      <c r="B351" s="51"/>
      <c r="C351" s="51"/>
      <c r="D351" s="51"/>
      <c r="E351" s="145"/>
    </row>
    <row r="352" customFormat="false" ht="15.75" hidden="false" customHeight="true" outlineLevel="0" collapsed="false">
      <c r="A352" s="51"/>
      <c r="B352" s="51"/>
      <c r="C352" s="51"/>
      <c r="D352" s="51"/>
      <c r="E352" s="145"/>
    </row>
    <row r="353" customFormat="false" ht="15.75" hidden="false" customHeight="true" outlineLevel="0" collapsed="false">
      <c r="A353" s="51"/>
      <c r="B353" s="51"/>
      <c r="C353" s="51"/>
      <c r="D353" s="51"/>
      <c r="E353" s="145"/>
    </row>
    <row r="354" customFormat="false" ht="15.75" hidden="false" customHeight="true" outlineLevel="0" collapsed="false">
      <c r="A354" s="51"/>
      <c r="B354" s="51"/>
      <c r="C354" s="51"/>
      <c r="D354" s="51"/>
      <c r="E354" s="145"/>
    </row>
    <row r="355" customFormat="false" ht="15.75" hidden="false" customHeight="true" outlineLevel="0" collapsed="false">
      <c r="A355" s="51"/>
      <c r="B355" s="51"/>
      <c r="C355" s="51"/>
      <c r="D355" s="51"/>
      <c r="E355" s="145"/>
    </row>
    <row r="356" customFormat="false" ht="15.75" hidden="false" customHeight="true" outlineLevel="0" collapsed="false">
      <c r="A356" s="51"/>
      <c r="B356" s="51"/>
      <c r="C356" s="51"/>
      <c r="D356" s="51"/>
      <c r="E356" s="145"/>
    </row>
    <row r="357" customFormat="false" ht="15.75" hidden="false" customHeight="true" outlineLevel="0" collapsed="false">
      <c r="A357" s="51"/>
      <c r="B357" s="51"/>
      <c r="C357" s="51"/>
      <c r="D357" s="51"/>
      <c r="E357" s="145"/>
    </row>
    <row r="358" customFormat="false" ht="15.75" hidden="false" customHeight="true" outlineLevel="0" collapsed="false">
      <c r="A358" s="51"/>
      <c r="B358" s="51"/>
      <c r="C358" s="51"/>
      <c r="D358" s="51"/>
      <c r="E358" s="145"/>
    </row>
    <row r="359" customFormat="false" ht="15.75" hidden="false" customHeight="true" outlineLevel="0" collapsed="false">
      <c r="A359" s="51"/>
      <c r="B359" s="51"/>
      <c r="C359" s="51"/>
      <c r="D359" s="51"/>
      <c r="E359" s="145"/>
    </row>
    <row r="360" customFormat="false" ht="15.75" hidden="false" customHeight="true" outlineLevel="0" collapsed="false">
      <c r="A360" s="51"/>
      <c r="B360" s="51"/>
      <c r="C360" s="51"/>
      <c r="D360" s="51"/>
      <c r="E360" s="145"/>
    </row>
    <row r="361" customFormat="false" ht="15.75" hidden="false" customHeight="true" outlineLevel="0" collapsed="false">
      <c r="A361" s="51"/>
      <c r="B361" s="51"/>
      <c r="C361" s="51"/>
      <c r="D361" s="51"/>
      <c r="E361" s="145"/>
    </row>
    <row r="362" customFormat="false" ht="15.75" hidden="false" customHeight="true" outlineLevel="0" collapsed="false">
      <c r="A362" s="51"/>
      <c r="B362" s="51"/>
      <c r="C362" s="51"/>
      <c r="D362" s="51"/>
      <c r="E362" s="145"/>
    </row>
    <row r="363" customFormat="false" ht="15.75" hidden="false" customHeight="true" outlineLevel="0" collapsed="false">
      <c r="A363" s="51"/>
      <c r="B363" s="51"/>
      <c r="C363" s="51"/>
      <c r="D363" s="51"/>
      <c r="E363" s="145"/>
    </row>
    <row r="364" customFormat="false" ht="15.75" hidden="false" customHeight="true" outlineLevel="0" collapsed="false">
      <c r="A364" s="51"/>
      <c r="B364" s="51"/>
      <c r="C364" s="51"/>
      <c r="D364" s="51"/>
      <c r="E364" s="145"/>
    </row>
    <row r="365" customFormat="false" ht="15.75" hidden="false" customHeight="true" outlineLevel="0" collapsed="false">
      <c r="A365" s="51"/>
      <c r="B365" s="51"/>
      <c r="C365" s="51"/>
      <c r="D365" s="51"/>
      <c r="E365" s="145"/>
    </row>
    <row r="366" customFormat="false" ht="15.75" hidden="false" customHeight="true" outlineLevel="0" collapsed="false">
      <c r="A366" s="51"/>
      <c r="B366" s="51"/>
      <c r="C366" s="51"/>
      <c r="D366" s="51"/>
      <c r="E366" s="145"/>
    </row>
    <row r="367" customFormat="false" ht="15.75" hidden="false" customHeight="true" outlineLevel="0" collapsed="false">
      <c r="A367" s="51"/>
      <c r="B367" s="51"/>
      <c r="C367" s="51"/>
      <c r="D367" s="51"/>
      <c r="E367" s="145"/>
    </row>
    <row r="368" customFormat="false" ht="15.75" hidden="false" customHeight="true" outlineLevel="0" collapsed="false">
      <c r="A368" s="51"/>
      <c r="B368" s="51"/>
      <c r="C368" s="51"/>
      <c r="D368" s="51"/>
      <c r="E368" s="145"/>
    </row>
    <row r="369" customFormat="false" ht="15.75" hidden="false" customHeight="true" outlineLevel="0" collapsed="false">
      <c r="A369" s="51"/>
      <c r="B369" s="51"/>
      <c r="C369" s="51"/>
      <c r="D369" s="51"/>
      <c r="E369" s="145"/>
    </row>
    <row r="370" customFormat="false" ht="15.75" hidden="false" customHeight="true" outlineLevel="0" collapsed="false">
      <c r="A370" s="51"/>
      <c r="B370" s="51"/>
      <c r="C370" s="51"/>
      <c r="D370" s="51"/>
      <c r="E370" s="145"/>
    </row>
    <row r="371" customFormat="false" ht="15.75" hidden="false" customHeight="true" outlineLevel="0" collapsed="false">
      <c r="A371" s="51"/>
      <c r="B371" s="51"/>
      <c r="C371" s="51"/>
      <c r="D371" s="51"/>
      <c r="E371" s="145"/>
    </row>
    <row r="372" customFormat="false" ht="15.75" hidden="false" customHeight="true" outlineLevel="0" collapsed="false">
      <c r="A372" s="51"/>
      <c r="B372" s="51"/>
      <c r="C372" s="51"/>
      <c r="D372" s="51"/>
      <c r="E372" s="145"/>
    </row>
    <row r="373" customFormat="false" ht="15.75" hidden="false" customHeight="true" outlineLevel="0" collapsed="false">
      <c r="A373" s="51"/>
      <c r="B373" s="51"/>
      <c r="C373" s="51"/>
      <c r="D373" s="51"/>
      <c r="E373" s="145"/>
    </row>
    <row r="374" customFormat="false" ht="15.75" hidden="false" customHeight="true" outlineLevel="0" collapsed="false">
      <c r="A374" s="51"/>
      <c r="B374" s="51"/>
      <c r="C374" s="51"/>
      <c r="D374" s="51"/>
      <c r="E374" s="145"/>
    </row>
    <row r="375" customFormat="false" ht="15.75" hidden="false" customHeight="true" outlineLevel="0" collapsed="false">
      <c r="A375" s="51"/>
      <c r="B375" s="51"/>
      <c r="C375" s="51"/>
      <c r="D375" s="51"/>
      <c r="E375" s="145"/>
    </row>
    <row r="376" customFormat="false" ht="15.75" hidden="false" customHeight="true" outlineLevel="0" collapsed="false">
      <c r="A376" s="51"/>
      <c r="B376" s="51"/>
      <c r="C376" s="51"/>
      <c r="D376" s="51"/>
      <c r="E376" s="145"/>
    </row>
    <row r="377" customFormat="false" ht="15.75" hidden="false" customHeight="true" outlineLevel="0" collapsed="false">
      <c r="A377" s="51"/>
      <c r="B377" s="51"/>
      <c r="C377" s="51"/>
      <c r="D377" s="51"/>
      <c r="E377" s="145"/>
    </row>
    <row r="378" customFormat="false" ht="15.75" hidden="false" customHeight="true" outlineLevel="0" collapsed="false">
      <c r="A378" s="51"/>
      <c r="B378" s="51"/>
      <c r="C378" s="51"/>
      <c r="D378" s="51"/>
      <c r="E378" s="145"/>
    </row>
    <row r="379" customFormat="false" ht="15.75" hidden="false" customHeight="true" outlineLevel="0" collapsed="false">
      <c r="A379" s="51"/>
      <c r="B379" s="51"/>
      <c r="C379" s="51"/>
      <c r="D379" s="51"/>
      <c r="E379" s="145"/>
    </row>
    <row r="380" customFormat="false" ht="15.75" hidden="false" customHeight="true" outlineLevel="0" collapsed="false">
      <c r="A380" s="51"/>
      <c r="B380" s="51"/>
      <c r="C380" s="51"/>
      <c r="D380" s="51"/>
      <c r="E380" s="145"/>
    </row>
    <row r="381" customFormat="false" ht="15.75" hidden="false" customHeight="true" outlineLevel="0" collapsed="false">
      <c r="A381" s="51"/>
      <c r="B381" s="51"/>
      <c r="C381" s="51"/>
      <c r="D381" s="51"/>
      <c r="E381" s="145"/>
    </row>
    <row r="382" customFormat="false" ht="15.75" hidden="false" customHeight="true" outlineLevel="0" collapsed="false">
      <c r="A382" s="51"/>
      <c r="B382" s="51"/>
      <c r="C382" s="51"/>
      <c r="D382" s="51"/>
      <c r="E382" s="145"/>
    </row>
    <row r="383" customFormat="false" ht="15.75" hidden="false" customHeight="true" outlineLevel="0" collapsed="false">
      <c r="A383" s="51"/>
      <c r="B383" s="51"/>
      <c r="C383" s="51"/>
      <c r="D383" s="51"/>
      <c r="E383" s="145"/>
    </row>
    <row r="384" customFormat="false" ht="15.75" hidden="false" customHeight="true" outlineLevel="0" collapsed="false">
      <c r="A384" s="51"/>
      <c r="B384" s="51"/>
      <c r="C384" s="51"/>
      <c r="D384" s="51"/>
      <c r="E384" s="145"/>
    </row>
    <row r="385" customFormat="false" ht="15.75" hidden="false" customHeight="true" outlineLevel="0" collapsed="false">
      <c r="A385" s="51"/>
      <c r="B385" s="51"/>
      <c r="C385" s="51"/>
      <c r="D385" s="51"/>
      <c r="E385" s="145"/>
    </row>
    <row r="386" customFormat="false" ht="15.75" hidden="false" customHeight="true" outlineLevel="0" collapsed="false">
      <c r="A386" s="51"/>
      <c r="B386" s="51"/>
      <c r="C386" s="51"/>
      <c r="D386" s="51"/>
      <c r="E386" s="145"/>
    </row>
    <row r="387" customFormat="false" ht="15.75" hidden="false" customHeight="true" outlineLevel="0" collapsed="false">
      <c r="A387" s="51"/>
      <c r="B387" s="51"/>
      <c r="C387" s="51"/>
      <c r="D387" s="51"/>
      <c r="E387" s="145"/>
    </row>
    <row r="388" customFormat="false" ht="15.75" hidden="false" customHeight="true" outlineLevel="0" collapsed="false">
      <c r="A388" s="51"/>
      <c r="B388" s="51"/>
      <c r="C388" s="51"/>
      <c r="D388" s="51"/>
      <c r="E388" s="145"/>
    </row>
    <row r="389" customFormat="false" ht="15.75" hidden="false" customHeight="true" outlineLevel="0" collapsed="false">
      <c r="A389" s="51"/>
      <c r="B389" s="51"/>
      <c r="C389" s="51"/>
      <c r="D389" s="51"/>
      <c r="E389" s="145"/>
    </row>
    <row r="390" customFormat="false" ht="15.75" hidden="false" customHeight="true" outlineLevel="0" collapsed="false">
      <c r="A390" s="51"/>
      <c r="B390" s="51"/>
      <c r="C390" s="51"/>
      <c r="D390" s="51"/>
      <c r="E390" s="145"/>
    </row>
    <row r="391" customFormat="false" ht="15.75" hidden="false" customHeight="true" outlineLevel="0" collapsed="false">
      <c r="A391" s="51"/>
      <c r="B391" s="51"/>
      <c r="C391" s="51"/>
      <c r="D391" s="51"/>
      <c r="E391" s="145"/>
    </row>
    <row r="392" customFormat="false" ht="15.75" hidden="false" customHeight="true" outlineLevel="0" collapsed="false">
      <c r="A392" s="51"/>
      <c r="B392" s="51"/>
      <c r="C392" s="51"/>
      <c r="D392" s="51"/>
      <c r="E392" s="145"/>
    </row>
    <row r="393" customFormat="false" ht="15.75" hidden="false" customHeight="true" outlineLevel="0" collapsed="false">
      <c r="A393" s="51"/>
      <c r="B393" s="51"/>
      <c r="C393" s="51"/>
      <c r="D393" s="51"/>
      <c r="E393" s="145"/>
    </row>
    <row r="394" customFormat="false" ht="15.75" hidden="false" customHeight="true" outlineLevel="0" collapsed="false">
      <c r="A394" s="51"/>
      <c r="B394" s="51"/>
      <c r="C394" s="51"/>
      <c r="D394" s="51"/>
      <c r="E394" s="145"/>
    </row>
    <row r="395" customFormat="false" ht="15.75" hidden="false" customHeight="true" outlineLevel="0" collapsed="false">
      <c r="A395" s="51"/>
      <c r="B395" s="51"/>
      <c r="C395" s="51"/>
      <c r="D395" s="51"/>
      <c r="E395" s="145"/>
    </row>
    <row r="396" customFormat="false" ht="15.75" hidden="false" customHeight="true" outlineLevel="0" collapsed="false">
      <c r="A396" s="51"/>
      <c r="B396" s="51"/>
      <c r="C396" s="51"/>
      <c r="D396" s="51"/>
      <c r="E396" s="145"/>
    </row>
    <row r="397" customFormat="false" ht="15.75" hidden="false" customHeight="true" outlineLevel="0" collapsed="false">
      <c r="A397" s="51"/>
      <c r="B397" s="51"/>
      <c r="C397" s="51"/>
      <c r="D397" s="51"/>
      <c r="E397" s="145"/>
    </row>
    <row r="398" customFormat="false" ht="15.75" hidden="false" customHeight="true" outlineLevel="0" collapsed="false">
      <c r="A398" s="51"/>
      <c r="B398" s="51"/>
      <c r="C398" s="51"/>
      <c r="D398" s="51"/>
      <c r="E398" s="145"/>
    </row>
    <row r="399" customFormat="false" ht="15.75" hidden="false" customHeight="true" outlineLevel="0" collapsed="false">
      <c r="A399" s="51"/>
      <c r="B399" s="51"/>
      <c r="C399" s="51"/>
      <c r="D399" s="51"/>
      <c r="E399" s="145"/>
    </row>
    <row r="400" customFormat="false" ht="15.75" hidden="false" customHeight="true" outlineLevel="0" collapsed="false">
      <c r="A400" s="51"/>
      <c r="B400" s="51"/>
      <c r="C400" s="51"/>
      <c r="D400" s="51"/>
      <c r="E400" s="145"/>
    </row>
    <row r="401" customFormat="false" ht="15.75" hidden="false" customHeight="true" outlineLevel="0" collapsed="false">
      <c r="A401" s="51"/>
      <c r="B401" s="51"/>
      <c r="C401" s="51"/>
      <c r="D401" s="51"/>
      <c r="E401" s="145"/>
    </row>
    <row r="402" customFormat="false" ht="15.75" hidden="false" customHeight="true" outlineLevel="0" collapsed="false">
      <c r="A402" s="51"/>
      <c r="B402" s="51"/>
      <c r="C402" s="51"/>
      <c r="D402" s="51"/>
      <c r="E402" s="145"/>
    </row>
    <row r="403" customFormat="false" ht="15.75" hidden="false" customHeight="true" outlineLevel="0" collapsed="false">
      <c r="A403" s="51"/>
      <c r="B403" s="51"/>
      <c r="C403" s="51"/>
      <c r="D403" s="51"/>
      <c r="E403" s="145"/>
    </row>
    <row r="404" customFormat="false" ht="15.75" hidden="false" customHeight="true" outlineLevel="0" collapsed="false">
      <c r="A404" s="51"/>
      <c r="B404" s="51"/>
      <c r="C404" s="51"/>
      <c r="D404" s="51"/>
      <c r="E404" s="145"/>
    </row>
    <row r="405" customFormat="false" ht="15.75" hidden="false" customHeight="true" outlineLevel="0" collapsed="false">
      <c r="A405" s="51"/>
      <c r="B405" s="51"/>
      <c r="C405" s="51"/>
      <c r="D405" s="51"/>
      <c r="E405" s="145"/>
    </row>
    <row r="406" customFormat="false" ht="15.75" hidden="false" customHeight="true" outlineLevel="0" collapsed="false">
      <c r="A406" s="51"/>
      <c r="B406" s="51"/>
      <c r="C406" s="51"/>
      <c r="D406" s="51"/>
      <c r="E406" s="145"/>
    </row>
    <row r="407" customFormat="false" ht="15.75" hidden="false" customHeight="true" outlineLevel="0" collapsed="false">
      <c r="A407" s="51"/>
      <c r="B407" s="51"/>
      <c r="C407" s="51"/>
      <c r="D407" s="51"/>
      <c r="E407" s="145"/>
    </row>
    <row r="408" customFormat="false" ht="15.75" hidden="false" customHeight="true" outlineLevel="0" collapsed="false">
      <c r="A408" s="51"/>
      <c r="B408" s="51"/>
      <c r="C408" s="51"/>
      <c r="D408" s="51"/>
      <c r="E408" s="145"/>
    </row>
    <row r="409" customFormat="false" ht="15.75" hidden="false" customHeight="true" outlineLevel="0" collapsed="false">
      <c r="A409" s="51"/>
      <c r="B409" s="51"/>
      <c r="C409" s="51"/>
      <c r="D409" s="51"/>
      <c r="E409" s="145"/>
    </row>
    <row r="410" customFormat="false" ht="15.75" hidden="false" customHeight="true" outlineLevel="0" collapsed="false">
      <c r="A410" s="51"/>
      <c r="B410" s="51"/>
      <c r="C410" s="51"/>
      <c r="D410" s="51"/>
      <c r="E410" s="145"/>
    </row>
    <row r="411" customFormat="false" ht="15.75" hidden="false" customHeight="true" outlineLevel="0" collapsed="false">
      <c r="A411" s="51"/>
      <c r="B411" s="51"/>
      <c r="C411" s="51"/>
      <c r="D411" s="51"/>
      <c r="E411" s="145"/>
    </row>
    <row r="412" customFormat="false" ht="15.75" hidden="false" customHeight="true" outlineLevel="0" collapsed="false">
      <c r="A412" s="51"/>
      <c r="B412" s="51"/>
      <c r="C412" s="51"/>
      <c r="D412" s="51"/>
      <c r="E412" s="145"/>
    </row>
    <row r="413" customFormat="false" ht="15.75" hidden="false" customHeight="true" outlineLevel="0" collapsed="false">
      <c r="A413" s="51"/>
      <c r="B413" s="51"/>
      <c r="C413" s="51"/>
      <c r="D413" s="51"/>
      <c r="E413" s="145"/>
    </row>
    <row r="414" customFormat="false" ht="15.75" hidden="false" customHeight="true" outlineLevel="0" collapsed="false">
      <c r="A414" s="51"/>
      <c r="B414" s="51"/>
      <c r="C414" s="51"/>
      <c r="D414" s="51"/>
      <c r="E414" s="145"/>
    </row>
    <row r="415" customFormat="false" ht="15.75" hidden="false" customHeight="true" outlineLevel="0" collapsed="false">
      <c r="A415" s="51"/>
      <c r="B415" s="51"/>
      <c r="C415" s="51"/>
      <c r="D415" s="51"/>
      <c r="E415" s="145"/>
    </row>
    <row r="416" customFormat="false" ht="15.75" hidden="false" customHeight="true" outlineLevel="0" collapsed="false">
      <c r="A416" s="51"/>
      <c r="B416" s="51"/>
      <c r="C416" s="51"/>
      <c r="D416" s="51"/>
      <c r="E416" s="145"/>
    </row>
    <row r="417" customFormat="false" ht="15.75" hidden="false" customHeight="true" outlineLevel="0" collapsed="false">
      <c r="A417" s="51"/>
      <c r="B417" s="51"/>
      <c r="C417" s="51"/>
      <c r="D417" s="51"/>
      <c r="E417" s="145"/>
    </row>
    <row r="418" customFormat="false" ht="15.75" hidden="false" customHeight="true" outlineLevel="0" collapsed="false">
      <c r="A418" s="51"/>
      <c r="B418" s="51"/>
      <c r="C418" s="51"/>
      <c r="D418" s="51"/>
      <c r="E418" s="145"/>
    </row>
    <row r="419" customFormat="false" ht="15.75" hidden="false" customHeight="true" outlineLevel="0" collapsed="false">
      <c r="A419" s="51"/>
      <c r="B419" s="51"/>
      <c r="C419" s="51"/>
      <c r="D419" s="51"/>
      <c r="E419" s="145"/>
    </row>
    <row r="420" customFormat="false" ht="15.75" hidden="false" customHeight="true" outlineLevel="0" collapsed="false">
      <c r="A420" s="51"/>
      <c r="B420" s="51"/>
      <c r="C420" s="51"/>
      <c r="D420" s="51"/>
      <c r="E420" s="145"/>
    </row>
    <row r="421" customFormat="false" ht="15.75" hidden="false" customHeight="true" outlineLevel="0" collapsed="false">
      <c r="A421" s="51"/>
      <c r="B421" s="51"/>
      <c r="C421" s="51"/>
      <c r="D421" s="51"/>
      <c r="E421" s="145"/>
    </row>
    <row r="422" customFormat="false" ht="15.75" hidden="false" customHeight="true" outlineLevel="0" collapsed="false">
      <c r="A422" s="51"/>
      <c r="B422" s="51"/>
      <c r="C422" s="51"/>
      <c r="D422" s="51"/>
      <c r="E422" s="145"/>
    </row>
    <row r="423" customFormat="false" ht="15.75" hidden="false" customHeight="true" outlineLevel="0" collapsed="false">
      <c r="A423" s="51"/>
      <c r="B423" s="51"/>
      <c r="C423" s="51"/>
      <c r="D423" s="51"/>
      <c r="E423" s="145"/>
    </row>
    <row r="424" customFormat="false" ht="15.75" hidden="false" customHeight="true" outlineLevel="0" collapsed="false">
      <c r="A424" s="51"/>
      <c r="B424" s="51"/>
      <c r="C424" s="51"/>
      <c r="D424" s="51"/>
      <c r="E424" s="145"/>
    </row>
    <row r="425" customFormat="false" ht="15.75" hidden="false" customHeight="true" outlineLevel="0" collapsed="false">
      <c r="A425" s="51"/>
      <c r="B425" s="51"/>
      <c r="C425" s="51"/>
      <c r="D425" s="51"/>
      <c r="E425" s="145"/>
    </row>
    <row r="426" customFormat="false" ht="15.75" hidden="false" customHeight="true" outlineLevel="0" collapsed="false">
      <c r="A426" s="51"/>
      <c r="B426" s="51"/>
      <c r="C426" s="51"/>
      <c r="D426" s="51"/>
      <c r="E426" s="145"/>
    </row>
    <row r="427" customFormat="false" ht="15.75" hidden="false" customHeight="true" outlineLevel="0" collapsed="false">
      <c r="A427" s="51"/>
      <c r="B427" s="51"/>
      <c r="C427" s="51"/>
      <c r="D427" s="51"/>
      <c r="E427" s="145"/>
    </row>
    <row r="428" customFormat="false" ht="15.75" hidden="false" customHeight="true" outlineLevel="0" collapsed="false">
      <c r="A428" s="51"/>
      <c r="B428" s="51"/>
      <c r="C428" s="51"/>
      <c r="D428" s="51"/>
      <c r="E428" s="145"/>
    </row>
    <row r="429" customFormat="false" ht="15.75" hidden="false" customHeight="true" outlineLevel="0" collapsed="false">
      <c r="A429" s="51"/>
      <c r="B429" s="51"/>
      <c r="C429" s="51"/>
      <c r="D429" s="51"/>
      <c r="E429" s="145"/>
    </row>
    <row r="430" customFormat="false" ht="15.75" hidden="false" customHeight="true" outlineLevel="0" collapsed="false">
      <c r="A430" s="51"/>
      <c r="B430" s="51"/>
      <c r="C430" s="51"/>
      <c r="D430" s="51"/>
      <c r="E430" s="145"/>
    </row>
    <row r="431" customFormat="false" ht="15.75" hidden="false" customHeight="true" outlineLevel="0" collapsed="false">
      <c r="A431" s="51"/>
      <c r="B431" s="51"/>
      <c r="C431" s="51"/>
      <c r="D431" s="51"/>
      <c r="E431" s="145"/>
    </row>
    <row r="432" customFormat="false" ht="15.75" hidden="false" customHeight="true" outlineLevel="0" collapsed="false">
      <c r="A432" s="51"/>
      <c r="B432" s="51"/>
      <c r="C432" s="51"/>
      <c r="D432" s="51"/>
      <c r="E432" s="145"/>
    </row>
    <row r="433" customFormat="false" ht="15.75" hidden="false" customHeight="true" outlineLevel="0" collapsed="false">
      <c r="A433" s="51"/>
      <c r="B433" s="51"/>
      <c r="C433" s="51"/>
      <c r="D433" s="51"/>
      <c r="E433" s="145"/>
    </row>
    <row r="434" customFormat="false" ht="15.75" hidden="false" customHeight="true" outlineLevel="0" collapsed="false">
      <c r="A434" s="51"/>
      <c r="B434" s="51"/>
      <c r="C434" s="51"/>
      <c r="D434" s="51"/>
      <c r="E434" s="145"/>
    </row>
    <row r="435" customFormat="false" ht="15.75" hidden="false" customHeight="true" outlineLevel="0" collapsed="false">
      <c r="A435" s="51"/>
      <c r="B435" s="51"/>
      <c r="C435" s="51"/>
      <c r="D435" s="51"/>
      <c r="E435" s="145"/>
    </row>
    <row r="436" customFormat="false" ht="15.75" hidden="false" customHeight="true" outlineLevel="0" collapsed="false">
      <c r="A436" s="51"/>
      <c r="B436" s="51"/>
      <c r="C436" s="51"/>
      <c r="D436" s="51"/>
      <c r="E436" s="145"/>
    </row>
    <row r="437" customFormat="false" ht="15.75" hidden="false" customHeight="true" outlineLevel="0" collapsed="false">
      <c r="A437" s="51"/>
      <c r="B437" s="51"/>
      <c r="C437" s="51"/>
      <c r="D437" s="51"/>
      <c r="E437" s="145"/>
    </row>
    <row r="438" customFormat="false" ht="15.75" hidden="false" customHeight="true" outlineLevel="0" collapsed="false">
      <c r="A438" s="51"/>
      <c r="B438" s="51"/>
      <c r="C438" s="51"/>
      <c r="D438" s="51"/>
      <c r="E438" s="145"/>
    </row>
    <row r="439" customFormat="false" ht="15.75" hidden="false" customHeight="true" outlineLevel="0" collapsed="false">
      <c r="A439" s="51"/>
      <c r="B439" s="51"/>
      <c r="C439" s="51"/>
      <c r="D439" s="51"/>
      <c r="E439" s="145"/>
    </row>
    <row r="440" customFormat="false" ht="15.75" hidden="false" customHeight="true" outlineLevel="0" collapsed="false">
      <c r="A440" s="51"/>
      <c r="B440" s="51"/>
      <c r="C440" s="51"/>
      <c r="D440" s="51"/>
      <c r="E440" s="145"/>
    </row>
    <row r="441" customFormat="false" ht="15.75" hidden="false" customHeight="true" outlineLevel="0" collapsed="false">
      <c r="A441" s="51"/>
      <c r="B441" s="51"/>
      <c r="C441" s="51"/>
      <c r="D441" s="51"/>
      <c r="E441" s="145"/>
    </row>
    <row r="442" customFormat="false" ht="15.75" hidden="false" customHeight="true" outlineLevel="0" collapsed="false">
      <c r="A442" s="51"/>
      <c r="B442" s="51"/>
      <c r="C442" s="51"/>
      <c r="D442" s="51"/>
      <c r="E442" s="145"/>
    </row>
    <row r="443" customFormat="false" ht="15.75" hidden="false" customHeight="true" outlineLevel="0" collapsed="false">
      <c r="A443" s="51"/>
      <c r="B443" s="51"/>
      <c r="C443" s="51"/>
      <c r="D443" s="51"/>
      <c r="E443" s="145"/>
    </row>
    <row r="444" customFormat="false" ht="15.75" hidden="false" customHeight="true" outlineLevel="0" collapsed="false">
      <c r="A444" s="51"/>
      <c r="B444" s="51"/>
      <c r="C444" s="51"/>
      <c r="D444" s="51"/>
      <c r="E444" s="145"/>
    </row>
    <row r="445" customFormat="false" ht="15.75" hidden="false" customHeight="true" outlineLevel="0" collapsed="false">
      <c r="A445" s="51"/>
      <c r="B445" s="51"/>
      <c r="C445" s="51"/>
      <c r="D445" s="51"/>
      <c r="E445" s="145"/>
    </row>
    <row r="446" customFormat="false" ht="15.75" hidden="false" customHeight="true" outlineLevel="0" collapsed="false">
      <c r="A446" s="51"/>
      <c r="B446" s="51"/>
      <c r="C446" s="51"/>
      <c r="D446" s="51"/>
      <c r="E446" s="145"/>
    </row>
    <row r="447" customFormat="false" ht="15.75" hidden="false" customHeight="true" outlineLevel="0" collapsed="false">
      <c r="A447" s="51"/>
      <c r="B447" s="51"/>
      <c r="C447" s="51"/>
      <c r="D447" s="51"/>
      <c r="E447" s="145"/>
    </row>
    <row r="448" customFormat="false" ht="15.75" hidden="false" customHeight="true" outlineLevel="0" collapsed="false">
      <c r="A448" s="51"/>
      <c r="B448" s="51"/>
      <c r="C448" s="51"/>
      <c r="D448" s="51"/>
      <c r="E448" s="145"/>
    </row>
    <row r="449" customFormat="false" ht="15.75" hidden="false" customHeight="true" outlineLevel="0" collapsed="false">
      <c r="A449" s="51"/>
      <c r="B449" s="51"/>
      <c r="C449" s="51"/>
      <c r="D449" s="51"/>
      <c r="E449" s="145"/>
    </row>
    <row r="450" customFormat="false" ht="15.75" hidden="false" customHeight="true" outlineLevel="0" collapsed="false">
      <c r="A450" s="51"/>
      <c r="B450" s="51"/>
      <c r="C450" s="51"/>
      <c r="D450" s="51"/>
      <c r="E450" s="145"/>
    </row>
    <row r="451" customFormat="false" ht="15.75" hidden="false" customHeight="true" outlineLevel="0" collapsed="false">
      <c r="A451" s="51"/>
      <c r="B451" s="51"/>
      <c r="C451" s="51"/>
      <c r="D451" s="51"/>
      <c r="E451" s="145"/>
    </row>
    <row r="452" customFormat="false" ht="15.75" hidden="false" customHeight="true" outlineLevel="0" collapsed="false">
      <c r="A452" s="51"/>
      <c r="B452" s="51"/>
      <c r="C452" s="51"/>
      <c r="D452" s="51"/>
      <c r="E452" s="145"/>
    </row>
    <row r="453" customFormat="false" ht="15.75" hidden="false" customHeight="true" outlineLevel="0" collapsed="false">
      <c r="A453" s="51"/>
      <c r="B453" s="51"/>
      <c r="C453" s="51"/>
      <c r="D453" s="51"/>
      <c r="E453" s="145"/>
    </row>
    <row r="454" customFormat="false" ht="15.75" hidden="false" customHeight="true" outlineLevel="0" collapsed="false">
      <c r="A454" s="51"/>
      <c r="B454" s="51"/>
      <c r="C454" s="51"/>
      <c r="D454" s="51"/>
      <c r="E454" s="145"/>
    </row>
    <row r="455" customFormat="false" ht="15.75" hidden="false" customHeight="true" outlineLevel="0" collapsed="false">
      <c r="A455" s="51"/>
      <c r="B455" s="51"/>
      <c r="C455" s="51"/>
      <c r="D455" s="51"/>
      <c r="E455" s="145"/>
    </row>
    <row r="456" customFormat="false" ht="15.75" hidden="false" customHeight="true" outlineLevel="0" collapsed="false">
      <c r="A456" s="51"/>
      <c r="B456" s="51"/>
      <c r="C456" s="51"/>
      <c r="D456" s="51"/>
      <c r="E456" s="145"/>
    </row>
    <row r="457" customFormat="false" ht="15.75" hidden="false" customHeight="true" outlineLevel="0" collapsed="false">
      <c r="A457" s="51"/>
      <c r="B457" s="51"/>
      <c r="C457" s="51"/>
      <c r="D457" s="51"/>
      <c r="E457" s="145"/>
    </row>
    <row r="458" customFormat="false" ht="15.75" hidden="false" customHeight="true" outlineLevel="0" collapsed="false">
      <c r="A458" s="51"/>
      <c r="B458" s="51"/>
      <c r="C458" s="51"/>
      <c r="D458" s="51"/>
      <c r="E458" s="145"/>
    </row>
    <row r="459" customFormat="false" ht="15.75" hidden="false" customHeight="true" outlineLevel="0" collapsed="false">
      <c r="A459" s="51"/>
      <c r="B459" s="51"/>
      <c r="C459" s="51"/>
      <c r="D459" s="51"/>
      <c r="E459" s="145"/>
    </row>
    <row r="460" customFormat="false" ht="15.75" hidden="false" customHeight="true" outlineLevel="0" collapsed="false">
      <c r="A460" s="51"/>
      <c r="B460" s="51"/>
      <c r="C460" s="51"/>
      <c r="D460" s="51"/>
      <c r="E460" s="145"/>
    </row>
    <row r="461" customFormat="false" ht="15.75" hidden="false" customHeight="true" outlineLevel="0" collapsed="false">
      <c r="A461" s="51"/>
      <c r="B461" s="51"/>
      <c r="C461" s="51"/>
      <c r="D461" s="51"/>
      <c r="E461" s="145"/>
    </row>
    <row r="462" customFormat="false" ht="15.75" hidden="false" customHeight="true" outlineLevel="0" collapsed="false">
      <c r="A462" s="51"/>
      <c r="B462" s="51"/>
      <c r="C462" s="51"/>
      <c r="D462" s="51"/>
      <c r="E462" s="145"/>
    </row>
    <row r="463" customFormat="false" ht="15.75" hidden="false" customHeight="true" outlineLevel="0" collapsed="false">
      <c r="A463" s="51"/>
      <c r="B463" s="51"/>
      <c r="C463" s="51"/>
      <c r="D463" s="51"/>
      <c r="E463" s="145"/>
    </row>
    <row r="464" customFormat="false" ht="15.75" hidden="false" customHeight="true" outlineLevel="0" collapsed="false">
      <c r="A464" s="51"/>
      <c r="B464" s="51"/>
      <c r="C464" s="51"/>
      <c r="D464" s="51"/>
      <c r="E464" s="145"/>
    </row>
    <row r="465" customFormat="false" ht="15.75" hidden="false" customHeight="true" outlineLevel="0" collapsed="false">
      <c r="A465" s="51"/>
      <c r="B465" s="51"/>
      <c r="C465" s="51"/>
      <c r="D465" s="51"/>
      <c r="E465" s="145"/>
    </row>
    <row r="466" customFormat="false" ht="15.75" hidden="false" customHeight="true" outlineLevel="0" collapsed="false">
      <c r="A466" s="51"/>
      <c r="B466" s="51"/>
      <c r="C466" s="51"/>
      <c r="D466" s="51"/>
      <c r="E466" s="145"/>
    </row>
    <row r="467" customFormat="false" ht="15.75" hidden="false" customHeight="true" outlineLevel="0" collapsed="false">
      <c r="A467" s="51"/>
      <c r="B467" s="51"/>
      <c r="C467" s="51"/>
      <c r="D467" s="51"/>
      <c r="E467" s="145"/>
    </row>
    <row r="468" customFormat="false" ht="15.75" hidden="false" customHeight="true" outlineLevel="0" collapsed="false">
      <c r="A468" s="51"/>
      <c r="B468" s="51"/>
      <c r="C468" s="51"/>
      <c r="D468" s="51"/>
      <c r="E468" s="145"/>
    </row>
    <row r="469" customFormat="false" ht="15.75" hidden="false" customHeight="true" outlineLevel="0" collapsed="false">
      <c r="A469" s="51"/>
      <c r="B469" s="51"/>
      <c r="C469" s="51"/>
      <c r="D469" s="51"/>
      <c r="E469" s="145"/>
    </row>
    <row r="470" customFormat="false" ht="15.75" hidden="false" customHeight="true" outlineLevel="0" collapsed="false">
      <c r="A470" s="51"/>
      <c r="B470" s="51"/>
      <c r="C470" s="51"/>
      <c r="D470" s="51"/>
      <c r="E470" s="145"/>
    </row>
    <row r="471" customFormat="false" ht="15.75" hidden="false" customHeight="true" outlineLevel="0" collapsed="false">
      <c r="A471" s="51"/>
      <c r="B471" s="51"/>
      <c r="C471" s="51"/>
      <c r="D471" s="51"/>
      <c r="E471" s="145"/>
    </row>
    <row r="472" customFormat="false" ht="15.75" hidden="false" customHeight="true" outlineLevel="0" collapsed="false">
      <c r="A472" s="51"/>
      <c r="B472" s="51"/>
      <c r="C472" s="51"/>
      <c r="D472" s="51"/>
      <c r="E472" s="145"/>
    </row>
    <row r="473" customFormat="false" ht="15.75" hidden="false" customHeight="true" outlineLevel="0" collapsed="false">
      <c r="A473" s="51"/>
      <c r="B473" s="51"/>
      <c r="C473" s="51"/>
      <c r="D473" s="51"/>
      <c r="E473" s="145"/>
    </row>
    <row r="474" customFormat="false" ht="15.75" hidden="false" customHeight="true" outlineLevel="0" collapsed="false">
      <c r="A474" s="51"/>
      <c r="B474" s="51"/>
      <c r="C474" s="51"/>
      <c r="D474" s="51"/>
      <c r="E474" s="145"/>
    </row>
    <row r="475" customFormat="false" ht="15.75" hidden="false" customHeight="true" outlineLevel="0" collapsed="false">
      <c r="A475" s="51"/>
      <c r="B475" s="51"/>
      <c r="C475" s="51"/>
      <c r="D475" s="51"/>
      <c r="E475" s="145"/>
    </row>
    <row r="476" customFormat="false" ht="15.75" hidden="false" customHeight="true" outlineLevel="0" collapsed="false">
      <c r="A476" s="51"/>
      <c r="B476" s="51"/>
      <c r="C476" s="51"/>
      <c r="D476" s="51"/>
      <c r="E476" s="145"/>
    </row>
    <row r="477" customFormat="false" ht="15.75" hidden="false" customHeight="true" outlineLevel="0" collapsed="false">
      <c r="A477" s="51"/>
      <c r="B477" s="51"/>
      <c r="C477" s="51"/>
      <c r="D477" s="51"/>
      <c r="E477" s="145"/>
    </row>
    <row r="478" customFormat="false" ht="15.75" hidden="false" customHeight="true" outlineLevel="0" collapsed="false">
      <c r="A478" s="51"/>
      <c r="B478" s="51"/>
      <c r="C478" s="51"/>
      <c r="D478" s="51"/>
      <c r="E478" s="145"/>
    </row>
    <row r="479" customFormat="false" ht="15.75" hidden="false" customHeight="true" outlineLevel="0" collapsed="false">
      <c r="A479" s="51"/>
      <c r="B479" s="51"/>
      <c r="C479" s="51"/>
      <c r="D479" s="51"/>
      <c r="E479" s="145"/>
    </row>
    <row r="480" customFormat="false" ht="15.75" hidden="false" customHeight="true" outlineLevel="0" collapsed="false">
      <c r="A480" s="51"/>
      <c r="B480" s="51"/>
      <c r="C480" s="51"/>
      <c r="D480" s="51"/>
      <c r="E480" s="145"/>
    </row>
    <row r="481" customFormat="false" ht="15.75" hidden="false" customHeight="true" outlineLevel="0" collapsed="false">
      <c r="A481" s="51"/>
      <c r="B481" s="51"/>
      <c r="C481" s="51"/>
      <c r="D481" s="51"/>
      <c r="E481" s="145"/>
    </row>
    <row r="482" customFormat="false" ht="15.75" hidden="false" customHeight="true" outlineLevel="0" collapsed="false">
      <c r="A482" s="51"/>
      <c r="B482" s="51"/>
      <c r="C482" s="51"/>
      <c r="D482" s="51"/>
      <c r="E482" s="145"/>
    </row>
    <row r="483" customFormat="false" ht="15.75" hidden="false" customHeight="true" outlineLevel="0" collapsed="false">
      <c r="A483" s="51"/>
      <c r="B483" s="51"/>
      <c r="C483" s="51"/>
      <c r="D483" s="51"/>
      <c r="E483" s="145"/>
    </row>
    <row r="484" customFormat="false" ht="15.75" hidden="false" customHeight="true" outlineLevel="0" collapsed="false">
      <c r="A484" s="51"/>
      <c r="B484" s="51"/>
      <c r="C484" s="51"/>
      <c r="D484" s="51"/>
      <c r="E484" s="145"/>
    </row>
    <row r="485" customFormat="false" ht="15.75" hidden="false" customHeight="true" outlineLevel="0" collapsed="false">
      <c r="A485" s="51"/>
      <c r="B485" s="51"/>
      <c r="C485" s="51"/>
      <c r="D485" s="51"/>
      <c r="E485" s="145"/>
    </row>
    <row r="486" customFormat="false" ht="15.75" hidden="false" customHeight="true" outlineLevel="0" collapsed="false">
      <c r="A486" s="51"/>
      <c r="B486" s="51"/>
      <c r="C486" s="51"/>
      <c r="D486" s="51"/>
      <c r="E486" s="145"/>
    </row>
    <row r="487" customFormat="false" ht="15.75" hidden="false" customHeight="true" outlineLevel="0" collapsed="false">
      <c r="A487" s="51"/>
      <c r="B487" s="51"/>
      <c r="C487" s="51"/>
      <c r="D487" s="51"/>
      <c r="E487" s="145"/>
    </row>
    <row r="488" customFormat="false" ht="15.75" hidden="false" customHeight="true" outlineLevel="0" collapsed="false">
      <c r="A488" s="51"/>
      <c r="B488" s="51"/>
      <c r="C488" s="51"/>
      <c r="D488" s="51"/>
      <c r="E488" s="145"/>
    </row>
    <row r="489" customFormat="false" ht="15.75" hidden="false" customHeight="true" outlineLevel="0" collapsed="false">
      <c r="A489" s="51"/>
      <c r="B489" s="51"/>
      <c r="C489" s="51"/>
      <c r="D489" s="51"/>
      <c r="E489" s="145"/>
    </row>
    <row r="490" customFormat="false" ht="15.75" hidden="false" customHeight="true" outlineLevel="0" collapsed="false">
      <c r="A490" s="51"/>
      <c r="B490" s="51"/>
      <c r="C490" s="51"/>
      <c r="D490" s="51"/>
      <c r="E490" s="145"/>
    </row>
    <row r="491" customFormat="false" ht="15.75" hidden="false" customHeight="true" outlineLevel="0" collapsed="false">
      <c r="A491" s="51"/>
      <c r="B491" s="51"/>
      <c r="C491" s="51"/>
      <c r="D491" s="51"/>
      <c r="E491" s="145"/>
    </row>
    <row r="492" customFormat="false" ht="15.75" hidden="false" customHeight="true" outlineLevel="0" collapsed="false">
      <c r="A492" s="51"/>
      <c r="B492" s="51"/>
      <c r="C492" s="51"/>
      <c r="D492" s="51"/>
      <c r="E492" s="145"/>
    </row>
    <row r="493" customFormat="false" ht="15.75" hidden="false" customHeight="true" outlineLevel="0" collapsed="false">
      <c r="A493" s="51"/>
      <c r="B493" s="51"/>
      <c r="C493" s="51"/>
      <c r="D493" s="51"/>
      <c r="E493" s="145"/>
    </row>
    <row r="494" customFormat="false" ht="15.75" hidden="false" customHeight="true" outlineLevel="0" collapsed="false">
      <c r="A494" s="51"/>
      <c r="B494" s="51"/>
      <c r="C494" s="51"/>
      <c r="D494" s="51"/>
      <c r="E494" s="145"/>
    </row>
    <row r="495" customFormat="false" ht="15.75" hidden="false" customHeight="true" outlineLevel="0" collapsed="false">
      <c r="A495" s="51"/>
      <c r="B495" s="51"/>
      <c r="C495" s="51"/>
      <c r="D495" s="51"/>
      <c r="E495" s="145"/>
    </row>
    <row r="496" customFormat="false" ht="15.75" hidden="false" customHeight="true" outlineLevel="0" collapsed="false">
      <c r="A496" s="51"/>
      <c r="B496" s="51"/>
      <c r="C496" s="51"/>
      <c r="D496" s="51"/>
      <c r="E496" s="145"/>
    </row>
    <row r="497" customFormat="false" ht="15.75" hidden="false" customHeight="true" outlineLevel="0" collapsed="false">
      <c r="A497" s="51"/>
      <c r="B497" s="51"/>
      <c r="C497" s="51"/>
      <c r="D497" s="51"/>
      <c r="E497" s="145"/>
    </row>
    <row r="498" customFormat="false" ht="15.75" hidden="false" customHeight="true" outlineLevel="0" collapsed="false">
      <c r="A498" s="51"/>
      <c r="B498" s="51"/>
      <c r="C498" s="51"/>
      <c r="D498" s="51"/>
      <c r="E498" s="145"/>
    </row>
    <row r="499" customFormat="false" ht="15.75" hidden="false" customHeight="true" outlineLevel="0" collapsed="false">
      <c r="A499" s="51"/>
      <c r="B499" s="51"/>
      <c r="C499" s="51"/>
      <c r="D499" s="51"/>
      <c r="E499" s="145"/>
    </row>
    <row r="500" customFormat="false" ht="15.75" hidden="false" customHeight="true" outlineLevel="0" collapsed="false">
      <c r="A500" s="51"/>
      <c r="B500" s="51"/>
      <c r="C500" s="51"/>
      <c r="D500" s="51"/>
      <c r="E500" s="145"/>
    </row>
    <row r="501" customFormat="false" ht="15.75" hidden="false" customHeight="true" outlineLevel="0" collapsed="false">
      <c r="A501" s="51"/>
      <c r="B501" s="51"/>
      <c r="C501" s="51"/>
      <c r="D501" s="51"/>
      <c r="E501" s="145"/>
    </row>
    <row r="502" customFormat="false" ht="15.75" hidden="false" customHeight="true" outlineLevel="0" collapsed="false">
      <c r="A502" s="51"/>
      <c r="B502" s="51"/>
      <c r="C502" s="51"/>
      <c r="D502" s="51"/>
      <c r="E502" s="145"/>
    </row>
    <row r="503" customFormat="false" ht="15.75" hidden="false" customHeight="true" outlineLevel="0" collapsed="false">
      <c r="A503" s="51"/>
      <c r="B503" s="51"/>
      <c r="C503" s="51"/>
      <c r="D503" s="51"/>
      <c r="E503" s="145"/>
    </row>
    <row r="504" customFormat="false" ht="15.75" hidden="false" customHeight="true" outlineLevel="0" collapsed="false">
      <c r="A504" s="51"/>
      <c r="B504" s="51"/>
      <c r="C504" s="51"/>
      <c r="D504" s="51"/>
      <c r="E504" s="145"/>
    </row>
    <row r="505" customFormat="false" ht="15.75" hidden="false" customHeight="true" outlineLevel="0" collapsed="false">
      <c r="A505" s="51"/>
      <c r="B505" s="51"/>
      <c r="C505" s="51"/>
      <c r="D505" s="51"/>
      <c r="E505" s="145"/>
    </row>
    <row r="506" customFormat="false" ht="15.75" hidden="false" customHeight="true" outlineLevel="0" collapsed="false">
      <c r="A506" s="51"/>
      <c r="B506" s="51"/>
      <c r="C506" s="51"/>
      <c r="D506" s="51"/>
      <c r="E506" s="145"/>
    </row>
    <row r="507" customFormat="false" ht="15.75" hidden="false" customHeight="true" outlineLevel="0" collapsed="false">
      <c r="A507" s="51"/>
      <c r="B507" s="51"/>
      <c r="C507" s="51"/>
      <c r="D507" s="51"/>
      <c r="E507" s="145"/>
    </row>
    <row r="508" customFormat="false" ht="15.75" hidden="false" customHeight="true" outlineLevel="0" collapsed="false">
      <c r="A508" s="51"/>
      <c r="B508" s="51"/>
      <c r="C508" s="51"/>
      <c r="D508" s="51"/>
      <c r="E508" s="145"/>
    </row>
    <row r="509" customFormat="false" ht="15.75" hidden="false" customHeight="true" outlineLevel="0" collapsed="false">
      <c r="A509" s="51"/>
      <c r="B509" s="51"/>
      <c r="C509" s="51"/>
      <c r="D509" s="51"/>
      <c r="E509" s="145"/>
    </row>
    <row r="510" customFormat="false" ht="15.75" hidden="false" customHeight="true" outlineLevel="0" collapsed="false">
      <c r="A510" s="51"/>
      <c r="B510" s="51"/>
      <c r="C510" s="51"/>
      <c r="D510" s="51"/>
      <c r="E510" s="145"/>
    </row>
    <row r="511" customFormat="false" ht="15.75" hidden="false" customHeight="true" outlineLevel="0" collapsed="false">
      <c r="A511" s="51"/>
      <c r="B511" s="51"/>
      <c r="C511" s="51"/>
      <c r="D511" s="51"/>
      <c r="E511" s="145"/>
    </row>
    <row r="512" customFormat="false" ht="15.75" hidden="false" customHeight="true" outlineLevel="0" collapsed="false">
      <c r="A512" s="51"/>
      <c r="B512" s="51"/>
      <c r="C512" s="51"/>
      <c r="D512" s="51"/>
      <c r="E512" s="145"/>
    </row>
    <row r="513" customFormat="false" ht="15.75" hidden="false" customHeight="true" outlineLevel="0" collapsed="false">
      <c r="A513" s="51"/>
      <c r="B513" s="51"/>
      <c r="C513" s="51"/>
      <c r="D513" s="51"/>
      <c r="E513" s="145"/>
    </row>
    <row r="514" customFormat="false" ht="15.75" hidden="false" customHeight="true" outlineLevel="0" collapsed="false">
      <c r="A514" s="51"/>
      <c r="B514" s="51"/>
      <c r="C514" s="51"/>
      <c r="D514" s="51"/>
      <c r="E514" s="145"/>
    </row>
    <row r="515" customFormat="false" ht="15.75" hidden="false" customHeight="true" outlineLevel="0" collapsed="false">
      <c r="A515" s="51"/>
      <c r="B515" s="51"/>
      <c r="C515" s="51"/>
      <c r="D515" s="51"/>
      <c r="E515" s="145"/>
    </row>
    <row r="516" customFormat="false" ht="15.75" hidden="false" customHeight="true" outlineLevel="0" collapsed="false">
      <c r="A516" s="51"/>
      <c r="B516" s="51"/>
      <c r="C516" s="51"/>
      <c r="D516" s="51"/>
      <c r="E516" s="145"/>
    </row>
    <row r="517" customFormat="false" ht="15.75" hidden="false" customHeight="true" outlineLevel="0" collapsed="false">
      <c r="A517" s="51"/>
      <c r="B517" s="51"/>
      <c r="C517" s="51"/>
      <c r="D517" s="51"/>
      <c r="E517" s="145"/>
    </row>
    <row r="518" customFormat="false" ht="15.75" hidden="false" customHeight="true" outlineLevel="0" collapsed="false">
      <c r="A518" s="51"/>
      <c r="B518" s="51"/>
      <c r="C518" s="51"/>
      <c r="D518" s="51"/>
      <c r="E518" s="145"/>
    </row>
    <row r="519" customFormat="false" ht="15.75" hidden="false" customHeight="true" outlineLevel="0" collapsed="false">
      <c r="A519" s="51"/>
      <c r="B519" s="51"/>
      <c r="C519" s="51"/>
      <c r="D519" s="51"/>
      <c r="E519" s="145"/>
    </row>
    <row r="520" customFormat="false" ht="15.75" hidden="false" customHeight="true" outlineLevel="0" collapsed="false">
      <c r="A520" s="51"/>
      <c r="B520" s="51"/>
      <c r="C520" s="51"/>
      <c r="D520" s="51"/>
      <c r="E520" s="145"/>
    </row>
    <row r="521" customFormat="false" ht="15.75" hidden="false" customHeight="true" outlineLevel="0" collapsed="false">
      <c r="A521" s="51"/>
      <c r="B521" s="51"/>
      <c r="C521" s="51"/>
      <c r="D521" s="51"/>
      <c r="E521" s="145"/>
    </row>
    <row r="522" customFormat="false" ht="15.75" hidden="false" customHeight="true" outlineLevel="0" collapsed="false">
      <c r="A522" s="51"/>
      <c r="B522" s="51"/>
      <c r="C522" s="51"/>
      <c r="D522" s="51"/>
      <c r="E522" s="145"/>
    </row>
    <row r="523" customFormat="false" ht="15.75" hidden="false" customHeight="true" outlineLevel="0" collapsed="false">
      <c r="A523" s="51"/>
      <c r="B523" s="51"/>
      <c r="C523" s="51"/>
      <c r="D523" s="51"/>
      <c r="E523" s="145"/>
    </row>
    <row r="524" customFormat="false" ht="15.75" hidden="false" customHeight="true" outlineLevel="0" collapsed="false">
      <c r="A524" s="51"/>
      <c r="B524" s="51"/>
      <c r="C524" s="51"/>
      <c r="D524" s="51"/>
      <c r="E524" s="145"/>
    </row>
    <row r="525" customFormat="false" ht="15.75" hidden="false" customHeight="true" outlineLevel="0" collapsed="false">
      <c r="A525" s="51"/>
      <c r="B525" s="51"/>
      <c r="C525" s="51"/>
      <c r="D525" s="51"/>
      <c r="E525" s="145"/>
    </row>
    <row r="526" customFormat="false" ht="15.75" hidden="false" customHeight="true" outlineLevel="0" collapsed="false">
      <c r="A526" s="51"/>
      <c r="B526" s="51"/>
      <c r="C526" s="51"/>
      <c r="D526" s="51"/>
      <c r="E526" s="145"/>
    </row>
    <row r="527" customFormat="false" ht="15.75" hidden="false" customHeight="true" outlineLevel="0" collapsed="false">
      <c r="A527" s="51"/>
      <c r="B527" s="51"/>
      <c r="C527" s="51"/>
      <c r="D527" s="51"/>
      <c r="E527" s="145"/>
    </row>
    <row r="528" customFormat="false" ht="15.75" hidden="false" customHeight="true" outlineLevel="0" collapsed="false">
      <c r="A528" s="51"/>
      <c r="B528" s="51"/>
      <c r="C528" s="51"/>
      <c r="D528" s="51"/>
      <c r="E528" s="145"/>
    </row>
    <row r="529" customFormat="false" ht="15.75" hidden="false" customHeight="true" outlineLevel="0" collapsed="false">
      <c r="A529" s="51"/>
      <c r="B529" s="51"/>
      <c r="C529" s="51"/>
      <c r="D529" s="51"/>
      <c r="E529" s="145"/>
    </row>
    <row r="530" customFormat="false" ht="15.75" hidden="false" customHeight="true" outlineLevel="0" collapsed="false">
      <c r="A530" s="51"/>
      <c r="B530" s="51"/>
      <c r="C530" s="51"/>
      <c r="D530" s="51"/>
      <c r="E530" s="145"/>
    </row>
    <row r="531" customFormat="false" ht="15.75" hidden="false" customHeight="true" outlineLevel="0" collapsed="false">
      <c r="A531" s="51"/>
      <c r="B531" s="51"/>
      <c r="C531" s="51"/>
      <c r="D531" s="51"/>
      <c r="E531" s="145"/>
    </row>
    <row r="532" customFormat="false" ht="15.75" hidden="false" customHeight="true" outlineLevel="0" collapsed="false">
      <c r="A532" s="51"/>
      <c r="B532" s="51"/>
      <c r="C532" s="51"/>
      <c r="D532" s="51"/>
      <c r="E532" s="145"/>
    </row>
    <row r="533" customFormat="false" ht="15.75" hidden="false" customHeight="true" outlineLevel="0" collapsed="false">
      <c r="A533" s="51"/>
      <c r="B533" s="51"/>
      <c r="C533" s="51"/>
      <c r="D533" s="51"/>
      <c r="E533" s="145"/>
    </row>
    <row r="534" customFormat="false" ht="15.75" hidden="false" customHeight="true" outlineLevel="0" collapsed="false">
      <c r="A534" s="51"/>
      <c r="B534" s="51"/>
      <c r="C534" s="51"/>
      <c r="D534" s="51"/>
      <c r="E534" s="145"/>
    </row>
    <row r="535" customFormat="false" ht="15.75" hidden="false" customHeight="true" outlineLevel="0" collapsed="false">
      <c r="A535" s="51"/>
      <c r="B535" s="51"/>
      <c r="C535" s="51"/>
      <c r="D535" s="51"/>
      <c r="E535" s="145"/>
    </row>
    <row r="536" customFormat="false" ht="15.75" hidden="false" customHeight="true" outlineLevel="0" collapsed="false">
      <c r="A536" s="51"/>
      <c r="B536" s="51"/>
      <c r="C536" s="51"/>
      <c r="D536" s="51"/>
      <c r="E536" s="145"/>
    </row>
    <row r="537" customFormat="false" ht="15.75" hidden="false" customHeight="true" outlineLevel="0" collapsed="false">
      <c r="A537" s="51"/>
      <c r="B537" s="51"/>
      <c r="C537" s="51"/>
      <c r="D537" s="51"/>
      <c r="E537" s="145"/>
    </row>
    <row r="538" customFormat="false" ht="15.75" hidden="false" customHeight="true" outlineLevel="0" collapsed="false">
      <c r="A538" s="51"/>
      <c r="B538" s="51"/>
      <c r="C538" s="51"/>
      <c r="D538" s="51"/>
      <c r="E538" s="145"/>
    </row>
    <row r="539" customFormat="false" ht="15.75" hidden="false" customHeight="true" outlineLevel="0" collapsed="false">
      <c r="A539" s="51"/>
      <c r="B539" s="51"/>
      <c r="C539" s="51"/>
      <c r="D539" s="51"/>
      <c r="E539" s="145"/>
    </row>
    <row r="540" customFormat="false" ht="15.75" hidden="false" customHeight="true" outlineLevel="0" collapsed="false">
      <c r="A540" s="51"/>
      <c r="B540" s="51"/>
      <c r="C540" s="51"/>
      <c r="D540" s="51"/>
      <c r="E540" s="145"/>
    </row>
    <row r="541" customFormat="false" ht="15.75" hidden="false" customHeight="true" outlineLevel="0" collapsed="false">
      <c r="A541" s="51"/>
      <c r="B541" s="51"/>
      <c r="C541" s="51"/>
      <c r="D541" s="51"/>
      <c r="E541" s="145"/>
    </row>
    <row r="542" customFormat="false" ht="15.75" hidden="false" customHeight="true" outlineLevel="0" collapsed="false">
      <c r="A542" s="51"/>
      <c r="B542" s="51"/>
      <c r="C542" s="51"/>
      <c r="D542" s="51"/>
      <c r="E542" s="145"/>
    </row>
    <row r="543" customFormat="false" ht="15.75" hidden="false" customHeight="true" outlineLevel="0" collapsed="false">
      <c r="A543" s="51"/>
      <c r="B543" s="51"/>
      <c r="C543" s="51"/>
      <c r="D543" s="51"/>
      <c r="E543" s="145"/>
    </row>
    <row r="544" customFormat="false" ht="15.75" hidden="false" customHeight="true" outlineLevel="0" collapsed="false">
      <c r="A544" s="51"/>
      <c r="B544" s="51"/>
      <c r="C544" s="51"/>
      <c r="D544" s="51"/>
      <c r="E544" s="145"/>
    </row>
    <row r="545" customFormat="false" ht="15.75" hidden="false" customHeight="true" outlineLevel="0" collapsed="false">
      <c r="A545" s="51"/>
      <c r="B545" s="51"/>
      <c r="C545" s="51"/>
      <c r="D545" s="51"/>
      <c r="E545" s="145"/>
    </row>
    <row r="546" customFormat="false" ht="15.75" hidden="false" customHeight="true" outlineLevel="0" collapsed="false">
      <c r="A546" s="51"/>
      <c r="B546" s="51"/>
      <c r="C546" s="51"/>
      <c r="D546" s="51"/>
      <c r="E546" s="145"/>
    </row>
    <row r="547" customFormat="false" ht="15.75" hidden="false" customHeight="true" outlineLevel="0" collapsed="false">
      <c r="A547" s="51"/>
      <c r="B547" s="51"/>
      <c r="C547" s="51"/>
      <c r="D547" s="51"/>
      <c r="E547" s="145"/>
    </row>
    <row r="548" customFormat="false" ht="15.75" hidden="false" customHeight="true" outlineLevel="0" collapsed="false">
      <c r="A548" s="51"/>
      <c r="B548" s="51"/>
      <c r="C548" s="51"/>
      <c r="D548" s="51"/>
      <c r="E548" s="145"/>
    </row>
    <row r="549" customFormat="false" ht="15.75" hidden="false" customHeight="true" outlineLevel="0" collapsed="false">
      <c r="A549" s="51"/>
      <c r="B549" s="51"/>
      <c r="C549" s="51"/>
      <c r="D549" s="51"/>
      <c r="E549" s="145"/>
    </row>
    <row r="550" customFormat="false" ht="15.75" hidden="false" customHeight="true" outlineLevel="0" collapsed="false">
      <c r="A550" s="51"/>
      <c r="B550" s="51"/>
      <c r="C550" s="51"/>
      <c r="D550" s="51"/>
      <c r="E550" s="145"/>
    </row>
    <row r="551" customFormat="false" ht="15.75" hidden="false" customHeight="true" outlineLevel="0" collapsed="false">
      <c r="A551" s="51"/>
      <c r="B551" s="51"/>
      <c r="C551" s="51"/>
      <c r="D551" s="51"/>
      <c r="E551" s="145"/>
    </row>
    <row r="552" customFormat="false" ht="15.75" hidden="false" customHeight="true" outlineLevel="0" collapsed="false">
      <c r="A552" s="51"/>
      <c r="B552" s="51"/>
      <c r="C552" s="51"/>
      <c r="D552" s="51"/>
      <c r="E552" s="145"/>
    </row>
    <row r="553" customFormat="false" ht="15.75" hidden="false" customHeight="true" outlineLevel="0" collapsed="false">
      <c r="A553" s="51"/>
      <c r="B553" s="51"/>
      <c r="C553" s="51"/>
      <c r="D553" s="51"/>
      <c r="E553" s="145"/>
    </row>
    <row r="554" customFormat="false" ht="15.75" hidden="false" customHeight="true" outlineLevel="0" collapsed="false">
      <c r="A554" s="51"/>
      <c r="B554" s="51"/>
      <c r="C554" s="51"/>
      <c r="D554" s="51"/>
      <c r="E554" s="145"/>
    </row>
    <row r="555" customFormat="false" ht="15.75" hidden="false" customHeight="true" outlineLevel="0" collapsed="false">
      <c r="A555" s="51"/>
      <c r="B555" s="51"/>
      <c r="C555" s="51"/>
      <c r="D555" s="51"/>
      <c r="E555" s="145"/>
    </row>
    <row r="556" customFormat="false" ht="15.75" hidden="false" customHeight="true" outlineLevel="0" collapsed="false">
      <c r="A556" s="51"/>
      <c r="B556" s="51"/>
      <c r="C556" s="51"/>
      <c r="D556" s="51"/>
      <c r="E556" s="145"/>
    </row>
    <row r="557" customFormat="false" ht="15.75" hidden="false" customHeight="true" outlineLevel="0" collapsed="false">
      <c r="A557" s="51"/>
      <c r="B557" s="51"/>
      <c r="C557" s="51"/>
      <c r="D557" s="51"/>
      <c r="E557" s="145"/>
    </row>
    <row r="558" customFormat="false" ht="15.75" hidden="false" customHeight="true" outlineLevel="0" collapsed="false">
      <c r="A558" s="51"/>
      <c r="B558" s="51"/>
      <c r="C558" s="51"/>
      <c r="D558" s="51"/>
      <c r="E558" s="145"/>
    </row>
    <row r="559" customFormat="false" ht="15.75" hidden="false" customHeight="true" outlineLevel="0" collapsed="false">
      <c r="A559" s="51"/>
      <c r="B559" s="51"/>
      <c r="C559" s="51"/>
      <c r="D559" s="51"/>
      <c r="E559" s="145"/>
    </row>
    <row r="560" customFormat="false" ht="15.75" hidden="false" customHeight="true" outlineLevel="0" collapsed="false">
      <c r="A560" s="51"/>
      <c r="B560" s="51"/>
      <c r="C560" s="51"/>
      <c r="D560" s="51"/>
      <c r="E560" s="145"/>
    </row>
    <row r="561" customFormat="false" ht="15.75" hidden="false" customHeight="true" outlineLevel="0" collapsed="false">
      <c r="A561" s="51"/>
      <c r="B561" s="51"/>
      <c r="C561" s="51"/>
      <c r="D561" s="51"/>
      <c r="E561" s="145"/>
    </row>
    <row r="562" customFormat="false" ht="15.75" hidden="false" customHeight="true" outlineLevel="0" collapsed="false">
      <c r="A562" s="51"/>
      <c r="B562" s="51"/>
      <c r="C562" s="51"/>
      <c r="D562" s="51"/>
      <c r="E562" s="145"/>
    </row>
    <row r="563" customFormat="false" ht="15.75" hidden="false" customHeight="true" outlineLevel="0" collapsed="false">
      <c r="A563" s="51"/>
      <c r="B563" s="51"/>
      <c r="C563" s="51"/>
      <c r="D563" s="51"/>
      <c r="E563" s="145"/>
    </row>
    <row r="564" customFormat="false" ht="15.75" hidden="false" customHeight="true" outlineLevel="0" collapsed="false">
      <c r="A564" s="51"/>
      <c r="B564" s="51"/>
      <c r="C564" s="51"/>
      <c r="D564" s="51"/>
      <c r="E564" s="145"/>
    </row>
    <row r="565" customFormat="false" ht="15.75" hidden="false" customHeight="true" outlineLevel="0" collapsed="false">
      <c r="A565" s="51"/>
      <c r="B565" s="51"/>
      <c r="C565" s="51"/>
      <c r="D565" s="51"/>
      <c r="E565" s="145"/>
    </row>
    <row r="566" customFormat="false" ht="15.75" hidden="false" customHeight="true" outlineLevel="0" collapsed="false">
      <c r="A566" s="51"/>
      <c r="B566" s="51"/>
      <c r="C566" s="51"/>
      <c r="D566" s="51"/>
      <c r="E566" s="145"/>
    </row>
    <row r="567" customFormat="false" ht="15.75" hidden="false" customHeight="true" outlineLevel="0" collapsed="false">
      <c r="A567" s="51"/>
      <c r="B567" s="51"/>
      <c r="C567" s="51"/>
      <c r="D567" s="51"/>
      <c r="E567" s="145"/>
    </row>
    <row r="568" customFormat="false" ht="15.75" hidden="false" customHeight="true" outlineLevel="0" collapsed="false">
      <c r="A568" s="51"/>
      <c r="B568" s="51"/>
      <c r="C568" s="51"/>
      <c r="D568" s="51"/>
      <c r="E568" s="145"/>
    </row>
    <row r="569" customFormat="false" ht="15.75" hidden="false" customHeight="true" outlineLevel="0" collapsed="false">
      <c r="A569" s="51"/>
      <c r="B569" s="51"/>
      <c r="C569" s="51"/>
      <c r="D569" s="51"/>
      <c r="E569" s="145"/>
    </row>
    <row r="570" customFormat="false" ht="15.75" hidden="false" customHeight="true" outlineLevel="0" collapsed="false">
      <c r="A570" s="51"/>
      <c r="B570" s="51"/>
      <c r="C570" s="51"/>
      <c r="D570" s="51"/>
      <c r="E570" s="145"/>
    </row>
    <row r="571" customFormat="false" ht="15.75" hidden="false" customHeight="true" outlineLevel="0" collapsed="false">
      <c r="A571" s="51"/>
      <c r="B571" s="51"/>
      <c r="C571" s="51"/>
      <c r="D571" s="51"/>
      <c r="E571" s="145"/>
    </row>
    <row r="572" customFormat="false" ht="15.75" hidden="false" customHeight="true" outlineLevel="0" collapsed="false">
      <c r="A572" s="51"/>
      <c r="B572" s="51"/>
      <c r="C572" s="51"/>
      <c r="D572" s="51"/>
      <c r="E572" s="145"/>
    </row>
    <row r="573" customFormat="false" ht="15.75" hidden="false" customHeight="true" outlineLevel="0" collapsed="false">
      <c r="A573" s="51"/>
      <c r="B573" s="51"/>
      <c r="C573" s="51"/>
      <c r="D573" s="51"/>
      <c r="E573" s="145"/>
    </row>
    <row r="574" customFormat="false" ht="15.75" hidden="false" customHeight="true" outlineLevel="0" collapsed="false">
      <c r="A574" s="51"/>
      <c r="B574" s="51"/>
      <c r="C574" s="51"/>
      <c r="D574" s="51"/>
      <c r="E574" s="145"/>
    </row>
    <row r="575" customFormat="false" ht="15.75" hidden="false" customHeight="true" outlineLevel="0" collapsed="false">
      <c r="A575" s="51"/>
      <c r="B575" s="51"/>
      <c r="C575" s="51"/>
      <c r="D575" s="51"/>
      <c r="E575" s="145"/>
    </row>
    <row r="576" customFormat="false" ht="15.75" hidden="false" customHeight="true" outlineLevel="0" collapsed="false">
      <c r="A576" s="51"/>
      <c r="B576" s="51"/>
      <c r="C576" s="51"/>
      <c r="D576" s="51"/>
      <c r="E576" s="145"/>
    </row>
    <row r="577" customFormat="false" ht="15.75" hidden="false" customHeight="true" outlineLevel="0" collapsed="false">
      <c r="A577" s="51"/>
      <c r="B577" s="51"/>
      <c r="C577" s="51"/>
      <c r="D577" s="51"/>
      <c r="E577" s="145"/>
    </row>
    <row r="578" customFormat="false" ht="15.75" hidden="false" customHeight="true" outlineLevel="0" collapsed="false">
      <c r="A578" s="51"/>
      <c r="B578" s="51"/>
      <c r="C578" s="51"/>
      <c r="D578" s="51"/>
      <c r="E578" s="145"/>
    </row>
    <row r="579" customFormat="false" ht="15.75" hidden="false" customHeight="true" outlineLevel="0" collapsed="false">
      <c r="A579" s="51"/>
      <c r="B579" s="51"/>
      <c r="C579" s="51"/>
      <c r="D579" s="51"/>
      <c r="E579" s="145"/>
    </row>
    <row r="580" customFormat="false" ht="15.75" hidden="false" customHeight="true" outlineLevel="0" collapsed="false">
      <c r="A580" s="51"/>
      <c r="B580" s="51"/>
      <c r="C580" s="51"/>
      <c r="D580" s="51"/>
      <c r="E580" s="145"/>
    </row>
    <row r="581" customFormat="false" ht="15.75" hidden="false" customHeight="true" outlineLevel="0" collapsed="false">
      <c r="A581" s="51"/>
      <c r="B581" s="51"/>
      <c r="C581" s="51"/>
      <c r="D581" s="51"/>
      <c r="E581" s="145"/>
    </row>
    <row r="582" customFormat="false" ht="15.75" hidden="false" customHeight="true" outlineLevel="0" collapsed="false">
      <c r="A582" s="51"/>
      <c r="B582" s="51"/>
      <c r="C582" s="51"/>
      <c r="D582" s="51"/>
      <c r="E582" s="145"/>
    </row>
    <row r="583" customFormat="false" ht="15.75" hidden="false" customHeight="true" outlineLevel="0" collapsed="false">
      <c r="A583" s="51"/>
      <c r="B583" s="51"/>
      <c r="C583" s="51"/>
      <c r="D583" s="51"/>
      <c r="E583" s="145"/>
    </row>
    <row r="584" customFormat="false" ht="15.75" hidden="false" customHeight="true" outlineLevel="0" collapsed="false">
      <c r="A584" s="51"/>
      <c r="B584" s="51"/>
      <c r="C584" s="51"/>
      <c r="D584" s="51"/>
      <c r="E584" s="145"/>
    </row>
    <row r="585" customFormat="false" ht="15.75" hidden="false" customHeight="true" outlineLevel="0" collapsed="false">
      <c r="A585" s="51"/>
      <c r="B585" s="51"/>
      <c r="C585" s="51"/>
      <c r="D585" s="51"/>
      <c r="E585" s="145"/>
    </row>
    <row r="586" customFormat="false" ht="15.75" hidden="false" customHeight="true" outlineLevel="0" collapsed="false">
      <c r="A586" s="51"/>
      <c r="B586" s="51"/>
      <c r="C586" s="51"/>
      <c r="D586" s="51"/>
      <c r="E586" s="145"/>
    </row>
    <row r="587" customFormat="false" ht="15.75" hidden="false" customHeight="true" outlineLevel="0" collapsed="false">
      <c r="A587" s="51"/>
      <c r="B587" s="51"/>
      <c r="C587" s="51"/>
      <c r="D587" s="51"/>
      <c r="E587" s="145"/>
    </row>
    <row r="588" customFormat="false" ht="15.75" hidden="false" customHeight="true" outlineLevel="0" collapsed="false">
      <c r="A588" s="51"/>
      <c r="B588" s="51"/>
      <c r="C588" s="51"/>
      <c r="D588" s="51"/>
      <c r="E588" s="145"/>
    </row>
    <row r="589" customFormat="false" ht="15.75" hidden="false" customHeight="true" outlineLevel="0" collapsed="false">
      <c r="A589" s="51"/>
      <c r="B589" s="51"/>
      <c r="C589" s="51"/>
      <c r="D589" s="51"/>
      <c r="E589" s="145"/>
    </row>
    <row r="590" customFormat="false" ht="15.75" hidden="false" customHeight="true" outlineLevel="0" collapsed="false">
      <c r="A590" s="51"/>
      <c r="B590" s="51"/>
      <c r="C590" s="51"/>
      <c r="D590" s="51"/>
      <c r="E590" s="145"/>
    </row>
    <row r="591" customFormat="false" ht="15.75" hidden="false" customHeight="true" outlineLevel="0" collapsed="false">
      <c r="A591" s="51"/>
      <c r="B591" s="51"/>
      <c r="C591" s="51"/>
      <c r="D591" s="51"/>
      <c r="E591" s="145"/>
    </row>
    <row r="592" customFormat="false" ht="15.75" hidden="false" customHeight="true" outlineLevel="0" collapsed="false">
      <c r="A592" s="51"/>
      <c r="B592" s="51"/>
      <c r="C592" s="51"/>
      <c r="D592" s="51"/>
      <c r="E592" s="145"/>
    </row>
    <row r="593" customFormat="false" ht="15.75" hidden="false" customHeight="true" outlineLevel="0" collapsed="false">
      <c r="A593" s="51"/>
      <c r="B593" s="51"/>
      <c r="C593" s="51"/>
      <c r="D593" s="51"/>
      <c r="E593" s="145"/>
    </row>
    <row r="594" customFormat="false" ht="15.75" hidden="false" customHeight="true" outlineLevel="0" collapsed="false">
      <c r="A594" s="51"/>
      <c r="B594" s="51"/>
      <c r="C594" s="51"/>
      <c r="D594" s="51"/>
      <c r="E594" s="145"/>
    </row>
    <row r="595" customFormat="false" ht="15.75" hidden="false" customHeight="true" outlineLevel="0" collapsed="false">
      <c r="A595" s="51"/>
      <c r="B595" s="51"/>
      <c r="C595" s="51"/>
      <c r="D595" s="51"/>
      <c r="E595" s="145"/>
    </row>
    <row r="596" customFormat="false" ht="15.75" hidden="false" customHeight="true" outlineLevel="0" collapsed="false">
      <c r="A596" s="51"/>
      <c r="B596" s="51"/>
      <c r="C596" s="51"/>
      <c r="D596" s="51"/>
      <c r="E596" s="145"/>
    </row>
    <row r="597" customFormat="false" ht="15.75" hidden="false" customHeight="true" outlineLevel="0" collapsed="false">
      <c r="A597" s="51"/>
      <c r="B597" s="51"/>
      <c r="C597" s="51"/>
      <c r="D597" s="51"/>
      <c r="E597" s="145"/>
    </row>
    <row r="598" customFormat="false" ht="15.75" hidden="false" customHeight="true" outlineLevel="0" collapsed="false">
      <c r="A598" s="51"/>
      <c r="B598" s="51"/>
      <c r="C598" s="51"/>
      <c r="D598" s="51"/>
      <c r="E598" s="145"/>
    </row>
    <row r="599" customFormat="false" ht="15.75" hidden="false" customHeight="true" outlineLevel="0" collapsed="false">
      <c r="A599" s="51"/>
      <c r="B599" s="51"/>
      <c r="C599" s="51"/>
      <c r="D599" s="51"/>
      <c r="E599" s="145"/>
    </row>
    <row r="600" customFormat="false" ht="15.75" hidden="false" customHeight="true" outlineLevel="0" collapsed="false">
      <c r="A600" s="51"/>
      <c r="B600" s="51"/>
      <c r="C600" s="51"/>
      <c r="D600" s="51"/>
      <c r="E600" s="145"/>
    </row>
    <row r="601" customFormat="false" ht="15.75" hidden="false" customHeight="true" outlineLevel="0" collapsed="false">
      <c r="A601" s="51"/>
      <c r="B601" s="51"/>
      <c r="C601" s="51"/>
      <c r="D601" s="51"/>
      <c r="E601" s="145"/>
    </row>
    <row r="602" customFormat="false" ht="15.75" hidden="false" customHeight="true" outlineLevel="0" collapsed="false">
      <c r="A602" s="51"/>
      <c r="B602" s="51"/>
      <c r="C602" s="51"/>
      <c r="D602" s="51"/>
      <c r="E602" s="145"/>
    </row>
    <row r="603" customFormat="false" ht="15.75" hidden="false" customHeight="true" outlineLevel="0" collapsed="false">
      <c r="A603" s="51"/>
      <c r="B603" s="51"/>
      <c r="C603" s="51"/>
      <c r="D603" s="51"/>
      <c r="E603" s="145"/>
    </row>
    <row r="604" customFormat="false" ht="15.75" hidden="false" customHeight="true" outlineLevel="0" collapsed="false">
      <c r="A604" s="51"/>
      <c r="B604" s="51"/>
      <c r="C604" s="51"/>
      <c r="D604" s="51"/>
      <c r="E604" s="145"/>
    </row>
    <row r="605" customFormat="false" ht="15.75" hidden="false" customHeight="true" outlineLevel="0" collapsed="false">
      <c r="A605" s="51"/>
      <c r="B605" s="51"/>
      <c r="C605" s="51"/>
      <c r="D605" s="51"/>
      <c r="E605" s="145"/>
    </row>
    <row r="606" customFormat="false" ht="15.75" hidden="false" customHeight="true" outlineLevel="0" collapsed="false">
      <c r="A606" s="51"/>
      <c r="B606" s="51"/>
      <c r="C606" s="51"/>
      <c r="D606" s="51"/>
      <c r="E606" s="145"/>
    </row>
    <row r="607" customFormat="false" ht="15.75" hidden="false" customHeight="true" outlineLevel="0" collapsed="false">
      <c r="A607" s="51"/>
      <c r="B607" s="51"/>
      <c r="C607" s="51"/>
      <c r="D607" s="51"/>
      <c r="E607" s="145"/>
    </row>
    <row r="608" customFormat="false" ht="15.75" hidden="false" customHeight="true" outlineLevel="0" collapsed="false">
      <c r="A608" s="51"/>
      <c r="B608" s="51"/>
      <c r="C608" s="51"/>
      <c r="D608" s="51"/>
      <c r="E608" s="145"/>
    </row>
    <row r="609" customFormat="false" ht="15.75" hidden="false" customHeight="true" outlineLevel="0" collapsed="false">
      <c r="A609" s="51"/>
      <c r="B609" s="51"/>
      <c r="C609" s="51"/>
      <c r="D609" s="51"/>
      <c r="E609" s="145"/>
    </row>
    <row r="610" customFormat="false" ht="15.75" hidden="false" customHeight="true" outlineLevel="0" collapsed="false">
      <c r="A610" s="51"/>
      <c r="B610" s="51"/>
      <c r="C610" s="51"/>
      <c r="D610" s="51"/>
      <c r="E610" s="145"/>
    </row>
    <row r="611" customFormat="false" ht="15.75" hidden="false" customHeight="true" outlineLevel="0" collapsed="false">
      <c r="A611" s="51"/>
      <c r="B611" s="51"/>
      <c r="C611" s="51"/>
      <c r="D611" s="51"/>
      <c r="E611" s="145"/>
    </row>
    <row r="612" customFormat="false" ht="15.75" hidden="false" customHeight="true" outlineLevel="0" collapsed="false">
      <c r="A612" s="51"/>
      <c r="B612" s="51"/>
      <c r="C612" s="51"/>
      <c r="D612" s="51"/>
      <c r="E612" s="145"/>
    </row>
    <row r="613" customFormat="false" ht="15.75" hidden="false" customHeight="true" outlineLevel="0" collapsed="false">
      <c r="A613" s="51"/>
      <c r="B613" s="51"/>
      <c r="C613" s="51"/>
      <c r="D613" s="51"/>
      <c r="E613" s="145"/>
    </row>
    <row r="614" customFormat="false" ht="15.75" hidden="false" customHeight="true" outlineLevel="0" collapsed="false">
      <c r="A614" s="51"/>
      <c r="B614" s="51"/>
      <c r="C614" s="51"/>
      <c r="D614" s="51"/>
      <c r="E614" s="145"/>
    </row>
    <row r="615" customFormat="false" ht="15.75" hidden="false" customHeight="true" outlineLevel="0" collapsed="false">
      <c r="A615" s="51"/>
      <c r="B615" s="51"/>
      <c r="C615" s="51"/>
      <c r="D615" s="51"/>
      <c r="E615" s="145"/>
    </row>
    <row r="616" customFormat="false" ht="15.75" hidden="false" customHeight="true" outlineLevel="0" collapsed="false">
      <c r="A616" s="51"/>
      <c r="B616" s="51"/>
      <c r="C616" s="51"/>
      <c r="D616" s="51"/>
      <c r="E616" s="145"/>
    </row>
    <row r="617" customFormat="false" ht="15.75" hidden="false" customHeight="true" outlineLevel="0" collapsed="false">
      <c r="A617" s="51"/>
      <c r="B617" s="51"/>
      <c r="C617" s="51"/>
      <c r="D617" s="51"/>
      <c r="E617" s="145"/>
    </row>
    <row r="618" customFormat="false" ht="15.75" hidden="false" customHeight="true" outlineLevel="0" collapsed="false">
      <c r="A618" s="51"/>
      <c r="B618" s="51"/>
      <c r="C618" s="51"/>
      <c r="D618" s="51"/>
      <c r="E618" s="145"/>
    </row>
    <row r="619" customFormat="false" ht="15.75" hidden="false" customHeight="true" outlineLevel="0" collapsed="false">
      <c r="A619" s="51"/>
      <c r="B619" s="51"/>
      <c r="C619" s="51"/>
      <c r="D619" s="51"/>
      <c r="E619" s="145"/>
    </row>
    <row r="620" customFormat="false" ht="15.75" hidden="false" customHeight="true" outlineLevel="0" collapsed="false">
      <c r="A620" s="51"/>
      <c r="B620" s="51"/>
      <c r="C620" s="51"/>
      <c r="D620" s="51"/>
      <c r="E620" s="145"/>
    </row>
    <row r="621" customFormat="false" ht="15.75" hidden="false" customHeight="true" outlineLevel="0" collapsed="false">
      <c r="A621" s="51"/>
      <c r="B621" s="51"/>
      <c r="C621" s="51"/>
      <c r="D621" s="51"/>
      <c r="E621" s="145"/>
    </row>
    <row r="622" customFormat="false" ht="15.75" hidden="false" customHeight="true" outlineLevel="0" collapsed="false">
      <c r="A622" s="51"/>
      <c r="B622" s="51"/>
      <c r="C622" s="51"/>
      <c r="D622" s="51"/>
      <c r="E622" s="145"/>
    </row>
    <row r="623" customFormat="false" ht="15.75" hidden="false" customHeight="true" outlineLevel="0" collapsed="false">
      <c r="A623" s="51"/>
      <c r="B623" s="51"/>
      <c r="C623" s="51"/>
      <c r="D623" s="51"/>
      <c r="E623" s="145"/>
    </row>
    <row r="624" customFormat="false" ht="15.75" hidden="false" customHeight="true" outlineLevel="0" collapsed="false">
      <c r="A624" s="51"/>
      <c r="B624" s="51"/>
      <c r="C624" s="51"/>
      <c r="D624" s="51"/>
      <c r="E624" s="145"/>
    </row>
    <row r="625" customFormat="false" ht="15.75" hidden="false" customHeight="true" outlineLevel="0" collapsed="false">
      <c r="A625" s="51"/>
      <c r="B625" s="51"/>
      <c r="C625" s="51"/>
      <c r="D625" s="51"/>
      <c r="E625" s="145"/>
    </row>
    <row r="626" customFormat="false" ht="15.75" hidden="false" customHeight="true" outlineLevel="0" collapsed="false">
      <c r="A626" s="51"/>
      <c r="B626" s="51"/>
      <c r="C626" s="51"/>
      <c r="D626" s="51"/>
      <c r="E626" s="145"/>
    </row>
    <row r="627" customFormat="false" ht="15.75" hidden="false" customHeight="true" outlineLevel="0" collapsed="false">
      <c r="A627" s="51"/>
      <c r="B627" s="51"/>
      <c r="C627" s="51"/>
      <c r="D627" s="51"/>
      <c r="E627" s="145"/>
    </row>
    <row r="628" customFormat="false" ht="15.75" hidden="false" customHeight="true" outlineLevel="0" collapsed="false">
      <c r="A628" s="51"/>
      <c r="B628" s="51"/>
      <c r="C628" s="51"/>
      <c r="D628" s="51"/>
      <c r="E628" s="145"/>
    </row>
    <row r="629" customFormat="false" ht="15.75" hidden="false" customHeight="true" outlineLevel="0" collapsed="false">
      <c r="A629" s="51"/>
      <c r="B629" s="51"/>
      <c r="C629" s="51"/>
      <c r="D629" s="51"/>
      <c r="E629" s="145"/>
    </row>
    <row r="630" customFormat="false" ht="15.75" hidden="false" customHeight="true" outlineLevel="0" collapsed="false">
      <c r="A630" s="51"/>
      <c r="B630" s="51"/>
      <c r="C630" s="51"/>
      <c r="D630" s="51"/>
      <c r="E630" s="145"/>
    </row>
    <row r="631" customFormat="false" ht="15.75" hidden="false" customHeight="true" outlineLevel="0" collapsed="false">
      <c r="A631" s="51"/>
      <c r="B631" s="51"/>
      <c r="C631" s="51"/>
      <c r="D631" s="51"/>
      <c r="E631" s="145"/>
    </row>
    <row r="632" customFormat="false" ht="15.75" hidden="false" customHeight="true" outlineLevel="0" collapsed="false">
      <c r="A632" s="51"/>
      <c r="B632" s="51"/>
      <c r="C632" s="51"/>
      <c r="D632" s="51"/>
      <c r="E632" s="145"/>
    </row>
    <row r="633" customFormat="false" ht="15.75" hidden="false" customHeight="true" outlineLevel="0" collapsed="false">
      <c r="A633" s="51"/>
      <c r="B633" s="51"/>
      <c r="C633" s="51"/>
      <c r="D633" s="51"/>
      <c r="E633" s="145"/>
    </row>
    <row r="634" customFormat="false" ht="15.75" hidden="false" customHeight="true" outlineLevel="0" collapsed="false">
      <c r="A634" s="51"/>
      <c r="B634" s="51"/>
      <c r="C634" s="51"/>
      <c r="D634" s="51"/>
      <c r="E634" s="145"/>
    </row>
    <row r="635" customFormat="false" ht="15.75" hidden="false" customHeight="true" outlineLevel="0" collapsed="false">
      <c r="A635" s="51"/>
      <c r="B635" s="51"/>
      <c r="C635" s="51"/>
      <c r="D635" s="51"/>
      <c r="E635" s="145"/>
    </row>
    <row r="636" customFormat="false" ht="15.75" hidden="false" customHeight="true" outlineLevel="0" collapsed="false">
      <c r="A636" s="51"/>
      <c r="B636" s="51"/>
      <c r="C636" s="51"/>
      <c r="D636" s="51"/>
      <c r="E636" s="145"/>
    </row>
    <row r="637" customFormat="false" ht="15.75" hidden="false" customHeight="true" outlineLevel="0" collapsed="false">
      <c r="A637" s="51"/>
      <c r="B637" s="51"/>
      <c r="C637" s="51"/>
      <c r="D637" s="51"/>
      <c r="E637" s="145"/>
    </row>
    <row r="638" customFormat="false" ht="15.75" hidden="false" customHeight="true" outlineLevel="0" collapsed="false">
      <c r="A638" s="51"/>
      <c r="B638" s="51"/>
      <c r="C638" s="51"/>
      <c r="D638" s="51"/>
      <c r="E638" s="145"/>
    </row>
    <row r="639" customFormat="false" ht="15.75" hidden="false" customHeight="true" outlineLevel="0" collapsed="false">
      <c r="A639" s="51"/>
      <c r="B639" s="51"/>
      <c r="C639" s="51"/>
      <c r="D639" s="51"/>
      <c r="E639" s="145"/>
    </row>
    <row r="640" customFormat="false" ht="15.75" hidden="false" customHeight="true" outlineLevel="0" collapsed="false">
      <c r="A640" s="51"/>
      <c r="B640" s="51"/>
      <c r="C640" s="51"/>
      <c r="D640" s="51"/>
      <c r="E640" s="145"/>
    </row>
    <row r="641" customFormat="false" ht="15.75" hidden="false" customHeight="true" outlineLevel="0" collapsed="false">
      <c r="A641" s="51"/>
      <c r="B641" s="51"/>
      <c r="C641" s="51"/>
      <c r="D641" s="51"/>
      <c r="E641" s="145"/>
    </row>
    <row r="642" customFormat="false" ht="15.75" hidden="false" customHeight="true" outlineLevel="0" collapsed="false">
      <c r="A642" s="51"/>
      <c r="B642" s="51"/>
      <c r="C642" s="51"/>
      <c r="D642" s="51"/>
      <c r="E642" s="145"/>
    </row>
    <row r="643" customFormat="false" ht="15.75" hidden="false" customHeight="true" outlineLevel="0" collapsed="false">
      <c r="A643" s="51"/>
      <c r="B643" s="51"/>
      <c r="C643" s="51"/>
      <c r="D643" s="51"/>
      <c r="E643" s="145"/>
    </row>
    <row r="644" customFormat="false" ht="15.75" hidden="false" customHeight="true" outlineLevel="0" collapsed="false">
      <c r="A644" s="51"/>
      <c r="B644" s="51"/>
      <c r="C644" s="51"/>
      <c r="D644" s="51"/>
      <c r="E644" s="145"/>
    </row>
    <row r="645" customFormat="false" ht="15.75" hidden="false" customHeight="true" outlineLevel="0" collapsed="false">
      <c r="A645" s="51"/>
      <c r="B645" s="51"/>
      <c r="C645" s="51"/>
      <c r="D645" s="51"/>
      <c r="E645" s="145"/>
    </row>
    <row r="646" customFormat="false" ht="15.75" hidden="false" customHeight="true" outlineLevel="0" collapsed="false">
      <c r="A646" s="51"/>
      <c r="B646" s="51"/>
      <c r="C646" s="51"/>
      <c r="D646" s="51"/>
      <c r="E646" s="145"/>
    </row>
    <row r="647" customFormat="false" ht="15.75" hidden="false" customHeight="true" outlineLevel="0" collapsed="false">
      <c r="A647" s="51"/>
      <c r="B647" s="51"/>
      <c r="C647" s="51"/>
      <c r="D647" s="51"/>
      <c r="E647" s="145"/>
    </row>
    <row r="648" customFormat="false" ht="15.75" hidden="false" customHeight="true" outlineLevel="0" collapsed="false">
      <c r="A648" s="51"/>
      <c r="B648" s="51"/>
      <c r="C648" s="51"/>
      <c r="D648" s="51"/>
      <c r="E648" s="145"/>
    </row>
    <row r="649" customFormat="false" ht="15.75" hidden="false" customHeight="true" outlineLevel="0" collapsed="false">
      <c r="A649" s="51"/>
      <c r="B649" s="51"/>
      <c r="C649" s="51"/>
      <c r="D649" s="51"/>
      <c r="E649" s="145"/>
    </row>
    <row r="650" customFormat="false" ht="15.75" hidden="false" customHeight="true" outlineLevel="0" collapsed="false">
      <c r="A650" s="51"/>
      <c r="B650" s="51"/>
      <c r="C650" s="51"/>
      <c r="D650" s="51"/>
      <c r="E650" s="145"/>
    </row>
    <row r="651" customFormat="false" ht="15.75" hidden="false" customHeight="true" outlineLevel="0" collapsed="false">
      <c r="A651" s="51"/>
      <c r="B651" s="51"/>
      <c r="C651" s="51"/>
      <c r="D651" s="51"/>
      <c r="E651" s="145"/>
    </row>
    <row r="652" customFormat="false" ht="15.75" hidden="false" customHeight="true" outlineLevel="0" collapsed="false">
      <c r="A652" s="51"/>
      <c r="B652" s="51"/>
      <c r="C652" s="51"/>
      <c r="D652" s="51"/>
      <c r="E652" s="145"/>
    </row>
    <row r="653" customFormat="false" ht="15.75" hidden="false" customHeight="true" outlineLevel="0" collapsed="false">
      <c r="A653" s="51"/>
      <c r="B653" s="51"/>
      <c r="C653" s="51"/>
      <c r="D653" s="51"/>
      <c r="E653" s="145"/>
    </row>
    <row r="654" customFormat="false" ht="15.75" hidden="false" customHeight="true" outlineLevel="0" collapsed="false">
      <c r="A654" s="51"/>
      <c r="B654" s="51"/>
      <c r="C654" s="51"/>
      <c r="D654" s="51"/>
      <c r="E654" s="145"/>
    </row>
    <row r="655" customFormat="false" ht="15.75" hidden="false" customHeight="true" outlineLevel="0" collapsed="false">
      <c r="A655" s="51"/>
      <c r="B655" s="51"/>
      <c r="C655" s="51"/>
      <c r="D655" s="51"/>
      <c r="E655" s="145"/>
    </row>
    <row r="656" customFormat="false" ht="15.75" hidden="false" customHeight="true" outlineLevel="0" collapsed="false">
      <c r="A656" s="51"/>
      <c r="B656" s="51"/>
      <c r="C656" s="51"/>
      <c r="D656" s="51"/>
      <c r="E656" s="145"/>
    </row>
    <row r="657" customFormat="false" ht="15.75" hidden="false" customHeight="true" outlineLevel="0" collapsed="false">
      <c r="A657" s="51"/>
      <c r="B657" s="51"/>
      <c r="C657" s="51"/>
      <c r="D657" s="51"/>
      <c r="E657" s="145"/>
    </row>
    <row r="658" customFormat="false" ht="15.75" hidden="false" customHeight="true" outlineLevel="0" collapsed="false">
      <c r="A658" s="51"/>
      <c r="B658" s="51"/>
      <c r="C658" s="51"/>
      <c r="D658" s="51"/>
      <c r="E658" s="145"/>
    </row>
    <row r="659" customFormat="false" ht="15.75" hidden="false" customHeight="true" outlineLevel="0" collapsed="false">
      <c r="A659" s="51"/>
      <c r="B659" s="51"/>
      <c r="C659" s="51"/>
      <c r="D659" s="51"/>
      <c r="E659" s="145"/>
    </row>
    <row r="660" customFormat="false" ht="15.75" hidden="false" customHeight="true" outlineLevel="0" collapsed="false">
      <c r="A660" s="51"/>
      <c r="B660" s="51"/>
      <c r="C660" s="51"/>
      <c r="D660" s="51"/>
      <c r="E660" s="145"/>
    </row>
    <row r="661" customFormat="false" ht="15.75" hidden="false" customHeight="true" outlineLevel="0" collapsed="false">
      <c r="A661" s="51"/>
      <c r="B661" s="51"/>
      <c r="C661" s="51"/>
      <c r="D661" s="51"/>
      <c r="E661" s="145"/>
    </row>
    <row r="662" customFormat="false" ht="15.75" hidden="false" customHeight="true" outlineLevel="0" collapsed="false">
      <c r="A662" s="51"/>
      <c r="B662" s="51"/>
      <c r="C662" s="51"/>
      <c r="D662" s="51"/>
      <c r="E662" s="145"/>
    </row>
    <row r="663" customFormat="false" ht="15.75" hidden="false" customHeight="true" outlineLevel="0" collapsed="false">
      <c r="A663" s="51"/>
      <c r="B663" s="51"/>
      <c r="C663" s="51"/>
      <c r="D663" s="51"/>
      <c r="E663" s="145"/>
    </row>
    <row r="664" customFormat="false" ht="15.75" hidden="false" customHeight="true" outlineLevel="0" collapsed="false">
      <c r="A664" s="51"/>
      <c r="B664" s="51"/>
      <c r="C664" s="51"/>
      <c r="D664" s="51"/>
      <c r="E664" s="145"/>
    </row>
    <row r="665" customFormat="false" ht="15.75" hidden="false" customHeight="true" outlineLevel="0" collapsed="false">
      <c r="A665" s="51"/>
      <c r="B665" s="51"/>
      <c r="C665" s="51"/>
      <c r="D665" s="51"/>
      <c r="E665" s="145"/>
    </row>
    <row r="666" customFormat="false" ht="15.75" hidden="false" customHeight="true" outlineLevel="0" collapsed="false">
      <c r="A666" s="51"/>
      <c r="B666" s="51"/>
      <c r="C666" s="51"/>
      <c r="D666" s="51"/>
      <c r="E666" s="145"/>
    </row>
    <row r="667" customFormat="false" ht="15.75" hidden="false" customHeight="true" outlineLevel="0" collapsed="false">
      <c r="A667" s="51"/>
      <c r="B667" s="51"/>
      <c r="C667" s="51"/>
      <c r="D667" s="51"/>
      <c r="E667" s="145"/>
    </row>
    <row r="668" customFormat="false" ht="15.75" hidden="false" customHeight="true" outlineLevel="0" collapsed="false">
      <c r="A668" s="51"/>
      <c r="B668" s="51"/>
      <c r="C668" s="51"/>
      <c r="D668" s="51"/>
      <c r="E668" s="145"/>
    </row>
    <row r="669" customFormat="false" ht="15.75" hidden="false" customHeight="true" outlineLevel="0" collapsed="false">
      <c r="A669" s="51"/>
      <c r="B669" s="51"/>
      <c r="C669" s="51"/>
      <c r="D669" s="51"/>
      <c r="E669" s="145"/>
    </row>
    <row r="670" customFormat="false" ht="15.75" hidden="false" customHeight="true" outlineLevel="0" collapsed="false">
      <c r="A670" s="51"/>
      <c r="B670" s="51"/>
      <c r="C670" s="51"/>
      <c r="D670" s="51"/>
      <c r="E670" s="145"/>
    </row>
    <row r="671" customFormat="false" ht="15.75" hidden="false" customHeight="true" outlineLevel="0" collapsed="false">
      <c r="A671" s="51"/>
      <c r="B671" s="51"/>
      <c r="C671" s="51"/>
      <c r="D671" s="51"/>
      <c r="E671" s="145"/>
    </row>
    <row r="672" customFormat="false" ht="15.75" hidden="false" customHeight="true" outlineLevel="0" collapsed="false">
      <c r="A672" s="51"/>
      <c r="B672" s="51"/>
      <c r="C672" s="51"/>
      <c r="D672" s="51"/>
      <c r="E672" s="145"/>
    </row>
    <row r="673" customFormat="false" ht="15.75" hidden="false" customHeight="true" outlineLevel="0" collapsed="false">
      <c r="A673" s="51"/>
      <c r="B673" s="51"/>
      <c r="C673" s="51"/>
      <c r="D673" s="51"/>
      <c r="E673" s="145"/>
    </row>
    <row r="674" customFormat="false" ht="15.75" hidden="false" customHeight="true" outlineLevel="0" collapsed="false">
      <c r="A674" s="51"/>
      <c r="B674" s="51"/>
      <c r="C674" s="51"/>
      <c r="D674" s="51"/>
      <c r="E674" s="145"/>
    </row>
    <row r="675" customFormat="false" ht="15.75" hidden="false" customHeight="true" outlineLevel="0" collapsed="false">
      <c r="A675" s="51"/>
      <c r="B675" s="51"/>
      <c r="C675" s="51"/>
      <c r="D675" s="51"/>
      <c r="E675" s="145"/>
    </row>
    <row r="676" customFormat="false" ht="15.75" hidden="false" customHeight="true" outlineLevel="0" collapsed="false">
      <c r="A676" s="51"/>
      <c r="B676" s="51"/>
      <c r="C676" s="51"/>
      <c r="D676" s="51"/>
      <c r="E676" s="145"/>
    </row>
    <row r="677" customFormat="false" ht="15.75" hidden="false" customHeight="true" outlineLevel="0" collapsed="false">
      <c r="A677" s="51"/>
      <c r="B677" s="51"/>
      <c r="C677" s="51"/>
      <c r="D677" s="51"/>
      <c r="E677" s="145"/>
    </row>
    <row r="678" customFormat="false" ht="15.75" hidden="false" customHeight="true" outlineLevel="0" collapsed="false">
      <c r="A678" s="51"/>
      <c r="B678" s="51"/>
      <c r="C678" s="51"/>
      <c r="D678" s="51"/>
      <c r="E678" s="145"/>
    </row>
    <row r="679" customFormat="false" ht="15.75" hidden="false" customHeight="true" outlineLevel="0" collapsed="false">
      <c r="A679" s="51"/>
      <c r="B679" s="51"/>
      <c r="C679" s="51"/>
      <c r="D679" s="51"/>
      <c r="E679" s="145"/>
    </row>
    <row r="680" customFormat="false" ht="15.75" hidden="false" customHeight="true" outlineLevel="0" collapsed="false">
      <c r="A680" s="51"/>
      <c r="B680" s="51"/>
      <c r="C680" s="51"/>
      <c r="D680" s="51"/>
      <c r="E680" s="145"/>
    </row>
    <row r="681" customFormat="false" ht="15.75" hidden="false" customHeight="true" outlineLevel="0" collapsed="false">
      <c r="A681" s="51"/>
      <c r="B681" s="51"/>
      <c r="C681" s="51"/>
      <c r="D681" s="51"/>
      <c r="E681" s="145"/>
    </row>
    <row r="682" customFormat="false" ht="15.75" hidden="false" customHeight="true" outlineLevel="0" collapsed="false">
      <c r="A682" s="51"/>
      <c r="B682" s="51"/>
      <c r="C682" s="51"/>
      <c r="D682" s="51"/>
      <c r="E682" s="145"/>
    </row>
    <row r="683" customFormat="false" ht="15.75" hidden="false" customHeight="true" outlineLevel="0" collapsed="false">
      <c r="A683" s="51"/>
      <c r="B683" s="51"/>
      <c r="C683" s="51"/>
      <c r="D683" s="51"/>
      <c r="E683" s="145"/>
    </row>
    <row r="684" customFormat="false" ht="15.75" hidden="false" customHeight="true" outlineLevel="0" collapsed="false">
      <c r="A684" s="51"/>
      <c r="B684" s="51"/>
      <c r="C684" s="51"/>
      <c r="D684" s="51"/>
      <c r="E684" s="145"/>
    </row>
    <row r="685" customFormat="false" ht="15.75" hidden="false" customHeight="true" outlineLevel="0" collapsed="false">
      <c r="A685" s="51"/>
      <c r="B685" s="51"/>
      <c r="C685" s="51"/>
      <c r="D685" s="51"/>
      <c r="E685" s="145"/>
    </row>
    <row r="686" customFormat="false" ht="15.75" hidden="false" customHeight="true" outlineLevel="0" collapsed="false">
      <c r="A686" s="51"/>
      <c r="B686" s="51"/>
      <c r="C686" s="51"/>
      <c r="D686" s="51"/>
      <c r="E686" s="145"/>
    </row>
    <row r="687" customFormat="false" ht="15.75" hidden="false" customHeight="true" outlineLevel="0" collapsed="false">
      <c r="A687" s="51"/>
      <c r="B687" s="51"/>
      <c r="C687" s="51"/>
      <c r="D687" s="51"/>
      <c r="E687" s="145"/>
    </row>
    <row r="688" customFormat="false" ht="15.75" hidden="false" customHeight="true" outlineLevel="0" collapsed="false">
      <c r="A688" s="51"/>
      <c r="B688" s="51"/>
      <c r="C688" s="51"/>
      <c r="D688" s="51"/>
      <c r="E688" s="145"/>
    </row>
    <row r="689" customFormat="false" ht="15.75" hidden="false" customHeight="true" outlineLevel="0" collapsed="false">
      <c r="A689" s="51"/>
      <c r="B689" s="51"/>
      <c r="C689" s="51"/>
      <c r="D689" s="51"/>
      <c r="E689" s="145"/>
    </row>
    <row r="690" customFormat="false" ht="15.75" hidden="false" customHeight="true" outlineLevel="0" collapsed="false">
      <c r="A690" s="51"/>
      <c r="B690" s="51"/>
      <c r="C690" s="51"/>
      <c r="D690" s="51"/>
      <c r="E690" s="145"/>
    </row>
    <row r="691" customFormat="false" ht="15.75" hidden="false" customHeight="true" outlineLevel="0" collapsed="false">
      <c r="A691" s="51"/>
      <c r="B691" s="51"/>
      <c r="C691" s="51"/>
      <c r="D691" s="51"/>
      <c r="E691" s="145"/>
    </row>
    <row r="692" customFormat="false" ht="15.75" hidden="false" customHeight="true" outlineLevel="0" collapsed="false">
      <c r="A692" s="51"/>
      <c r="B692" s="51"/>
      <c r="C692" s="51"/>
      <c r="D692" s="51"/>
      <c r="E692" s="145"/>
    </row>
    <row r="693" customFormat="false" ht="15.75" hidden="false" customHeight="true" outlineLevel="0" collapsed="false">
      <c r="A693" s="51"/>
      <c r="B693" s="51"/>
      <c r="C693" s="51"/>
      <c r="D693" s="51"/>
      <c r="E693" s="145"/>
    </row>
    <row r="694" customFormat="false" ht="15.75" hidden="false" customHeight="true" outlineLevel="0" collapsed="false">
      <c r="A694" s="51"/>
      <c r="B694" s="51"/>
      <c r="C694" s="51"/>
      <c r="D694" s="51"/>
      <c r="E694" s="145"/>
    </row>
    <row r="695" customFormat="false" ht="15.75" hidden="false" customHeight="true" outlineLevel="0" collapsed="false">
      <c r="A695" s="51"/>
      <c r="B695" s="51"/>
      <c r="C695" s="51"/>
      <c r="D695" s="51"/>
      <c r="E695" s="145"/>
    </row>
    <row r="696" customFormat="false" ht="15.75" hidden="false" customHeight="true" outlineLevel="0" collapsed="false">
      <c r="A696" s="51"/>
      <c r="B696" s="51"/>
      <c r="C696" s="51"/>
      <c r="D696" s="51"/>
      <c r="E696" s="145"/>
    </row>
    <row r="697" customFormat="false" ht="15.75" hidden="false" customHeight="true" outlineLevel="0" collapsed="false">
      <c r="A697" s="51"/>
      <c r="B697" s="51"/>
      <c r="C697" s="51"/>
      <c r="D697" s="51"/>
      <c r="E697" s="145"/>
    </row>
    <row r="698" customFormat="false" ht="15.75" hidden="false" customHeight="true" outlineLevel="0" collapsed="false">
      <c r="A698" s="51"/>
      <c r="B698" s="51"/>
      <c r="C698" s="51"/>
      <c r="D698" s="51"/>
      <c r="E698" s="145"/>
    </row>
    <row r="699" customFormat="false" ht="15.75" hidden="false" customHeight="true" outlineLevel="0" collapsed="false">
      <c r="A699" s="51"/>
      <c r="B699" s="51"/>
      <c r="C699" s="51"/>
      <c r="D699" s="51"/>
      <c r="E699" s="145"/>
    </row>
    <row r="700" customFormat="false" ht="15.75" hidden="false" customHeight="true" outlineLevel="0" collapsed="false">
      <c r="A700" s="51"/>
      <c r="B700" s="51"/>
      <c r="C700" s="51"/>
      <c r="D700" s="51"/>
      <c r="E700" s="145"/>
    </row>
    <row r="701" customFormat="false" ht="15.75" hidden="false" customHeight="true" outlineLevel="0" collapsed="false">
      <c r="A701" s="51"/>
      <c r="B701" s="51"/>
      <c r="C701" s="51"/>
      <c r="D701" s="51"/>
      <c r="E701" s="145"/>
    </row>
    <row r="702" customFormat="false" ht="15.75" hidden="false" customHeight="true" outlineLevel="0" collapsed="false">
      <c r="A702" s="51"/>
      <c r="B702" s="51"/>
      <c r="C702" s="51"/>
      <c r="D702" s="51"/>
      <c r="E702" s="145"/>
    </row>
    <row r="703" customFormat="false" ht="15.75" hidden="false" customHeight="true" outlineLevel="0" collapsed="false">
      <c r="A703" s="51"/>
      <c r="B703" s="51"/>
      <c r="C703" s="51"/>
      <c r="D703" s="51"/>
      <c r="E703" s="145"/>
    </row>
    <row r="704" customFormat="false" ht="15.75" hidden="false" customHeight="true" outlineLevel="0" collapsed="false">
      <c r="A704" s="51"/>
      <c r="B704" s="51"/>
      <c r="C704" s="51"/>
      <c r="D704" s="51"/>
      <c r="E704" s="145"/>
    </row>
    <row r="705" customFormat="false" ht="15.75" hidden="false" customHeight="true" outlineLevel="0" collapsed="false">
      <c r="A705" s="51"/>
      <c r="B705" s="51"/>
      <c r="C705" s="51"/>
      <c r="D705" s="51"/>
      <c r="E705" s="145"/>
    </row>
    <row r="706" customFormat="false" ht="15.75" hidden="false" customHeight="true" outlineLevel="0" collapsed="false">
      <c r="A706" s="51"/>
      <c r="B706" s="51"/>
      <c r="C706" s="51"/>
      <c r="D706" s="51"/>
      <c r="E706" s="145"/>
    </row>
    <row r="707" customFormat="false" ht="15.75" hidden="false" customHeight="true" outlineLevel="0" collapsed="false">
      <c r="A707" s="51"/>
      <c r="B707" s="51"/>
      <c r="C707" s="51"/>
      <c r="D707" s="51"/>
      <c r="E707" s="145"/>
    </row>
    <row r="708" customFormat="false" ht="15.75" hidden="false" customHeight="true" outlineLevel="0" collapsed="false">
      <c r="A708" s="51"/>
      <c r="B708" s="51"/>
      <c r="C708" s="51"/>
      <c r="D708" s="51"/>
      <c r="E708" s="145"/>
    </row>
    <row r="709" customFormat="false" ht="15.75" hidden="false" customHeight="true" outlineLevel="0" collapsed="false">
      <c r="A709" s="51"/>
      <c r="B709" s="51"/>
      <c r="C709" s="51"/>
      <c r="D709" s="51"/>
      <c r="E709" s="145"/>
    </row>
    <row r="710" customFormat="false" ht="15.75" hidden="false" customHeight="true" outlineLevel="0" collapsed="false">
      <c r="A710" s="51"/>
      <c r="B710" s="51"/>
      <c r="C710" s="51"/>
      <c r="D710" s="51"/>
      <c r="E710" s="145"/>
    </row>
    <row r="711" customFormat="false" ht="15.75" hidden="false" customHeight="true" outlineLevel="0" collapsed="false">
      <c r="A711" s="51"/>
      <c r="B711" s="51"/>
      <c r="C711" s="51"/>
      <c r="D711" s="51"/>
      <c r="E711" s="145"/>
    </row>
    <row r="712" customFormat="false" ht="15.75" hidden="false" customHeight="true" outlineLevel="0" collapsed="false">
      <c r="A712" s="51"/>
      <c r="B712" s="51"/>
      <c r="C712" s="51"/>
      <c r="D712" s="51"/>
      <c r="E712" s="145"/>
    </row>
    <row r="713" customFormat="false" ht="15.75" hidden="false" customHeight="true" outlineLevel="0" collapsed="false">
      <c r="A713" s="51"/>
      <c r="B713" s="51"/>
      <c r="C713" s="51"/>
      <c r="D713" s="51"/>
      <c r="E713" s="145"/>
    </row>
    <row r="714" customFormat="false" ht="15.75" hidden="false" customHeight="true" outlineLevel="0" collapsed="false">
      <c r="A714" s="51"/>
      <c r="B714" s="51"/>
      <c r="C714" s="51"/>
      <c r="D714" s="51"/>
      <c r="E714" s="145"/>
    </row>
    <row r="715" customFormat="false" ht="15.75" hidden="false" customHeight="true" outlineLevel="0" collapsed="false">
      <c r="A715" s="51"/>
      <c r="B715" s="51"/>
      <c r="C715" s="51"/>
      <c r="D715" s="51"/>
      <c r="E715" s="145"/>
    </row>
    <row r="716" customFormat="false" ht="15.75" hidden="false" customHeight="true" outlineLevel="0" collapsed="false">
      <c r="A716" s="51"/>
      <c r="B716" s="51"/>
      <c r="C716" s="51"/>
      <c r="D716" s="51"/>
      <c r="E716" s="145"/>
    </row>
    <row r="717" customFormat="false" ht="15.75" hidden="false" customHeight="true" outlineLevel="0" collapsed="false">
      <c r="A717" s="51"/>
      <c r="B717" s="51"/>
      <c r="C717" s="51"/>
      <c r="D717" s="51"/>
      <c r="E717" s="145"/>
    </row>
    <row r="718" customFormat="false" ht="15.75" hidden="false" customHeight="true" outlineLevel="0" collapsed="false">
      <c r="A718" s="51"/>
      <c r="B718" s="51"/>
      <c r="C718" s="51"/>
      <c r="D718" s="51"/>
      <c r="E718" s="145"/>
    </row>
    <row r="719" customFormat="false" ht="15.75" hidden="false" customHeight="true" outlineLevel="0" collapsed="false">
      <c r="A719" s="51"/>
      <c r="B719" s="51"/>
      <c r="C719" s="51"/>
      <c r="D719" s="51"/>
      <c r="E719" s="145"/>
    </row>
    <row r="720" customFormat="false" ht="15.75" hidden="false" customHeight="true" outlineLevel="0" collapsed="false">
      <c r="A720" s="51"/>
      <c r="B720" s="51"/>
      <c r="C720" s="51"/>
      <c r="D720" s="51"/>
      <c r="E720" s="145"/>
    </row>
    <row r="721" customFormat="false" ht="15.75" hidden="false" customHeight="true" outlineLevel="0" collapsed="false">
      <c r="A721" s="51"/>
      <c r="B721" s="51"/>
      <c r="C721" s="51"/>
      <c r="D721" s="51"/>
      <c r="E721" s="145"/>
    </row>
    <row r="722" customFormat="false" ht="15.75" hidden="false" customHeight="true" outlineLevel="0" collapsed="false">
      <c r="A722" s="51"/>
      <c r="B722" s="51"/>
      <c r="C722" s="51"/>
      <c r="D722" s="51"/>
      <c r="E722" s="145"/>
    </row>
    <row r="723" customFormat="false" ht="15.75" hidden="false" customHeight="true" outlineLevel="0" collapsed="false">
      <c r="A723" s="51"/>
      <c r="B723" s="51"/>
      <c r="C723" s="51"/>
      <c r="D723" s="51"/>
      <c r="E723" s="145"/>
    </row>
    <row r="724" customFormat="false" ht="15.75" hidden="false" customHeight="true" outlineLevel="0" collapsed="false">
      <c r="A724" s="51"/>
      <c r="B724" s="51"/>
      <c r="C724" s="51"/>
      <c r="D724" s="51"/>
      <c r="E724" s="145"/>
    </row>
    <row r="725" customFormat="false" ht="15.75" hidden="false" customHeight="true" outlineLevel="0" collapsed="false">
      <c r="A725" s="51"/>
      <c r="B725" s="51"/>
      <c r="C725" s="51"/>
      <c r="D725" s="51"/>
      <c r="E725" s="145"/>
    </row>
    <row r="726" customFormat="false" ht="15.75" hidden="false" customHeight="true" outlineLevel="0" collapsed="false">
      <c r="A726" s="51"/>
      <c r="B726" s="51"/>
      <c r="C726" s="51"/>
      <c r="D726" s="51"/>
      <c r="E726" s="145"/>
    </row>
    <row r="727" customFormat="false" ht="15.75" hidden="false" customHeight="true" outlineLevel="0" collapsed="false">
      <c r="A727" s="51"/>
      <c r="B727" s="51"/>
      <c r="C727" s="51"/>
      <c r="D727" s="51"/>
      <c r="E727" s="145"/>
    </row>
    <row r="728" customFormat="false" ht="15.75" hidden="false" customHeight="true" outlineLevel="0" collapsed="false">
      <c r="A728" s="51"/>
      <c r="B728" s="51"/>
      <c r="C728" s="51"/>
      <c r="D728" s="51"/>
      <c r="E728" s="145"/>
    </row>
    <row r="729" customFormat="false" ht="15.75" hidden="false" customHeight="true" outlineLevel="0" collapsed="false">
      <c r="A729" s="51"/>
      <c r="B729" s="51"/>
      <c r="C729" s="51"/>
      <c r="D729" s="51"/>
      <c r="E729" s="145"/>
    </row>
    <row r="730" customFormat="false" ht="15.75" hidden="false" customHeight="true" outlineLevel="0" collapsed="false">
      <c r="A730" s="51"/>
      <c r="B730" s="51"/>
      <c r="C730" s="51"/>
      <c r="D730" s="51"/>
      <c r="E730" s="145"/>
    </row>
    <row r="731" customFormat="false" ht="15.75" hidden="false" customHeight="true" outlineLevel="0" collapsed="false">
      <c r="A731" s="51"/>
      <c r="B731" s="51"/>
      <c r="C731" s="51"/>
      <c r="D731" s="51"/>
      <c r="E731" s="145"/>
    </row>
    <row r="732" customFormat="false" ht="15.75" hidden="false" customHeight="true" outlineLevel="0" collapsed="false">
      <c r="A732" s="51"/>
      <c r="B732" s="51"/>
      <c r="C732" s="51"/>
      <c r="D732" s="51"/>
      <c r="E732" s="145"/>
    </row>
    <row r="733" customFormat="false" ht="15.75" hidden="false" customHeight="true" outlineLevel="0" collapsed="false">
      <c r="A733" s="51"/>
      <c r="B733" s="51"/>
      <c r="C733" s="51"/>
      <c r="D733" s="51"/>
      <c r="E733" s="145"/>
    </row>
    <row r="734" customFormat="false" ht="15.75" hidden="false" customHeight="true" outlineLevel="0" collapsed="false">
      <c r="A734" s="51"/>
      <c r="B734" s="51"/>
      <c r="C734" s="51"/>
      <c r="D734" s="51"/>
      <c r="E734" s="145"/>
    </row>
    <row r="735" customFormat="false" ht="15.75" hidden="false" customHeight="true" outlineLevel="0" collapsed="false">
      <c r="A735" s="51"/>
      <c r="B735" s="51"/>
      <c r="C735" s="51"/>
      <c r="D735" s="51"/>
      <c r="E735" s="145"/>
    </row>
    <row r="736" customFormat="false" ht="15.75" hidden="false" customHeight="true" outlineLevel="0" collapsed="false">
      <c r="A736" s="51"/>
      <c r="B736" s="51"/>
      <c r="C736" s="51"/>
      <c r="D736" s="51"/>
      <c r="E736" s="145"/>
    </row>
    <row r="737" customFormat="false" ht="15.75" hidden="false" customHeight="true" outlineLevel="0" collapsed="false">
      <c r="A737" s="51"/>
      <c r="B737" s="51"/>
      <c r="C737" s="51"/>
      <c r="D737" s="51"/>
      <c r="E737" s="145"/>
    </row>
    <row r="738" customFormat="false" ht="15.75" hidden="false" customHeight="true" outlineLevel="0" collapsed="false">
      <c r="A738" s="51"/>
      <c r="B738" s="51"/>
      <c r="C738" s="51"/>
      <c r="D738" s="51"/>
      <c r="E738" s="145"/>
    </row>
    <row r="739" customFormat="false" ht="15.75" hidden="false" customHeight="true" outlineLevel="0" collapsed="false">
      <c r="A739" s="51"/>
      <c r="B739" s="51"/>
      <c r="C739" s="51"/>
      <c r="D739" s="51"/>
      <c r="E739" s="145"/>
    </row>
    <row r="740" customFormat="false" ht="15.75" hidden="false" customHeight="true" outlineLevel="0" collapsed="false">
      <c r="A740" s="51"/>
      <c r="B740" s="51"/>
      <c r="C740" s="51"/>
      <c r="D740" s="51"/>
      <c r="E740" s="145"/>
    </row>
    <row r="741" customFormat="false" ht="15.75" hidden="false" customHeight="true" outlineLevel="0" collapsed="false">
      <c r="A741" s="51"/>
      <c r="B741" s="51"/>
      <c r="C741" s="51"/>
      <c r="D741" s="51"/>
      <c r="E741" s="145"/>
    </row>
    <row r="742" customFormat="false" ht="15.75" hidden="false" customHeight="true" outlineLevel="0" collapsed="false">
      <c r="A742" s="51"/>
      <c r="B742" s="51"/>
      <c r="C742" s="51"/>
      <c r="D742" s="51"/>
      <c r="E742" s="145"/>
    </row>
    <row r="743" customFormat="false" ht="15.75" hidden="false" customHeight="true" outlineLevel="0" collapsed="false">
      <c r="A743" s="51"/>
      <c r="B743" s="51"/>
      <c r="C743" s="51"/>
      <c r="D743" s="51"/>
      <c r="E743" s="145"/>
    </row>
    <row r="744" customFormat="false" ht="15.75" hidden="false" customHeight="true" outlineLevel="0" collapsed="false">
      <c r="A744" s="51"/>
      <c r="B744" s="51"/>
      <c r="C744" s="51"/>
      <c r="D744" s="51"/>
      <c r="E744" s="145"/>
    </row>
    <row r="745" customFormat="false" ht="15.75" hidden="false" customHeight="true" outlineLevel="0" collapsed="false">
      <c r="A745" s="51"/>
      <c r="B745" s="51"/>
      <c r="C745" s="51"/>
      <c r="D745" s="51"/>
      <c r="E745" s="145"/>
    </row>
    <row r="746" customFormat="false" ht="15.75" hidden="false" customHeight="true" outlineLevel="0" collapsed="false">
      <c r="A746" s="51"/>
      <c r="B746" s="51"/>
      <c r="C746" s="51"/>
      <c r="D746" s="51"/>
      <c r="E746" s="145"/>
    </row>
    <row r="747" customFormat="false" ht="15.75" hidden="false" customHeight="true" outlineLevel="0" collapsed="false">
      <c r="A747" s="51"/>
      <c r="B747" s="51"/>
      <c r="C747" s="51"/>
      <c r="D747" s="51"/>
      <c r="E747" s="145"/>
    </row>
    <row r="748" customFormat="false" ht="15.75" hidden="false" customHeight="true" outlineLevel="0" collapsed="false">
      <c r="A748" s="51"/>
      <c r="B748" s="51"/>
      <c r="C748" s="51"/>
      <c r="D748" s="51"/>
      <c r="E748" s="145"/>
    </row>
    <row r="749" customFormat="false" ht="15.75" hidden="false" customHeight="true" outlineLevel="0" collapsed="false">
      <c r="A749" s="51"/>
      <c r="B749" s="51"/>
      <c r="C749" s="51"/>
      <c r="D749" s="51"/>
      <c r="E749" s="145"/>
    </row>
    <row r="750" customFormat="false" ht="15.75" hidden="false" customHeight="true" outlineLevel="0" collapsed="false">
      <c r="A750" s="51"/>
      <c r="B750" s="51"/>
      <c r="C750" s="51"/>
      <c r="D750" s="51"/>
      <c r="E750" s="145"/>
    </row>
    <row r="751" customFormat="false" ht="15.75" hidden="false" customHeight="true" outlineLevel="0" collapsed="false">
      <c r="A751" s="51"/>
      <c r="B751" s="51"/>
      <c r="C751" s="51"/>
      <c r="D751" s="51"/>
      <c r="E751" s="145"/>
    </row>
    <row r="752" customFormat="false" ht="15.75" hidden="false" customHeight="true" outlineLevel="0" collapsed="false">
      <c r="A752" s="51"/>
      <c r="B752" s="51"/>
      <c r="C752" s="51"/>
      <c r="D752" s="51"/>
      <c r="E752" s="145"/>
    </row>
    <row r="753" customFormat="false" ht="15.75" hidden="false" customHeight="true" outlineLevel="0" collapsed="false">
      <c r="A753" s="51"/>
      <c r="B753" s="51"/>
      <c r="C753" s="51"/>
      <c r="D753" s="51"/>
      <c r="E753" s="145"/>
    </row>
    <row r="754" customFormat="false" ht="15.75" hidden="false" customHeight="true" outlineLevel="0" collapsed="false">
      <c r="A754" s="51"/>
      <c r="B754" s="51"/>
      <c r="C754" s="51"/>
      <c r="D754" s="51"/>
      <c r="E754" s="145"/>
    </row>
    <row r="755" customFormat="false" ht="15.75" hidden="false" customHeight="true" outlineLevel="0" collapsed="false">
      <c r="A755" s="51"/>
      <c r="B755" s="51"/>
      <c r="C755" s="51"/>
      <c r="D755" s="51"/>
      <c r="E755" s="145"/>
    </row>
    <row r="756" customFormat="false" ht="15.75" hidden="false" customHeight="true" outlineLevel="0" collapsed="false">
      <c r="A756" s="51"/>
      <c r="B756" s="51"/>
      <c r="C756" s="51"/>
      <c r="D756" s="51"/>
      <c r="E756" s="145"/>
    </row>
    <row r="757" customFormat="false" ht="15.75" hidden="false" customHeight="true" outlineLevel="0" collapsed="false">
      <c r="A757" s="51"/>
      <c r="B757" s="51"/>
      <c r="C757" s="51"/>
      <c r="D757" s="51"/>
      <c r="E757" s="145"/>
    </row>
    <row r="758" customFormat="false" ht="15.75" hidden="false" customHeight="true" outlineLevel="0" collapsed="false">
      <c r="A758" s="51"/>
      <c r="B758" s="51"/>
      <c r="C758" s="51"/>
      <c r="D758" s="51"/>
      <c r="E758" s="145"/>
    </row>
    <row r="759" customFormat="false" ht="15.75" hidden="false" customHeight="true" outlineLevel="0" collapsed="false">
      <c r="A759" s="51"/>
      <c r="B759" s="51"/>
      <c r="C759" s="51"/>
      <c r="D759" s="51"/>
      <c r="E759" s="145"/>
    </row>
    <row r="760" customFormat="false" ht="15.75" hidden="false" customHeight="true" outlineLevel="0" collapsed="false">
      <c r="A760" s="51"/>
      <c r="B760" s="51"/>
      <c r="C760" s="51"/>
      <c r="D760" s="51"/>
      <c r="E760" s="145"/>
    </row>
    <row r="761" customFormat="false" ht="15.75" hidden="false" customHeight="true" outlineLevel="0" collapsed="false">
      <c r="A761" s="51"/>
      <c r="B761" s="51"/>
      <c r="C761" s="51"/>
      <c r="D761" s="51"/>
      <c r="E761" s="145"/>
    </row>
    <row r="762" customFormat="false" ht="15.75" hidden="false" customHeight="true" outlineLevel="0" collapsed="false">
      <c r="A762" s="51"/>
      <c r="B762" s="51"/>
      <c r="C762" s="51"/>
      <c r="D762" s="51"/>
      <c r="E762" s="145"/>
    </row>
    <row r="763" customFormat="false" ht="15.75" hidden="false" customHeight="true" outlineLevel="0" collapsed="false">
      <c r="A763" s="51"/>
      <c r="B763" s="51"/>
      <c r="C763" s="51"/>
      <c r="D763" s="51"/>
      <c r="E763" s="145"/>
    </row>
    <row r="764" customFormat="false" ht="15.75" hidden="false" customHeight="true" outlineLevel="0" collapsed="false">
      <c r="A764" s="51"/>
      <c r="B764" s="51"/>
      <c r="C764" s="51"/>
      <c r="D764" s="51"/>
      <c r="E764" s="145"/>
    </row>
    <row r="765" customFormat="false" ht="15.75" hidden="false" customHeight="true" outlineLevel="0" collapsed="false">
      <c r="A765" s="51"/>
      <c r="B765" s="51"/>
      <c r="C765" s="51"/>
      <c r="D765" s="51"/>
      <c r="E765" s="145"/>
    </row>
    <row r="766" customFormat="false" ht="15.75" hidden="false" customHeight="true" outlineLevel="0" collapsed="false">
      <c r="A766" s="51"/>
      <c r="B766" s="51"/>
      <c r="C766" s="51"/>
      <c r="D766" s="51"/>
      <c r="E766" s="145"/>
    </row>
    <row r="767" customFormat="false" ht="15.75" hidden="false" customHeight="true" outlineLevel="0" collapsed="false">
      <c r="A767" s="51"/>
      <c r="B767" s="51"/>
      <c r="C767" s="51"/>
      <c r="D767" s="51"/>
      <c r="E767" s="145"/>
    </row>
    <row r="768" customFormat="false" ht="15.75" hidden="false" customHeight="true" outlineLevel="0" collapsed="false">
      <c r="A768" s="51"/>
      <c r="B768" s="51"/>
      <c r="C768" s="51"/>
      <c r="D768" s="51"/>
      <c r="E768" s="145"/>
    </row>
    <row r="769" customFormat="false" ht="15.75" hidden="false" customHeight="true" outlineLevel="0" collapsed="false">
      <c r="A769" s="51"/>
      <c r="B769" s="51"/>
      <c r="C769" s="51"/>
      <c r="D769" s="51"/>
      <c r="E769" s="145"/>
    </row>
    <row r="770" customFormat="false" ht="15.75" hidden="false" customHeight="true" outlineLevel="0" collapsed="false">
      <c r="A770" s="51"/>
      <c r="B770" s="51"/>
      <c r="C770" s="51"/>
      <c r="D770" s="51"/>
      <c r="E770" s="145"/>
    </row>
    <row r="771" customFormat="false" ht="15.75" hidden="false" customHeight="true" outlineLevel="0" collapsed="false">
      <c r="A771" s="51"/>
      <c r="B771" s="51"/>
      <c r="C771" s="51"/>
      <c r="D771" s="51"/>
      <c r="E771" s="145"/>
    </row>
    <row r="772" customFormat="false" ht="15.75" hidden="false" customHeight="true" outlineLevel="0" collapsed="false">
      <c r="A772" s="51"/>
      <c r="B772" s="51"/>
      <c r="C772" s="51"/>
      <c r="D772" s="51"/>
      <c r="E772" s="145"/>
    </row>
    <row r="773" customFormat="false" ht="15.75" hidden="false" customHeight="true" outlineLevel="0" collapsed="false">
      <c r="A773" s="51"/>
      <c r="B773" s="51"/>
      <c r="C773" s="51"/>
      <c r="D773" s="51"/>
      <c r="E773" s="145"/>
    </row>
    <row r="774" customFormat="false" ht="15.75" hidden="false" customHeight="true" outlineLevel="0" collapsed="false">
      <c r="A774" s="51"/>
      <c r="B774" s="51"/>
      <c r="C774" s="51"/>
      <c r="D774" s="51"/>
      <c r="E774" s="145"/>
    </row>
    <row r="775" customFormat="false" ht="15.75" hidden="false" customHeight="true" outlineLevel="0" collapsed="false">
      <c r="A775" s="51"/>
      <c r="B775" s="51"/>
      <c r="C775" s="51"/>
      <c r="D775" s="51"/>
      <c r="E775" s="145"/>
    </row>
    <row r="776" customFormat="false" ht="15.75" hidden="false" customHeight="true" outlineLevel="0" collapsed="false">
      <c r="A776" s="51"/>
      <c r="B776" s="51"/>
      <c r="C776" s="51"/>
      <c r="D776" s="51"/>
      <c r="E776" s="145"/>
    </row>
    <row r="777" customFormat="false" ht="15.75" hidden="false" customHeight="true" outlineLevel="0" collapsed="false">
      <c r="A777" s="51"/>
      <c r="B777" s="51"/>
      <c r="C777" s="51"/>
      <c r="D777" s="51"/>
      <c r="E777" s="145"/>
    </row>
    <row r="778" customFormat="false" ht="15.75" hidden="false" customHeight="true" outlineLevel="0" collapsed="false">
      <c r="A778" s="51"/>
      <c r="B778" s="51"/>
      <c r="C778" s="51"/>
      <c r="D778" s="51"/>
      <c r="E778" s="145"/>
    </row>
    <row r="779" customFormat="false" ht="15.75" hidden="false" customHeight="true" outlineLevel="0" collapsed="false">
      <c r="A779" s="51"/>
      <c r="B779" s="51"/>
      <c r="C779" s="51"/>
      <c r="D779" s="51"/>
      <c r="E779" s="145"/>
    </row>
    <row r="780" customFormat="false" ht="15.75" hidden="false" customHeight="true" outlineLevel="0" collapsed="false">
      <c r="A780" s="51"/>
      <c r="B780" s="51"/>
      <c r="C780" s="51"/>
      <c r="D780" s="51"/>
      <c r="E780" s="145"/>
    </row>
    <row r="781" customFormat="false" ht="15.75" hidden="false" customHeight="true" outlineLevel="0" collapsed="false">
      <c r="A781" s="51"/>
      <c r="B781" s="51"/>
      <c r="C781" s="51"/>
      <c r="D781" s="51"/>
      <c r="E781" s="145"/>
    </row>
    <row r="782" customFormat="false" ht="15.75" hidden="false" customHeight="true" outlineLevel="0" collapsed="false">
      <c r="A782" s="51"/>
      <c r="B782" s="51"/>
      <c r="C782" s="51"/>
      <c r="D782" s="51"/>
      <c r="E782" s="145"/>
    </row>
    <row r="783" customFormat="false" ht="15.75" hidden="false" customHeight="true" outlineLevel="0" collapsed="false">
      <c r="A783" s="51"/>
      <c r="B783" s="51"/>
      <c r="C783" s="51"/>
      <c r="D783" s="51"/>
      <c r="E783" s="145"/>
    </row>
    <row r="784" customFormat="false" ht="15.75" hidden="false" customHeight="true" outlineLevel="0" collapsed="false">
      <c r="A784" s="51"/>
      <c r="B784" s="51"/>
      <c r="C784" s="51"/>
      <c r="D784" s="51"/>
      <c r="E784" s="145"/>
    </row>
    <row r="785" customFormat="false" ht="15.75" hidden="false" customHeight="true" outlineLevel="0" collapsed="false">
      <c r="A785" s="51"/>
      <c r="B785" s="51"/>
      <c r="C785" s="51"/>
      <c r="D785" s="51"/>
      <c r="E785" s="145"/>
    </row>
    <row r="786" customFormat="false" ht="15.75" hidden="false" customHeight="true" outlineLevel="0" collapsed="false">
      <c r="A786" s="51"/>
      <c r="B786" s="51"/>
      <c r="C786" s="51"/>
      <c r="D786" s="51"/>
      <c r="E786" s="145"/>
    </row>
    <row r="787" customFormat="false" ht="15.75" hidden="false" customHeight="true" outlineLevel="0" collapsed="false">
      <c r="A787" s="51"/>
      <c r="B787" s="51"/>
      <c r="C787" s="51"/>
      <c r="D787" s="51"/>
      <c r="E787" s="145"/>
    </row>
    <row r="788" customFormat="false" ht="15.75" hidden="false" customHeight="true" outlineLevel="0" collapsed="false">
      <c r="A788" s="51"/>
      <c r="B788" s="51"/>
      <c r="C788" s="51"/>
      <c r="D788" s="51"/>
      <c r="E788" s="145"/>
    </row>
    <row r="789" customFormat="false" ht="15.75" hidden="false" customHeight="true" outlineLevel="0" collapsed="false">
      <c r="A789" s="51"/>
      <c r="B789" s="51"/>
      <c r="C789" s="51"/>
      <c r="D789" s="51"/>
      <c r="E789" s="145"/>
    </row>
    <row r="790" customFormat="false" ht="15.75" hidden="false" customHeight="true" outlineLevel="0" collapsed="false">
      <c r="A790" s="51"/>
      <c r="B790" s="51"/>
      <c r="C790" s="51"/>
      <c r="D790" s="51"/>
      <c r="E790" s="145"/>
    </row>
    <row r="791" customFormat="false" ht="15.75" hidden="false" customHeight="true" outlineLevel="0" collapsed="false">
      <c r="A791" s="51"/>
      <c r="B791" s="51"/>
      <c r="C791" s="51"/>
      <c r="D791" s="51"/>
      <c r="E791" s="145"/>
    </row>
    <row r="792" customFormat="false" ht="15.75" hidden="false" customHeight="true" outlineLevel="0" collapsed="false">
      <c r="A792" s="51"/>
      <c r="B792" s="51"/>
      <c r="C792" s="51"/>
      <c r="D792" s="51"/>
      <c r="E792" s="145"/>
    </row>
    <row r="793" customFormat="false" ht="15.75" hidden="false" customHeight="true" outlineLevel="0" collapsed="false">
      <c r="A793" s="51"/>
      <c r="B793" s="51"/>
      <c r="C793" s="51"/>
      <c r="D793" s="51"/>
      <c r="E793" s="145"/>
    </row>
    <row r="794" customFormat="false" ht="15.75" hidden="false" customHeight="true" outlineLevel="0" collapsed="false">
      <c r="A794" s="51"/>
      <c r="B794" s="51"/>
      <c r="C794" s="51"/>
      <c r="D794" s="51"/>
      <c r="E794" s="145"/>
    </row>
    <row r="795" customFormat="false" ht="15.75" hidden="false" customHeight="true" outlineLevel="0" collapsed="false">
      <c r="A795" s="51"/>
      <c r="B795" s="51"/>
      <c r="C795" s="51"/>
      <c r="D795" s="51"/>
      <c r="E795" s="145"/>
    </row>
    <row r="796" customFormat="false" ht="15.75" hidden="false" customHeight="true" outlineLevel="0" collapsed="false">
      <c r="A796" s="51"/>
      <c r="B796" s="51"/>
      <c r="C796" s="51"/>
      <c r="D796" s="51"/>
      <c r="E796" s="145"/>
    </row>
    <row r="797" customFormat="false" ht="15.75" hidden="false" customHeight="true" outlineLevel="0" collapsed="false">
      <c r="A797" s="51"/>
      <c r="B797" s="51"/>
      <c r="C797" s="51"/>
      <c r="D797" s="51"/>
      <c r="E797" s="145"/>
    </row>
    <row r="798" customFormat="false" ht="15.75" hidden="false" customHeight="true" outlineLevel="0" collapsed="false">
      <c r="A798" s="51"/>
      <c r="B798" s="51"/>
      <c r="C798" s="51"/>
      <c r="D798" s="51"/>
      <c r="E798" s="145"/>
    </row>
    <row r="799" customFormat="false" ht="15.75" hidden="false" customHeight="true" outlineLevel="0" collapsed="false">
      <c r="A799" s="51"/>
      <c r="B799" s="51"/>
      <c r="C799" s="51"/>
      <c r="D799" s="51"/>
      <c r="E799" s="145"/>
    </row>
    <row r="800" customFormat="false" ht="15.75" hidden="false" customHeight="true" outlineLevel="0" collapsed="false">
      <c r="A800" s="51"/>
      <c r="B800" s="51"/>
      <c r="C800" s="51"/>
      <c r="D800" s="51"/>
      <c r="E800" s="145"/>
    </row>
    <row r="801" customFormat="false" ht="15.75" hidden="false" customHeight="true" outlineLevel="0" collapsed="false">
      <c r="A801" s="51"/>
      <c r="B801" s="51"/>
      <c r="C801" s="51"/>
      <c r="D801" s="51"/>
      <c r="E801" s="145"/>
    </row>
    <row r="802" customFormat="false" ht="15.75" hidden="false" customHeight="true" outlineLevel="0" collapsed="false">
      <c r="A802" s="51"/>
      <c r="B802" s="51"/>
      <c r="C802" s="51"/>
      <c r="D802" s="51"/>
      <c r="E802" s="145"/>
    </row>
    <row r="803" customFormat="false" ht="15.75" hidden="false" customHeight="true" outlineLevel="0" collapsed="false">
      <c r="A803" s="51"/>
      <c r="B803" s="51"/>
      <c r="C803" s="51"/>
      <c r="D803" s="51"/>
      <c r="E803" s="145"/>
    </row>
    <row r="804" customFormat="false" ht="15.75" hidden="false" customHeight="true" outlineLevel="0" collapsed="false">
      <c r="A804" s="51"/>
      <c r="B804" s="51"/>
      <c r="C804" s="51"/>
      <c r="D804" s="51"/>
      <c r="E804" s="145"/>
    </row>
    <row r="805" customFormat="false" ht="15.75" hidden="false" customHeight="true" outlineLevel="0" collapsed="false">
      <c r="A805" s="51"/>
      <c r="B805" s="51"/>
      <c r="C805" s="51"/>
      <c r="D805" s="51"/>
      <c r="E805" s="145"/>
    </row>
    <row r="806" customFormat="false" ht="15.75" hidden="false" customHeight="true" outlineLevel="0" collapsed="false">
      <c r="A806" s="51"/>
      <c r="B806" s="51"/>
      <c r="C806" s="51"/>
      <c r="D806" s="51"/>
      <c r="E806" s="145"/>
    </row>
    <row r="807" customFormat="false" ht="15.75" hidden="false" customHeight="true" outlineLevel="0" collapsed="false">
      <c r="A807" s="51"/>
      <c r="B807" s="51"/>
      <c r="C807" s="51"/>
      <c r="D807" s="51"/>
      <c r="E807" s="145"/>
    </row>
    <row r="808" customFormat="false" ht="15.75" hidden="false" customHeight="true" outlineLevel="0" collapsed="false">
      <c r="A808" s="51"/>
      <c r="B808" s="51"/>
      <c r="C808" s="51"/>
      <c r="D808" s="51"/>
      <c r="E808" s="145"/>
    </row>
    <row r="809" customFormat="false" ht="15.75" hidden="false" customHeight="true" outlineLevel="0" collapsed="false">
      <c r="A809" s="51"/>
      <c r="B809" s="51"/>
      <c r="C809" s="51"/>
      <c r="D809" s="51"/>
      <c r="E809" s="145"/>
    </row>
    <row r="810" customFormat="false" ht="15.75" hidden="false" customHeight="true" outlineLevel="0" collapsed="false">
      <c r="A810" s="51"/>
      <c r="B810" s="51"/>
      <c r="C810" s="51"/>
      <c r="D810" s="51"/>
      <c r="E810" s="145"/>
    </row>
    <row r="811" customFormat="false" ht="15.75" hidden="false" customHeight="true" outlineLevel="0" collapsed="false">
      <c r="A811" s="51"/>
      <c r="B811" s="51"/>
      <c r="C811" s="51"/>
      <c r="D811" s="51"/>
      <c r="E811" s="145"/>
    </row>
    <row r="812" customFormat="false" ht="15.75" hidden="false" customHeight="true" outlineLevel="0" collapsed="false">
      <c r="A812" s="51"/>
      <c r="B812" s="51"/>
      <c r="C812" s="51"/>
      <c r="D812" s="51"/>
      <c r="E812" s="145"/>
    </row>
    <row r="813" customFormat="false" ht="15.75" hidden="false" customHeight="true" outlineLevel="0" collapsed="false">
      <c r="A813" s="51"/>
      <c r="B813" s="51"/>
      <c r="C813" s="51"/>
      <c r="D813" s="51"/>
      <c r="E813" s="145"/>
    </row>
    <row r="814" customFormat="false" ht="15.75" hidden="false" customHeight="true" outlineLevel="0" collapsed="false">
      <c r="A814" s="51"/>
      <c r="B814" s="51"/>
      <c r="C814" s="51"/>
      <c r="D814" s="51"/>
      <c r="E814" s="145"/>
    </row>
    <row r="815" customFormat="false" ht="15.75" hidden="false" customHeight="true" outlineLevel="0" collapsed="false">
      <c r="A815" s="51"/>
      <c r="B815" s="51"/>
      <c r="C815" s="51"/>
      <c r="D815" s="51"/>
      <c r="E815" s="145"/>
    </row>
    <row r="816" customFormat="false" ht="15.75" hidden="false" customHeight="true" outlineLevel="0" collapsed="false">
      <c r="A816" s="51"/>
      <c r="B816" s="51"/>
      <c r="C816" s="51"/>
      <c r="D816" s="51"/>
      <c r="E816" s="145"/>
    </row>
    <row r="817" customFormat="false" ht="15.75" hidden="false" customHeight="true" outlineLevel="0" collapsed="false">
      <c r="A817" s="51"/>
      <c r="B817" s="51"/>
      <c r="C817" s="51"/>
      <c r="D817" s="51"/>
      <c r="E817" s="145"/>
    </row>
    <row r="818" customFormat="false" ht="15.75" hidden="false" customHeight="true" outlineLevel="0" collapsed="false">
      <c r="A818" s="51"/>
      <c r="B818" s="51"/>
      <c r="C818" s="51"/>
      <c r="D818" s="51"/>
      <c r="E818" s="145"/>
    </row>
    <row r="819" customFormat="false" ht="15.75" hidden="false" customHeight="true" outlineLevel="0" collapsed="false">
      <c r="A819" s="51"/>
      <c r="B819" s="51"/>
      <c r="C819" s="51"/>
      <c r="D819" s="51"/>
      <c r="E819" s="145"/>
    </row>
    <row r="820" customFormat="false" ht="15.75" hidden="false" customHeight="true" outlineLevel="0" collapsed="false">
      <c r="A820" s="51"/>
      <c r="B820" s="51"/>
      <c r="C820" s="51"/>
      <c r="D820" s="51"/>
      <c r="E820" s="145"/>
    </row>
    <row r="821" customFormat="false" ht="15.75" hidden="false" customHeight="true" outlineLevel="0" collapsed="false">
      <c r="A821" s="51"/>
      <c r="B821" s="51"/>
      <c r="C821" s="51"/>
      <c r="D821" s="51"/>
      <c r="E821" s="145"/>
    </row>
    <row r="822" customFormat="false" ht="15.75" hidden="false" customHeight="true" outlineLevel="0" collapsed="false">
      <c r="A822" s="51"/>
      <c r="B822" s="51"/>
      <c r="C822" s="51"/>
      <c r="D822" s="51"/>
      <c r="E822" s="145"/>
    </row>
    <row r="823" customFormat="false" ht="15.75" hidden="false" customHeight="true" outlineLevel="0" collapsed="false">
      <c r="A823" s="51"/>
      <c r="B823" s="51"/>
      <c r="C823" s="51"/>
      <c r="D823" s="51"/>
      <c r="E823" s="145"/>
    </row>
    <row r="824" customFormat="false" ht="15.75" hidden="false" customHeight="true" outlineLevel="0" collapsed="false">
      <c r="A824" s="51"/>
      <c r="B824" s="51"/>
      <c r="C824" s="51"/>
      <c r="D824" s="51"/>
      <c r="E824" s="145"/>
    </row>
    <row r="825" customFormat="false" ht="15.75" hidden="false" customHeight="true" outlineLevel="0" collapsed="false">
      <c r="A825" s="51"/>
      <c r="B825" s="51"/>
      <c r="C825" s="51"/>
      <c r="D825" s="51"/>
      <c r="E825" s="145"/>
    </row>
    <row r="826" customFormat="false" ht="15.75" hidden="false" customHeight="true" outlineLevel="0" collapsed="false">
      <c r="A826" s="51"/>
      <c r="B826" s="51"/>
      <c r="C826" s="51"/>
      <c r="D826" s="51"/>
      <c r="E826" s="145"/>
    </row>
    <row r="827" customFormat="false" ht="15.75" hidden="false" customHeight="true" outlineLevel="0" collapsed="false">
      <c r="A827" s="51"/>
      <c r="B827" s="51"/>
      <c r="C827" s="51"/>
      <c r="D827" s="51"/>
      <c r="E827" s="145"/>
    </row>
    <row r="828" customFormat="false" ht="15.75" hidden="false" customHeight="true" outlineLevel="0" collapsed="false">
      <c r="A828" s="51"/>
      <c r="B828" s="51"/>
      <c r="C828" s="51"/>
      <c r="D828" s="51"/>
      <c r="E828" s="145"/>
    </row>
    <row r="829" customFormat="false" ht="15.75" hidden="false" customHeight="true" outlineLevel="0" collapsed="false">
      <c r="A829" s="51"/>
      <c r="B829" s="51"/>
      <c r="C829" s="51"/>
      <c r="D829" s="51"/>
      <c r="E829" s="145"/>
    </row>
    <row r="830" customFormat="false" ht="15.75" hidden="false" customHeight="true" outlineLevel="0" collapsed="false">
      <c r="A830" s="51"/>
      <c r="B830" s="51"/>
      <c r="C830" s="51"/>
      <c r="D830" s="51"/>
      <c r="E830" s="145"/>
    </row>
    <row r="831" customFormat="false" ht="15.75" hidden="false" customHeight="true" outlineLevel="0" collapsed="false">
      <c r="A831" s="51"/>
      <c r="B831" s="51"/>
      <c r="C831" s="51"/>
      <c r="D831" s="51"/>
      <c r="E831" s="145"/>
    </row>
    <row r="832" customFormat="false" ht="15.75" hidden="false" customHeight="true" outlineLevel="0" collapsed="false">
      <c r="A832" s="51"/>
      <c r="B832" s="51"/>
      <c r="C832" s="51"/>
      <c r="D832" s="51"/>
      <c r="E832" s="145"/>
    </row>
    <row r="833" customFormat="false" ht="15.75" hidden="false" customHeight="true" outlineLevel="0" collapsed="false">
      <c r="A833" s="51"/>
      <c r="B833" s="51"/>
      <c r="C833" s="51"/>
      <c r="D833" s="51"/>
      <c r="E833" s="145"/>
    </row>
    <row r="834" customFormat="false" ht="15.75" hidden="false" customHeight="true" outlineLevel="0" collapsed="false">
      <c r="A834" s="51"/>
      <c r="B834" s="51"/>
      <c r="C834" s="51"/>
      <c r="D834" s="51"/>
      <c r="E834" s="145"/>
    </row>
    <row r="835" customFormat="false" ht="15.75" hidden="false" customHeight="true" outlineLevel="0" collapsed="false">
      <c r="A835" s="51"/>
      <c r="B835" s="51"/>
      <c r="C835" s="51"/>
      <c r="D835" s="51"/>
      <c r="E835" s="145"/>
    </row>
    <row r="836" customFormat="false" ht="15.75" hidden="false" customHeight="true" outlineLevel="0" collapsed="false">
      <c r="A836" s="51"/>
      <c r="B836" s="51"/>
      <c r="C836" s="51"/>
      <c r="D836" s="51"/>
      <c r="E836" s="145"/>
    </row>
    <row r="837" customFormat="false" ht="15.75" hidden="false" customHeight="true" outlineLevel="0" collapsed="false">
      <c r="A837" s="51"/>
      <c r="B837" s="51"/>
      <c r="C837" s="51"/>
      <c r="D837" s="51"/>
      <c r="E837" s="145"/>
    </row>
    <row r="838" customFormat="false" ht="15.75" hidden="false" customHeight="true" outlineLevel="0" collapsed="false">
      <c r="A838" s="51"/>
      <c r="B838" s="51"/>
      <c r="C838" s="51"/>
      <c r="D838" s="51"/>
      <c r="E838" s="145"/>
    </row>
    <row r="839" customFormat="false" ht="15.75" hidden="false" customHeight="true" outlineLevel="0" collapsed="false">
      <c r="A839" s="51"/>
      <c r="B839" s="51"/>
      <c r="C839" s="51"/>
      <c r="D839" s="51"/>
      <c r="E839" s="145"/>
    </row>
    <row r="840" customFormat="false" ht="15.75" hidden="false" customHeight="true" outlineLevel="0" collapsed="false">
      <c r="A840" s="51"/>
      <c r="B840" s="51"/>
      <c r="C840" s="51"/>
      <c r="D840" s="51"/>
      <c r="E840" s="145"/>
    </row>
    <row r="841" customFormat="false" ht="15.75" hidden="false" customHeight="true" outlineLevel="0" collapsed="false">
      <c r="A841" s="51"/>
      <c r="B841" s="51"/>
      <c r="C841" s="51"/>
      <c r="D841" s="51"/>
      <c r="E841" s="145"/>
    </row>
    <row r="842" customFormat="false" ht="15.75" hidden="false" customHeight="true" outlineLevel="0" collapsed="false">
      <c r="A842" s="51"/>
      <c r="B842" s="51"/>
      <c r="C842" s="51"/>
      <c r="D842" s="51"/>
      <c r="E842" s="145"/>
    </row>
    <row r="843" customFormat="false" ht="15.75" hidden="false" customHeight="true" outlineLevel="0" collapsed="false">
      <c r="A843" s="51"/>
      <c r="B843" s="51"/>
      <c r="C843" s="51"/>
      <c r="D843" s="51"/>
      <c r="E843" s="145"/>
    </row>
    <row r="844" customFormat="false" ht="15.75" hidden="false" customHeight="true" outlineLevel="0" collapsed="false">
      <c r="A844" s="51"/>
      <c r="B844" s="51"/>
      <c r="C844" s="51"/>
      <c r="D844" s="51"/>
      <c r="E844" s="145"/>
    </row>
    <row r="845" customFormat="false" ht="15.75" hidden="false" customHeight="true" outlineLevel="0" collapsed="false">
      <c r="A845" s="51"/>
      <c r="B845" s="51"/>
      <c r="C845" s="51"/>
      <c r="D845" s="51"/>
      <c r="E845" s="145"/>
    </row>
    <row r="846" customFormat="false" ht="15.75" hidden="false" customHeight="true" outlineLevel="0" collapsed="false">
      <c r="A846" s="51"/>
      <c r="B846" s="51"/>
      <c r="C846" s="51"/>
      <c r="D846" s="51"/>
      <c r="E846" s="145"/>
    </row>
    <row r="847" customFormat="false" ht="15.75" hidden="false" customHeight="true" outlineLevel="0" collapsed="false">
      <c r="A847" s="51"/>
      <c r="B847" s="51"/>
      <c r="C847" s="51"/>
      <c r="D847" s="51"/>
      <c r="E847" s="145"/>
    </row>
    <row r="848" customFormat="false" ht="15.75" hidden="false" customHeight="true" outlineLevel="0" collapsed="false">
      <c r="A848" s="51"/>
      <c r="B848" s="51"/>
      <c r="C848" s="51"/>
      <c r="D848" s="51"/>
      <c r="E848" s="145"/>
    </row>
    <row r="849" customFormat="false" ht="15.75" hidden="false" customHeight="true" outlineLevel="0" collapsed="false">
      <c r="A849" s="51"/>
      <c r="B849" s="51"/>
      <c r="C849" s="51"/>
      <c r="D849" s="51"/>
      <c r="E849" s="145"/>
    </row>
    <row r="850" customFormat="false" ht="15.75" hidden="false" customHeight="true" outlineLevel="0" collapsed="false">
      <c r="A850" s="51"/>
      <c r="B850" s="51"/>
      <c r="C850" s="51"/>
      <c r="D850" s="51"/>
      <c r="E850" s="145"/>
    </row>
    <row r="851" customFormat="false" ht="15.75" hidden="false" customHeight="true" outlineLevel="0" collapsed="false">
      <c r="A851" s="51"/>
      <c r="B851" s="51"/>
      <c r="C851" s="51"/>
      <c r="D851" s="51"/>
      <c r="E851" s="145"/>
    </row>
    <row r="852" customFormat="false" ht="15.75" hidden="false" customHeight="true" outlineLevel="0" collapsed="false">
      <c r="A852" s="51"/>
      <c r="B852" s="51"/>
      <c r="C852" s="51"/>
      <c r="D852" s="51"/>
      <c r="E852" s="145"/>
    </row>
    <row r="853" customFormat="false" ht="15.75" hidden="false" customHeight="true" outlineLevel="0" collapsed="false">
      <c r="A853" s="51"/>
      <c r="B853" s="51"/>
      <c r="C853" s="51"/>
      <c r="D853" s="51"/>
      <c r="E853" s="145"/>
    </row>
    <row r="854" customFormat="false" ht="15.75" hidden="false" customHeight="true" outlineLevel="0" collapsed="false">
      <c r="A854" s="51"/>
      <c r="B854" s="51"/>
      <c r="C854" s="51"/>
      <c r="D854" s="51"/>
      <c r="E854" s="145"/>
    </row>
    <row r="855" customFormat="false" ht="15.75" hidden="false" customHeight="true" outlineLevel="0" collapsed="false">
      <c r="A855" s="51"/>
      <c r="B855" s="51"/>
      <c r="C855" s="51"/>
      <c r="D855" s="51"/>
      <c r="E855" s="145"/>
    </row>
    <row r="856" customFormat="false" ht="15.75" hidden="false" customHeight="true" outlineLevel="0" collapsed="false">
      <c r="A856" s="51"/>
      <c r="B856" s="51"/>
      <c r="C856" s="51"/>
      <c r="D856" s="51"/>
      <c r="E856" s="145"/>
    </row>
    <row r="857" customFormat="false" ht="15.75" hidden="false" customHeight="true" outlineLevel="0" collapsed="false">
      <c r="A857" s="51"/>
      <c r="B857" s="51"/>
      <c r="C857" s="51"/>
      <c r="D857" s="51"/>
      <c r="E857" s="145"/>
    </row>
    <row r="858" customFormat="false" ht="15.75" hidden="false" customHeight="true" outlineLevel="0" collapsed="false">
      <c r="A858" s="51"/>
      <c r="B858" s="51"/>
      <c r="C858" s="51"/>
      <c r="D858" s="51"/>
      <c r="E858" s="145"/>
    </row>
    <row r="859" customFormat="false" ht="15.75" hidden="false" customHeight="true" outlineLevel="0" collapsed="false">
      <c r="A859" s="51"/>
      <c r="B859" s="51"/>
      <c r="C859" s="51"/>
      <c r="D859" s="51"/>
      <c r="E859" s="145"/>
    </row>
    <row r="860" customFormat="false" ht="15.75" hidden="false" customHeight="true" outlineLevel="0" collapsed="false">
      <c r="A860" s="51"/>
      <c r="B860" s="51"/>
      <c r="C860" s="51"/>
      <c r="D860" s="51"/>
      <c r="E860" s="145"/>
    </row>
    <row r="861" customFormat="false" ht="15.75" hidden="false" customHeight="true" outlineLevel="0" collapsed="false">
      <c r="A861" s="51"/>
      <c r="B861" s="51"/>
      <c r="C861" s="51"/>
      <c r="D861" s="51"/>
      <c r="E861" s="145"/>
    </row>
    <row r="862" customFormat="false" ht="15.75" hidden="false" customHeight="true" outlineLevel="0" collapsed="false">
      <c r="A862" s="51"/>
      <c r="B862" s="51"/>
      <c r="C862" s="51"/>
      <c r="D862" s="51"/>
      <c r="E862" s="145"/>
    </row>
    <row r="863" customFormat="false" ht="15.75" hidden="false" customHeight="true" outlineLevel="0" collapsed="false">
      <c r="A863" s="51"/>
      <c r="B863" s="51"/>
      <c r="C863" s="51"/>
      <c r="D863" s="51"/>
      <c r="E863" s="145"/>
    </row>
    <row r="864" customFormat="false" ht="15.75" hidden="false" customHeight="true" outlineLevel="0" collapsed="false">
      <c r="A864" s="51"/>
      <c r="B864" s="51"/>
      <c r="C864" s="51"/>
      <c r="D864" s="51"/>
      <c r="E864" s="145"/>
    </row>
    <row r="865" customFormat="false" ht="15.75" hidden="false" customHeight="true" outlineLevel="0" collapsed="false">
      <c r="A865" s="51"/>
      <c r="B865" s="51"/>
      <c r="C865" s="51"/>
      <c r="D865" s="51"/>
      <c r="E865" s="145"/>
    </row>
    <row r="866" customFormat="false" ht="15.75" hidden="false" customHeight="true" outlineLevel="0" collapsed="false">
      <c r="A866" s="51"/>
      <c r="B866" s="51"/>
      <c r="C866" s="51"/>
      <c r="D866" s="51"/>
      <c r="E866" s="145"/>
    </row>
    <row r="867" customFormat="false" ht="15.75" hidden="false" customHeight="true" outlineLevel="0" collapsed="false">
      <c r="A867" s="51"/>
      <c r="B867" s="51"/>
      <c r="C867" s="51"/>
      <c r="D867" s="51"/>
      <c r="E867" s="145"/>
    </row>
    <row r="868" customFormat="false" ht="15.75" hidden="false" customHeight="true" outlineLevel="0" collapsed="false">
      <c r="A868" s="51"/>
      <c r="B868" s="51"/>
      <c r="C868" s="51"/>
      <c r="D868" s="51"/>
      <c r="E868" s="145"/>
    </row>
    <row r="869" customFormat="false" ht="15.75" hidden="false" customHeight="true" outlineLevel="0" collapsed="false">
      <c r="A869" s="51"/>
      <c r="B869" s="51"/>
      <c r="C869" s="51"/>
      <c r="D869" s="51"/>
      <c r="E869" s="145"/>
    </row>
    <row r="870" customFormat="false" ht="15.75" hidden="false" customHeight="true" outlineLevel="0" collapsed="false">
      <c r="A870" s="51"/>
      <c r="B870" s="51"/>
      <c r="C870" s="51"/>
      <c r="D870" s="51"/>
      <c r="E870" s="145"/>
    </row>
    <row r="871" customFormat="false" ht="15.75" hidden="false" customHeight="true" outlineLevel="0" collapsed="false">
      <c r="A871" s="51"/>
      <c r="B871" s="51"/>
      <c r="C871" s="51"/>
      <c r="D871" s="51"/>
      <c r="E871" s="145"/>
    </row>
    <row r="872" customFormat="false" ht="15.75" hidden="false" customHeight="true" outlineLevel="0" collapsed="false">
      <c r="A872" s="51"/>
      <c r="B872" s="51"/>
      <c r="C872" s="51"/>
      <c r="D872" s="51"/>
      <c r="E872" s="145"/>
    </row>
    <row r="873" customFormat="false" ht="15.75" hidden="false" customHeight="true" outlineLevel="0" collapsed="false">
      <c r="A873" s="51"/>
      <c r="B873" s="51"/>
      <c r="C873" s="51"/>
      <c r="D873" s="51"/>
      <c r="E873" s="145"/>
    </row>
    <row r="874" customFormat="false" ht="15.75" hidden="false" customHeight="true" outlineLevel="0" collapsed="false">
      <c r="A874" s="51"/>
      <c r="B874" s="51"/>
      <c r="C874" s="51"/>
      <c r="D874" s="51"/>
      <c r="E874" s="145"/>
    </row>
    <row r="875" customFormat="false" ht="15.75" hidden="false" customHeight="true" outlineLevel="0" collapsed="false">
      <c r="A875" s="51"/>
      <c r="B875" s="51"/>
      <c r="C875" s="51"/>
      <c r="D875" s="51"/>
      <c r="E875" s="145"/>
    </row>
    <row r="876" customFormat="false" ht="15.75" hidden="false" customHeight="true" outlineLevel="0" collapsed="false">
      <c r="A876" s="51"/>
      <c r="B876" s="51"/>
      <c r="C876" s="51"/>
      <c r="D876" s="51"/>
      <c r="E876" s="145"/>
    </row>
    <row r="877" customFormat="false" ht="15.75" hidden="false" customHeight="true" outlineLevel="0" collapsed="false">
      <c r="A877" s="51"/>
      <c r="B877" s="51"/>
      <c r="C877" s="51"/>
      <c r="D877" s="51"/>
      <c r="E877" s="145"/>
    </row>
    <row r="878" customFormat="false" ht="15.75" hidden="false" customHeight="true" outlineLevel="0" collapsed="false">
      <c r="A878" s="51"/>
      <c r="B878" s="51"/>
      <c r="C878" s="51"/>
      <c r="D878" s="51"/>
      <c r="E878" s="145"/>
    </row>
    <row r="879" customFormat="false" ht="15.75" hidden="false" customHeight="true" outlineLevel="0" collapsed="false">
      <c r="A879" s="51"/>
      <c r="B879" s="51"/>
      <c r="C879" s="51"/>
      <c r="D879" s="51"/>
      <c r="E879" s="145"/>
    </row>
    <row r="880" customFormat="false" ht="15.75" hidden="false" customHeight="true" outlineLevel="0" collapsed="false">
      <c r="A880" s="51"/>
      <c r="B880" s="51"/>
      <c r="C880" s="51"/>
      <c r="D880" s="51"/>
      <c r="E880" s="145"/>
    </row>
    <row r="881" customFormat="false" ht="15.75" hidden="false" customHeight="true" outlineLevel="0" collapsed="false">
      <c r="A881" s="51"/>
      <c r="B881" s="51"/>
      <c r="C881" s="51"/>
      <c r="D881" s="51"/>
      <c r="E881" s="145"/>
    </row>
    <row r="882" customFormat="false" ht="15.75" hidden="false" customHeight="true" outlineLevel="0" collapsed="false">
      <c r="A882" s="51"/>
      <c r="B882" s="51"/>
      <c r="C882" s="51"/>
      <c r="D882" s="51"/>
      <c r="E882" s="145"/>
    </row>
    <row r="883" customFormat="false" ht="15.75" hidden="false" customHeight="true" outlineLevel="0" collapsed="false">
      <c r="A883" s="51"/>
      <c r="B883" s="51"/>
      <c r="C883" s="51"/>
      <c r="D883" s="51"/>
      <c r="E883" s="145"/>
    </row>
    <row r="884" customFormat="false" ht="15.75" hidden="false" customHeight="true" outlineLevel="0" collapsed="false">
      <c r="A884" s="51"/>
      <c r="B884" s="51"/>
      <c r="C884" s="51"/>
      <c r="D884" s="51"/>
      <c r="E884" s="145"/>
    </row>
    <row r="885" customFormat="false" ht="15.75" hidden="false" customHeight="true" outlineLevel="0" collapsed="false">
      <c r="A885" s="51"/>
      <c r="B885" s="51"/>
      <c r="C885" s="51"/>
      <c r="D885" s="51"/>
      <c r="E885" s="145"/>
    </row>
    <row r="886" customFormat="false" ht="15.75" hidden="false" customHeight="true" outlineLevel="0" collapsed="false">
      <c r="A886" s="51"/>
      <c r="B886" s="51"/>
      <c r="C886" s="51"/>
      <c r="D886" s="51"/>
      <c r="E886" s="145"/>
    </row>
    <row r="887" customFormat="false" ht="15.75" hidden="false" customHeight="true" outlineLevel="0" collapsed="false">
      <c r="A887" s="51"/>
      <c r="B887" s="51"/>
      <c r="C887" s="51"/>
      <c r="D887" s="51"/>
      <c r="E887" s="145"/>
    </row>
    <row r="888" customFormat="false" ht="15.75" hidden="false" customHeight="true" outlineLevel="0" collapsed="false">
      <c r="A888" s="51"/>
      <c r="B888" s="51"/>
      <c r="C888" s="51"/>
      <c r="D888" s="51"/>
      <c r="E888" s="145"/>
    </row>
    <row r="889" customFormat="false" ht="15.75" hidden="false" customHeight="true" outlineLevel="0" collapsed="false">
      <c r="A889" s="51"/>
      <c r="B889" s="51"/>
      <c r="C889" s="51"/>
      <c r="D889" s="51"/>
      <c r="E889" s="145"/>
    </row>
    <row r="890" customFormat="false" ht="15.75" hidden="false" customHeight="true" outlineLevel="0" collapsed="false">
      <c r="A890" s="51"/>
      <c r="B890" s="51"/>
      <c r="C890" s="51"/>
      <c r="D890" s="51"/>
      <c r="E890" s="145"/>
    </row>
    <row r="891" customFormat="false" ht="15.75" hidden="false" customHeight="true" outlineLevel="0" collapsed="false">
      <c r="A891" s="51"/>
      <c r="B891" s="51"/>
      <c r="C891" s="51"/>
      <c r="D891" s="51"/>
      <c r="E891" s="145"/>
    </row>
    <row r="892" customFormat="false" ht="15.75" hidden="false" customHeight="true" outlineLevel="0" collapsed="false">
      <c r="A892" s="51"/>
      <c r="B892" s="51"/>
      <c r="C892" s="51"/>
      <c r="D892" s="51"/>
      <c r="E892" s="145"/>
    </row>
    <row r="893" customFormat="false" ht="15.75" hidden="false" customHeight="true" outlineLevel="0" collapsed="false">
      <c r="A893" s="51"/>
      <c r="B893" s="51"/>
      <c r="C893" s="51"/>
      <c r="D893" s="51"/>
      <c r="E893" s="145"/>
    </row>
    <row r="894" customFormat="false" ht="15.75" hidden="false" customHeight="true" outlineLevel="0" collapsed="false">
      <c r="A894" s="51"/>
      <c r="B894" s="51"/>
      <c r="C894" s="51"/>
      <c r="D894" s="51"/>
      <c r="E894" s="145"/>
    </row>
    <row r="895" customFormat="false" ht="15.75" hidden="false" customHeight="true" outlineLevel="0" collapsed="false">
      <c r="A895" s="51"/>
      <c r="B895" s="51"/>
      <c r="C895" s="51"/>
      <c r="D895" s="51"/>
      <c r="E895" s="145"/>
    </row>
    <row r="896" customFormat="false" ht="15.75" hidden="false" customHeight="true" outlineLevel="0" collapsed="false">
      <c r="A896" s="51"/>
      <c r="B896" s="51"/>
      <c r="C896" s="51"/>
      <c r="D896" s="51"/>
      <c r="E896" s="145"/>
    </row>
    <row r="897" customFormat="false" ht="15.75" hidden="false" customHeight="true" outlineLevel="0" collapsed="false">
      <c r="A897" s="51"/>
      <c r="B897" s="51"/>
      <c r="C897" s="51"/>
      <c r="D897" s="51"/>
      <c r="E897" s="145"/>
    </row>
    <row r="898" customFormat="false" ht="15.75" hidden="false" customHeight="true" outlineLevel="0" collapsed="false">
      <c r="A898" s="51"/>
      <c r="B898" s="51"/>
      <c r="C898" s="51"/>
      <c r="D898" s="51"/>
      <c r="E898" s="145"/>
    </row>
    <row r="899" customFormat="false" ht="15.75" hidden="false" customHeight="true" outlineLevel="0" collapsed="false">
      <c r="A899" s="51"/>
      <c r="B899" s="51"/>
      <c r="C899" s="51"/>
      <c r="D899" s="51"/>
      <c r="E899" s="145"/>
    </row>
    <row r="900" customFormat="false" ht="15.75" hidden="false" customHeight="true" outlineLevel="0" collapsed="false">
      <c r="A900" s="51"/>
      <c r="B900" s="51"/>
      <c r="C900" s="51"/>
      <c r="D900" s="51"/>
      <c r="E900" s="145"/>
    </row>
    <row r="901" customFormat="false" ht="15.75" hidden="false" customHeight="true" outlineLevel="0" collapsed="false">
      <c r="A901" s="51"/>
      <c r="B901" s="51"/>
      <c r="C901" s="51"/>
      <c r="D901" s="51"/>
      <c r="E901" s="145"/>
    </row>
    <row r="902" customFormat="false" ht="15.75" hidden="false" customHeight="true" outlineLevel="0" collapsed="false">
      <c r="A902" s="51"/>
      <c r="B902" s="51"/>
      <c r="C902" s="51"/>
      <c r="D902" s="51"/>
      <c r="E902" s="145"/>
    </row>
    <row r="903" customFormat="false" ht="15.75" hidden="false" customHeight="true" outlineLevel="0" collapsed="false">
      <c r="A903" s="51"/>
      <c r="B903" s="51"/>
      <c r="C903" s="51"/>
      <c r="D903" s="51"/>
      <c r="E903" s="145"/>
    </row>
    <row r="904" customFormat="false" ht="15.75" hidden="false" customHeight="true" outlineLevel="0" collapsed="false">
      <c r="A904" s="51"/>
      <c r="B904" s="51"/>
      <c r="C904" s="51"/>
      <c r="D904" s="51"/>
      <c r="E904" s="145"/>
    </row>
    <row r="905" customFormat="false" ht="15.75" hidden="false" customHeight="true" outlineLevel="0" collapsed="false">
      <c r="A905" s="51"/>
      <c r="B905" s="51"/>
      <c r="C905" s="51"/>
      <c r="D905" s="51"/>
      <c r="E905" s="145"/>
    </row>
    <row r="906" customFormat="false" ht="15.75" hidden="false" customHeight="true" outlineLevel="0" collapsed="false">
      <c r="A906" s="51"/>
      <c r="B906" s="51"/>
      <c r="C906" s="51"/>
      <c r="D906" s="51"/>
      <c r="E906" s="145"/>
    </row>
    <row r="907" customFormat="false" ht="15.75" hidden="false" customHeight="true" outlineLevel="0" collapsed="false">
      <c r="A907" s="51"/>
      <c r="B907" s="51"/>
      <c r="C907" s="51"/>
      <c r="D907" s="51"/>
      <c r="E907" s="145"/>
    </row>
    <row r="908" customFormat="false" ht="15.75" hidden="false" customHeight="true" outlineLevel="0" collapsed="false">
      <c r="A908" s="51"/>
      <c r="B908" s="51"/>
      <c r="C908" s="51"/>
      <c r="D908" s="51"/>
      <c r="E908" s="145"/>
    </row>
    <row r="909" customFormat="false" ht="15.75" hidden="false" customHeight="true" outlineLevel="0" collapsed="false">
      <c r="A909" s="51"/>
      <c r="B909" s="51"/>
      <c r="C909" s="51"/>
      <c r="D909" s="51"/>
      <c r="E909" s="145"/>
    </row>
    <row r="910" customFormat="false" ht="15.75" hidden="false" customHeight="true" outlineLevel="0" collapsed="false">
      <c r="A910" s="51"/>
      <c r="B910" s="51"/>
      <c r="C910" s="51"/>
      <c r="D910" s="51"/>
      <c r="E910" s="145"/>
    </row>
    <row r="911" customFormat="false" ht="15.75" hidden="false" customHeight="true" outlineLevel="0" collapsed="false">
      <c r="A911" s="51"/>
      <c r="B911" s="51"/>
      <c r="C911" s="51"/>
      <c r="D911" s="51"/>
      <c r="E911" s="145"/>
    </row>
    <row r="912" customFormat="false" ht="15.75" hidden="false" customHeight="true" outlineLevel="0" collapsed="false">
      <c r="A912" s="51"/>
      <c r="B912" s="51"/>
      <c r="C912" s="51"/>
      <c r="D912" s="51"/>
      <c r="E912" s="145"/>
    </row>
    <row r="913" customFormat="false" ht="15.75" hidden="false" customHeight="true" outlineLevel="0" collapsed="false">
      <c r="A913" s="51"/>
      <c r="B913" s="51"/>
      <c r="C913" s="51"/>
      <c r="D913" s="51"/>
      <c r="E913" s="145"/>
    </row>
    <row r="914" customFormat="false" ht="15.75" hidden="false" customHeight="true" outlineLevel="0" collapsed="false">
      <c r="A914" s="51"/>
      <c r="B914" s="51"/>
      <c r="C914" s="51"/>
      <c r="D914" s="51"/>
      <c r="E914" s="145"/>
    </row>
    <row r="915" customFormat="false" ht="15.75" hidden="false" customHeight="true" outlineLevel="0" collapsed="false">
      <c r="A915" s="51"/>
      <c r="B915" s="51"/>
      <c r="C915" s="51"/>
      <c r="D915" s="51"/>
      <c r="E915" s="145"/>
    </row>
    <row r="916" customFormat="false" ht="15.75" hidden="false" customHeight="true" outlineLevel="0" collapsed="false">
      <c r="A916" s="51"/>
      <c r="B916" s="51"/>
      <c r="C916" s="51"/>
      <c r="D916" s="51"/>
      <c r="E916" s="145"/>
    </row>
    <row r="917" customFormat="false" ht="15.75" hidden="false" customHeight="true" outlineLevel="0" collapsed="false">
      <c r="A917" s="51"/>
      <c r="B917" s="51"/>
      <c r="C917" s="51"/>
      <c r="D917" s="51"/>
      <c r="E917" s="145"/>
    </row>
    <row r="918" customFormat="false" ht="15.75" hidden="false" customHeight="true" outlineLevel="0" collapsed="false">
      <c r="A918" s="51"/>
      <c r="B918" s="51"/>
      <c r="C918" s="51"/>
      <c r="D918" s="51"/>
      <c r="E918" s="145"/>
    </row>
    <row r="919" customFormat="false" ht="15.75" hidden="false" customHeight="true" outlineLevel="0" collapsed="false">
      <c r="A919" s="51"/>
      <c r="B919" s="51"/>
      <c r="C919" s="51"/>
      <c r="D919" s="51"/>
      <c r="E919" s="145"/>
    </row>
    <row r="920" customFormat="false" ht="15.75" hidden="false" customHeight="true" outlineLevel="0" collapsed="false">
      <c r="A920" s="51"/>
      <c r="B920" s="51"/>
      <c r="C920" s="51"/>
      <c r="D920" s="51"/>
      <c r="E920" s="145"/>
    </row>
    <row r="921" customFormat="false" ht="15.75" hidden="false" customHeight="true" outlineLevel="0" collapsed="false">
      <c r="A921" s="51"/>
      <c r="B921" s="51"/>
      <c r="C921" s="51"/>
      <c r="D921" s="51"/>
      <c r="E921" s="145"/>
    </row>
    <row r="922" customFormat="false" ht="15.75" hidden="false" customHeight="true" outlineLevel="0" collapsed="false">
      <c r="A922" s="51"/>
      <c r="B922" s="51"/>
      <c r="C922" s="51"/>
      <c r="D922" s="51"/>
      <c r="E922" s="145"/>
    </row>
    <row r="923" customFormat="false" ht="15.75" hidden="false" customHeight="true" outlineLevel="0" collapsed="false">
      <c r="A923" s="51"/>
      <c r="B923" s="51"/>
      <c r="C923" s="51"/>
      <c r="D923" s="51"/>
      <c r="E923" s="145"/>
    </row>
    <row r="924" customFormat="false" ht="15.75" hidden="false" customHeight="true" outlineLevel="0" collapsed="false">
      <c r="A924" s="51"/>
      <c r="B924" s="51"/>
      <c r="C924" s="51"/>
      <c r="D924" s="51"/>
      <c r="E924" s="145"/>
    </row>
    <row r="925" customFormat="false" ht="15.75" hidden="false" customHeight="true" outlineLevel="0" collapsed="false">
      <c r="A925" s="51"/>
      <c r="B925" s="51"/>
      <c r="C925" s="51"/>
      <c r="D925" s="51"/>
      <c r="E925" s="145"/>
    </row>
    <row r="926" customFormat="false" ht="15.75" hidden="false" customHeight="true" outlineLevel="0" collapsed="false">
      <c r="A926" s="51"/>
      <c r="B926" s="51"/>
      <c r="C926" s="51"/>
      <c r="D926" s="51"/>
      <c r="E926" s="145"/>
    </row>
    <row r="927" customFormat="false" ht="15.75" hidden="false" customHeight="true" outlineLevel="0" collapsed="false">
      <c r="A927" s="51"/>
      <c r="B927" s="51"/>
      <c r="C927" s="51"/>
      <c r="D927" s="51"/>
      <c r="E927" s="145"/>
    </row>
    <row r="928" customFormat="false" ht="15.75" hidden="false" customHeight="true" outlineLevel="0" collapsed="false">
      <c r="A928" s="51"/>
      <c r="B928" s="51"/>
      <c r="C928" s="51"/>
      <c r="D928" s="51"/>
      <c r="E928" s="145"/>
    </row>
    <row r="929" customFormat="false" ht="15.75" hidden="false" customHeight="true" outlineLevel="0" collapsed="false">
      <c r="A929" s="51"/>
      <c r="B929" s="51"/>
      <c r="C929" s="51"/>
      <c r="D929" s="51"/>
      <c r="E929" s="145"/>
    </row>
    <row r="930" customFormat="false" ht="15.75" hidden="false" customHeight="true" outlineLevel="0" collapsed="false">
      <c r="A930" s="51"/>
      <c r="B930" s="51"/>
      <c r="C930" s="51"/>
      <c r="D930" s="51"/>
      <c r="E930" s="145"/>
    </row>
    <row r="931" customFormat="false" ht="15.75" hidden="false" customHeight="true" outlineLevel="0" collapsed="false">
      <c r="A931" s="51"/>
      <c r="B931" s="51"/>
      <c r="C931" s="51"/>
      <c r="D931" s="51"/>
      <c r="E931" s="145"/>
    </row>
    <row r="932" customFormat="false" ht="15.75" hidden="false" customHeight="true" outlineLevel="0" collapsed="false">
      <c r="A932" s="51"/>
      <c r="B932" s="51"/>
      <c r="C932" s="51"/>
      <c r="D932" s="51"/>
      <c r="E932" s="145"/>
    </row>
    <row r="933" customFormat="false" ht="15.75" hidden="false" customHeight="true" outlineLevel="0" collapsed="false">
      <c r="A933" s="51"/>
      <c r="B933" s="51"/>
      <c r="C933" s="51"/>
      <c r="D933" s="51"/>
      <c r="E933" s="145"/>
    </row>
    <row r="934" customFormat="false" ht="15.75" hidden="false" customHeight="true" outlineLevel="0" collapsed="false">
      <c r="A934" s="51"/>
      <c r="B934" s="51"/>
      <c r="C934" s="51"/>
      <c r="D934" s="51"/>
      <c r="E934" s="145"/>
    </row>
    <row r="935" customFormat="false" ht="15.75" hidden="false" customHeight="true" outlineLevel="0" collapsed="false">
      <c r="A935" s="51"/>
      <c r="B935" s="51"/>
      <c r="C935" s="51"/>
      <c r="D935" s="51"/>
      <c r="E935" s="145"/>
    </row>
    <row r="936" customFormat="false" ht="15.75" hidden="false" customHeight="true" outlineLevel="0" collapsed="false">
      <c r="A936" s="51"/>
      <c r="B936" s="51"/>
      <c r="C936" s="51"/>
      <c r="D936" s="51"/>
      <c r="E936" s="145"/>
    </row>
    <row r="937" customFormat="false" ht="15.75" hidden="false" customHeight="true" outlineLevel="0" collapsed="false">
      <c r="A937" s="51"/>
      <c r="B937" s="51"/>
      <c r="C937" s="51"/>
      <c r="D937" s="51"/>
      <c r="E937" s="145"/>
    </row>
    <row r="938" customFormat="false" ht="15.75" hidden="false" customHeight="true" outlineLevel="0" collapsed="false">
      <c r="A938" s="51"/>
      <c r="B938" s="51"/>
      <c r="C938" s="51"/>
      <c r="D938" s="51"/>
      <c r="E938" s="145"/>
    </row>
    <row r="939" customFormat="false" ht="15.75" hidden="false" customHeight="true" outlineLevel="0" collapsed="false">
      <c r="A939" s="51"/>
      <c r="B939" s="51"/>
      <c r="C939" s="51"/>
      <c r="D939" s="51"/>
      <c r="E939" s="145"/>
    </row>
    <row r="940" customFormat="false" ht="15.75" hidden="false" customHeight="true" outlineLevel="0" collapsed="false">
      <c r="A940" s="51"/>
      <c r="B940" s="51"/>
      <c r="C940" s="51"/>
      <c r="D940" s="51"/>
      <c r="E940" s="145"/>
    </row>
    <row r="941" customFormat="false" ht="15.75" hidden="false" customHeight="true" outlineLevel="0" collapsed="false">
      <c r="A941" s="51"/>
      <c r="B941" s="51"/>
      <c r="C941" s="51"/>
      <c r="D941" s="51"/>
      <c r="E941" s="145"/>
    </row>
    <row r="942" customFormat="false" ht="15.75" hidden="false" customHeight="true" outlineLevel="0" collapsed="false">
      <c r="A942" s="51"/>
      <c r="B942" s="51"/>
      <c r="C942" s="51"/>
      <c r="D942" s="51"/>
      <c r="E942" s="145"/>
    </row>
    <row r="943" customFormat="false" ht="15.75" hidden="false" customHeight="true" outlineLevel="0" collapsed="false">
      <c r="A943" s="51"/>
      <c r="B943" s="51"/>
      <c r="C943" s="51"/>
      <c r="D943" s="51"/>
      <c r="E943" s="145"/>
    </row>
    <row r="944" customFormat="false" ht="15.75" hidden="false" customHeight="true" outlineLevel="0" collapsed="false">
      <c r="A944" s="51"/>
      <c r="B944" s="51"/>
      <c r="C944" s="51"/>
      <c r="D944" s="51"/>
      <c r="E944" s="145"/>
    </row>
    <row r="945" customFormat="false" ht="15.75" hidden="false" customHeight="true" outlineLevel="0" collapsed="false">
      <c r="A945" s="51"/>
      <c r="B945" s="51"/>
      <c r="C945" s="51"/>
      <c r="D945" s="51"/>
      <c r="E945" s="145"/>
    </row>
    <row r="946" customFormat="false" ht="15.75" hidden="false" customHeight="true" outlineLevel="0" collapsed="false">
      <c r="A946" s="51"/>
      <c r="B946" s="51"/>
      <c r="C946" s="51"/>
      <c r="D946" s="51"/>
      <c r="E946" s="145"/>
    </row>
    <row r="947" customFormat="false" ht="15.75" hidden="false" customHeight="true" outlineLevel="0" collapsed="false">
      <c r="A947" s="51"/>
      <c r="B947" s="51"/>
      <c r="C947" s="51"/>
      <c r="D947" s="51"/>
      <c r="E947" s="145"/>
    </row>
    <row r="948" customFormat="false" ht="15.75" hidden="false" customHeight="true" outlineLevel="0" collapsed="false">
      <c r="A948" s="51"/>
      <c r="B948" s="51"/>
      <c r="C948" s="51"/>
      <c r="D948" s="51"/>
      <c r="E948" s="145"/>
    </row>
    <row r="949" customFormat="false" ht="15.75" hidden="false" customHeight="true" outlineLevel="0" collapsed="false">
      <c r="A949" s="51"/>
      <c r="B949" s="51"/>
      <c r="C949" s="51"/>
      <c r="D949" s="51"/>
      <c r="E949" s="145"/>
    </row>
    <row r="950" customFormat="false" ht="15.75" hidden="false" customHeight="true" outlineLevel="0" collapsed="false">
      <c r="A950" s="51"/>
      <c r="B950" s="51"/>
      <c r="C950" s="51"/>
      <c r="D950" s="51"/>
      <c r="E950" s="145"/>
    </row>
    <row r="951" customFormat="false" ht="15.75" hidden="false" customHeight="true" outlineLevel="0" collapsed="false">
      <c r="A951" s="51"/>
      <c r="B951" s="51"/>
      <c r="C951" s="51"/>
      <c r="D951" s="51"/>
      <c r="E951" s="145"/>
    </row>
    <row r="952" customFormat="false" ht="15.75" hidden="false" customHeight="true" outlineLevel="0" collapsed="false">
      <c r="A952" s="51"/>
      <c r="B952" s="51"/>
      <c r="C952" s="51"/>
      <c r="D952" s="51"/>
      <c r="E952" s="145"/>
    </row>
    <row r="953" customFormat="false" ht="15.75" hidden="false" customHeight="true" outlineLevel="0" collapsed="false">
      <c r="A953" s="51"/>
      <c r="B953" s="51"/>
      <c r="C953" s="51"/>
      <c r="D953" s="51"/>
      <c r="E953" s="145"/>
    </row>
    <row r="954" customFormat="false" ht="15.75" hidden="false" customHeight="true" outlineLevel="0" collapsed="false">
      <c r="A954" s="51"/>
      <c r="B954" s="51"/>
      <c r="C954" s="51"/>
      <c r="D954" s="51"/>
      <c r="E954" s="145"/>
    </row>
    <row r="955" customFormat="false" ht="15.75" hidden="false" customHeight="true" outlineLevel="0" collapsed="false">
      <c r="A955" s="51"/>
      <c r="B955" s="51"/>
      <c r="C955" s="51"/>
      <c r="D955" s="51"/>
      <c r="E955" s="145"/>
    </row>
    <row r="956" customFormat="false" ht="15.75" hidden="false" customHeight="true" outlineLevel="0" collapsed="false">
      <c r="A956" s="51"/>
      <c r="B956" s="51"/>
      <c r="C956" s="51"/>
      <c r="D956" s="51"/>
      <c r="E956" s="145"/>
    </row>
    <row r="957" customFormat="false" ht="15.75" hidden="false" customHeight="true" outlineLevel="0" collapsed="false">
      <c r="A957" s="51"/>
      <c r="B957" s="51"/>
      <c r="C957" s="51"/>
      <c r="D957" s="51"/>
      <c r="E957" s="145"/>
    </row>
    <row r="958" customFormat="false" ht="15.75" hidden="false" customHeight="true" outlineLevel="0" collapsed="false">
      <c r="A958" s="51"/>
      <c r="B958" s="51"/>
      <c r="C958" s="51"/>
      <c r="D958" s="51"/>
      <c r="E958" s="145"/>
    </row>
    <row r="959" customFormat="false" ht="15.75" hidden="false" customHeight="true" outlineLevel="0" collapsed="false">
      <c r="A959" s="51"/>
      <c r="B959" s="51"/>
      <c r="C959" s="51"/>
      <c r="D959" s="51"/>
      <c r="E959" s="145"/>
    </row>
    <row r="960" customFormat="false" ht="15.75" hidden="false" customHeight="true" outlineLevel="0" collapsed="false">
      <c r="A960" s="51"/>
      <c r="B960" s="51"/>
      <c r="C960" s="51"/>
      <c r="D960" s="51"/>
      <c r="E960" s="145"/>
    </row>
    <row r="961" customFormat="false" ht="15.75" hidden="false" customHeight="true" outlineLevel="0" collapsed="false">
      <c r="A961" s="51"/>
      <c r="B961" s="51"/>
      <c r="C961" s="51"/>
      <c r="D961" s="51"/>
      <c r="E961" s="145"/>
    </row>
    <row r="962" customFormat="false" ht="15.75" hidden="false" customHeight="true" outlineLevel="0" collapsed="false">
      <c r="A962" s="51"/>
      <c r="B962" s="51"/>
      <c r="C962" s="51"/>
      <c r="D962" s="51"/>
      <c r="E962" s="145"/>
    </row>
    <row r="963" customFormat="false" ht="15.75" hidden="false" customHeight="true" outlineLevel="0" collapsed="false">
      <c r="A963" s="51"/>
      <c r="B963" s="51"/>
      <c r="C963" s="51"/>
      <c r="D963" s="51"/>
      <c r="E963" s="145"/>
    </row>
    <row r="964" customFormat="false" ht="15.75" hidden="false" customHeight="true" outlineLevel="0" collapsed="false">
      <c r="A964" s="51"/>
      <c r="B964" s="51"/>
      <c r="C964" s="51"/>
      <c r="D964" s="51"/>
      <c r="E964" s="145"/>
    </row>
    <row r="965" customFormat="false" ht="15.75" hidden="false" customHeight="true" outlineLevel="0" collapsed="false">
      <c r="A965" s="51"/>
      <c r="B965" s="51"/>
      <c r="C965" s="51"/>
      <c r="D965" s="51"/>
      <c r="E965" s="145"/>
    </row>
    <row r="966" customFormat="false" ht="15.75" hidden="false" customHeight="true" outlineLevel="0" collapsed="false">
      <c r="A966" s="51"/>
      <c r="B966" s="51"/>
      <c r="C966" s="51"/>
      <c r="D966" s="51"/>
      <c r="E966" s="145"/>
    </row>
    <row r="967" customFormat="false" ht="15.75" hidden="false" customHeight="true" outlineLevel="0" collapsed="false">
      <c r="A967" s="51"/>
      <c r="B967" s="51"/>
      <c r="C967" s="51"/>
      <c r="D967" s="51"/>
      <c r="E967" s="145"/>
    </row>
    <row r="968" customFormat="false" ht="15.75" hidden="false" customHeight="true" outlineLevel="0" collapsed="false">
      <c r="A968" s="51"/>
      <c r="B968" s="51"/>
      <c r="C968" s="51"/>
      <c r="D968" s="51"/>
      <c r="E968" s="145"/>
    </row>
    <row r="969" customFormat="false" ht="15.75" hidden="false" customHeight="true" outlineLevel="0" collapsed="false">
      <c r="A969" s="51"/>
      <c r="B969" s="51"/>
      <c r="C969" s="51"/>
      <c r="D969" s="51"/>
      <c r="E969" s="145"/>
    </row>
    <row r="970" customFormat="false" ht="15.75" hidden="false" customHeight="true" outlineLevel="0" collapsed="false">
      <c r="A970" s="51"/>
      <c r="B970" s="51"/>
      <c r="C970" s="51"/>
      <c r="D970" s="51"/>
      <c r="E970" s="145"/>
    </row>
    <row r="971" customFormat="false" ht="15.75" hidden="false" customHeight="true" outlineLevel="0" collapsed="false">
      <c r="A971" s="51"/>
      <c r="B971" s="51"/>
      <c r="C971" s="51"/>
      <c r="D971" s="51"/>
      <c r="E971" s="145"/>
    </row>
    <row r="972" customFormat="false" ht="15.75" hidden="false" customHeight="true" outlineLevel="0" collapsed="false">
      <c r="A972" s="51"/>
      <c r="B972" s="51"/>
      <c r="C972" s="51"/>
      <c r="D972" s="51"/>
      <c r="E972" s="145"/>
    </row>
    <row r="973" customFormat="false" ht="15.75" hidden="false" customHeight="true" outlineLevel="0" collapsed="false">
      <c r="A973" s="51"/>
      <c r="B973" s="51"/>
      <c r="C973" s="51"/>
      <c r="D973" s="51"/>
      <c r="E973" s="145"/>
    </row>
    <row r="974" customFormat="false" ht="15.75" hidden="false" customHeight="true" outlineLevel="0" collapsed="false">
      <c r="A974" s="51"/>
      <c r="B974" s="51"/>
      <c r="C974" s="51"/>
      <c r="D974" s="51"/>
      <c r="E974" s="145"/>
    </row>
    <row r="975" customFormat="false" ht="15.75" hidden="false" customHeight="true" outlineLevel="0" collapsed="false">
      <c r="A975" s="51"/>
      <c r="B975" s="51"/>
      <c r="C975" s="51"/>
      <c r="D975" s="51"/>
      <c r="E975" s="145"/>
    </row>
    <row r="976" customFormat="false" ht="15.75" hidden="false" customHeight="true" outlineLevel="0" collapsed="false">
      <c r="A976" s="51"/>
      <c r="B976" s="51"/>
      <c r="C976" s="51"/>
      <c r="D976" s="51"/>
      <c r="E976" s="145"/>
    </row>
    <row r="977" customFormat="false" ht="15.75" hidden="false" customHeight="true" outlineLevel="0" collapsed="false">
      <c r="A977" s="51"/>
      <c r="B977" s="51"/>
      <c r="C977" s="51"/>
      <c r="D977" s="51"/>
      <c r="E977" s="145"/>
    </row>
    <row r="978" customFormat="false" ht="15.75" hidden="false" customHeight="true" outlineLevel="0" collapsed="false">
      <c r="A978" s="51"/>
      <c r="B978" s="51"/>
      <c r="C978" s="51"/>
      <c r="D978" s="51"/>
      <c r="E978" s="145"/>
    </row>
    <row r="979" customFormat="false" ht="15.75" hidden="false" customHeight="true" outlineLevel="0" collapsed="false">
      <c r="A979" s="51"/>
      <c r="B979" s="51"/>
      <c r="C979" s="51"/>
      <c r="D979" s="51"/>
      <c r="E979" s="145"/>
    </row>
    <row r="980" customFormat="false" ht="15.75" hidden="false" customHeight="true" outlineLevel="0" collapsed="false">
      <c r="A980" s="51"/>
      <c r="B980" s="51"/>
      <c r="C980" s="51"/>
      <c r="D980" s="51"/>
      <c r="E980" s="145"/>
    </row>
    <row r="981" customFormat="false" ht="15.75" hidden="false" customHeight="true" outlineLevel="0" collapsed="false">
      <c r="A981" s="51"/>
      <c r="B981" s="51"/>
      <c r="C981" s="51"/>
      <c r="D981" s="51"/>
      <c r="E981" s="145"/>
    </row>
    <row r="982" customFormat="false" ht="15.75" hidden="false" customHeight="true" outlineLevel="0" collapsed="false">
      <c r="A982" s="51"/>
      <c r="B982" s="51"/>
      <c r="C982" s="51"/>
      <c r="D982" s="51"/>
      <c r="E982" s="145"/>
    </row>
    <row r="983" customFormat="false" ht="15.75" hidden="false" customHeight="true" outlineLevel="0" collapsed="false">
      <c r="A983" s="51"/>
      <c r="B983" s="51"/>
      <c r="C983" s="51"/>
      <c r="D983" s="51"/>
      <c r="E983" s="145"/>
    </row>
    <row r="984" customFormat="false" ht="15.75" hidden="false" customHeight="true" outlineLevel="0" collapsed="false">
      <c r="A984" s="51"/>
      <c r="B984" s="51"/>
      <c r="C984" s="51"/>
      <c r="D984" s="51"/>
      <c r="E984" s="145"/>
    </row>
    <row r="985" customFormat="false" ht="15.75" hidden="false" customHeight="true" outlineLevel="0" collapsed="false">
      <c r="A985" s="51"/>
      <c r="B985" s="51"/>
      <c r="C985" s="51"/>
      <c r="D985" s="51"/>
      <c r="E985" s="145"/>
    </row>
    <row r="986" customFormat="false" ht="15.75" hidden="false" customHeight="true" outlineLevel="0" collapsed="false">
      <c r="A986" s="51"/>
      <c r="B986" s="51"/>
      <c r="C986" s="51"/>
      <c r="D986" s="51"/>
      <c r="E986" s="145"/>
    </row>
    <row r="987" customFormat="false" ht="15.75" hidden="false" customHeight="true" outlineLevel="0" collapsed="false">
      <c r="A987" s="51"/>
      <c r="B987" s="51"/>
      <c r="C987" s="51"/>
      <c r="D987" s="51"/>
      <c r="E987" s="145"/>
    </row>
  </sheetData>
  <dataValidations count="1">
    <dataValidation allowBlank="true" errorStyle="stop" operator="between" showDropDown="true" showErrorMessage="false" showInputMessage="false" sqref="E2:E159" type="custom">
      <formula1>OR(NOT(ISERROR(DATEVALUE(E2))), AND(ISNUMBER(E2), LEFT(CELL("format", E2))="D"))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22" t="s">
        <v>1094</v>
      </c>
      <c r="B1" s="3" t="s">
        <v>1101</v>
      </c>
      <c r="C1" s="3" t="s">
        <v>1551</v>
      </c>
      <c r="D1" s="3" t="s">
        <v>1552</v>
      </c>
      <c r="E1" s="4" t="s">
        <v>1553</v>
      </c>
      <c r="F1" s="3" t="s">
        <v>1710</v>
      </c>
      <c r="G1" s="3" t="s">
        <v>1711</v>
      </c>
      <c r="H1" s="3" t="s">
        <v>1712</v>
      </c>
      <c r="I1" s="3" t="s">
        <v>1713</v>
      </c>
      <c r="J1" s="3" t="s">
        <v>1714</v>
      </c>
      <c r="K1" s="3" t="s">
        <v>1715</v>
      </c>
      <c r="L1" s="5" t="s">
        <v>1716</v>
      </c>
    </row>
    <row r="2" customFormat="false" ht="15" hidden="false" customHeight="false" outlineLevel="0" collapsed="false">
      <c r="A2" s="23" t="n">
        <v>1</v>
      </c>
      <c r="B2" s="7" t="n">
        <v>21726330</v>
      </c>
      <c r="C2" s="7" t="s">
        <v>1554</v>
      </c>
      <c r="D2" s="7"/>
      <c r="E2" s="8" t="n">
        <v>39868</v>
      </c>
      <c r="F2" s="7" t="n">
        <v>16</v>
      </c>
      <c r="G2" s="7" t="s">
        <v>1717</v>
      </c>
      <c r="H2" s="7"/>
      <c r="I2" s="7" t="n">
        <v>0</v>
      </c>
      <c r="J2" s="7" t="n">
        <v>0</v>
      </c>
      <c r="K2" s="7" t="n">
        <v>0</v>
      </c>
      <c r="L2" s="9" t="n">
        <v>1</v>
      </c>
    </row>
    <row r="3" customFormat="false" ht="15" hidden="false" customHeight="false" outlineLevel="0" collapsed="false">
      <c r="A3" s="24" t="n">
        <v>2</v>
      </c>
      <c r="B3" s="10" t="n">
        <v>31963497</v>
      </c>
      <c r="C3" s="10" t="s">
        <v>1555</v>
      </c>
      <c r="D3" s="10" t="n">
        <v>54185111</v>
      </c>
      <c r="E3" s="11" t="n">
        <v>41872</v>
      </c>
      <c r="F3" s="10" t="n">
        <v>11</v>
      </c>
      <c r="G3" s="10" t="s">
        <v>1717</v>
      </c>
      <c r="H3" s="10"/>
      <c r="I3" s="10" t="n">
        <v>0</v>
      </c>
      <c r="J3" s="10" t="n">
        <v>0</v>
      </c>
      <c r="K3" s="10" t="n">
        <v>1</v>
      </c>
      <c r="L3" s="12" t="n">
        <v>0</v>
      </c>
    </row>
    <row r="4" customFormat="false" ht="15" hidden="false" customHeight="false" outlineLevel="0" collapsed="false">
      <c r="A4" s="23" t="n">
        <v>3</v>
      </c>
      <c r="B4" s="7" t="n">
        <v>31963497</v>
      </c>
      <c r="C4" s="7" t="s">
        <v>1556</v>
      </c>
      <c r="D4" s="7" t="n">
        <v>49002653</v>
      </c>
      <c r="E4" s="8" t="n">
        <v>39879</v>
      </c>
      <c r="F4" s="7" t="n">
        <v>16</v>
      </c>
      <c r="G4" s="7" t="s">
        <v>1717</v>
      </c>
      <c r="H4" s="7"/>
      <c r="I4" s="7" t="n">
        <v>0</v>
      </c>
      <c r="J4" s="7" t="n">
        <v>0</v>
      </c>
      <c r="K4" s="7" t="n">
        <v>0</v>
      </c>
      <c r="L4" s="9" t="n">
        <v>1</v>
      </c>
    </row>
    <row r="5" customFormat="false" ht="15" hidden="false" customHeight="false" outlineLevel="0" collapsed="false">
      <c r="A5" s="24" t="n">
        <v>4</v>
      </c>
      <c r="B5" s="10" t="n">
        <v>25379033</v>
      </c>
      <c r="C5" s="10" t="s">
        <v>1557</v>
      </c>
      <c r="D5" s="10" t="n">
        <v>53171566</v>
      </c>
      <c r="E5" s="11" t="n">
        <v>41358</v>
      </c>
      <c r="F5" s="10" t="n">
        <v>12</v>
      </c>
      <c r="G5" s="10" t="s">
        <v>1717</v>
      </c>
      <c r="H5" s="10"/>
      <c r="I5" s="10" t="n">
        <v>0</v>
      </c>
      <c r="J5" s="10" t="n">
        <v>0</v>
      </c>
      <c r="K5" s="10" t="n">
        <v>0</v>
      </c>
      <c r="L5" s="12" t="n">
        <v>1</v>
      </c>
    </row>
    <row r="6" customFormat="false" ht="15" hidden="false" customHeight="false" outlineLevel="0" collapsed="false">
      <c r="A6" s="23" t="n">
        <v>5</v>
      </c>
      <c r="B6" s="7" t="n">
        <v>38184089</v>
      </c>
      <c r="C6" s="7" t="s">
        <v>1558</v>
      </c>
      <c r="D6" s="7" t="n">
        <v>58254918</v>
      </c>
      <c r="E6" s="8" t="n">
        <v>43954</v>
      </c>
      <c r="F6" s="7" t="n">
        <v>5</v>
      </c>
      <c r="G6" s="7" t="s">
        <v>1717</v>
      </c>
      <c r="H6" s="7"/>
      <c r="I6" s="7" t="n">
        <v>1</v>
      </c>
      <c r="J6" s="7" t="n">
        <v>0</v>
      </c>
      <c r="K6" s="7" t="n">
        <v>0</v>
      </c>
      <c r="L6" s="9" t="n">
        <v>0</v>
      </c>
    </row>
    <row r="7" customFormat="false" ht="15" hidden="false" customHeight="false" outlineLevel="0" collapsed="false">
      <c r="A7" s="24" t="n">
        <v>6</v>
      </c>
      <c r="B7" s="10" t="n">
        <v>38184089</v>
      </c>
      <c r="C7" s="10" t="s">
        <v>1559</v>
      </c>
      <c r="D7" s="10" t="n">
        <v>59036365</v>
      </c>
      <c r="E7" s="11" t="n">
        <v>44469</v>
      </c>
      <c r="F7" s="10" t="n">
        <v>4</v>
      </c>
      <c r="G7" s="10" t="s">
        <v>1717</v>
      </c>
      <c r="H7" s="10"/>
      <c r="I7" s="10" t="n">
        <v>1</v>
      </c>
      <c r="J7" s="10" t="n">
        <v>0</v>
      </c>
      <c r="K7" s="10" t="n">
        <v>0</v>
      </c>
      <c r="L7" s="12" t="n">
        <v>0</v>
      </c>
    </row>
    <row r="8" customFormat="false" ht="15" hidden="false" customHeight="false" outlineLevel="0" collapsed="false">
      <c r="A8" s="23" t="n">
        <v>7</v>
      </c>
      <c r="B8" s="7" t="n">
        <v>38894668</v>
      </c>
      <c r="C8" s="7" t="s">
        <v>1560</v>
      </c>
      <c r="D8" s="7" t="n">
        <v>54881018</v>
      </c>
      <c r="E8" s="8" t="n">
        <v>42177</v>
      </c>
      <c r="F8" s="7" t="n">
        <v>10</v>
      </c>
      <c r="G8" s="7" t="s">
        <v>1717</v>
      </c>
      <c r="H8" s="7"/>
      <c r="I8" s="7" t="n">
        <v>0</v>
      </c>
      <c r="J8" s="7" t="n">
        <v>0</v>
      </c>
      <c r="K8" s="7" t="n">
        <v>1</v>
      </c>
      <c r="L8" s="9" t="n">
        <v>0</v>
      </c>
    </row>
    <row r="9" customFormat="false" ht="15" hidden="false" customHeight="false" outlineLevel="0" collapsed="false">
      <c r="A9" s="24" t="n">
        <v>8</v>
      </c>
      <c r="B9" s="10" t="n">
        <v>42012262</v>
      </c>
      <c r="C9" s="10" t="s">
        <v>1561</v>
      </c>
      <c r="D9" s="10" t="n">
        <v>56664434</v>
      </c>
      <c r="E9" s="11" t="n">
        <v>43052</v>
      </c>
      <c r="F9" s="10" t="n">
        <v>8</v>
      </c>
      <c r="G9" s="10" t="s">
        <v>1717</v>
      </c>
      <c r="H9" s="10"/>
      <c r="I9" s="10" t="n">
        <v>0</v>
      </c>
      <c r="J9" s="10" t="n">
        <v>1</v>
      </c>
      <c r="K9" s="10" t="n">
        <v>0</v>
      </c>
      <c r="L9" s="12" t="n">
        <v>0</v>
      </c>
    </row>
    <row r="10" customFormat="false" ht="15" hidden="false" customHeight="false" outlineLevel="0" collapsed="false">
      <c r="A10" s="23" t="n">
        <v>9</v>
      </c>
      <c r="B10" s="7" t="n">
        <v>33155103</v>
      </c>
      <c r="C10" s="7" t="s">
        <v>1562</v>
      </c>
      <c r="D10" s="7" t="n">
        <v>49008586</v>
      </c>
      <c r="E10" s="8" t="n">
        <v>39710</v>
      </c>
      <c r="F10" s="7" t="n">
        <v>17</v>
      </c>
      <c r="G10" s="7" t="s">
        <v>1717</v>
      </c>
      <c r="H10" s="7"/>
      <c r="I10" s="7" t="n">
        <v>0</v>
      </c>
      <c r="J10" s="7" t="n">
        <v>0</v>
      </c>
      <c r="K10" s="7" t="n">
        <v>0</v>
      </c>
      <c r="L10" s="9" t="n">
        <v>1</v>
      </c>
    </row>
    <row r="11" customFormat="false" ht="15" hidden="false" customHeight="false" outlineLevel="0" collapsed="false">
      <c r="A11" s="24" t="n">
        <v>10</v>
      </c>
      <c r="B11" s="10" t="n">
        <v>93996095</v>
      </c>
      <c r="C11" s="10" t="s">
        <v>1563</v>
      </c>
      <c r="D11" s="10" t="n">
        <v>56385774</v>
      </c>
      <c r="E11" s="11" t="n">
        <v>42893</v>
      </c>
      <c r="F11" s="10" t="n">
        <v>8</v>
      </c>
      <c r="G11" s="10" t="s">
        <v>1717</v>
      </c>
      <c r="H11" s="10"/>
      <c r="I11" s="10" t="n">
        <v>0</v>
      </c>
      <c r="J11" s="10" t="n">
        <v>1</v>
      </c>
      <c r="K11" s="10" t="n">
        <v>0</v>
      </c>
      <c r="L11" s="12" t="n">
        <v>0</v>
      </c>
    </row>
    <row r="12" customFormat="false" ht="15" hidden="false" customHeight="false" outlineLevel="0" collapsed="false">
      <c r="A12" s="23" t="n">
        <v>11</v>
      </c>
      <c r="B12" s="7" t="n">
        <v>93996095</v>
      </c>
      <c r="C12" s="7" t="s">
        <v>1564</v>
      </c>
      <c r="D12" s="7" t="n">
        <v>49002705</v>
      </c>
      <c r="E12" s="8" t="n">
        <v>39910</v>
      </c>
      <c r="F12" s="7" t="n">
        <v>16</v>
      </c>
      <c r="G12" s="7" t="s">
        <v>1717</v>
      </c>
      <c r="H12" s="7"/>
      <c r="I12" s="7" t="n">
        <v>0</v>
      </c>
      <c r="J12" s="7" t="n">
        <v>0</v>
      </c>
      <c r="K12" s="7" t="n">
        <v>0</v>
      </c>
      <c r="L12" s="9" t="n">
        <v>1</v>
      </c>
    </row>
    <row r="13" customFormat="false" ht="15" hidden="false" customHeight="false" outlineLevel="0" collapsed="false">
      <c r="A13" s="24" t="n">
        <v>12</v>
      </c>
      <c r="B13" s="10" t="n">
        <v>93996095</v>
      </c>
      <c r="C13" s="10" t="s">
        <v>1565</v>
      </c>
      <c r="D13" s="10" t="n">
        <v>50289552</v>
      </c>
      <c r="E13" s="11" t="n">
        <v>40323</v>
      </c>
      <c r="F13" s="10" t="n">
        <v>15</v>
      </c>
      <c r="G13" s="10" t="s">
        <v>1717</v>
      </c>
      <c r="H13" s="10"/>
      <c r="I13" s="10" t="n">
        <v>0</v>
      </c>
      <c r="J13" s="10" t="n">
        <v>0</v>
      </c>
      <c r="K13" s="10" t="n">
        <v>0</v>
      </c>
      <c r="L13" s="12" t="n">
        <v>1</v>
      </c>
    </row>
    <row r="14" customFormat="false" ht="15" hidden="false" customHeight="false" outlineLevel="0" collapsed="false">
      <c r="A14" s="23" t="n">
        <v>13</v>
      </c>
      <c r="B14" s="7" t="n">
        <v>95102089</v>
      </c>
      <c r="C14" s="7" t="s">
        <v>1566</v>
      </c>
      <c r="D14" s="7" t="n">
        <v>95028129</v>
      </c>
      <c r="E14" s="8" t="n">
        <v>36046</v>
      </c>
      <c r="F14" s="7" t="n">
        <v>27</v>
      </c>
      <c r="G14" s="7" t="s">
        <v>1717</v>
      </c>
      <c r="H14" s="7"/>
      <c r="I14" s="7" t="n">
        <v>0</v>
      </c>
      <c r="J14" s="7" t="n">
        <v>0</v>
      </c>
      <c r="K14" s="7" t="n">
        <v>0</v>
      </c>
      <c r="L14" s="9" t="n">
        <v>0</v>
      </c>
    </row>
    <row r="15" customFormat="false" ht="15" hidden="false" customHeight="false" outlineLevel="0" collapsed="false">
      <c r="A15" s="24" t="n">
        <v>14</v>
      </c>
      <c r="B15" s="10" t="n">
        <v>95102089</v>
      </c>
      <c r="C15" s="10" t="s">
        <v>1567</v>
      </c>
      <c r="D15" s="10" t="n">
        <v>95102102</v>
      </c>
      <c r="E15" s="11" t="n">
        <v>38543</v>
      </c>
      <c r="F15" s="10" t="n">
        <v>20</v>
      </c>
      <c r="G15" s="10" t="s">
        <v>1717</v>
      </c>
      <c r="H15" s="10"/>
      <c r="I15" s="10" t="n">
        <v>0</v>
      </c>
      <c r="J15" s="10" t="n">
        <v>0</v>
      </c>
      <c r="K15" s="10" t="n">
        <v>0</v>
      </c>
      <c r="L15" s="12" t="n">
        <v>0</v>
      </c>
    </row>
    <row r="16" customFormat="false" ht="15" hidden="false" customHeight="false" outlineLevel="0" collapsed="false">
      <c r="A16" s="23" t="n">
        <v>15</v>
      </c>
      <c r="B16" s="7" t="n">
        <v>95189729</v>
      </c>
      <c r="C16" s="7" t="s">
        <v>1568</v>
      </c>
      <c r="D16" s="7" t="n">
        <v>55389451</v>
      </c>
      <c r="E16" s="8" t="n">
        <v>42398</v>
      </c>
      <c r="F16" s="7" t="n">
        <v>9</v>
      </c>
      <c r="G16" s="7" t="s">
        <v>1717</v>
      </c>
      <c r="H16" s="7"/>
      <c r="I16" s="7" t="n">
        <v>0</v>
      </c>
      <c r="J16" s="7" t="n">
        <v>0</v>
      </c>
      <c r="K16" s="7" t="n">
        <v>1</v>
      </c>
      <c r="L16" s="9" t="n">
        <v>0</v>
      </c>
    </row>
    <row r="17" customFormat="false" ht="15" hidden="false" customHeight="false" outlineLevel="0" collapsed="false">
      <c r="A17" s="24" t="n">
        <v>16</v>
      </c>
      <c r="B17" s="10" t="n">
        <v>95189729</v>
      </c>
      <c r="C17" s="10" t="s">
        <v>1569</v>
      </c>
      <c r="D17" s="10" t="n">
        <v>53649865</v>
      </c>
      <c r="E17" s="11" t="n">
        <v>41651</v>
      </c>
      <c r="F17" s="10" t="n">
        <v>11</v>
      </c>
      <c r="G17" s="10" t="s">
        <v>1717</v>
      </c>
      <c r="H17" s="10"/>
      <c r="I17" s="10" t="n">
        <v>0</v>
      </c>
      <c r="J17" s="10" t="n">
        <v>0</v>
      </c>
      <c r="K17" s="10" t="n">
        <v>1</v>
      </c>
      <c r="L17" s="12" t="n">
        <v>0</v>
      </c>
    </row>
    <row r="18" customFormat="false" ht="15" hidden="false" customHeight="false" outlineLevel="0" collapsed="false">
      <c r="A18" s="23" t="n">
        <v>17</v>
      </c>
      <c r="B18" s="7" t="n">
        <v>95189729</v>
      </c>
      <c r="C18" s="7" t="s">
        <v>1570</v>
      </c>
      <c r="D18" s="7" t="n">
        <v>95189737</v>
      </c>
      <c r="E18" s="8" t="n">
        <v>40095</v>
      </c>
      <c r="F18" s="7" t="n">
        <v>16</v>
      </c>
      <c r="G18" s="7" t="s">
        <v>1717</v>
      </c>
      <c r="H18" s="7"/>
      <c r="I18" s="7" t="n">
        <v>0</v>
      </c>
      <c r="J18" s="7" t="n">
        <v>0</v>
      </c>
      <c r="K18" s="7" t="n">
        <v>0</v>
      </c>
      <c r="L18" s="9" t="n">
        <v>1</v>
      </c>
    </row>
    <row r="19" customFormat="false" ht="15" hidden="false" customHeight="false" outlineLevel="0" collapsed="false">
      <c r="A19" s="24" t="n">
        <v>18</v>
      </c>
      <c r="B19" s="10" t="n">
        <v>95189729</v>
      </c>
      <c r="C19" s="10" t="s">
        <v>1571</v>
      </c>
      <c r="D19" s="10" t="n">
        <v>95189738</v>
      </c>
      <c r="E19" s="11" t="n">
        <v>39336</v>
      </c>
      <c r="F19" s="10" t="n">
        <v>18</v>
      </c>
      <c r="G19" s="10" t="s">
        <v>1717</v>
      </c>
      <c r="H19" s="10"/>
      <c r="I19" s="10" t="n">
        <v>0</v>
      </c>
      <c r="J19" s="10" t="n">
        <v>0</v>
      </c>
      <c r="K19" s="10" t="n">
        <v>0</v>
      </c>
      <c r="L19" s="12" t="n">
        <v>1</v>
      </c>
    </row>
    <row r="20" customFormat="false" ht="15" hidden="false" customHeight="false" outlineLevel="0" collapsed="false">
      <c r="A20" s="23" t="n">
        <v>19</v>
      </c>
      <c r="B20" s="7" t="n">
        <v>95189729</v>
      </c>
      <c r="C20" s="7" t="s">
        <v>1572</v>
      </c>
      <c r="D20" s="7" t="n">
        <v>95189739</v>
      </c>
      <c r="E20" s="8" t="n">
        <v>38842</v>
      </c>
      <c r="F20" s="7" t="n">
        <v>19</v>
      </c>
      <c r="G20" s="7" t="s">
        <v>1717</v>
      </c>
      <c r="H20" s="7"/>
      <c r="I20" s="7" t="n">
        <v>0</v>
      </c>
      <c r="J20" s="7" t="n">
        <v>0</v>
      </c>
      <c r="K20" s="7" t="n">
        <v>0</v>
      </c>
      <c r="L20" s="9" t="n">
        <v>1</v>
      </c>
    </row>
    <row r="21" customFormat="false" ht="15" hidden="false" customHeight="false" outlineLevel="0" collapsed="false">
      <c r="A21" s="24" t="n">
        <v>20</v>
      </c>
      <c r="B21" s="10" t="n">
        <v>20009014</v>
      </c>
      <c r="C21" s="10" t="s">
        <v>1573</v>
      </c>
      <c r="D21" s="10" t="n">
        <v>48313602</v>
      </c>
      <c r="E21" s="11" t="n">
        <v>39406</v>
      </c>
      <c r="F21" s="10" t="n">
        <v>18</v>
      </c>
      <c r="G21" s="10" t="s">
        <v>1717</v>
      </c>
      <c r="H21" s="10"/>
      <c r="I21" s="10" t="n">
        <v>0</v>
      </c>
      <c r="J21" s="10" t="n">
        <v>0</v>
      </c>
      <c r="K21" s="10" t="n">
        <v>0</v>
      </c>
      <c r="L21" s="12" t="n">
        <v>1</v>
      </c>
    </row>
    <row r="22" customFormat="false" ht="15" hidden="false" customHeight="false" outlineLevel="0" collapsed="false">
      <c r="A22" s="23" t="n">
        <v>21</v>
      </c>
      <c r="B22" s="7" t="n">
        <v>20009014</v>
      </c>
      <c r="C22" s="7" t="s">
        <v>1574</v>
      </c>
      <c r="D22" s="7" t="n">
        <v>44554988</v>
      </c>
      <c r="E22" s="8" t="n">
        <v>37624</v>
      </c>
      <c r="F22" s="7" t="n">
        <v>22</v>
      </c>
      <c r="G22" s="7" t="s">
        <v>1717</v>
      </c>
      <c r="H22" s="7"/>
      <c r="I22" s="7" t="n">
        <v>0</v>
      </c>
      <c r="J22" s="7" t="n">
        <v>0</v>
      </c>
      <c r="K22" s="7" t="n">
        <v>0</v>
      </c>
      <c r="L22" s="9" t="n">
        <v>0</v>
      </c>
    </row>
    <row r="23" customFormat="false" ht="15" hidden="false" customHeight="false" outlineLevel="0" collapsed="false">
      <c r="A23" s="24" t="n">
        <v>22</v>
      </c>
      <c r="B23" s="10" t="n">
        <v>20009014</v>
      </c>
      <c r="C23" s="10" t="s">
        <v>1575</v>
      </c>
      <c r="D23" s="10" t="n">
        <v>37904714</v>
      </c>
      <c r="E23" s="11" t="n">
        <v>34229</v>
      </c>
      <c r="F23" s="10" t="n">
        <v>32</v>
      </c>
      <c r="G23" s="10" t="s">
        <v>1717</v>
      </c>
      <c r="H23" s="10"/>
      <c r="I23" s="10" t="n">
        <v>0</v>
      </c>
      <c r="J23" s="10" t="n">
        <v>0</v>
      </c>
      <c r="K23" s="10" t="n">
        <v>0</v>
      </c>
      <c r="L23" s="12" t="n">
        <v>0</v>
      </c>
    </row>
    <row r="24" customFormat="false" ht="15" hidden="false" customHeight="false" outlineLevel="0" collapsed="false">
      <c r="A24" s="23" t="n">
        <v>23</v>
      </c>
      <c r="B24" s="7" t="n">
        <v>33905319</v>
      </c>
      <c r="C24" s="7" t="s">
        <v>1576</v>
      </c>
      <c r="D24" s="7" t="n">
        <v>53815519</v>
      </c>
      <c r="E24" s="8" t="n">
        <v>44373</v>
      </c>
      <c r="F24" s="7" t="n">
        <v>4</v>
      </c>
      <c r="G24" s="7" t="s">
        <v>1717</v>
      </c>
      <c r="H24" s="7"/>
      <c r="I24" s="7" t="n">
        <v>1</v>
      </c>
      <c r="J24" s="7" t="n">
        <v>0</v>
      </c>
      <c r="K24" s="7" t="n">
        <v>0</v>
      </c>
      <c r="L24" s="9" t="n">
        <v>0</v>
      </c>
    </row>
    <row r="25" customFormat="false" ht="15" hidden="false" customHeight="false" outlineLevel="0" collapsed="false">
      <c r="A25" s="24" t="n">
        <v>25</v>
      </c>
      <c r="B25" s="10" t="n">
        <v>32554313</v>
      </c>
      <c r="C25" s="10" t="s">
        <v>1577</v>
      </c>
      <c r="D25" s="10" t="n">
        <v>56177284</v>
      </c>
      <c r="E25" s="11" t="n">
        <v>39901</v>
      </c>
      <c r="F25" s="10" t="n">
        <v>16</v>
      </c>
      <c r="G25" s="10" t="s">
        <v>1717</v>
      </c>
      <c r="H25" s="10"/>
      <c r="I25" s="10" t="n">
        <v>0</v>
      </c>
      <c r="J25" s="10" t="n">
        <v>0</v>
      </c>
      <c r="K25" s="10" t="n">
        <v>0</v>
      </c>
      <c r="L25" s="12" t="n">
        <v>1</v>
      </c>
    </row>
    <row r="26" customFormat="false" ht="15" hidden="false" customHeight="false" outlineLevel="0" collapsed="false">
      <c r="A26" s="23" t="n">
        <v>26</v>
      </c>
      <c r="B26" s="7" t="n">
        <v>25060598</v>
      </c>
      <c r="C26" s="7" t="s">
        <v>1578</v>
      </c>
      <c r="D26" s="7" t="n">
        <v>54386305</v>
      </c>
      <c r="E26" s="8" t="n">
        <v>41638</v>
      </c>
      <c r="F26" s="7" t="n">
        <v>12</v>
      </c>
      <c r="G26" s="7" t="s">
        <v>1717</v>
      </c>
      <c r="H26" s="7"/>
      <c r="I26" s="7" t="n">
        <v>0</v>
      </c>
      <c r="J26" s="7" t="n">
        <v>0</v>
      </c>
      <c r="K26" s="7" t="n">
        <v>0</v>
      </c>
      <c r="L26" s="9" t="n">
        <v>1</v>
      </c>
    </row>
    <row r="27" customFormat="false" ht="15" hidden="false" customHeight="false" outlineLevel="0" collapsed="false">
      <c r="A27" s="24" t="n">
        <v>27</v>
      </c>
      <c r="B27" s="10" t="n">
        <v>29635937</v>
      </c>
      <c r="C27" s="10" t="s">
        <v>1579</v>
      </c>
      <c r="D27" s="10" t="n">
        <v>47170109</v>
      </c>
      <c r="E27" s="11" t="n">
        <v>38780</v>
      </c>
      <c r="F27" s="10" t="n">
        <v>19</v>
      </c>
      <c r="G27" s="10" t="s">
        <v>1717</v>
      </c>
      <c r="H27" s="10"/>
      <c r="I27" s="10" t="n">
        <v>0</v>
      </c>
      <c r="J27" s="10" t="n">
        <v>0</v>
      </c>
      <c r="K27" s="10" t="n">
        <v>0</v>
      </c>
      <c r="L27" s="12" t="n">
        <v>1</v>
      </c>
    </row>
    <row r="28" customFormat="false" ht="15" hidden="false" customHeight="false" outlineLevel="0" collapsed="false">
      <c r="A28" s="23" t="n">
        <v>28</v>
      </c>
      <c r="B28" s="7" t="n">
        <v>25060598</v>
      </c>
      <c r="C28" s="7" t="s">
        <v>1580</v>
      </c>
      <c r="D28" s="7" t="n">
        <v>51140548</v>
      </c>
      <c r="E28" s="8" t="n">
        <v>40907</v>
      </c>
      <c r="F28" s="7" t="n">
        <v>14</v>
      </c>
      <c r="G28" s="7" t="s">
        <v>1717</v>
      </c>
      <c r="H28" s="7"/>
      <c r="I28" s="7" t="n">
        <v>0</v>
      </c>
      <c r="J28" s="7" t="n">
        <v>0</v>
      </c>
      <c r="K28" s="7" t="n">
        <v>0</v>
      </c>
      <c r="L28" s="9" t="n">
        <v>1</v>
      </c>
    </row>
    <row r="29" customFormat="false" ht="15" hidden="false" customHeight="false" outlineLevel="0" collapsed="false">
      <c r="A29" s="24" t="n">
        <v>29</v>
      </c>
      <c r="B29" s="10" t="n">
        <v>25060598</v>
      </c>
      <c r="C29" s="10" t="s">
        <v>1581</v>
      </c>
      <c r="D29" s="10" t="n">
        <v>48715443</v>
      </c>
      <c r="E29" s="11" t="n">
        <v>39446</v>
      </c>
      <c r="F29" s="10" t="n">
        <v>18</v>
      </c>
      <c r="G29" s="10" t="s">
        <v>1717</v>
      </c>
      <c r="H29" s="10"/>
      <c r="I29" s="10" t="n">
        <v>0</v>
      </c>
      <c r="J29" s="10" t="n">
        <v>0</v>
      </c>
      <c r="K29" s="10" t="n">
        <v>0</v>
      </c>
      <c r="L29" s="12" t="n">
        <v>1</v>
      </c>
    </row>
    <row r="30" customFormat="false" ht="15" hidden="false" customHeight="false" outlineLevel="0" collapsed="false">
      <c r="A30" s="23" t="n">
        <v>30</v>
      </c>
      <c r="B30" s="7" t="n">
        <v>31896263</v>
      </c>
      <c r="C30" s="7" t="s">
        <v>1582</v>
      </c>
      <c r="D30" s="7" t="n">
        <v>48677298</v>
      </c>
      <c r="E30" s="8" t="n">
        <v>39559</v>
      </c>
      <c r="F30" s="7" t="n">
        <v>17</v>
      </c>
      <c r="G30" s="7" t="s">
        <v>1717</v>
      </c>
      <c r="H30" s="7"/>
      <c r="I30" s="7" t="n">
        <v>0</v>
      </c>
      <c r="J30" s="7" t="n">
        <v>0</v>
      </c>
      <c r="K30" s="7" t="n">
        <v>0</v>
      </c>
      <c r="L30" s="9" t="n">
        <v>1</v>
      </c>
    </row>
    <row r="31" customFormat="false" ht="15" hidden="false" customHeight="false" outlineLevel="0" collapsed="false">
      <c r="A31" s="24" t="n">
        <v>31</v>
      </c>
      <c r="B31" s="10" t="n">
        <v>32554313</v>
      </c>
      <c r="C31" s="10" t="s">
        <v>1583</v>
      </c>
      <c r="D31" s="10" t="n">
        <v>49373859</v>
      </c>
      <c r="E31" s="11" t="n">
        <v>39936</v>
      </c>
      <c r="F31" s="10" t="n">
        <v>16</v>
      </c>
      <c r="G31" s="10" t="s">
        <v>1717</v>
      </c>
      <c r="H31" s="10"/>
      <c r="I31" s="10" t="n">
        <v>0</v>
      </c>
      <c r="J31" s="10" t="n">
        <v>0</v>
      </c>
      <c r="K31" s="10" t="n">
        <v>0</v>
      </c>
      <c r="L31" s="12" t="n">
        <v>1</v>
      </c>
    </row>
    <row r="32" customFormat="false" ht="15" hidden="false" customHeight="false" outlineLevel="0" collapsed="false">
      <c r="A32" s="23" t="n">
        <v>32</v>
      </c>
      <c r="B32" s="7" t="n">
        <v>33905319</v>
      </c>
      <c r="C32" s="7" t="s">
        <v>1584</v>
      </c>
      <c r="D32" s="7" t="n">
        <v>53815519</v>
      </c>
      <c r="E32" s="8" t="n">
        <v>41746</v>
      </c>
      <c r="F32" s="7" t="n">
        <v>11</v>
      </c>
      <c r="G32" s="7" t="s">
        <v>1717</v>
      </c>
      <c r="H32" s="7"/>
      <c r="I32" s="7" t="n">
        <v>0</v>
      </c>
      <c r="J32" s="7" t="n">
        <v>0</v>
      </c>
      <c r="K32" s="7" t="n">
        <v>1</v>
      </c>
      <c r="L32" s="9" t="n">
        <v>0</v>
      </c>
    </row>
    <row r="33" customFormat="false" ht="15" hidden="false" customHeight="false" outlineLevel="0" collapsed="false">
      <c r="A33" s="24" t="n">
        <v>33</v>
      </c>
      <c r="B33" s="10" t="n">
        <v>30211914</v>
      </c>
      <c r="C33" s="10" t="s">
        <v>1585</v>
      </c>
      <c r="D33" s="10" t="n">
        <v>49373860</v>
      </c>
      <c r="E33" s="11" t="n">
        <v>40520</v>
      </c>
      <c r="F33" s="10" t="n">
        <v>15</v>
      </c>
      <c r="G33" s="10" t="s">
        <v>1717</v>
      </c>
      <c r="H33" s="10"/>
      <c r="I33" s="10" t="n">
        <v>0</v>
      </c>
      <c r="J33" s="10" t="n">
        <v>0</v>
      </c>
      <c r="K33" s="10" t="n">
        <v>0</v>
      </c>
      <c r="L33" s="12" t="n">
        <v>1</v>
      </c>
    </row>
    <row r="34" customFormat="false" ht="15" hidden="false" customHeight="false" outlineLevel="0" collapsed="false">
      <c r="A34" s="23" t="n">
        <v>34</v>
      </c>
      <c r="B34" s="7" t="n">
        <v>40873767</v>
      </c>
      <c r="C34" s="7" t="s">
        <v>1586</v>
      </c>
      <c r="D34" s="7"/>
      <c r="E34" s="8" t="n">
        <v>41691</v>
      </c>
      <c r="F34" s="7" t="n">
        <v>11</v>
      </c>
      <c r="G34" s="7" t="s">
        <v>1717</v>
      </c>
      <c r="H34" s="7"/>
      <c r="I34" s="7" t="n">
        <v>0</v>
      </c>
      <c r="J34" s="7" t="n">
        <v>0</v>
      </c>
      <c r="K34" s="7" t="n">
        <v>1</v>
      </c>
      <c r="L34" s="9" t="n">
        <v>0</v>
      </c>
    </row>
    <row r="35" customFormat="false" ht="15" hidden="false" customHeight="false" outlineLevel="0" collapsed="false">
      <c r="A35" s="24" t="n">
        <v>35</v>
      </c>
      <c r="B35" s="10" t="n">
        <v>40873767</v>
      </c>
      <c r="C35" s="10" t="s">
        <v>1587</v>
      </c>
      <c r="D35" s="10"/>
      <c r="E35" s="11" t="n">
        <v>39970</v>
      </c>
      <c r="F35" s="10" t="n">
        <v>16</v>
      </c>
      <c r="G35" s="10" t="s">
        <v>1717</v>
      </c>
      <c r="H35" s="10"/>
      <c r="I35" s="10" t="n">
        <v>0</v>
      </c>
      <c r="J35" s="10" t="n">
        <v>0</v>
      </c>
      <c r="K35" s="10" t="n">
        <v>0</v>
      </c>
      <c r="L35" s="12" t="n">
        <v>1</v>
      </c>
    </row>
    <row r="36" customFormat="false" ht="15" hidden="false" customHeight="false" outlineLevel="0" collapsed="false">
      <c r="A36" s="23" t="n">
        <v>36</v>
      </c>
      <c r="B36" s="7" t="n">
        <v>29064893</v>
      </c>
      <c r="C36" s="7" t="s">
        <v>1588</v>
      </c>
      <c r="D36" s="7" t="n">
        <v>52990610</v>
      </c>
      <c r="E36" s="8" t="n">
        <v>41330</v>
      </c>
      <c r="F36" s="7" t="n">
        <v>12</v>
      </c>
      <c r="G36" s="7" t="s">
        <v>1717</v>
      </c>
      <c r="H36" s="7"/>
      <c r="I36" s="7" t="n">
        <v>0</v>
      </c>
      <c r="J36" s="7" t="n">
        <v>0</v>
      </c>
      <c r="K36" s="7" t="n">
        <v>0</v>
      </c>
      <c r="L36" s="9" t="n">
        <v>1</v>
      </c>
    </row>
    <row r="37" customFormat="false" ht="15" hidden="false" customHeight="false" outlineLevel="0" collapsed="false">
      <c r="A37" s="24" t="n">
        <v>37</v>
      </c>
      <c r="B37" s="10" t="n">
        <v>29064893</v>
      </c>
      <c r="C37" s="10" t="s">
        <v>1589</v>
      </c>
      <c r="D37" s="10" t="n">
        <v>54039861</v>
      </c>
      <c r="E37" s="11" t="n">
        <v>41741</v>
      </c>
      <c r="F37" s="10" t="n">
        <v>11</v>
      </c>
      <c r="G37" s="10" t="s">
        <v>1717</v>
      </c>
      <c r="H37" s="10"/>
      <c r="I37" s="10" t="n">
        <v>0</v>
      </c>
      <c r="J37" s="10" t="n">
        <v>0</v>
      </c>
      <c r="K37" s="10" t="n">
        <v>1</v>
      </c>
      <c r="L37" s="12" t="n">
        <v>0</v>
      </c>
    </row>
    <row r="38" customFormat="false" ht="15" hidden="false" customHeight="false" outlineLevel="0" collapsed="false">
      <c r="A38" s="23" t="n">
        <v>38</v>
      </c>
      <c r="B38" s="7" t="n">
        <v>29064893</v>
      </c>
      <c r="C38" s="7" t="s">
        <v>1590</v>
      </c>
      <c r="D38" s="7" t="n">
        <v>52915598</v>
      </c>
      <c r="E38" s="8" t="n">
        <v>41312</v>
      </c>
      <c r="F38" s="7" t="n">
        <v>12</v>
      </c>
      <c r="G38" s="7" t="s">
        <v>1717</v>
      </c>
      <c r="H38" s="7"/>
      <c r="I38" s="7" t="n">
        <v>0</v>
      </c>
      <c r="J38" s="7" t="n">
        <v>0</v>
      </c>
      <c r="K38" s="7" t="n">
        <v>0</v>
      </c>
      <c r="L38" s="9" t="n">
        <v>1</v>
      </c>
    </row>
    <row r="39" customFormat="false" ht="15" hidden="false" customHeight="false" outlineLevel="0" collapsed="false">
      <c r="A39" s="24" t="n">
        <v>39</v>
      </c>
      <c r="B39" s="10" t="n">
        <v>10000001</v>
      </c>
      <c r="C39" s="10" t="s">
        <v>1591</v>
      </c>
      <c r="D39" s="10" t="n">
        <v>56252686</v>
      </c>
      <c r="E39" s="11" t="n">
        <v>42837</v>
      </c>
      <c r="F39" s="10" t="n">
        <v>8</v>
      </c>
      <c r="G39" s="10" t="s">
        <v>1717</v>
      </c>
      <c r="H39" s="10"/>
      <c r="I39" s="10" t="n">
        <v>0</v>
      </c>
      <c r="J39" s="10" t="n">
        <v>1</v>
      </c>
      <c r="K39" s="10" t="n">
        <v>0</v>
      </c>
      <c r="L39" s="12" t="n">
        <v>0</v>
      </c>
    </row>
    <row r="40" customFormat="false" ht="15" hidden="false" customHeight="false" outlineLevel="0" collapsed="false">
      <c r="A40" s="23" t="n">
        <v>40</v>
      </c>
      <c r="B40" s="7" t="n">
        <v>10000002</v>
      </c>
      <c r="C40" s="7" t="s">
        <v>1592</v>
      </c>
      <c r="D40" s="7" t="n">
        <v>52696388</v>
      </c>
      <c r="E40" s="8" t="n">
        <v>41149</v>
      </c>
      <c r="F40" s="7" t="n">
        <v>13</v>
      </c>
      <c r="G40" s="7" t="s">
        <v>1717</v>
      </c>
      <c r="H40" s="7"/>
      <c r="I40" s="7" t="n">
        <v>0</v>
      </c>
      <c r="J40" s="7" t="n">
        <v>0</v>
      </c>
      <c r="K40" s="7" t="n">
        <v>0</v>
      </c>
      <c r="L40" s="9" t="n">
        <v>1</v>
      </c>
    </row>
    <row r="41" customFormat="false" ht="15" hidden="false" customHeight="false" outlineLevel="0" collapsed="false">
      <c r="A41" s="24" t="n">
        <v>41</v>
      </c>
      <c r="B41" s="10" t="n">
        <v>10000003</v>
      </c>
      <c r="C41" s="10" t="s">
        <v>1593</v>
      </c>
      <c r="D41" s="10" t="n">
        <v>55075344</v>
      </c>
      <c r="E41" s="11" t="n">
        <v>42291</v>
      </c>
      <c r="F41" s="10" t="n">
        <v>10</v>
      </c>
      <c r="G41" s="10" t="s">
        <v>1717</v>
      </c>
      <c r="H41" s="10"/>
      <c r="I41" s="10" t="n">
        <v>0</v>
      </c>
      <c r="J41" s="10" t="n">
        <v>0</v>
      </c>
      <c r="K41" s="10" t="n">
        <v>1</v>
      </c>
      <c r="L41" s="12" t="n">
        <v>0</v>
      </c>
    </row>
    <row r="42" customFormat="false" ht="15" hidden="false" customHeight="false" outlineLevel="0" collapsed="false">
      <c r="A42" s="23" t="n">
        <v>42</v>
      </c>
      <c r="B42" s="7" t="n">
        <v>10000004</v>
      </c>
      <c r="C42" s="7" t="s">
        <v>1594</v>
      </c>
      <c r="D42" s="7" t="n">
        <v>57103234</v>
      </c>
      <c r="E42" s="8" t="n">
        <v>43246</v>
      </c>
      <c r="F42" s="7" t="n">
        <v>7</v>
      </c>
      <c r="G42" s="7" t="s">
        <v>1717</v>
      </c>
      <c r="H42" s="7"/>
      <c r="I42" s="7" t="n">
        <v>0</v>
      </c>
      <c r="J42" s="7" t="n">
        <v>1</v>
      </c>
      <c r="K42" s="7" t="n">
        <v>0</v>
      </c>
      <c r="L42" s="9" t="n">
        <v>0</v>
      </c>
    </row>
    <row r="43" customFormat="false" ht="15" hidden="false" customHeight="false" outlineLevel="0" collapsed="false">
      <c r="A43" s="24" t="n">
        <v>43</v>
      </c>
      <c r="B43" s="10" t="n">
        <v>10000005</v>
      </c>
      <c r="C43" s="10" t="s">
        <v>1595</v>
      </c>
      <c r="D43" s="10" t="n">
        <v>47170109</v>
      </c>
      <c r="E43" s="11" t="n">
        <v>38780</v>
      </c>
      <c r="F43" s="10" t="n">
        <v>19</v>
      </c>
      <c r="G43" s="10" t="s">
        <v>1717</v>
      </c>
      <c r="H43" s="10"/>
      <c r="I43" s="10" t="n">
        <v>0</v>
      </c>
      <c r="J43" s="10" t="n">
        <v>0</v>
      </c>
      <c r="K43" s="10" t="n">
        <v>0</v>
      </c>
      <c r="L43" s="12" t="n">
        <v>1</v>
      </c>
    </row>
    <row r="44" customFormat="false" ht="15" hidden="false" customHeight="false" outlineLevel="0" collapsed="false">
      <c r="A44" s="23" t="n">
        <v>44</v>
      </c>
      <c r="B44" s="7" t="n">
        <v>10000006</v>
      </c>
      <c r="C44" s="7" t="s">
        <v>1596</v>
      </c>
      <c r="D44" s="7" t="n">
        <v>54215352</v>
      </c>
      <c r="E44" s="8" t="n">
        <v>41894</v>
      </c>
      <c r="F44" s="7" t="n">
        <v>11</v>
      </c>
      <c r="G44" s="7" t="s">
        <v>1717</v>
      </c>
      <c r="H44" s="7"/>
      <c r="I44" s="7" t="n">
        <v>0</v>
      </c>
      <c r="J44" s="7" t="n">
        <v>0</v>
      </c>
      <c r="K44" s="7" t="n">
        <v>1</v>
      </c>
      <c r="L44" s="9" t="n">
        <v>0</v>
      </c>
    </row>
    <row r="45" customFormat="false" ht="15" hidden="false" customHeight="false" outlineLevel="0" collapsed="false">
      <c r="A45" s="24" t="n">
        <v>45</v>
      </c>
      <c r="B45" s="10" t="n">
        <v>10000006</v>
      </c>
      <c r="C45" s="10" t="s">
        <v>1597</v>
      </c>
      <c r="D45" s="10" t="n">
        <v>56784336</v>
      </c>
      <c r="E45" s="11" t="n">
        <v>43134</v>
      </c>
      <c r="F45" s="10" t="n">
        <v>7</v>
      </c>
      <c r="G45" s="10" t="s">
        <v>1717</v>
      </c>
      <c r="H45" s="10"/>
      <c r="I45" s="10" t="n">
        <v>0</v>
      </c>
      <c r="J45" s="10" t="n">
        <v>1</v>
      </c>
      <c r="K45" s="10" t="n">
        <v>0</v>
      </c>
      <c r="L45" s="12" t="n">
        <v>0</v>
      </c>
    </row>
    <row r="46" customFormat="false" ht="15" hidden="false" customHeight="false" outlineLevel="0" collapsed="false">
      <c r="A46" s="23" t="n">
        <v>46</v>
      </c>
      <c r="B46" s="7" t="n">
        <v>10000006</v>
      </c>
      <c r="C46" s="7" t="s">
        <v>1598</v>
      </c>
      <c r="D46" s="7" t="n">
        <v>59558500</v>
      </c>
      <c r="E46" s="8" t="n">
        <v>44610</v>
      </c>
      <c r="F46" s="7" t="n">
        <v>3</v>
      </c>
      <c r="G46" s="7" t="s">
        <v>1717</v>
      </c>
      <c r="H46" s="7"/>
      <c r="I46" s="7" t="n">
        <v>0</v>
      </c>
      <c r="J46" s="7" t="n">
        <v>0</v>
      </c>
      <c r="K46" s="7" t="n">
        <v>0</v>
      </c>
      <c r="L46" s="9" t="n">
        <v>0</v>
      </c>
    </row>
    <row r="47" customFormat="false" ht="15" hidden="false" customHeight="false" outlineLevel="0" collapsed="false">
      <c r="A47" s="24" t="n">
        <v>47</v>
      </c>
      <c r="B47" s="10" t="n">
        <v>10000007</v>
      </c>
      <c r="C47" s="10" t="s">
        <v>1599</v>
      </c>
      <c r="D47" s="10" t="n">
        <v>53878036</v>
      </c>
      <c r="E47" s="11" t="n">
        <v>41694</v>
      </c>
      <c r="F47" s="10" t="n">
        <v>11</v>
      </c>
      <c r="G47" s="10" t="s">
        <v>1717</v>
      </c>
      <c r="H47" s="10"/>
      <c r="I47" s="10" t="n">
        <v>0</v>
      </c>
      <c r="J47" s="10" t="n">
        <v>0</v>
      </c>
      <c r="K47" s="10" t="n">
        <v>1</v>
      </c>
      <c r="L47" s="12" t="n">
        <v>0</v>
      </c>
    </row>
    <row r="48" customFormat="false" ht="15" hidden="false" customHeight="false" outlineLevel="0" collapsed="false">
      <c r="A48" s="23" t="n">
        <v>48</v>
      </c>
      <c r="B48" s="7" t="n">
        <v>10000007</v>
      </c>
      <c r="C48" s="7" t="s">
        <v>1600</v>
      </c>
      <c r="D48" s="7" t="n">
        <v>56865794</v>
      </c>
      <c r="E48" s="8" t="n">
        <v>43143</v>
      </c>
      <c r="F48" s="7" t="n">
        <v>7</v>
      </c>
      <c r="G48" s="7" t="s">
        <v>1717</v>
      </c>
      <c r="H48" s="7"/>
      <c r="I48" s="7" t="n">
        <v>0</v>
      </c>
      <c r="J48" s="7" t="n">
        <v>1</v>
      </c>
      <c r="K48" s="7" t="n">
        <v>0</v>
      </c>
      <c r="L48" s="9" t="n">
        <v>0</v>
      </c>
    </row>
    <row r="49" customFormat="false" ht="15" hidden="false" customHeight="false" outlineLevel="0" collapsed="false">
      <c r="A49" s="24" t="n">
        <v>49</v>
      </c>
      <c r="B49" s="10" t="n">
        <v>10000008</v>
      </c>
      <c r="C49" s="10" t="s">
        <v>1601</v>
      </c>
      <c r="D49" s="10" t="n">
        <v>57172279</v>
      </c>
      <c r="E49" s="11" t="n">
        <v>43316</v>
      </c>
      <c r="F49" s="10" t="n">
        <v>7</v>
      </c>
      <c r="G49" s="10" t="s">
        <v>1717</v>
      </c>
      <c r="H49" s="10"/>
      <c r="I49" s="10" t="n">
        <v>0</v>
      </c>
      <c r="J49" s="10" t="n">
        <v>1</v>
      </c>
      <c r="K49" s="10" t="n">
        <v>0</v>
      </c>
      <c r="L49" s="12" t="n">
        <v>0</v>
      </c>
    </row>
    <row r="50" customFormat="false" ht="15" hidden="false" customHeight="false" outlineLevel="0" collapsed="false">
      <c r="A50" s="23" t="n">
        <v>50</v>
      </c>
      <c r="B50" s="7" t="n">
        <v>10000009</v>
      </c>
      <c r="C50" s="7" t="s">
        <v>1602</v>
      </c>
      <c r="D50" s="7" t="n">
        <v>55690082</v>
      </c>
      <c r="E50" s="8" t="n">
        <v>42557</v>
      </c>
      <c r="F50" s="7" t="n">
        <v>9</v>
      </c>
      <c r="G50" s="7" t="s">
        <v>1717</v>
      </c>
      <c r="H50" s="7"/>
      <c r="I50" s="7" t="n">
        <v>0</v>
      </c>
      <c r="J50" s="7" t="n">
        <v>0</v>
      </c>
      <c r="K50" s="7" t="n">
        <v>1</v>
      </c>
      <c r="L50" s="9" t="n">
        <v>0</v>
      </c>
    </row>
    <row r="51" customFormat="false" ht="15" hidden="false" customHeight="false" outlineLevel="0" collapsed="false">
      <c r="A51" s="24" t="n">
        <v>51</v>
      </c>
      <c r="B51" s="10" t="n">
        <v>10000010</v>
      </c>
      <c r="C51" s="10" t="s">
        <v>1603</v>
      </c>
      <c r="D51" s="10" t="n">
        <v>55070052</v>
      </c>
      <c r="E51" s="11" t="n">
        <v>42265</v>
      </c>
      <c r="F51" s="10" t="n">
        <v>10</v>
      </c>
      <c r="G51" s="10" t="s">
        <v>1717</v>
      </c>
      <c r="H51" s="10"/>
      <c r="I51" s="10" t="n">
        <v>0</v>
      </c>
      <c r="J51" s="10" t="n">
        <v>0</v>
      </c>
      <c r="K51" s="10" t="n">
        <v>1</v>
      </c>
      <c r="L51" s="12" t="n">
        <v>0</v>
      </c>
    </row>
    <row r="52" customFormat="false" ht="15" hidden="false" customHeight="false" outlineLevel="0" collapsed="false">
      <c r="A52" s="23" t="n">
        <v>52</v>
      </c>
      <c r="B52" s="7" t="n">
        <v>10000010</v>
      </c>
      <c r="C52" s="7" t="s">
        <v>1604</v>
      </c>
      <c r="D52" s="7" t="n">
        <v>51220905</v>
      </c>
      <c r="E52" s="8" t="n">
        <v>40712</v>
      </c>
      <c r="F52" s="7" t="n">
        <v>14</v>
      </c>
      <c r="G52" s="7" t="s">
        <v>1717</v>
      </c>
      <c r="H52" s="7"/>
      <c r="I52" s="7" t="n">
        <v>0</v>
      </c>
      <c r="J52" s="7" t="n">
        <v>0</v>
      </c>
      <c r="K52" s="7" t="n">
        <v>0</v>
      </c>
      <c r="L52" s="9" t="n">
        <v>1</v>
      </c>
    </row>
    <row r="53" customFormat="false" ht="15" hidden="false" customHeight="false" outlineLevel="0" collapsed="false">
      <c r="A53" s="24" t="n">
        <v>53</v>
      </c>
      <c r="B53" s="10" t="n">
        <v>10000011</v>
      </c>
      <c r="C53" s="10" t="s">
        <v>1605</v>
      </c>
      <c r="D53" s="10" t="n">
        <v>55604251</v>
      </c>
      <c r="E53" s="11" t="n">
        <v>42524</v>
      </c>
      <c r="F53" s="10" t="n">
        <v>9</v>
      </c>
      <c r="G53" s="10" t="s">
        <v>1717</v>
      </c>
      <c r="H53" s="10"/>
      <c r="I53" s="10" t="n">
        <v>0</v>
      </c>
      <c r="J53" s="10" t="n">
        <v>0</v>
      </c>
      <c r="K53" s="10" t="n">
        <v>1</v>
      </c>
      <c r="L53" s="12" t="n">
        <v>0</v>
      </c>
    </row>
    <row r="54" customFormat="false" ht="15" hidden="false" customHeight="false" outlineLevel="0" collapsed="false">
      <c r="A54" s="23" t="n">
        <v>54</v>
      </c>
      <c r="B54" s="7" t="n">
        <v>10000012</v>
      </c>
      <c r="C54" s="7" t="s">
        <v>1606</v>
      </c>
      <c r="D54" s="7" t="n">
        <v>48239121</v>
      </c>
      <c r="E54" s="8" t="n">
        <v>39364</v>
      </c>
      <c r="F54" s="7" t="n">
        <v>18</v>
      </c>
      <c r="G54" s="7" t="s">
        <v>1717</v>
      </c>
      <c r="H54" s="7"/>
      <c r="I54" s="7" t="n">
        <v>0</v>
      </c>
      <c r="J54" s="7" t="n">
        <v>0</v>
      </c>
      <c r="K54" s="7" t="n">
        <v>0</v>
      </c>
      <c r="L54" s="9" t="n">
        <v>1</v>
      </c>
    </row>
    <row r="55" customFormat="false" ht="15" hidden="false" customHeight="false" outlineLevel="0" collapsed="false">
      <c r="A55" s="24" t="n">
        <v>55</v>
      </c>
      <c r="B55" s="10" t="n">
        <v>10000012</v>
      </c>
      <c r="C55" s="10" t="s">
        <v>1607</v>
      </c>
      <c r="D55" s="10" t="n">
        <v>53085021</v>
      </c>
      <c r="E55" s="11" t="n">
        <v>41377</v>
      </c>
      <c r="F55" s="10" t="n">
        <v>12</v>
      </c>
      <c r="G55" s="10" t="s">
        <v>1717</v>
      </c>
      <c r="H55" s="10"/>
      <c r="I55" s="10" t="n">
        <v>0</v>
      </c>
      <c r="J55" s="10" t="n">
        <v>0</v>
      </c>
      <c r="K55" s="10" t="n">
        <v>0</v>
      </c>
      <c r="L55" s="12" t="n">
        <v>1</v>
      </c>
    </row>
    <row r="56" customFormat="false" ht="15" hidden="false" customHeight="false" outlineLevel="0" collapsed="false">
      <c r="A56" s="23" t="n">
        <v>56</v>
      </c>
      <c r="B56" s="7" t="n">
        <v>10000013</v>
      </c>
      <c r="C56" s="7" t="s">
        <v>1608</v>
      </c>
      <c r="D56" s="7" t="n">
        <v>54631191</v>
      </c>
      <c r="E56" s="8" t="n">
        <v>42067</v>
      </c>
      <c r="F56" s="7" t="n">
        <v>10</v>
      </c>
      <c r="G56" s="7" t="s">
        <v>1717</v>
      </c>
      <c r="H56" s="7"/>
      <c r="I56" s="7" t="n">
        <v>0</v>
      </c>
      <c r="J56" s="7" t="n">
        <v>0</v>
      </c>
      <c r="K56" s="7" t="n">
        <v>1</v>
      </c>
      <c r="L56" s="9" t="n">
        <v>0</v>
      </c>
    </row>
    <row r="57" customFormat="false" ht="15" hidden="false" customHeight="false" outlineLevel="0" collapsed="false">
      <c r="A57" s="24" t="n">
        <v>59</v>
      </c>
      <c r="B57" s="10" t="n">
        <v>10000015</v>
      </c>
      <c r="C57" s="10" t="s">
        <v>1609</v>
      </c>
      <c r="D57" s="10" t="n">
        <v>55696264</v>
      </c>
      <c r="E57" s="11" t="n">
        <v>42576</v>
      </c>
      <c r="F57" s="10" t="n">
        <v>9</v>
      </c>
      <c r="G57" s="10" t="s">
        <v>1717</v>
      </c>
      <c r="H57" s="10"/>
      <c r="I57" s="10" t="n">
        <v>0</v>
      </c>
      <c r="J57" s="10" t="n">
        <v>0</v>
      </c>
      <c r="K57" s="10" t="n">
        <v>1</v>
      </c>
      <c r="L57" s="12" t="n">
        <v>0</v>
      </c>
    </row>
    <row r="58" customFormat="false" ht="15" hidden="false" customHeight="false" outlineLevel="0" collapsed="false">
      <c r="A58" s="23" t="n">
        <v>60</v>
      </c>
      <c r="B58" s="7" t="n">
        <v>10000015</v>
      </c>
      <c r="C58" s="7" t="s">
        <v>1610</v>
      </c>
      <c r="D58" s="7" t="n">
        <v>56992871</v>
      </c>
      <c r="E58" s="8" t="n">
        <v>43170</v>
      </c>
      <c r="F58" s="7" t="n">
        <v>7</v>
      </c>
      <c r="G58" s="7" t="s">
        <v>1717</v>
      </c>
      <c r="H58" s="7"/>
      <c r="I58" s="7" t="n">
        <v>0</v>
      </c>
      <c r="J58" s="7" t="n">
        <v>1</v>
      </c>
      <c r="K58" s="7" t="n">
        <v>0</v>
      </c>
      <c r="L58" s="9" t="n">
        <v>0</v>
      </c>
    </row>
    <row r="59" customFormat="false" ht="15" hidden="false" customHeight="false" outlineLevel="0" collapsed="false">
      <c r="A59" s="24" t="n">
        <v>61</v>
      </c>
      <c r="B59" s="10" t="n">
        <v>19063150</v>
      </c>
      <c r="C59" s="10" t="s">
        <v>1611</v>
      </c>
      <c r="D59" s="10" t="n">
        <v>48463113</v>
      </c>
      <c r="E59" s="11" t="n">
        <v>39475</v>
      </c>
      <c r="F59" s="10" t="n">
        <v>17</v>
      </c>
      <c r="G59" s="10" t="s">
        <v>1717</v>
      </c>
      <c r="H59" s="10"/>
      <c r="I59" s="10" t="n">
        <v>0</v>
      </c>
      <c r="J59" s="10" t="n">
        <v>0</v>
      </c>
      <c r="K59" s="10" t="n">
        <v>0</v>
      </c>
      <c r="L59" s="12" t="n">
        <v>1</v>
      </c>
    </row>
    <row r="60" customFormat="false" ht="15" hidden="false" customHeight="false" outlineLevel="0" collapsed="false">
      <c r="A60" s="23" t="n">
        <v>62</v>
      </c>
      <c r="B60" s="7" t="n">
        <v>19063150</v>
      </c>
      <c r="C60" s="7" t="s">
        <v>1612</v>
      </c>
      <c r="D60" s="7" t="n">
        <v>50437489</v>
      </c>
      <c r="E60" s="8" t="n">
        <v>40381</v>
      </c>
      <c r="F60" s="7" t="n">
        <v>15</v>
      </c>
      <c r="G60" s="7" t="s">
        <v>1717</v>
      </c>
      <c r="H60" s="7"/>
      <c r="I60" s="7" t="n">
        <v>0</v>
      </c>
      <c r="J60" s="7" t="n">
        <v>0</v>
      </c>
      <c r="K60" s="7" t="n">
        <v>0</v>
      </c>
      <c r="L60" s="9" t="n">
        <v>1</v>
      </c>
    </row>
    <row r="61" customFormat="false" ht="15" hidden="false" customHeight="false" outlineLevel="0" collapsed="false">
      <c r="A61" s="24" t="n">
        <v>63</v>
      </c>
      <c r="B61" s="10" t="n">
        <v>22447579</v>
      </c>
      <c r="C61" s="10" t="s">
        <v>1613</v>
      </c>
      <c r="D61" s="10" t="n">
        <v>47489951</v>
      </c>
      <c r="E61" s="11" t="n">
        <v>39005</v>
      </c>
      <c r="F61" s="10" t="n">
        <v>19</v>
      </c>
      <c r="G61" s="10" t="s">
        <v>1717</v>
      </c>
      <c r="H61" s="10"/>
      <c r="I61" s="10" t="n">
        <v>0</v>
      </c>
      <c r="J61" s="10" t="n">
        <v>0</v>
      </c>
      <c r="K61" s="10" t="n">
        <v>0</v>
      </c>
      <c r="L61" s="12" t="n">
        <v>1</v>
      </c>
    </row>
    <row r="62" customFormat="false" ht="15" hidden="false" customHeight="false" outlineLevel="0" collapsed="false">
      <c r="A62" s="23" t="n">
        <v>64</v>
      </c>
      <c r="B62" s="7" t="n">
        <v>22447579</v>
      </c>
      <c r="C62" s="7" t="s">
        <v>1614</v>
      </c>
      <c r="D62" s="7" t="n">
        <v>49006150</v>
      </c>
      <c r="E62" s="8" t="n">
        <v>39713</v>
      </c>
      <c r="F62" s="7" t="n">
        <v>17</v>
      </c>
      <c r="G62" s="7" t="s">
        <v>1717</v>
      </c>
      <c r="H62" s="7"/>
      <c r="I62" s="7" t="n">
        <v>0</v>
      </c>
      <c r="J62" s="7" t="n">
        <v>0</v>
      </c>
      <c r="K62" s="7" t="n">
        <v>0</v>
      </c>
      <c r="L62" s="9" t="n">
        <v>1</v>
      </c>
    </row>
    <row r="63" customFormat="false" ht="15" hidden="false" customHeight="false" outlineLevel="0" collapsed="false">
      <c r="A63" s="24" t="n">
        <v>65</v>
      </c>
      <c r="B63" s="10" t="n">
        <v>22826482</v>
      </c>
      <c r="C63" s="10" t="s">
        <v>1615</v>
      </c>
      <c r="D63" s="10" t="n">
        <v>52139693</v>
      </c>
      <c r="E63" s="11" t="n">
        <v>40920</v>
      </c>
      <c r="F63" s="10" t="n">
        <v>13</v>
      </c>
      <c r="G63" s="10" t="s">
        <v>1717</v>
      </c>
      <c r="H63" s="10"/>
      <c r="I63" s="10" t="n">
        <v>0</v>
      </c>
      <c r="J63" s="10" t="n">
        <v>0</v>
      </c>
      <c r="K63" s="10" t="n">
        <v>0</v>
      </c>
      <c r="L63" s="12" t="n">
        <v>1</v>
      </c>
    </row>
    <row r="64" customFormat="false" ht="15" hidden="false" customHeight="false" outlineLevel="0" collapsed="false">
      <c r="A64" s="23" t="n">
        <v>66</v>
      </c>
      <c r="B64" s="7" t="n">
        <v>22826482</v>
      </c>
      <c r="C64" s="7" t="s">
        <v>1616</v>
      </c>
      <c r="D64" s="7"/>
      <c r="E64" s="8" t="n">
        <v>40163</v>
      </c>
      <c r="F64" s="7" t="n">
        <v>16</v>
      </c>
      <c r="G64" s="7" t="s">
        <v>1717</v>
      </c>
      <c r="H64" s="7"/>
      <c r="I64" s="7" t="n">
        <v>0</v>
      </c>
      <c r="J64" s="7" t="n">
        <v>0</v>
      </c>
      <c r="K64" s="7" t="n">
        <v>0</v>
      </c>
      <c r="L64" s="9" t="n">
        <v>1</v>
      </c>
    </row>
    <row r="65" customFormat="false" ht="15" hidden="false" customHeight="false" outlineLevel="0" collapsed="false">
      <c r="A65" s="24" t="n">
        <v>67</v>
      </c>
      <c r="B65" s="10" t="n">
        <v>22982124</v>
      </c>
      <c r="C65" s="10" t="s">
        <v>1617</v>
      </c>
      <c r="D65" s="10" t="n">
        <v>49982218</v>
      </c>
      <c r="E65" s="11" t="n">
        <v>40191</v>
      </c>
      <c r="F65" s="10" t="n">
        <v>15</v>
      </c>
      <c r="G65" s="10" t="s">
        <v>1717</v>
      </c>
      <c r="H65" s="10"/>
      <c r="I65" s="10" t="n">
        <v>0</v>
      </c>
      <c r="J65" s="10" t="n">
        <v>0</v>
      </c>
      <c r="K65" s="10" t="n">
        <v>0</v>
      </c>
      <c r="L65" s="12" t="n">
        <v>1</v>
      </c>
    </row>
    <row r="66" customFormat="false" ht="15" hidden="false" customHeight="false" outlineLevel="0" collapsed="false">
      <c r="A66" s="23" t="n">
        <v>68</v>
      </c>
      <c r="B66" s="7" t="n">
        <v>22986617</v>
      </c>
      <c r="C66" s="7" t="s">
        <v>1618</v>
      </c>
      <c r="D66" s="7" t="n">
        <v>55761712</v>
      </c>
      <c r="E66" s="8" t="n">
        <v>43410</v>
      </c>
      <c r="F66" s="7" t="n">
        <v>7</v>
      </c>
      <c r="G66" s="7" t="s">
        <v>1717</v>
      </c>
      <c r="H66" s="7"/>
      <c r="I66" s="7" t="n">
        <v>0</v>
      </c>
      <c r="J66" s="7" t="n">
        <v>1</v>
      </c>
      <c r="K66" s="7" t="n">
        <v>0</v>
      </c>
      <c r="L66" s="9" t="n">
        <v>0</v>
      </c>
    </row>
    <row r="67" customFormat="false" ht="15" hidden="false" customHeight="false" outlineLevel="0" collapsed="false">
      <c r="A67" s="24" t="n">
        <v>69</v>
      </c>
      <c r="B67" s="10" t="n">
        <v>23506497</v>
      </c>
      <c r="C67" s="10" t="s">
        <v>1619</v>
      </c>
      <c r="D67" s="10" t="n">
        <v>47575244</v>
      </c>
      <c r="E67" s="11" t="n">
        <v>39062</v>
      </c>
      <c r="F67" s="10" t="n">
        <v>19</v>
      </c>
      <c r="G67" s="10" t="s">
        <v>1717</v>
      </c>
      <c r="H67" s="10"/>
      <c r="I67" s="10" t="n">
        <v>0</v>
      </c>
      <c r="J67" s="10" t="n">
        <v>0</v>
      </c>
      <c r="K67" s="10" t="n">
        <v>0</v>
      </c>
      <c r="L67" s="12" t="n">
        <v>1</v>
      </c>
    </row>
    <row r="68" customFormat="false" ht="15" hidden="false" customHeight="false" outlineLevel="0" collapsed="false">
      <c r="A68" s="23" t="n">
        <v>70</v>
      </c>
      <c r="B68" s="7" t="n">
        <v>23506497</v>
      </c>
      <c r="C68" s="7" t="s">
        <v>1620</v>
      </c>
      <c r="D68" s="7"/>
      <c r="E68" s="8" t="n">
        <v>36500</v>
      </c>
      <c r="F68" s="7" t="n">
        <v>26</v>
      </c>
      <c r="G68" s="7" t="s">
        <v>1717</v>
      </c>
      <c r="H68" s="7"/>
      <c r="I68" s="7" t="n">
        <v>0</v>
      </c>
      <c r="J68" s="7" t="n">
        <v>0</v>
      </c>
      <c r="K68" s="7" t="n">
        <v>0</v>
      </c>
      <c r="L68" s="9" t="n">
        <v>0</v>
      </c>
    </row>
    <row r="69" customFormat="false" ht="15" hidden="false" customHeight="false" outlineLevel="0" collapsed="false">
      <c r="A69" s="24" t="n">
        <v>71</v>
      </c>
      <c r="B69" s="10" t="n">
        <v>23696368</v>
      </c>
      <c r="C69" s="10" t="s">
        <v>1621</v>
      </c>
      <c r="D69" s="10" t="n">
        <v>51221884</v>
      </c>
      <c r="E69" s="11" t="n">
        <v>40757</v>
      </c>
      <c r="F69" s="10" t="n">
        <v>14</v>
      </c>
      <c r="G69" s="10" t="s">
        <v>1717</v>
      </c>
      <c r="H69" s="10"/>
      <c r="I69" s="10" t="n">
        <v>0</v>
      </c>
      <c r="J69" s="10" t="n">
        <v>0</v>
      </c>
      <c r="K69" s="10" t="n">
        <v>0</v>
      </c>
      <c r="L69" s="12" t="n">
        <v>1</v>
      </c>
    </row>
    <row r="70" customFormat="false" ht="15" hidden="false" customHeight="false" outlineLevel="0" collapsed="false">
      <c r="A70" s="23" t="n">
        <v>72</v>
      </c>
      <c r="B70" s="7" t="n">
        <v>24033237</v>
      </c>
      <c r="C70" s="7" t="s">
        <v>1622</v>
      </c>
      <c r="D70" s="7"/>
      <c r="E70" s="8" t="n">
        <v>39448</v>
      </c>
      <c r="F70" s="7" t="n">
        <v>17</v>
      </c>
      <c r="G70" s="7" t="s">
        <v>1717</v>
      </c>
      <c r="H70" s="7"/>
      <c r="I70" s="7" t="n">
        <v>0</v>
      </c>
      <c r="J70" s="7" t="n">
        <v>0</v>
      </c>
      <c r="K70" s="7" t="n">
        <v>0</v>
      </c>
      <c r="L70" s="9" t="n">
        <v>1</v>
      </c>
    </row>
    <row r="71" customFormat="false" ht="15" hidden="false" customHeight="false" outlineLevel="0" collapsed="false">
      <c r="A71" s="24" t="n">
        <v>73</v>
      </c>
      <c r="B71" s="10" t="n">
        <v>24033237</v>
      </c>
      <c r="C71" s="10" t="s">
        <v>1623</v>
      </c>
      <c r="D71" s="10"/>
      <c r="E71" s="11" t="n">
        <v>40909</v>
      </c>
      <c r="F71" s="10" t="n">
        <v>13</v>
      </c>
      <c r="G71" s="10" t="s">
        <v>1717</v>
      </c>
      <c r="H71" s="10"/>
      <c r="I71" s="10" t="n">
        <v>0</v>
      </c>
      <c r="J71" s="10" t="n">
        <v>0</v>
      </c>
      <c r="K71" s="10" t="n">
        <v>0</v>
      </c>
      <c r="L71" s="12" t="n">
        <v>1</v>
      </c>
    </row>
    <row r="72" customFormat="false" ht="15" hidden="false" customHeight="false" outlineLevel="0" collapsed="false">
      <c r="A72" s="23" t="n">
        <v>75</v>
      </c>
      <c r="B72" s="7" t="n">
        <v>25681364</v>
      </c>
      <c r="C72" s="7" t="s">
        <v>1624</v>
      </c>
      <c r="D72" s="7" t="n">
        <v>52768578</v>
      </c>
      <c r="E72" s="8" t="n">
        <v>41242</v>
      </c>
      <c r="F72" s="7" t="n">
        <v>13</v>
      </c>
      <c r="G72" s="7" t="s">
        <v>1717</v>
      </c>
      <c r="H72" s="7"/>
      <c r="I72" s="7" t="n">
        <v>0</v>
      </c>
      <c r="J72" s="7" t="n">
        <v>0</v>
      </c>
      <c r="K72" s="7" t="n">
        <v>0</v>
      </c>
      <c r="L72" s="9" t="n">
        <v>1</v>
      </c>
    </row>
    <row r="73" customFormat="false" ht="15" hidden="false" customHeight="false" outlineLevel="0" collapsed="false">
      <c r="A73" s="24" t="n">
        <v>76</v>
      </c>
      <c r="B73" s="10" t="n">
        <v>25847688</v>
      </c>
      <c r="C73" s="10" t="s">
        <v>1625</v>
      </c>
      <c r="D73" s="10" t="n">
        <v>48446084</v>
      </c>
      <c r="E73" s="11" t="n">
        <v>39469</v>
      </c>
      <c r="F73" s="10" t="n">
        <v>17</v>
      </c>
      <c r="G73" s="10" t="s">
        <v>1717</v>
      </c>
      <c r="H73" s="10"/>
      <c r="I73" s="10" t="n">
        <v>0</v>
      </c>
      <c r="J73" s="10" t="n">
        <v>0</v>
      </c>
      <c r="K73" s="10" t="n">
        <v>0</v>
      </c>
      <c r="L73" s="12" t="n">
        <v>1</v>
      </c>
    </row>
    <row r="74" customFormat="false" ht="15" hidden="false" customHeight="false" outlineLevel="0" collapsed="false">
      <c r="A74" s="23" t="n">
        <v>77</v>
      </c>
      <c r="B74" s="7" t="n">
        <v>25847688</v>
      </c>
      <c r="C74" s="7" t="s">
        <v>1626</v>
      </c>
      <c r="D74" s="7" t="n">
        <v>57018907</v>
      </c>
      <c r="E74" s="8" t="n">
        <v>43220</v>
      </c>
      <c r="F74" s="7" t="n">
        <v>7</v>
      </c>
      <c r="G74" s="7" t="s">
        <v>1717</v>
      </c>
      <c r="H74" s="7"/>
      <c r="I74" s="7" t="n">
        <v>0</v>
      </c>
      <c r="J74" s="7" t="n">
        <v>1</v>
      </c>
      <c r="K74" s="7" t="n">
        <v>0</v>
      </c>
      <c r="L74" s="9" t="n">
        <v>0</v>
      </c>
    </row>
    <row r="75" customFormat="false" ht="15" hidden="false" customHeight="false" outlineLevel="0" collapsed="false">
      <c r="A75" s="24" t="n">
        <v>78</v>
      </c>
      <c r="B75" s="10" t="n">
        <v>27259537</v>
      </c>
      <c r="C75" s="10" t="s">
        <v>1627</v>
      </c>
      <c r="D75" s="10" t="n">
        <v>50678363</v>
      </c>
      <c r="E75" s="11" t="n">
        <v>40455</v>
      </c>
      <c r="F75" s="10" t="n">
        <v>15</v>
      </c>
      <c r="G75" s="10" t="s">
        <v>1717</v>
      </c>
      <c r="H75" s="10"/>
      <c r="I75" s="10" t="n">
        <v>0</v>
      </c>
      <c r="J75" s="10" t="n">
        <v>0</v>
      </c>
      <c r="K75" s="10" t="n">
        <v>0</v>
      </c>
      <c r="L75" s="12" t="n">
        <v>1</v>
      </c>
    </row>
    <row r="76" customFormat="false" ht="15" hidden="false" customHeight="false" outlineLevel="0" collapsed="false">
      <c r="A76" s="23" t="n">
        <v>79</v>
      </c>
      <c r="B76" s="7" t="n">
        <v>27259537</v>
      </c>
      <c r="C76" s="7" t="s">
        <v>1628</v>
      </c>
      <c r="D76" s="7" t="n">
        <v>52656821</v>
      </c>
      <c r="E76" s="8" t="n">
        <v>41121</v>
      </c>
      <c r="F76" s="7" t="n">
        <v>13</v>
      </c>
      <c r="G76" s="7" t="s">
        <v>1717</v>
      </c>
      <c r="H76" s="7"/>
      <c r="I76" s="7" t="n">
        <v>0</v>
      </c>
      <c r="J76" s="7" t="n">
        <v>0</v>
      </c>
      <c r="K76" s="7" t="n">
        <v>0</v>
      </c>
      <c r="L76" s="9" t="n">
        <v>1</v>
      </c>
    </row>
    <row r="77" customFormat="false" ht="15" hidden="false" customHeight="false" outlineLevel="0" collapsed="false">
      <c r="A77" s="24" t="n">
        <v>80</v>
      </c>
      <c r="B77" s="10" t="n">
        <v>27767903</v>
      </c>
      <c r="C77" s="10" t="s">
        <v>1629</v>
      </c>
      <c r="D77" s="10"/>
      <c r="E77" s="11" t="n">
        <v>43496</v>
      </c>
      <c r="F77" s="10" t="n">
        <v>6</v>
      </c>
      <c r="G77" s="10" t="s">
        <v>1717</v>
      </c>
      <c r="H77" s="10"/>
      <c r="I77" s="10" t="n">
        <v>0</v>
      </c>
      <c r="J77" s="10" t="n">
        <v>1</v>
      </c>
      <c r="K77" s="10" t="n">
        <v>0</v>
      </c>
      <c r="L77" s="12" t="n">
        <v>0</v>
      </c>
    </row>
    <row r="78" customFormat="false" ht="15" hidden="false" customHeight="false" outlineLevel="0" collapsed="false">
      <c r="A78" s="23" t="n">
        <v>81</v>
      </c>
      <c r="B78" s="7" t="n">
        <v>28054001</v>
      </c>
      <c r="C78" s="7" t="s">
        <v>1630</v>
      </c>
      <c r="D78" s="7"/>
      <c r="E78" s="8" t="n">
        <v>37825</v>
      </c>
      <c r="F78" s="7" t="n">
        <v>22</v>
      </c>
      <c r="G78" s="7" t="s">
        <v>1717</v>
      </c>
      <c r="H78" s="7"/>
      <c r="I78" s="7" t="n">
        <v>0</v>
      </c>
      <c r="J78" s="7" t="n">
        <v>0</v>
      </c>
      <c r="K78" s="7" t="n">
        <v>0</v>
      </c>
      <c r="L78" s="9" t="n">
        <v>0</v>
      </c>
    </row>
    <row r="79" customFormat="false" ht="15" hidden="false" customHeight="false" outlineLevel="0" collapsed="false">
      <c r="A79" s="24" t="n">
        <v>82</v>
      </c>
      <c r="B79" s="10" t="n">
        <v>28168835</v>
      </c>
      <c r="C79" s="10" t="s">
        <v>1631</v>
      </c>
      <c r="D79" s="10"/>
      <c r="E79" s="11" t="n">
        <v>37736</v>
      </c>
      <c r="F79" s="10" t="n">
        <v>22</v>
      </c>
      <c r="G79" s="10" t="s">
        <v>1717</v>
      </c>
      <c r="H79" s="10"/>
      <c r="I79" s="10" t="n">
        <v>0</v>
      </c>
      <c r="J79" s="10" t="n">
        <v>0</v>
      </c>
      <c r="K79" s="10" t="n">
        <v>0</v>
      </c>
      <c r="L79" s="12" t="n">
        <v>0</v>
      </c>
    </row>
    <row r="80" customFormat="false" ht="15" hidden="false" customHeight="false" outlineLevel="0" collapsed="false">
      <c r="A80" s="23" t="n">
        <v>83</v>
      </c>
      <c r="B80" s="7" t="n">
        <v>28168835</v>
      </c>
      <c r="C80" s="7" t="s">
        <v>1632</v>
      </c>
      <c r="D80" s="7"/>
      <c r="E80" s="8" t="n">
        <v>39596</v>
      </c>
      <c r="F80" s="7" t="n">
        <v>17</v>
      </c>
      <c r="G80" s="7" t="s">
        <v>1717</v>
      </c>
      <c r="H80" s="7"/>
      <c r="I80" s="7" t="n">
        <v>0</v>
      </c>
      <c r="J80" s="7" t="n">
        <v>0</v>
      </c>
      <c r="K80" s="7" t="n">
        <v>0</v>
      </c>
      <c r="L80" s="9" t="n">
        <v>1</v>
      </c>
    </row>
    <row r="81" customFormat="false" ht="15" hidden="false" customHeight="false" outlineLevel="0" collapsed="false">
      <c r="A81" s="24" t="n">
        <v>84</v>
      </c>
      <c r="B81" s="10" t="n">
        <v>28168835</v>
      </c>
      <c r="C81" s="10" t="s">
        <v>1633</v>
      </c>
      <c r="D81" s="10"/>
      <c r="E81" s="11" t="n">
        <v>40584</v>
      </c>
      <c r="F81" s="10" t="n">
        <v>14</v>
      </c>
      <c r="G81" s="10" t="s">
        <v>1717</v>
      </c>
      <c r="H81" s="10"/>
      <c r="I81" s="10" t="n">
        <v>0</v>
      </c>
      <c r="J81" s="10" t="n">
        <v>0</v>
      </c>
      <c r="K81" s="10" t="n">
        <v>0</v>
      </c>
      <c r="L81" s="12" t="n">
        <v>1</v>
      </c>
    </row>
    <row r="82" customFormat="false" ht="15" hidden="false" customHeight="false" outlineLevel="0" collapsed="false">
      <c r="A82" s="23" t="n">
        <v>85</v>
      </c>
      <c r="B82" s="7" t="n">
        <v>28418896</v>
      </c>
      <c r="C82" s="7" t="s">
        <v>1634</v>
      </c>
      <c r="D82" s="7" t="n">
        <v>51576533</v>
      </c>
      <c r="E82" s="8" t="n">
        <v>40903</v>
      </c>
      <c r="F82" s="7" t="n">
        <v>14</v>
      </c>
      <c r="G82" s="7" t="s">
        <v>1717</v>
      </c>
      <c r="H82" s="7"/>
      <c r="I82" s="7" t="n">
        <v>0</v>
      </c>
      <c r="J82" s="7" t="n">
        <v>0</v>
      </c>
      <c r="K82" s="7" t="n">
        <v>0</v>
      </c>
      <c r="L82" s="9" t="n">
        <v>1</v>
      </c>
    </row>
    <row r="83" customFormat="false" ht="15" hidden="false" customHeight="false" outlineLevel="0" collapsed="false">
      <c r="A83" s="24" t="n">
        <v>86</v>
      </c>
      <c r="B83" s="10" t="n">
        <v>28683156</v>
      </c>
      <c r="C83" s="10" t="s">
        <v>1635</v>
      </c>
      <c r="D83" s="10" t="n">
        <v>46122212</v>
      </c>
      <c r="E83" s="11" t="n">
        <v>38494</v>
      </c>
      <c r="F83" s="10" t="n">
        <v>20</v>
      </c>
      <c r="G83" s="10" t="s">
        <v>1717</v>
      </c>
      <c r="H83" s="10"/>
      <c r="I83" s="10" t="n">
        <v>0</v>
      </c>
      <c r="J83" s="10" t="n">
        <v>0</v>
      </c>
      <c r="K83" s="10" t="n">
        <v>0</v>
      </c>
      <c r="L83" s="12" t="n">
        <v>0</v>
      </c>
    </row>
    <row r="84" customFormat="false" ht="15" hidden="false" customHeight="false" outlineLevel="0" collapsed="false">
      <c r="A84" s="23" t="n">
        <v>87</v>
      </c>
      <c r="B84" s="7" t="n">
        <v>28683156</v>
      </c>
      <c r="C84" s="7" t="s">
        <v>1636</v>
      </c>
      <c r="D84" s="7" t="n">
        <v>50288520</v>
      </c>
      <c r="E84" s="8" t="n">
        <v>40303</v>
      </c>
      <c r="F84" s="7" t="n">
        <v>15</v>
      </c>
      <c r="G84" s="7" t="s">
        <v>1717</v>
      </c>
      <c r="H84" s="7"/>
      <c r="I84" s="7" t="n">
        <v>0</v>
      </c>
      <c r="J84" s="7" t="n">
        <v>0</v>
      </c>
      <c r="K84" s="7" t="n">
        <v>0</v>
      </c>
      <c r="L84" s="9" t="n">
        <v>1</v>
      </c>
    </row>
    <row r="85" customFormat="false" ht="15" hidden="false" customHeight="false" outlineLevel="0" collapsed="false">
      <c r="A85" s="24" t="n">
        <v>88</v>
      </c>
      <c r="B85" s="10" t="n">
        <v>28735010</v>
      </c>
      <c r="C85" s="10" t="s">
        <v>1637</v>
      </c>
      <c r="D85" s="10" t="n">
        <v>55070128</v>
      </c>
      <c r="E85" s="11" t="n">
        <v>42255</v>
      </c>
      <c r="F85" s="10" t="n">
        <v>10</v>
      </c>
      <c r="G85" s="10" t="s">
        <v>1717</v>
      </c>
      <c r="H85" s="10"/>
      <c r="I85" s="10" t="n">
        <v>0</v>
      </c>
      <c r="J85" s="10" t="n">
        <v>0</v>
      </c>
      <c r="K85" s="10" t="n">
        <v>1</v>
      </c>
      <c r="L85" s="12" t="n">
        <v>0</v>
      </c>
    </row>
    <row r="86" customFormat="false" ht="15" hidden="false" customHeight="false" outlineLevel="0" collapsed="false">
      <c r="A86" s="23" t="n">
        <v>89</v>
      </c>
      <c r="B86" s="7" t="n">
        <v>28735010</v>
      </c>
      <c r="C86" s="7" t="s">
        <v>1638</v>
      </c>
      <c r="D86" s="7" t="n">
        <v>56480283</v>
      </c>
      <c r="E86" s="8" t="n">
        <v>42736</v>
      </c>
      <c r="F86" s="7" t="n">
        <v>8</v>
      </c>
      <c r="G86" s="7" t="s">
        <v>1717</v>
      </c>
      <c r="H86" s="7"/>
      <c r="I86" s="7" t="n">
        <v>0</v>
      </c>
      <c r="J86" s="7" t="n">
        <v>1</v>
      </c>
      <c r="K86" s="7" t="n">
        <v>0</v>
      </c>
      <c r="L86" s="9" t="n">
        <v>0</v>
      </c>
    </row>
    <row r="87" customFormat="false" ht="15" hidden="false" customHeight="false" outlineLevel="0" collapsed="false">
      <c r="A87" s="24" t="n">
        <v>90</v>
      </c>
      <c r="B87" s="10" t="n">
        <v>29319005</v>
      </c>
      <c r="C87" s="10" t="s">
        <v>1639</v>
      </c>
      <c r="D87" s="10" t="n">
        <v>55481578</v>
      </c>
      <c r="E87" s="11" t="n">
        <v>42442</v>
      </c>
      <c r="F87" s="10" t="n">
        <v>9</v>
      </c>
      <c r="G87" s="10" t="s">
        <v>1717</v>
      </c>
      <c r="H87" s="10"/>
      <c r="I87" s="10" t="n">
        <v>0</v>
      </c>
      <c r="J87" s="10" t="n">
        <v>0</v>
      </c>
      <c r="K87" s="10" t="n">
        <v>1</v>
      </c>
      <c r="L87" s="12" t="n">
        <v>0</v>
      </c>
    </row>
    <row r="88" customFormat="false" ht="15" hidden="false" customHeight="false" outlineLevel="0" collapsed="false">
      <c r="A88" s="23" t="n">
        <v>91</v>
      </c>
      <c r="B88" s="7" t="n">
        <v>29400848</v>
      </c>
      <c r="C88" s="7" t="s">
        <v>1640</v>
      </c>
      <c r="D88" s="7" t="n">
        <v>57094406</v>
      </c>
      <c r="E88" s="8" t="n">
        <v>43295</v>
      </c>
      <c r="F88" s="7" t="n">
        <v>7</v>
      </c>
      <c r="G88" s="7" t="s">
        <v>1717</v>
      </c>
      <c r="H88" s="7"/>
      <c r="I88" s="7" t="n">
        <v>0</v>
      </c>
      <c r="J88" s="7" t="n">
        <v>1</v>
      </c>
      <c r="K88" s="7" t="n">
        <v>0</v>
      </c>
      <c r="L88" s="9" t="n">
        <v>0</v>
      </c>
    </row>
    <row r="89" customFormat="false" ht="15" hidden="false" customHeight="false" outlineLevel="0" collapsed="false">
      <c r="A89" s="24" t="n">
        <v>92</v>
      </c>
      <c r="B89" s="10" t="n">
        <v>29697288</v>
      </c>
      <c r="C89" s="10" t="s">
        <v>1641</v>
      </c>
      <c r="D89" s="10"/>
      <c r="E89" s="11" t="n">
        <v>40878</v>
      </c>
      <c r="F89" s="10" t="n">
        <v>14</v>
      </c>
      <c r="G89" s="10" t="s">
        <v>1717</v>
      </c>
      <c r="H89" s="10"/>
      <c r="I89" s="10" t="n">
        <v>0</v>
      </c>
      <c r="J89" s="10" t="n">
        <v>0</v>
      </c>
      <c r="K89" s="10" t="n">
        <v>0</v>
      </c>
      <c r="L89" s="12" t="n">
        <v>1</v>
      </c>
    </row>
    <row r="90" customFormat="false" ht="15" hidden="false" customHeight="false" outlineLevel="0" collapsed="false">
      <c r="A90" s="23" t="n">
        <v>93</v>
      </c>
      <c r="B90" s="7" t="n">
        <v>29697288</v>
      </c>
      <c r="C90" s="7" t="s">
        <v>1642</v>
      </c>
      <c r="D90" s="7"/>
      <c r="E90" s="8" t="n">
        <v>42482</v>
      </c>
      <c r="F90" s="7" t="n">
        <v>9</v>
      </c>
      <c r="G90" s="7" t="s">
        <v>1717</v>
      </c>
      <c r="H90" s="7"/>
      <c r="I90" s="7" t="n">
        <v>0</v>
      </c>
      <c r="J90" s="7" t="n">
        <v>0</v>
      </c>
      <c r="K90" s="7" t="n">
        <v>1</v>
      </c>
      <c r="L90" s="9" t="n">
        <v>0</v>
      </c>
    </row>
    <row r="91" customFormat="false" ht="15" hidden="false" customHeight="false" outlineLevel="0" collapsed="false">
      <c r="A91" s="24" t="n">
        <v>96</v>
      </c>
      <c r="B91" s="10" t="n">
        <v>30455729</v>
      </c>
      <c r="C91" s="10" t="s">
        <v>1643</v>
      </c>
      <c r="D91" s="10" t="n">
        <v>46758287</v>
      </c>
      <c r="E91" s="11"/>
      <c r="F91" s="10" t="n">
        <v>126</v>
      </c>
      <c r="G91" s="10" t="s">
        <v>1717</v>
      </c>
      <c r="H91" s="10"/>
      <c r="I91" s="10" t="n">
        <v>0</v>
      </c>
      <c r="J91" s="10" t="n">
        <v>0</v>
      </c>
      <c r="K91" s="10" t="n">
        <v>0</v>
      </c>
      <c r="L91" s="12" t="n">
        <v>0</v>
      </c>
    </row>
    <row r="92" customFormat="false" ht="15" hidden="false" customHeight="false" outlineLevel="0" collapsed="false">
      <c r="A92" s="23" t="n">
        <v>97</v>
      </c>
      <c r="B92" s="7" t="n">
        <v>30455729</v>
      </c>
      <c r="C92" s="7" t="s">
        <v>1644</v>
      </c>
      <c r="D92" s="7" t="n">
        <v>48338318</v>
      </c>
      <c r="E92" s="8"/>
      <c r="F92" s="7" t="n">
        <v>126</v>
      </c>
      <c r="G92" s="7" t="s">
        <v>1717</v>
      </c>
      <c r="H92" s="7"/>
      <c r="I92" s="7" t="n">
        <v>0</v>
      </c>
      <c r="J92" s="7" t="n">
        <v>0</v>
      </c>
      <c r="K92" s="7" t="n">
        <v>0</v>
      </c>
      <c r="L92" s="9" t="n">
        <v>0</v>
      </c>
    </row>
    <row r="93" customFormat="false" ht="15" hidden="false" customHeight="false" outlineLevel="0" collapsed="false">
      <c r="A93" s="24" t="n">
        <v>98</v>
      </c>
      <c r="B93" s="10" t="n">
        <v>30455729</v>
      </c>
      <c r="C93" s="10" t="s">
        <v>1645</v>
      </c>
      <c r="D93" s="10" t="n">
        <v>50257321</v>
      </c>
      <c r="E93" s="11"/>
      <c r="F93" s="10" t="n">
        <v>126</v>
      </c>
      <c r="G93" s="10" t="s">
        <v>1717</v>
      </c>
      <c r="H93" s="10"/>
      <c r="I93" s="10" t="n">
        <v>0</v>
      </c>
      <c r="J93" s="10" t="n">
        <v>0</v>
      </c>
      <c r="K93" s="10" t="n">
        <v>0</v>
      </c>
      <c r="L93" s="12" t="n">
        <v>0</v>
      </c>
    </row>
    <row r="94" customFormat="false" ht="15" hidden="false" customHeight="false" outlineLevel="0" collapsed="false">
      <c r="A94" s="23" t="n">
        <v>99</v>
      </c>
      <c r="B94" s="7" t="n">
        <v>30465419</v>
      </c>
      <c r="C94" s="7" t="s">
        <v>1646</v>
      </c>
      <c r="D94" s="7" t="n">
        <v>56141902</v>
      </c>
      <c r="E94" s="8" t="n">
        <v>40666</v>
      </c>
      <c r="F94" s="7" t="n">
        <v>14</v>
      </c>
      <c r="G94" s="7" t="s">
        <v>1717</v>
      </c>
      <c r="H94" s="7"/>
      <c r="I94" s="7" t="n">
        <v>0</v>
      </c>
      <c r="J94" s="7" t="n">
        <v>0</v>
      </c>
      <c r="K94" s="7" t="n">
        <v>0</v>
      </c>
      <c r="L94" s="9" t="n">
        <v>1</v>
      </c>
    </row>
    <row r="95" customFormat="false" ht="15" hidden="false" customHeight="false" outlineLevel="0" collapsed="false">
      <c r="A95" s="24" t="n">
        <v>100</v>
      </c>
      <c r="B95" s="10" t="n">
        <v>30465419</v>
      </c>
      <c r="C95" s="10" t="s">
        <v>1647</v>
      </c>
      <c r="D95" s="10" t="n">
        <v>56475149</v>
      </c>
      <c r="E95" s="11" t="n">
        <v>42908</v>
      </c>
      <c r="F95" s="10" t="n">
        <v>8</v>
      </c>
      <c r="G95" s="10" t="s">
        <v>1717</v>
      </c>
      <c r="H95" s="10"/>
      <c r="I95" s="10" t="n">
        <v>0</v>
      </c>
      <c r="J95" s="10" t="n">
        <v>1</v>
      </c>
      <c r="K95" s="10" t="n">
        <v>0</v>
      </c>
      <c r="L95" s="12" t="n">
        <v>0</v>
      </c>
    </row>
    <row r="96" customFormat="false" ht="15" hidden="false" customHeight="false" outlineLevel="0" collapsed="false">
      <c r="A96" s="23" t="n">
        <v>101</v>
      </c>
      <c r="B96" s="7" t="n">
        <v>31137587</v>
      </c>
      <c r="C96" s="7" t="s">
        <v>1648</v>
      </c>
      <c r="D96" s="7" t="n">
        <v>50156592</v>
      </c>
      <c r="E96" s="8" t="n">
        <v>40234</v>
      </c>
      <c r="F96" s="7" t="n">
        <v>15</v>
      </c>
      <c r="G96" s="7" t="s">
        <v>1717</v>
      </c>
      <c r="H96" s="7"/>
      <c r="I96" s="7" t="n">
        <v>0</v>
      </c>
      <c r="J96" s="7" t="n">
        <v>0</v>
      </c>
      <c r="K96" s="7" t="n">
        <v>0</v>
      </c>
      <c r="L96" s="9" t="n">
        <v>1</v>
      </c>
    </row>
    <row r="97" customFormat="false" ht="15" hidden="false" customHeight="false" outlineLevel="0" collapsed="false">
      <c r="A97" s="24" t="n">
        <v>102</v>
      </c>
      <c r="B97" s="10" t="n">
        <v>31164406</v>
      </c>
      <c r="C97" s="10" t="s">
        <v>1649</v>
      </c>
      <c r="D97" s="10" t="n">
        <v>50707822</v>
      </c>
      <c r="E97" s="11" t="n">
        <v>40481</v>
      </c>
      <c r="F97" s="10" t="n">
        <v>15</v>
      </c>
      <c r="G97" s="10" t="s">
        <v>1717</v>
      </c>
      <c r="H97" s="10"/>
      <c r="I97" s="10" t="n">
        <v>0</v>
      </c>
      <c r="J97" s="10" t="n">
        <v>0</v>
      </c>
      <c r="K97" s="10" t="n">
        <v>0</v>
      </c>
      <c r="L97" s="12" t="n">
        <v>1</v>
      </c>
    </row>
    <row r="98" customFormat="false" ht="15" hidden="false" customHeight="false" outlineLevel="0" collapsed="false">
      <c r="A98" s="23" t="n">
        <v>103</v>
      </c>
      <c r="B98" s="7" t="n">
        <v>31164406</v>
      </c>
      <c r="C98" s="7" t="s">
        <v>1650</v>
      </c>
      <c r="D98" s="7" t="n">
        <v>48524959</v>
      </c>
      <c r="E98" s="8" t="n">
        <v>39627</v>
      </c>
      <c r="F98" s="7" t="n">
        <v>17</v>
      </c>
      <c r="G98" s="7" t="s">
        <v>1717</v>
      </c>
      <c r="H98" s="7"/>
      <c r="I98" s="7" t="n">
        <v>0</v>
      </c>
      <c r="J98" s="7" t="n">
        <v>0</v>
      </c>
      <c r="K98" s="7" t="n">
        <v>0</v>
      </c>
      <c r="L98" s="9" t="n">
        <v>1</v>
      </c>
    </row>
    <row r="99" customFormat="false" ht="15" hidden="false" customHeight="false" outlineLevel="0" collapsed="false">
      <c r="A99" s="24" t="n">
        <v>104</v>
      </c>
      <c r="B99" s="10" t="n">
        <v>31164406</v>
      </c>
      <c r="C99" s="10" t="s">
        <v>1651</v>
      </c>
      <c r="D99" s="10" t="n">
        <v>56280438</v>
      </c>
      <c r="E99" s="11" t="n">
        <v>42863</v>
      </c>
      <c r="F99" s="10" t="n">
        <v>8</v>
      </c>
      <c r="G99" s="10" t="s">
        <v>1717</v>
      </c>
      <c r="H99" s="10"/>
      <c r="I99" s="10" t="n">
        <v>0</v>
      </c>
      <c r="J99" s="10" t="n">
        <v>1</v>
      </c>
      <c r="K99" s="10" t="n">
        <v>0</v>
      </c>
      <c r="L99" s="12" t="n">
        <v>0</v>
      </c>
    </row>
    <row r="100" customFormat="false" ht="15" hidden="false" customHeight="false" outlineLevel="0" collapsed="false">
      <c r="A100" s="23" t="n">
        <v>105</v>
      </c>
      <c r="B100" s="7" t="n">
        <v>31302984</v>
      </c>
      <c r="C100" s="7" t="s">
        <v>1652</v>
      </c>
      <c r="D100" s="7" t="n">
        <v>54699167</v>
      </c>
      <c r="E100" s="8" t="n">
        <v>42117</v>
      </c>
      <c r="F100" s="7" t="n">
        <v>10</v>
      </c>
      <c r="G100" s="7" t="s">
        <v>1717</v>
      </c>
      <c r="H100" s="7"/>
      <c r="I100" s="7" t="n">
        <v>0</v>
      </c>
      <c r="J100" s="7" t="n">
        <v>0</v>
      </c>
      <c r="K100" s="7" t="n">
        <v>1</v>
      </c>
      <c r="L100" s="9" t="n">
        <v>0</v>
      </c>
    </row>
    <row r="101" customFormat="false" ht="15" hidden="false" customHeight="false" outlineLevel="0" collapsed="false">
      <c r="A101" s="24" t="n">
        <v>106</v>
      </c>
      <c r="B101" s="10" t="n">
        <v>31403780</v>
      </c>
      <c r="C101" s="10" t="s">
        <v>1653</v>
      </c>
      <c r="D101" s="10"/>
      <c r="E101" s="11" t="n">
        <v>40115</v>
      </c>
      <c r="F101" s="10" t="n">
        <v>16</v>
      </c>
      <c r="G101" s="10" t="s">
        <v>1717</v>
      </c>
      <c r="H101" s="10"/>
      <c r="I101" s="10" t="n">
        <v>0</v>
      </c>
      <c r="J101" s="10" t="n">
        <v>0</v>
      </c>
      <c r="K101" s="10" t="n">
        <v>0</v>
      </c>
      <c r="L101" s="12" t="n">
        <v>1</v>
      </c>
    </row>
    <row r="102" customFormat="false" ht="15" hidden="false" customHeight="false" outlineLevel="0" collapsed="false">
      <c r="A102" s="23" t="n">
        <v>107</v>
      </c>
      <c r="B102" s="7" t="n">
        <v>31403780</v>
      </c>
      <c r="C102" s="7" t="s">
        <v>1654</v>
      </c>
      <c r="D102" s="7"/>
      <c r="E102" s="8" t="n">
        <v>41745</v>
      </c>
      <c r="F102" s="7" t="n">
        <v>11</v>
      </c>
      <c r="G102" s="7" t="s">
        <v>1717</v>
      </c>
      <c r="H102" s="7"/>
      <c r="I102" s="7" t="n">
        <v>0</v>
      </c>
      <c r="J102" s="7" t="n">
        <v>0</v>
      </c>
      <c r="K102" s="7" t="n">
        <v>1</v>
      </c>
      <c r="L102" s="9" t="n">
        <v>0</v>
      </c>
    </row>
    <row r="103" customFormat="false" ht="15" hidden="false" customHeight="false" outlineLevel="0" collapsed="false">
      <c r="A103" s="24" t="n">
        <v>108</v>
      </c>
      <c r="B103" s="10" t="n">
        <v>31575604</v>
      </c>
      <c r="C103" s="10" t="s">
        <v>1655</v>
      </c>
      <c r="D103" s="10"/>
      <c r="E103" s="11" t="n">
        <v>40044</v>
      </c>
      <c r="F103" s="10" t="n">
        <v>16</v>
      </c>
      <c r="G103" s="10" t="s">
        <v>1717</v>
      </c>
      <c r="H103" s="10"/>
      <c r="I103" s="10" t="n">
        <v>0</v>
      </c>
      <c r="J103" s="10" t="n">
        <v>0</v>
      </c>
      <c r="K103" s="10" t="n">
        <v>0</v>
      </c>
      <c r="L103" s="12" t="n">
        <v>1</v>
      </c>
    </row>
    <row r="104" customFormat="false" ht="15" hidden="false" customHeight="false" outlineLevel="0" collapsed="false">
      <c r="A104" s="23" t="n">
        <v>109</v>
      </c>
      <c r="B104" s="7" t="n">
        <v>32554313</v>
      </c>
      <c r="C104" s="7" t="s">
        <v>1656</v>
      </c>
      <c r="D104" s="7"/>
      <c r="E104" s="8" t="n">
        <v>39936</v>
      </c>
      <c r="F104" s="7" t="n">
        <v>16</v>
      </c>
      <c r="G104" s="7" t="s">
        <v>1717</v>
      </c>
      <c r="H104" s="7"/>
      <c r="I104" s="7" t="n">
        <v>0</v>
      </c>
      <c r="J104" s="7" t="n">
        <v>0</v>
      </c>
      <c r="K104" s="7" t="n">
        <v>0</v>
      </c>
      <c r="L104" s="9" t="n">
        <v>1</v>
      </c>
    </row>
    <row r="105" customFormat="false" ht="15" hidden="false" customHeight="false" outlineLevel="0" collapsed="false">
      <c r="A105" s="24" t="n">
        <v>110</v>
      </c>
      <c r="B105" s="10" t="n">
        <v>32554313</v>
      </c>
      <c r="C105" s="10" t="s">
        <v>1657</v>
      </c>
      <c r="D105" s="10"/>
      <c r="E105" s="11" t="n">
        <v>42823</v>
      </c>
      <c r="F105" s="10" t="n">
        <v>8</v>
      </c>
      <c r="G105" s="10" t="s">
        <v>1717</v>
      </c>
      <c r="H105" s="10"/>
      <c r="I105" s="10" t="n">
        <v>0</v>
      </c>
      <c r="J105" s="10" t="n">
        <v>1</v>
      </c>
      <c r="K105" s="10" t="n">
        <v>0</v>
      </c>
      <c r="L105" s="12" t="n">
        <v>0</v>
      </c>
    </row>
    <row r="106" customFormat="false" ht="15" hidden="false" customHeight="false" outlineLevel="0" collapsed="false">
      <c r="A106" s="23" t="n">
        <v>111</v>
      </c>
      <c r="B106" s="7" t="n">
        <v>33155103</v>
      </c>
      <c r="C106" s="7" t="s">
        <v>1658</v>
      </c>
      <c r="D106" s="7" t="n">
        <v>49008586</v>
      </c>
      <c r="E106" s="8" t="n">
        <v>39710</v>
      </c>
      <c r="F106" s="7" t="n">
        <v>17</v>
      </c>
      <c r="G106" s="7" t="s">
        <v>1717</v>
      </c>
      <c r="H106" s="7"/>
      <c r="I106" s="7" t="n">
        <v>0</v>
      </c>
      <c r="J106" s="7" t="n">
        <v>0</v>
      </c>
      <c r="K106" s="7" t="n">
        <v>0</v>
      </c>
      <c r="L106" s="9" t="n">
        <v>1</v>
      </c>
    </row>
    <row r="107" customFormat="false" ht="15" hidden="false" customHeight="false" outlineLevel="0" collapsed="false">
      <c r="A107" s="24" t="n">
        <v>112</v>
      </c>
      <c r="B107" s="10" t="n">
        <v>34423850</v>
      </c>
      <c r="C107" s="10" t="s">
        <v>1659</v>
      </c>
      <c r="D107" s="10" t="n">
        <v>48802503</v>
      </c>
      <c r="E107" s="11" t="n">
        <v>39658</v>
      </c>
      <c r="F107" s="10" t="n">
        <v>17</v>
      </c>
      <c r="G107" s="10" t="s">
        <v>1717</v>
      </c>
      <c r="H107" s="10"/>
      <c r="I107" s="10" t="n">
        <v>0</v>
      </c>
      <c r="J107" s="10" t="n">
        <v>0</v>
      </c>
      <c r="K107" s="10" t="n">
        <v>0</v>
      </c>
      <c r="L107" s="12" t="n">
        <v>1</v>
      </c>
    </row>
    <row r="108" customFormat="false" ht="15" hidden="false" customHeight="false" outlineLevel="0" collapsed="false">
      <c r="A108" s="23" t="n">
        <v>113</v>
      </c>
      <c r="B108" s="7" t="n">
        <v>34436156</v>
      </c>
      <c r="C108" s="7" t="s">
        <v>1660</v>
      </c>
      <c r="D108" s="7" t="n">
        <v>54301982</v>
      </c>
      <c r="E108" s="8" t="n">
        <v>41911</v>
      </c>
      <c r="F108" s="7" t="n">
        <v>11</v>
      </c>
      <c r="G108" s="7" t="s">
        <v>1717</v>
      </c>
      <c r="H108" s="7"/>
      <c r="I108" s="7" t="n">
        <v>0</v>
      </c>
      <c r="J108" s="7" t="n">
        <v>0</v>
      </c>
      <c r="K108" s="7" t="n">
        <v>1</v>
      </c>
      <c r="L108" s="9" t="n">
        <v>0</v>
      </c>
    </row>
    <row r="109" customFormat="false" ht="15" hidden="false" customHeight="false" outlineLevel="0" collapsed="false">
      <c r="A109" s="24" t="n">
        <v>115</v>
      </c>
      <c r="B109" s="10" t="n">
        <v>34871654</v>
      </c>
      <c r="C109" s="10" t="s">
        <v>1661</v>
      </c>
      <c r="D109" s="10" t="n">
        <v>52770230</v>
      </c>
      <c r="E109" s="11" t="n">
        <v>41184</v>
      </c>
      <c r="F109" s="10" t="n">
        <v>13</v>
      </c>
      <c r="G109" s="10" t="s">
        <v>1717</v>
      </c>
      <c r="H109" s="10"/>
      <c r="I109" s="10" t="n">
        <v>0</v>
      </c>
      <c r="J109" s="10" t="n">
        <v>0</v>
      </c>
      <c r="K109" s="10" t="n">
        <v>0</v>
      </c>
      <c r="L109" s="12" t="n">
        <v>1</v>
      </c>
    </row>
    <row r="110" customFormat="false" ht="15" hidden="false" customHeight="false" outlineLevel="0" collapsed="false">
      <c r="A110" s="23" t="n">
        <v>116</v>
      </c>
      <c r="B110" s="7" t="n">
        <v>34871654</v>
      </c>
      <c r="C110" s="7" t="s">
        <v>1662</v>
      </c>
      <c r="D110" s="7" t="n">
        <v>58454841</v>
      </c>
      <c r="E110" s="8" t="n">
        <v>44048</v>
      </c>
      <c r="F110" s="7" t="n">
        <v>5</v>
      </c>
      <c r="G110" s="7" t="s">
        <v>1717</v>
      </c>
      <c r="H110" s="7"/>
      <c r="I110" s="7" t="n">
        <v>1</v>
      </c>
      <c r="J110" s="7" t="n">
        <v>0</v>
      </c>
      <c r="K110" s="7" t="n">
        <v>0</v>
      </c>
      <c r="L110" s="9" t="n">
        <v>0</v>
      </c>
    </row>
    <row r="111" customFormat="false" ht="15" hidden="false" customHeight="false" outlineLevel="0" collapsed="false">
      <c r="A111" s="24" t="n">
        <v>118</v>
      </c>
      <c r="B111" s="10" t="n">
        <v>35973296</v>
      </c>
      <c r="C111" s="10" t="s">
        <v>1663</v>
      </c>
      <c r="D111" s="10" t="n">
        <v>51267277</v>
      </c>
      <c r="E111" s="11" t="n">
        <v>40728</v>
      </c>
      <c r="F111" s="10" t="n">
        <v>14</v>
      </c>
      <c r="G111" s="10" t="s">
        <v>1717</v>
      </c>
      <c r="H111" s="10"/>
      <c r="I111" s="10" t="n">
        <v>0</v>
      </c>
      <c r="J111" s="10" t="n">
        <v>0</v>
      </c>
      <c r="K111" s="10" t="n">
        <v>0</v>
      </c>
      <c r="L111" s="12" t="n">
        <v>1</v>
      </c>
    </row>
    <row r="112" customFormat="false" ht="15" hidden="false" customHeight="false" outlineLevel="0" collapsed="false">
      <c r="A112" s="23" t="n">
        <v>119</v>
      </c>
      <c r="B112" s="7" t="n">
        <v>35979324</v>
      </c>
      <c r="C112" s="7" t="s">
        <v>1664</v>
      </c>
      <c r="D112" s="7" t="n">
        <v>50322706</v>
      </c>
      <c r="E112" s="8" t="n">
        <v>40312</v>
      </c>
      <c r="F112" s="7" t="n">
        <v>15</v>
      </c>
      <c r="G112" s="7" t="s">
        <v>1717</v>
      </c>
      <c r="H112" s="7"/>
      <c r="I112" s="7" t="n">
        <v>0</v>
      </c>
      <c r="J112" s="7" t="n">
        <v>0</v>
      </c>
      <c r="K112" s="7" t="n">
        <v>0</v>
      </c>
      <c r="L112" s="9" t="n">
        <v>1</v>
      </c>
    </row>
    <row r="113" customFormat="false" ht="15" hidden="false" customHeight="false" outlineLevel="0" collapsed="false">
      <c r="A113" s="24" t="n">
        <v>120</v>
      </c>
      <c r="B113" s="10" t="n">
        <v>36162205</v>
      </c>
      <c r="C113" s="10" t="s">
        <v>1665</v>
      </c>
      <c r="D113" s="10" t="n">
        <v>50289674</v>
      </c>
      <c r="E113" s="11" t="n">
        <v>40323</v>
      </c>
      <c r="F113" s="10" t="n">
        <v>15</v>
      </c>
      <c r="G113" s="10" t="s">
        <v>1717</v>
      </c>
      <c r="H113" s="10"/>
      <c r="I113" s="10" t="n">
        <v>0</v>
      </c>
      <c r="J113" s="10" t="n">
        <v>0</v>
      </c>
      <c r="K113" s="10" t="n">
        <v>0</v>
      </c>
      <c r="L113" s="12" t="n">
        <v>1</v>
      </c>
    </row>
    <row r="114" customFormat="false" ht="15" hidden="false" customHeight="false" outlineLevel="0" collapsed="false">
      <c r="A114" s="23" t="n">
        <v>121</v>
      </c>
      <c r="B114" s="7" t="n">
        <v>36162205</v>
      </c>
      <c r="C114" s="7" t="s">
        <v>1666</v>
      </c>
      <c r="D114" s="7" t="n">
        <v>56482394</v>
      </c>
      <c r="E114" s="8" t="n">
        <v>42981</v>
      </c>
      <c r="F114" s="7" t="n">
        <v>8</v>
      </c>
      <c r="G114" s="7" t="s">
        <v>1717</v>
      </c>
      <c r="H114" s="7"/>
      <c r="I114" s="7" t="n">
        <v>0</v>
      </c>
      <c r="J114" s="7" t="n">
        <v>1</v>
      </c>
      <c r="K114" s="7" t="n">
        <v>0</v>
      </c>
      <c r="L114" s="9" t="n">
        <v>0</v>
      </c>
    </row>
    <row r="115" customFormat="false" ht="15" hidden="false" customHeight="false" outlineLevel="0" collapsed="false">
      <c r="A115" s="24" t="n">
        <v>122</v>
      </c>
      <c r="B115" s="10" t="n">
        <v>36162205</v>
      </c>
      <c r="C115" s="10" t="s">
        <v>1667</v>
      </c>
      <c r="D115" s="10" t="n">
        <v>52446826</v>
      </c>
      <c r="E115" s="11" t="n">
        <v>40979</v>
      </c>
      <c r="F115" s="10" t="n">
        <v>13</v>
      </c>
      <c r="G115" s="10" t="s">
        <v>1717</v>
      </c>
      <c r="H115" s="10"/>
      <c r="I115" s="10" t="n">
        <v>0</v>
      </c>
      <c r="J115" s="10" t="n">
        <v>0</v>
      </c>
      <c r="K115" s="10" t="n">
        <v>0</v>
      </c>
      <c r="L115" s="12" t="n">
        <v>1</v>
      </c>
    </row>
    <row r="116" customFormat="false" ht="15" hidden="false" customHeight="false" outlineLevel="0" collapsed="false">
      <c r="A116" s="23" t="n">
        <v>123</v>
      </c>
      <c r="B116" s="7" t="n">
        <v>36297487</v>
      </c>
      <c r="C116" s="7" t="s">
        <v>1668</v>
      </c>
      <c r="D116" s="7" t="n">
        <v>54792550</v>
      </c>
      <c r="E116" s="8" t="n">
        <v>42108</v>
      </c>
      <c r="F116" s="7" t="n">
        <v>10</v>
      </c>
      <c r="G116" s="7" t="s">
        <v>1717</v>
      </c>
      <c r="H116" s="7"/>
      <c r="I116" s="7" t="n">
        <v>0</v>
      </c>
      <c r="J116" s="7" t="n">
        <v>0</v>
      </c>
      <c r="K116" s="7" t="n">
        <v>1</v>
      </c>
      <c r="L116" s="9" t="n">
        <v>0</v>
      </c>
    </row>
    <row r="117" customFormat="false" ht="15" hidden="false" customHeight="false" outlineLevel="0" collapsed="false">
      <c r="A117" s="24" t="n">
        <v>124</v>
      </c>
      <c r="B117" s="10" t="n">
        <v>36297487</v>
      </c>
      <c r="C117" s="10" t="s">
        <v>1669</v>
      </c>
      <c r="D117" s="10" t="n">
        <v>58026189</v>
      </c>
      <c r="E117" s="11" t="n">
        <v>43766</v>
      </c>
      <c r="F117" s="10" t="n">
        <v>6</v>
      </c>
      <c r="G117" s="10" t="s">
        <v>1717</v>
      </c>
      <c r="H117" s="10"/>
      <c r="I117" s="10" t="n">
        <v>0</v>
      </c>
      <c r="J117" s="10" t="n">
        <v>1</v>
      </c>
      <c r="K117" s="10" t="n">
        <v>0</v>
      </c>
      <c r="L117" s="12" t="n">
        <v>0</v>
      </c>
    </row>
    <row r="118" customFormat="false" ht="15" hidden="false" customHeight="false" outlineLevel="0" collapsed="false">
      <c r="A118" s="23" t="n">
        <v>125</v>
      </c>
      <c r="B118" s="7" t="n">
        <v>36297487</v>
      </c>
      <c r="C118" s="7" t="s">
        <v>1670</v>
      </c>
      <c r="D118" s="7" t="n">
        <v>58873165</v>
      </c>
      <c r="E118" s="8" t="n">
        <v>44361</v>
      </c>
      <c r="F118" s="7" t="n">
        <v>4</v>
      </c>
      <c r="G118" s="7" t="s">
        <v>1717</v>
      </c>
      <c r="H118" s="7"/>
      <c r="I118" s="7" t="n">
        <v>1</v>
      </c>
      <c r="J118" s="7" t="n">
        <v>0</v>
      </c>
      <c r="K118" s="7" t="n">
        <v>0</v>
      </c>
      <c r="L118" s="9" t="n">
        <v>0</v>
      </c>
    </row>
    <row r="119" customFormat="false" ht="15" hidden="false" customHeight="false" outlineLevel="0" collapsed="false">
      <c r="A119" s="24" t="n">
        <v>126</v>
      </c>
      <c r="B119" s="10" t="n">
        <v>36375804</v>
      </c>
      <c r="C119" s="10" t="s">
        <v>1671</v>
      </c>
      <c r="D119" s="10" t="n">
        <v>59738820</v>
      </c>
      <c r="E119" s="11" t="n">
        <v>45030</v>
      </c>
      <c r="F119" s="10" t="n">
        <v>2</v>
      </c>
      <c r="G119" s="10" t="s">
        <v>1717</v>
      </c>
      <c r="H119" s="10"/>
      <c r="I119" s="10" t="n">
        <v>0</v>
      </c>
      <c r="J119" s="10" t="n">
        <v>0</v>
      </c>
      <c r="K119" s="10" t="n">
        <v>0</v>
      </c>
      <c r="L119" s="12" t="n">
        <v>0</v>
      </c>
    </row>
    <row r="120" customFormat="false" ht="15" hidden="false" customHeight="false" outlineLevel="0" collapsed="false">
      <c r="A120" s="23" t="n">
        <v>127</v>
      </c>
      <c r="B120" s="7" t="n">
        <v>36786519</v>
      </c>
      <c r="C120" s="7" t="s">
        <v>1672</v>
      </c>
      <c r="D120" s="7" t="n">
        <v>57651273</v>
      </c>
      <c r="E120" s="8" t="n">
        <v>43572</v>
      </c>
      <c r="F120" s="7" t="n">
        <v>6</v>
      </c>
      <c r="G120" s="7" t="s">
        <v>1717</v>
      </c>
      <c r="H120" s="7"/>
      <c r="I120" s="7" t="n">
        <v>0</v>
      </c>
      <c r="J120" s="7" t="n">
        <v>1</v>
      </c>
      <c r="K120" s="7" t="n">
        <v>0</v>
      </c>
      <c r="L120" s="9" t="n">
        <v>0</v>
      </c>
    </row>
    <row r="121" customFormat="false" ht="15" hidden="false" customHeight="false" outlineLevel="0" collapsed="false">
      <c r="A121" s="24" t="n">
        <v>128</v>
      </c>
      <c r="B121" s="10" t="n">
        <v>37036332</v>
      </c>
      <c r="C121" s="10" t="s">
        <v>1673</v>
      </c>
      <c r="D121" s="10" t="n">
        <v>53653388</v>
      </c>
      <c r="E121" s="11" t="n">
        <v>41641</v>
      </c>
      <c r="F121" s="10" t="n">
        <v>11</v>
      </c>
      <c r="G121" s="10" t="s">
        <v>1717</v>
      </c>
      <c r="H121" s="10"/>
      <c r="I121" s="10" t="n">
        <v>0</v>
      </c>
      <c r="J121" s="10" t="n">
        <v>0</v>
      </c>
      <c r="K121" s="10" t="n">
        <v>1</v>
      </c>
      <c r="L121" s="12" t="n">
        <v>0</v>
      </c>
    </row>
    <row r="122" customFormat="false" ht="15" hidden="false" customHeight="false" outlineLevel="0" collapsed="false">
      <c r="A122" s="23" t="n">
        <v>129</v>
      </c>
      <c r="B122" s="7" t="n">
        <v>37060301</v>
      </c>
      <c r="C122" s="7" t="s">
        <v>1674</v>
      </c>
      <c r="D122" s="7" t="n">
        <v>50274773</v>
      </c>
      <c r="E122" s="8" t="n">
        <v>40352</v>
      </c>
      <c r="F122" s="7" t="n">
        <v>15</v>
      </c>
      <c r="G122" s="7" t="s">
        <v>1717</v>
      </c>
      <c r="H122" s="7"/>
      <c r="I122" s="7" t="n">
        <v>0</v>
      </c>
      <c r="J122" s="7" t="n">
        <v>0</v>
      </c>
      <c r="K122" s="7" t="n">
        <v>0</v>
      </c>
      <c r="L122" s="9" t="n">
        <v>1</v>
      </c>
    </row>
    <row r="123" customFormat="false" ht="15" hidden="false" customHeight="false" outlineLevel="0" collapsed="false">
      <c r="A123" s="24" t="n">
        <v>130</v>
      </c>
      <c r="B123" s="10" t="n">
        <v>37060301</v>
      </c>
      <c r="C123" s="10" t="s">
        <v>1675</v>
      </c>
      <c r="D123" s="10" t="n">
        <v>53284625</v>
      </c>
      <c r="E123" s="11" t="n">
        <v>41459</v>
      </c>
      <c r="F123" s="10" t="n">
        <v>12</v>
      </c>
      <c r="G123" s="10" t="s">
        <v>1717</v>
      </c>
      <c r="H123" s="10"/>
      <c r="I123" s="10" t="n">
        <v>0</v>
      </c>
      <c r="J123" s="10" t="n">
        <v>0</v>
      </c>
      <c r="K123" s="10" t="n">
        <v>0</v>
      </c>
      <c r="L123" s="12" t="n">
        <v>1</v>
      </c>
    </row>
    <row r="124" customFormat="false" ht="15" hidden="false" customHeight="false" outlineLevel="0" collapsed="false">
      <c r="A124" s="23" t="n">
        <v>131</v>
      </c>
      <c r="B124" s="7" t="n">
        <v>37099313</v>
      </c>
      <c r="C124" s="7" t="s">
        <v>1676</v>
      </c>
      <c r="D124" s="7" t="n">
        <v>56998944</v>
      </c>
      <c r="E124" s="8" t="n">
        <v>43235</v>
      </c>
      <c r="F124" s="7" t="n">
        <v>7</v>
      </c>
      <c r="G124" s="7" t="s">
        <v>1717</v>
      </c>
      <c r="H124" s="7"/>
      <c r="I124" s="7" t="n">
        <v>0</v>
      </c>
      <c r="J124" s="7" t="n">
        <v>1</v>
      </c>
      <c r="K124" s="7" t="n">
        <v>0</v>
      </c>
      <c r="L124" s="9" t="n">
        <v>0</v>
      </c>
    </row>
    <row r="125" customFormat="false" ht="15" hidden="false" customHeight="false" outlineLevel="0" collapsed="false">
      <c r="A125" s="24" t="n">
        <v>132</v>
      </c>
      <c r="B125" s="10" t="n">
        <v>37388128</v>
      </c>
      <c r="C125" s="10" t="s">
        <v>1677</v>
      </c>
      <c r="D125" s="10"/>
      <c r="E125" s="11" t="n">
        <v>41281</v>
      </c>
      <c r="F125" s="10" t="n">
        <v>12</v>
      </c>
      <c r="G125" s="10" t="s">
        <v>1717</v>
      </c>
      <c r="H125" s="10"/>
      <c r="I125" s="10" t="n">
        <v>0</v>
      </c>
      <c r="J125" s="10" t="n">
        <v>0</v>
      </c>
      <c r="K125" s="10" t="n">
        <v>0</v>
      </c>
      <c r="L125" s="12" t="n">
        <v>1</v>
      </c>
    </row>
    <row r="126" customFormat="false" ht="15" hidden="false" customHeight="false" outlineLevel="0" collapsed="false">
      <c r="A126" s="23" t="n">
        <v>133</v>
      </c>
      <c r="B126" s="7" t="n">
        <v>37388128</v>
      </c>
      <c r="C126" s="7" t="s">
        <v>1678</v>
      </c>
      <c r="D126" s="7"/>
      <c r="E126" s="8" t="n">
        <v>42254</v>
      </c>
      <c r="F126" s="7" t="n">
        <v>10</v>
      </c>
      <c r="G126" s="7" t="s">
        <v>1717</v>
      </c>
      <c r="H126" s="7"/>
      <c r="I126" s="7" t="n">
        <v>0</v>
      </c>
      <c r="J126" s="7" t="n">
        <v>0</v>
      </c>
      <c r="K126" s="7" t="n">
        <v>1</v>
      </c>
      <c r="L126" s="9" t="n">
        <v>0</v>
      </c>
    </row>
    <row r="127" customFormat="false" ht="15" hidden="false" customHeight="false" outlineLevel="0" collapsed="false">
      <c r="A127" s="24" t="n">
        <v>134</v>
      </c>
      <c r="B127" s="10" t="n">
        <v>37388128</v>
      </c>
      <c r="C127" s="10" t="s">
        <v>1679</v>
      </c>
      <c r="D127" s="10"/>
      <c r="E127" s="11" t="n">
        <v>43740</v>
      </c>
      <c r="F127" s="10" t="n">
        <v>6</v>
      </c>
      <c r="G127" s="10" t="s">
        <v>1717</v>
      </c>
      <c r="H127" s="10"/>
      <c r="I127" s="10" t="n">
        <v>0</v>
      </c>
      <c r="J127" s="10" t="n">
        <v>1</v>
      </c>
      <c r="K127" s="10" t="n">
        <v>0</v>
      </c>
      <c r="L127" s="12" t="n">
        <v>0</v>
      </c>
    </row>
    <row r="128" customFormat="false" ht="15" hidden="false" customHeight="false" outlineLevel="0" collapsed="false">
      <c r="A128" s="23" t="n">
        <v>135</v>
      </c>
      <c r="B128" s="7" t="n">
        <v>37782026</v>
      </c>
      <c r="C128" s="7" t="s">
        <v>1680</v>
      </c>
      <c r="D128" s="7" t="n">
        <v>54519818</v>
      </c>
      <c r="E128" s="8" t="n">
        <v>42015</v>
      </c>
      <c r="F128" s="7" t="n">
        <v>10</v>
      </c>
      <c r="G128" s="7" t="s">
        <v>1717</v>
      </c>
      <c r="H128" s="7"/>
      <c r="I128" s="7" t="n">
        <v>0</v>
      </c>
      <c r="J128" s="7" t="n">
        <v>0</v>
      </c>
      <c r="K128" s="7" t="n">
        <v>1</v>
      </c>
      <c r="L128" s="9" t="n">
        <v>0</v>
      </c>
    </row>
    <row r="129" customFormat="false" ht="15" hidden="false" customHeight="false" outlineLevel="0" collapsed="false">
      <c r="A129" s="24" t="n">
        <v>136</v>
      </c>
      <c r="B129" s="10" t="n">
        <v>37782026</v>
      </c>
      <c r="C129" s="10" t="s">
        <v>1681</v>
      </c>
      <c r="D129" s="10" t="n">
        <v>55885848</v>
      </c>
      <c r="E129" s="11" t="n">
        <v>42680</v>
      </c>
      <c r="F129" s="10" t="n">
        <v>9</v>
      </c>
      <c r="G129" s="10" t="s">
        <v>1717</v>
      </c>
      <c r="H129" s="10"/>
      <c r="I129" s="10" t="n">
        <v>0</v>
      </c>
      <c r="J129" s="10" t="n">
        <v>0</v>
      </c>
      <c r="K129" s="10" t="n">
        <v>1</v>
      </c>
      <c r="L129" s="12" t="n">
        <v>0</v>
      </c>
    </row>
    <row r="130" customFormat="false" ht="15" hidden="false" customHeight="false" outlineLevel="0" collapsed="false">
      <c r="A130" s="23" t="n">
        <v>137</v>
      </c>
      <c r="B130" s="7" t="n">
        <v>38026805</v>
      </c>
      <c r="C130" s="7" t="s">
        <v>1682</v>
      </c>
      <c r="D130" s="7" t="n">
        <v>55761712</v>
      </c>
      <c r="E130" s="8" t="n">
        <v>42604</v>
      </c>
      <c r="F130" s="7" t="n">
        <v>9</v>
      </c>
      <c r="G130" s="7" t="s">
        <v>1717</v>
      </c>
      <c r="H130" s="7"/>
      <c r="I130" s="7" t="n">
        <v>0</v>
      </c>
      <c r="J130" s="7" t="n">
        <v>0</v>
      </c>
      <c r="K130" s="7" t="n">
        <v>1</v>
      </c>
      <c r="L130" s="9" t="n">
        <v>0</v>
      </c>
    </row>
    <row r="131" customFormat="false" ht="15" hidden="false" customHeight="false" outlineLevel="0" collapsed="false">
      <c r="A131" s="24" t="n">
        <v>138</v>
      </c>
      <c r="B131" s="10" t="n">
        <v>38165910</v>
      </c>
      <c r="C131" s="10" t="s">
        <v>1683</v>
      </c>
      <c r="D131" s="10" t="n">
        <v>54055608</v>
      </c>
      <c r="E131" s="11" t="n">
        <v>41808</v>
      </c>
      <c r="F131" s="10" t="n">
        <v>11</v>
      </c>
      <c r="G131" s="10" t="s">
        <v>1717</v>
      </c>
      <c r="H131" s="10"/>
      <c r="I131" s="10" t="n">
        <v>0</v>
      </c>
      <c r="J131" s="10" t="n">
        <v>0</v>
      </c>
      <c r="K131" s="10" t="n">
        <v>1</v>
      </c>
      <c r="L131" s="12" t="n">
        <v>0</v>
      </c>
    </row>
    <row r="132" customFormat="false" ht="15" hidden="false" customHeight="false" outlineLevel="0" collapsed="false">
      <c r="A132" s="23" t="n">
        <v>139</v>
      </c>
      <c r="B132" s="7" t="n">
        <v>38165910</v>
      </c>
      <c r="C132" s="7" t="s">
        <v>1684</v>
      </c>
      <c r="D132" s="7" t="n">
        <v>56052831</v>
      </c>
      <c r="E132" s="8" t="n">
        <v>42763</v>
      </c>
      <c r="F132" s="7" t="n">
        <v>8</v>
      </c>
      <c r="G132" s="7" t="s">
        <v>1717</v>
      </c>
      <c r="H132" s="7"/>
      <c r="I132" s="7" t="n">
        <v>0</v>
      </c>
      <c r="J132" s="7" t="n">
        <v>1</v>
      </c>
      <c r="K132" s="7" t="n">
        <v>0</v>
      </c>
      <c r="L132" s="9" t="n">
        <v>0</v>
      </c>
    </row>
    <row r="133" customFormat="false" ht="15" hidden="false" customHeight="false" outlineLevel="0" collapsed="false">
      <c r="A133" s="24" t="n">
        <v>140</v>
      </c>
      <c r="B133" s="10" t="n">
        <v>38625889</v>
      </c>
      <c r="C133" s="10" t="s">
        <v>1685</v>
      </c>
      <c r="D133" s="10" t="n">
        <v>58050642</v>
      </c>
      <c r="E133" s="11" t="n">
        <v>43780</v>
      </c>
      <c r="F133" s="10" t="n">
        <v>6</v>
      </c>
      <c r="G133" s="10" t="s">
        <v>1717</v>
      </c>
      <c r="H133" s="10"/>
      <c r="I133" s="10" t="n">
        <v>0</v>
      </c>
      <c r="J133" s="10" t="n">
        <v>1</v>
      </c>
      <c r="K133" s="10" t="n">
        <v>0</v>
      </c>
      <c r="L133" s="12" t="n">
        <v>0</v>
      </c>
    </row>
    <row r="134" customFormat="false" ht="15" hidden="false" customHeight="false" outlineLevel="0" collapsed="false">
      <c r="A134" s="23" t="n">
        <v>141</v>
      </c>
      <c r="B134" s="7" t="n">
        <v>38838668</v>
      </c>
      <c r="C134" s="7" t="s">
        <v>1686</v>
      </c>
      <c r="D134" s="7" t="n">
        <v>54352952</v>
      </c>
      <c r="E134" s="8" t="n">
        <v>41936</v>
      </c>
      <c r="F134" s="7" t="n">
        <v>11</v>
      </c>
      <c r="G134" s="7" t="s">
        <v>1717</v>
      </c>
      <c r="H134" s="7"/>
      <c r="I134" s="7" t="n">
        <v>0</v>
      </c>
      <c r="J134" s="7" t="n">
        <v>0</v>
      </c>
      <c r="K134" s="7" t="n">
        <v>1</v>
      </c>
      <c r="L134" s="9" t="n">
        <v>0</v>
      </c>
    </row>
    <row r="135" customFormat="false" ht="15" hidden="false" customHeight="false" outlineLevel="0" collapsed="false">
      <c r="A135" s="24" t="n">
        <v>143</v>
      </c>
      <c r="B135" s="10" t="n">
        <v>39464452</v>
      </c>
      <c r="C135" s="10" t="s">
        <v>1687</v>
      </c>
      <c r="D135" s="10" t="n">
        <v>56180642</v>
      </c>
      <c r="E135" s="11" t="n">
        <v>42808</v>
      </c>
      <c r="F135" s="10" t="n">
        <v>8</v>
      </c>
      <c r="G135" s="10" t="s">
        <v>1717</v>
      </c>
      <c r="H135" s="10"/>
      <c r="I135" s="10" t="n">
        <v>0</v>
      </c>
      <c r="J135" s="10" t="n">
        <v>1</v>
      </c>
      <c r="K135" s="10" t="n">
        <v>0</v>
      </c>
      <c r="L135" s="12" t="n">
        <v>0</v>
      </c>
    </row>
    <row r="136" customFormat="false" ht="15" hidden="false" customHeight="false" outlineLevel="0" collapsed="false">
      <c r="A136" s="23" t="n">
        <v>144</v>
      </c>
      <c r="B136" s="7" t="n">
        <v>39962767</v>
      </c>
      <c r="C136" s="7" t="s">
        <v>1688</v>
      </c>
      <c r="D136" s="7" t="n">
        <v>53600042</v>
      </c>
      <c r="E136" s="8" t="n">
        <v>41627</v>
      </c>
      <c r="F136" s="7" t="n">
        <v>12</v>
      </c>
      <c r="G136" s="7" t="s">
        <v>1717</v>
      </c>
      <c r="H136" s="7"/>
      <c r="I136" s="7" t="n">
        <v>0</v>
      </c>
      <c r="J136" s="7" t="n">
        <v>0</v>
      </c>
      <c r="K136" s="7" t="n">
        <v>0</v>
      </c>
      <c r="L136" s="9" t="n">
        <v>1</v>
      </c>
    </row>
    <row r="137" customFormat="false" ht="15" hidden="false" customHeight="false" outlineLevel="0" collapsed="false">
      <c r="A137" s="24" t="n">
        <v>145</v>
      </c>
      <c r="B137" s="10" t="n">
        <v>40133136</v>
      </c>
      <c r="C137" s="10" t="s">
        <v>1689</v>
      </c>
      <c r="D137" s="10" t="n">
        <v>55869445</v>
      </c>
      <c r="E137" s="11" t="n">
        <v>42658</v>
      </c>
      <c r="F137" s="10" t="n">
        <v>9</v>
      </c>
      <c r="G137" s="10" t="s">
        <v>1717</v>
      </c>
      <c r="H137" s="10"/>
      <c r="I137" s="10" t="n">
        <v>0</v>
      </c>
      <c r="J137" s="10" t="n">
        <v>0</v>
      </c>
      <c r="K137" s="10" t="n">
        <v>1</v>
      </c>
      <c r="L137" s="12" t="n">
        <v>0</v>
      </c>
    </row>
    <row r="138" customFormat="false" ht="15" hidden="false" customHeight="false" outlineLevel="0" collapsed="false">
      <c r="A138" s="23" t="n">
        <v>146</v>
      </c>
      <c r="B138" s="7" t="n">
        <v>40133136</v>
      </c>
      <c r="C138" s="7" t="s">
        <v>1690</v>
      </c>
      <c r="D138" s="7" t="n">
        <v>59693785</v>
      </c>
      <c r="E138" s="8" t="n">
        <v>44945</v>
      </c>
      <c r="F138" s="7" t="n">
        <v>2</v>
      </c>
      <c r="G138" s="7" t="s">
        <v>1717</v>
      </c>
      <c r="H138" s="7"/>
      <c r="I138" s="7" t="n">
        <v>0</v>
      </c>
      <c r="J138" s="7" t="n">
        <v>0</v>
      </c>
      <c r="K138" s="7" t="n">
        <v>0</v>
      </c>
      <c r="L138" s="9" t="n">
        <v>0</v>
      </c>
    </row>
    <row r="139" customFormat="false" ht="15" hidden="false" customHeight="false" outlineLevel="0" collapsed="false">
      <c r="A139" s="24" t="n">
        <v>147</v>
      </c>
      <c r="B139" s="10" t="n">
        <v>40137655</v>
      </c>
      <c r="C139" s="10" t="s">
        <v>1691</v>
      </c>
      <c r="D139" s="10" t="n">
        <v>58804044</v>
      </c>
      <c r="E139" s="11" t="n">
        <v>44297</v>
      </c>
      <c r="F139" s="10" t="n">
        <v>4</v>
      </c>
      <c r="G139" s="10" t="s">
        <v>1717</v>
      </c>
      <c r="H139" s="10"/>
      <c r="I139" s="10" t="n">
        <v>1</v>
      </c>
      <c r="J139" s="10" t="n">
        <v>0</v>
      </c>
      <c r="K139" s="10" t="n">
        <v>0</v>
      </c>
      <c r="L139" s="12" t="n">
        <v>0</v>
      </c>
    </row>
    <row r="140" customFormat="false" ht="15" hidden="false" customHeight="false" outlineLevel="0" collapsed="false">
      <c r="A140" s="23" t="n">
        <v>150</v>
      </c>
      <c r="B140" s="7" t="n">
        <v>42586370</v>
      </c>
      <c r="C140" s="7" t="s">
        <v>1692</v>
      </c>
      <c r="D140" s="7" t="n">
        <v>58295780</v>
      </c>
      <c r="E140" s="8" t="n">
        <v>43946</v>
      </c>
      <c r="F140" s="7" t="n">
        <v>5</v>
      </c>
      <c r="G140" s="7" t="s">
        <v>1717</v>
      </c>
      <c r="H140" s="7"/>
      <c r="I140" s="7" t="n">
        <v>1</v>
      </c>
      <c r="J140" s="7" t="n">
        <v>0</v>
      </c>
      <c r="K140" s="7" t="n">
        <v>0</v>
      </c>
      <c r="L140" s="9" t="n">
        <v>0</v>
      </c>
    </row>
    <row r="141" customFormat="false" ht="15" hidden="false" customHeight="false" outlineLevel="0" collapsed="false">
      <c r="A141" s="24" t="n">
        <v>152</v>
      </c>
      <c r="B141" s="10" t="n">
        <v>44963800</v>
      </c>
      <c r="C141" s="10" t="s">
        <v>1693</v>
      </c>
      <c r="D141" s="10" t="n">
        <v>58620970</v>
      </c>
      <c r="E141" s="11" t="n">
        <v>44198</v>
      </c>
      <c r="F141" s="10" t="n">
        <v>4</v>
      </c>
      <c r="G141" s="10" t="s">
        <v>1717</v>
      </c>
      <c r="H141" s="10"/>
      <c r="I141" s="10" t="n">
        <v>1</v>
      </c>
      <c r="J141" s="10" t="n">
        <v>0</v>
      </c>
      <c r="K141" s="10" t="n">
        <v>0</v>
      </c>
      <c r="L141" s="12" t="n">
        <v>0</v>
      </c>
    </row>
    <row r="142" customFormat="false" ht="15" hidden="false" customHeight="false" outlineLevel="0" collapsed="false">
      <c r="A142" s="23" t="n">
        <v>153</v>
      </c>
      <c r="B142" s="7" t="n">
        <v>93895929</v>
      </c>
      <c r="C142" s="7" t="s">
        <v>1694</v>
      </c>
      <c r="D142" s="7"/>
      <c r="E142" s="8" t="n">
        <v>44209</v>
      </c>
      <c r="F142" s="7" t="n">
        <v>4</v>
      </c>
      <c r="G142" s="7" t="s">
        <v>1717</v>
      </c>
      <c r="H142" s="7"/>
      <c r="I142" s="7" t="n">
        <v>1</v>
      </c>
      <c r="J142" s="7" t="n">
        <v>0</v>
      </c>
      <c r="K142" s="7" t="n">
        <v>0</v>
      </c>
      <c r="L142" s="9" t="n">
        <v>0</v>
      </c>
    </row>
    <row r="143" customFormat="false" ht="15" hidden="false" customHeight="false" outlineLevel="0" collapsed="false">
      <c r="A143" s="24" t="n">
        <v>154</v>
      </c>
      <c r="B143" s="10" t="n">
        <v>93996095</v>
      </c>
      <c r="C143" s="10" t="s">
        <v>1565</v>
      </c>
      <c r="D143" s="10" t="n">
        <v>50289552</v>
      </c>
      <c r="E143" s="11" t="n">
        <v>40323</v>
      </c>
      <c r="F143" s="10" t="n">
        <v>15</v>
      </c>
      <c r="G143" s="10" t="s">
        <v>1717</v>
      </c>
      <c r="H143" s="10"/>
      <c r="I143" s="10" t="n">
        <v>0</v>
      </c>
      <c r="J143" s="10" t="n">
        <v>0</v>
      </c>
      <c r="K143" s="10" t="n">
        <v>0</v>
      </c>
      <c r="L143" s="12" t="n">
        <v>1</v>
      </c>
    </row>
    <row r="144" customFormat="false" ht="15" hidden="false" customHeight="false" outlineLevel="0" collapsed="false">
      <c r="A144" s="23" t="n">
        <v>155</v>
      </c>
      <c r="B144" s="7" t="n">
        <v>93996095</v>
      </c>
      <c r="C144" s="7" t="s">
        <v>1695</v>
      </c>
      <c r="D144" s="7" t="n">
        <v>49002705</v>
      </c>
      <c r="E144" s="8" t="n">
        <v>39910</v>
      </c>
      <c r="F144" s="7" t="n">
        <v>16</v>
      </c>
      <c r="G144" s="7" t="s">
        <v>1717</v>
      </c>
      <c r="H144" s="7"/>
      <c r="I144" s="7" t="n">
        <v>0</v>
      </c>
      <c r="J144" s="7" t="n">
        <v>0</v>
      </c>
      <c r="K144" s="7" t="n">
        <v>0</v>
      </c>
      <c r="L144" s="9" t="n">
        <v>1</v>
      </c>
    </row>
    <row r="145" customFormat="false" ht="15" hidden="false" customHeight="false" outlineLevel="0" collapsed="false">
      <c r="A145" s="24" t="n">
        <v>156</v>
      </c>
      <c r="B145" s="10" t="n">
        <v>94087495</v>
      </c>
      <c r="C145" s="10" t="s">
        <v>1696</v>
      </c>
      <c r="D145" s="10"/>
      <c r="E145" s="11" t="n">
        <v>42354</v>
      </c>
      <c r="F145" s="10" t="n">
        <v>10</v>
      </c>
      <c r="G145" s="10" t="s">
        <v>1717</v>
      </c>
      <c r="H145" s="10"/>
      <c r="I145" s="10" t="n">
        <v>0</v>
      </c>
      <c r="J145" s="10" t="n">
        <v>0</v>
      </c>
      <c r="K145" s="10" t="n">
        <v>1</v>
      </c>
      <c r="L145" s="12" t="n">
        <v>0</v>
      </c>
    </row>
    <row r="146" customFormat="false" ht="15" hidden="false" customHeight="false" outlineLevel="0" collapsed="false">
      <c r="A146" s="23" t="n">
        <v>157</v>
      </c>
      <c r="B146" s="7" t="n">
        <v>94290896</v>
      </c>
      <c r="C146" s="7" t="s">
        <v>1697</v>
      </c>
      <c r="D146" s="7" t="n">
        <v>56282538</v>
      </c>
      <c r="E146" s="8" t="n">
        <v>42851</v>
      </c>
      <c r="F146" s="7" t="n">
        <v>8</v>
      </c>
      <c r="G146" s="7" t="s">
        <v>1717</v>
      </c>
      <c r="H146" s="7"/>
      <c r="I146" s="7" t="n">
        <v>0</v>
      </c>
      <c r="J146" s="7" t="n">
        <v>1</v>
      </c>
      <c r="K146" s="7" t="n">
        <v>0</v>
      </c>
      <c r="L146" s="9" t="n">
        <v>0</v>
      </c>
    </row>
    <row r="147" customFormat="false" ht="15" hidden="false" customHeight="false" outlineLevel="0" collapsed="false">
      <c r="A147" s="24" t="n">
        <v>158</v>
      </c>
      <c r="B147" s="10" t="n">
        <v>94521109</v>
      </c>
      <c r="C147" s="10" t="s">
        <v>1698</v>
      </c>
      <c r="D147" s="10"/>
      <c r="E147" s="11" t="n">
        <v>43513</v>
      </c>
      <c r="F147" s="10" t="n">
        <v>6</v>
      </c>
      <c r="G147" s="10" t="s">
        <v>1717</v>
      </c>
      <c r="H147" s="10"/>
      <c r="I147" s="10" t="n">
        <v>0</v>
      </c>
      <c r="J147" s="10" t="n">
        <v>1</v>
      </c>
      <c r="K147" s="10" t="n">
        <v>0</v>
      </c>
      <c r="L147" s="12" t="n">
        <v>0</v>
      </c>
    </row>
    <row r="148" customFormat="false" ht="15" hidden="false" customHeight="false" outlineLevel="0" collapsed="false">
      <c r="A148" s="23" t="n">
        <v>159</v>
      </c>
      <c r="B148" s="7" t="n">
        <v>95040589</v>
      </c>
      <c r="C148" s="7" t="s">
        <v>1699</v>
      </c>
      <c r="D148" s="7" t="n">
        <v>55389451</v>
      </c>
      <c r="E148" s="8" t="n">
        <v>42398</v>
      </c>
      <c r="F148" s="7" t="n">
        <v>9</v>
      </c>
      <c r="G148" s="7" t="s">
        <v>1717</v>
      </c>
      <c r="H148" s="7"/>
      <c r="I148" s="7" t="n">
        <v>0</v>
      </c>
      <c r="J148" s="7" t="n">
        <v>0</v>
      </c>
      <c r="K148" s="7" t="n">
        <v>1</v>
      </c>
      <c r="L148" s="9" t="n">
        <v>0</v>
      </c>
    </row>
    <row r="149" customFormat="false" ht="15" hidden="false" customHeight="false" outlineLevel="0" collapsed="false">
      <c r="A149" s="24" t="n">
        <v>160</v>
      </c>
      <c r="B149" s="10" t="n">
        <v>10000016</v>
      </c>
      <c r="C149" s="10" t="s">
        <v>1700</v>
      </c>
      <c r="D149" s="10" t="n">
        <v>56482959</v>
      </c>
      <c r="E149" s="11" t="n">
        <v>42962</v>
      </c>
      <c r="F149" s="10" t="n">
        <v>8</v>
      </c>
      <c r="G149" s="10" t="s">
        <v>1717</v>
      </c>
      <c r="H149" s="10"/>
      <c r="I149" s="10" t="n">
        <v>0</v>
      </c>
      <c r="J149" s="10" t="n">
        <v>1</v>
      </c>
      <c r="K149" s="10" t="n">
        <v>0</v>
      </c>
      <c r="L149" s="12" t="n">
        <v>0</v>
      </c>
    </row>
    <row r="150" customFormat="false" ht="15" hidden="false" customHeight="false" outlineLevel="0" collapsed="false">
      <c r="A150" s="23" t="n">
        <v>161</v>
      </c>
      <c r="B150" s="7" t="n">
        <v>10000017</v>
      </c>
      <c r="C150" s="7" t="s">
        <v>1701</v>
      </c>
      <c r="D150" s="7" t="n">
        <v>53814583</v>
      </c>
      <c r="E150" s="8" t="n">
        <v>41719</v>
      </c>
      <c r="F150" s="7" t="n">
        <v>11</v>
      </c>
      <c r="G150" s="7" t="s">
        <v>1717</v>
      </c>
      <c r="H150" s="7"/>
      <c r="I150" s="7" t="n">
        <v>0</v>
      </c>
      <c r="J150" s="7" t="n">
        <v>0</v>
      </c>
      <c r="K150" s="7" t="n">
        <v>1</v>
      </c>
      <c r="L150" s="9" t="n">
        <v>0</v>
      </c>
    </row>
    <row r="151" customFormat="false" ht="15" hidden="false" customHeight="false" outlineLevel="0" collapsed="false">
      <c r="A151" s="24" t="n">
        <v>162</v>
      </c>
      <c r="B151" s="10" t="n">
        <v>10000017</v>
      </c>
      <c r="C151" s="10" t="s">
        <v>1702</v>
      </c>
      <c r="D151" s="10" t="n">
        <v>55180992</v>
      </c>
      <c r="E151" s="11" t="n">
        <v>42350</v>
      </c>
      <c r="F151" s="10" t="n">
        <v>10</v>
      </c>
      <c r="G151" s="10" t="s">
        <v>1717</v>
      </c>
      <c r="H151" s="10"/>
      <c r="I151" s="10" t="n">
        <v>0</v>
      </c>
      <c r="J151" s="10" t="n">
        <v>0</v>
      </c>
      <c r="K151" s="10" t="n">
        <v>1</v>
      </c>
      <c r="L151" s="12" t="n">
        <v>0</v>
      </c>
    </row>
    <row r="152" customFormat="false" ht="15" hidden="false" customHeight="false" outlineLevel="0" collapsed="false">
      <c r="A152" s="23" t="n">
        <v>163</v>
      </c>
      <c r="B152" s="7" t="n">
        <v>10000018</v>
      </c>
      <c r="C152" s="7" t="s">
        <v>1703</v>
      </c>
      <c r="D152" s="7" t="n">
        <v>57523452</v>
      </c>
      <c r="E152" s="8" t="n">
        <v>43503</v>
      </c>
      <c r="F152" s="7" t="n">
        <v>6</v>
      </c>
      <c r="G152" s="7" t="s">
        <v>1717</v>
      </c>
      <c r="H152" s="7"/>
      <c r="I152" s="7" t="n">
        <v>0</v>
      </c>
      <c r="J152" s="7" t="n">
        <v>1</v>
      </c>
      <c r="K152" s="7" t="n">
        <v>0</v>
      </c>
      <c r="L152" s="9" t="n">
        <v>0</v>
      </c>
    </row>
    <row r="153" customFormat="false" ht="15" hidden="false" customHeight="false" outlineLevel="0" collapsed="false">
      <c r="A153" s="24" t="n">
        <v>164</v>
      </c>
      <c r="B153" s="10" t="n">
        <v>10000018</v>
      </c>
      <c r="C153" s="10" t="s">
        <v>1704</v>
      </c>
      <c r="D153" s="10" t="n">
        <v>59246931</v>
      </c>
      <c r="E153" s="11" t="n">
        <v>44657</v>
      </c>
      <c r="F153" s="10" t="n">
        <v>3</v>
      </c>
      <c r="G153" s="10" t="s">
        <v>1717</v>
      </c>
      <c r="H153" s="10"/>
      <c r="I153" s="10" t="n">
        <v>0</v>
      </c>
      <c r="J153" s="10" t="n">
        <v>0</v>
      </c>
      <c r="K153" s="10" t="n">
        <v>0</v>
      </c>
      <c r="L153" s="12" t="n">
        <v>0</v>
      </c>
    </row>
    <row r="154" customFormat="false" ht="15" hidden="false" customHeight="false" outlineLevel="0" collapsed="false">
      <c r="A154" s="23" t="n">
        <v>165</v>
      </c>
      <c r="B154" s="7" t="n">
        <v>10000019</v>
      </c>
      <c r="C154" s="7" t="s">
        <v>1705</v>
      </c>
      <c r="D154" s="7" t="n">
        <v>54525502</v>
      </c>
      <c r="E154" s="8" t="n">
        <v>42057</v>
      </c>
      <c r="F154" s="7" t="n">
        <v>10</v>
      </c>
      <c r="G154" s="7" t="s">
        <v>1717</v>
      </c>
      <c r="H154" s="7"/>
      <c r="I154" s="7" t="n">
        <v>0</v>
      </c>
      <c r="J154" s="7" t="n">
        <v>0</v>
      </c>
      <c r="K154" s="7" t="n">
        <v>1</v>
      </c>
      <c r="L154" s="9" t="n">
        <v>0</v>
      </c>
    </row>
    <row r="155" customFormat="false" ht="15" hidden="false" customHeight="false" outlineLevel="0" collapsed="false">
      <c r="A155" s="24" t="n">
        <v>166</v>
      </c>
      <c r="B155" s="10" t="n">
        <v>10000020</v>
      </c>
      <c r="C155" s="10" t="s">
        <v>1706</v>
      </c>
      <c r="D155" s="10" t="n">
        <v>54299563</v>
      </c>
      <c r="E155" s="11" t="n">
        <v>41910</v>
      </c>
      <c r="F155" s="10" t="n">
        <v>11</v>
      </c>
      <c r="G155" s="10" t="s">
        <v>1717</v>
      </c>
      <c r="H155" s="10"/>
      <c r="I155" s="10" t="n">
        <v>0</v>
      </c>
      <c r="J155" s="10" t="n">
        <v>0</v>
      </c>
      <c r="K155" s="10" t="n">
        <v>1</v>
      </c>
      <c r="L155" s="12" t="n">
        <v>0</v>
      </c>
    </row>
    <row r="156" customFormat="false" ht="15" hidden="false" customHeight="false" outlineLevel="0" collapsed="false">
      <c r="A156" s="23" t="n">
        <v>167</v>
      </c>
      <c r="B156" s="7" t="n">
        <v>10000020</v>
      </c>
      <c r="C156" s="7" t="s">
        <v>1707</v>
      </c>
      <c r="D156" s="7" t="n">
        <v>57477622</v>
      </c>
      <c r="E156" s="8" t="n">
        <v>43505</v>
      </c>
      <c r="F156" s="7" t="n">
        <v>6</v>
      </c>
      <c r="G156" s="7" t="s">
        <v>1717</v>
      </c>
      <c r="H156" s="7"/>
      <c r="I156" s="7" t="n">
        <v>0</v>
      </c>
      <c r="J156" s="7" t="n">
        <v>1</v>
      </c>
      <c r="K156" s="7" t="n">
        <v>0</v>
      </c>
      <c r="L156" s="9" t="n">
        <v>0</v>
      </c>
    </row>
    <row r="157" customFormat="false" ht="15" hidden="false" customHeight="false" outlineLevel="0" collapsed="false">
      <c r="A157" s="24" t="n">
        <v>168</v>
      </c>
      <c r="B157" s="10" t="n">
        <v>10000021</v>
      </c>
      <c r="C157" s="10" t="s">
        <v>1708</v>
      </c>
      <c r="D157" s="10" t="n">
        <v>95765873</v>
      </c>
      <c r="E157" s="11" t="n">
        <v>39128</v>
      </c>
      <c r="F157" s="10" t="n">
        <v>18</v>
      </c>
      <c r="G157" s="10" t="s">
        <v>1717</v>
      </c>
      <c r="H157" s="10"/>
      <c r="I157" s="10" t="n">
        <v>0</v>
      </c>
      <c r="J157" s="10" t="n">
        <v>0</v>
      </c>
      <c r="K157" s="10" t="n">
        <v>0</v>
      </c>
      <c r="L157" s="12" t="n">
        <v>1</v>
      </c>
    </row>
    <row r="158" customFormat="false" ht="15" hidden="false" customHeight="false" outlineLevel="0" collapsed="false">
      <c r="A158" s="23" t="n">
        <v>169</v>
      </c>
      <c r="B158" s="7" t="n">
        <v>39066896</v>
      </c>
      <c r="C158" s="7" t="s">
        <v>1123</v>
      </c>
      <c r="D158" s="7" t="n">
        <v>37113751</v>
      </c>
      <c r="E158" s="8" t="n">
        <v>42618</v>
      </c>
      <c r="F158" s="7" t="n">
        <v>9</v>
      </c>
      <c r="G158" s="7"/>
      <c r="H158" s="7"/>
      <c r="I158" s="7" t="n">
        <v>0</v>
      </c>
      <c r="J158" s="7" t="n">
        <v>0</v>
      </c>
      <c r="K158" s="7" t="n">
        <v>1</v>
      </c>
      <c r="L158" s="9" t="n">
        <v>0</v>
      </c>
    </row>
    <row r="159" customFormat="false" ht="15" hidden="false" customHeight="false" outlineLevel="0" collapsed="false">
      <c r="A159" s="25" t="n">
        <v>167</v>
      </c>
      <c r="B159" s="26" t="n">
        <v>279330531</v>
      </c>
      <c r="C159" s="26" t="s">
        <v>1709</v>
      </c>
      <c r="D159" s="26" t="n">
        <v>49087221</v>
      </c>
      <c r="E159" s="27" t="n">
        <v>39773</v>
      </c>
      <c r="F159" s="26" t="n">
        <v>17</v>
      </c>
      <c r="G159" s="26"/>
      <c r="H159" s="26"/>
      <c r="I159" s="26" t="n">
        <v>0</v>
      </c>
      <c r="J159" s="26" t="n">
        <v>0</v>
      </c>
      <c r="K159" s="26" t="n">
        <v>0</v>
      </c>
      <c r="L159" s="28" t="n">
        <v>1</v>
      </c>
    </row>
  </sheetData>
  <dataValidations count="1">
    <dataValidation allowBlank="true" errorStyle="stop" operator="between" showDropDown="true" showErrorMessage="false" showInputMessage="false" sqref="E2:E159" type="custom">
      <formula1>OR(NOT(ISERROR(DATEVALUE(E2))), AND(ISNUMBER(E2), LEFT(CELL("format", E2))="D"))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2025-05-29T23:54:20Z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