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fiona.yu\Desktop\"/>
    </mc:Choice>
  </mc:AlternateContent>
  <xr:revisionPtr revIDLastSave="0" documentId="13_ncr:1_{C65DB9E8-D7DC-4D78-9A5B-F076DC5B2379}" xr6:coauthVersionLast="45" xr6:coauthVersionMax="45" xr10:uidLastSave="{00000000-0000-0000-0000-000000000000}"/>
  <bookViews>
    <workbookView xWindow="23190" yWindow="4200" windowWidth="20740" windowHeight="16110" xr2:uid="{00000000-000D-0000-FFFF-FFFF00000000}"/>
  </bookViews>
  <sheets>
    <sheet name="Default" sheetId="1" r:id="rId1"/>
  </sheets>
  <definedNames>
    <definedName name="_xlnm._FilterDatabase" localSheetId="0" hidden="1">Default!$A$10:$J$10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5" i="1" l="1"/>
  <c r="H40" i="1"/>
  <c r="H23" i="1"/>
  <c r="H53" i="1"/>
  <c r="H14" i="1"/>
  <c r="H28" i="1"/>
  <c r="H90" i="1"/>
  <c r="H62" i="1"/>
  <c r="H31" i="1"/>
  <c r="H33" i="1"/>
  <c r="H47" i="1"/>
  <c r="H48" i="1"/>
  <c r="H43" i="1"/>
  <c r="H75" i="1"/>
  <c r="H77" i="1"/>
  <c r="H81" i="1"/>
  <c r="H72" i="1"/>
  <c r="H85" i="1"/>
  <c r="H83" i="1"/>
  <c r="H74" i="1"/>
  <c r="H86" i="1"/>
  <c r="H87" i="1"/>
  <c r="H84" i="1"/>
  <c r="H78" i="1"/>
  <c r="H79" i="1"/>
  <c r="H89" i="1"/>
  <c r="H88" i="1"/>
  <c r="H76" i="1"/>
  <c r="H69" i="1"/>
  <c r="H59" i="1"/>
  <c r="H63" i="1"/>
  <c r="H80" i="1"/>
  <c r="H44" i="1"/>
  <c r="H51" i="1"/>
  <c r="H50" i="1"/>
  <c r="H15" i="1"/>
  <c r="H58" i="1"/>
  <c r="H54" i="1"/>
  <c r="H17" i="1"/>
  <c r="H32" i="1"/>
  <c r="H18" i="1"/>
  <c r="H22" i="1"/>
  <c r="H55" i="1"/>
  <c r="H91" i="1"/>
  <c r="H21" i="1"/>
  <c r="H37" i="1"/>
  <c r="H56" i="1"/>
  <c r="H67" i="1"/>
  <c r="H41" i="1"/>
  <c r="H35" i="1"/>
  <c r="H36" i="1"/>
  <c r="H25" i="1"/>
  <c r="H42" i="1"/>
  <c r="H39" i="1"/>
  <c r="H60" i="1"/>
  <c r="H27" i="1"/>
  <c r="H61" i="1"/>
  <c r="H52" i="1"/>
  <c r="H64" i="1"/>
  <c r="H65" i="1"/>
  <c r="H30" i="1"/>
  <c r="H73" i="1"/>
  <c r="H71" i="1"/>
  <c r="H57" i="1"/>
  <c r="H66" i="1"/>
  <c r="H70" i="1"/>
  <c r="H82" i="1"/>
  <c r="H38" i="1"/>
  <c r="H49" i="1"/>
  <c r="H19" i="1"/>
  <c r="H24" i="1"/>
  <c r="H26" i="1"/>
  <c r="H34" i="1"/>
  <c r="H46" i="1"/>
  <c r="H68" i="1"/>
  <c r="H20" i="1"/>
  <c r="H16" i="1"/>
  <c r="H13" i="1"/>
  <c r="H29" i="1"/>
  <c r="I13" i="1" l="1"/>
  <c r="I14" i="1"/>
  <c r="I28" i="1"/>
  <c r="I69" i="1"/>
  <c r="I59" i="1"/>
  <c r="I58" i="1"/>
  <c r="I22" i="1"/>
  <c r="I37" i="1"/>
  <c r="I39" i="1"/>
  <c r="I30" i="1"/>
  <c r="I73" i="1"/>
  <c r="I45" i="1"/>
  <c r="I40" i="1"/>
  <c r="I23" i="1"/>
  <c r="I53" i="1"/>
  <c r="I90" i="1"/>
  <c r="I62" i="1"/>
  <c r="I31" i="1"/>
  <c r="I33" i="1"/>
  <c r="I47" i="1"/>
  <c r="I48" i="1"/>
  <c r="I43" i="1"/>
  <c r="I75" i="1"/>
  <c r="I77" i="1"/>
  <c r="I81" i="1"/>
  <c r="I72" i="1"/>
  <c r="I85" i="1"/>
  <c r="I83" i="1"/>
  <c r="I74" i="1"/>
  <c r="I86" i="1"/>
  <c r="I87" i="1"/>
  <c r="I84" i="1"/>
  <c r="I78" i="1"/>
  <c r="I79" i="1"/>
  <c r="I89" i="1"/>
  <c r="I88" i="1"/>
  <c r="I76" i="1"/>
  <c r="I63" i="1"/>
  <c r="I80" i="1"/>
  <c r="I44" i="1"/>
  <c r="I51" i="1"/>
  <c r="I50" i="1"/>
  <c r="I15" i="1"/>
  <c r="I54" i="1"/>
  <c r="I17" i="1"/>
  <c r="I32" i="1"/>
  <c r="I18" i="1"/>
  <c r="I55" i="1"/>
  <c r="I91" i="1"/>
  <c r="I21" i="1"/>
  <c r="I56" i="1"/>
  <c r="I67" i="1"/>
  <c r="I41" i="1"/>
  <c r="I35" i="1"/>
  <c r="I36" i="1"/>
  <c r="I25" i="1"/>
  <c r="I42" i="1"/>
  <c r="I60" i="1"/>
  <c r="I27" i="1"/>
  <c r="I61" i="1"/>
  <c r="I52" i="1"/>
  <c r="I64" i="1"/>
  <c r="I65" i="1"/>
  <c r="I71" i="1"/>
  <c r="I57" i="1"/>
  <c r="I66" i="1"/>
  <c r="I70" i="1"/>
  <c r="I82" i="1"/>
  <c r="I38" i="1"/>
  <c r="I49" i="1"/>
  <c r="I19" i="1"/>
  <c r="I24" i="1"/>
  <c r="I26" i="1"/>
  <c r="I34" i="1"/>
  <c r="I46" i="1"/>
  <c r="I68" i="1"/>
  <c r="I20" i="1"/>
  <c r="I16" i="1"/>
  <c r="I29" i="1"/>
  <c r="I8" i="1" l="1"/>
  <c r="I5" i="1" l="1"/>
  <c r="I4" i="1" s="1"/>
  <c r="I3" i="1" s="1"/>
</calcChain>
</file>

<file path=xl/sharedStrings.xml><?xml version="1.0" encoding="utf-8"?>
<sst xmlns="http://schemas.openxmlformats.org/spreadsheetml/2006/main" count="341" uniqueCount="295">
  <si>
    <t>SMD FPC CONN;2*15P-1.0mm-90D</t>
  </si>
  <si>
    <t>宇亮</t>
  </si>
  <si>
    <t>YL002-007</t>
  </si>
  <si>
    <t>J1 J2 J9</t>
  </si>
  <si>
    <t>SMD Inductor 1uH-20%;L2.0*W1.6*H1.0mm</t>
  </si>
  <si>
    <t>Sunlord</t>
  </si>
  <si>
    <t>WPN201610H1R0MT</t>
  </si>
  <si>
    <t>L1 L7 L8</t>
  </si>
  <si>
    <t>SMD IC CPU;FCBGA-777(21*21)</t>
  </si>
  <si>
    <t>StarFive</t>
  </si>
  <si>
    <t>U9</t>
  </si>
  <si>
    <t>SMD USB Type-c;12P+4-8.9*7.3*3.2mm</t>
  </si>
  <si>
    <t>MTCONN</t>
  </si>
  <si>
    <t>UBF31-0171</t>
  </si>
  <si>
    <t>J13</t>
  </si>
  <si>
    <t>DIP USB - A, Stacked USB 3.0-R/A;18+4P</t>
  </si>
  <si>
    <t>FOXCONN</t>
  </si>
  <si>
    <t>UAA111C-84161-4H</t>
  </si>
  <si>
    <t>J4 J5</t>
  </si>
  <si>
    <t>SMD U-FL Female CONN-Gold;3P-L2.6*W2.6*H1.25mm</t>
  </si>
  <si>
    <t>HRS</t>
  </si>
  <si>
    <t>U.FL-R-SMT-1(10)</t>
  </si>
  <si>
    <t>J8</t>
  </si>
  <si>
    <t>SMD IC PMIC;VQFN-64</t>
  </si>
  <si>
    <t>TI</t>
  </si>
  <si>
    <t>TPS65086100RSKT</t>
  </si>
  <si>
    <t>U14</t>
  </si>
  <si>
    <t>SMD Diode ESD 5.5V;uSON-10</t>
  </si>
  <si>
    <t>TPD4E05U06DQAR</t>
  </si>
  <si>
    <t>D62 D63 D64</t>
  </si>
  <si>
    <t>SMD IC HDMI Transmitter;64-HVQFN</t>
  </si>
  <si>
    <t>NXP</t>
  </si>
  <si>
    <t>TDA19988BHN/C1,557</t>
  </si>
  <si>
    <t>U11</t>
  </si>
  <si>
    <t>SMD Inductor 3.3uH-20%-1.81A;2P-L3.0*W3.0*H1.5mm</t>
  </si>
  <si>
    <t>SWPA3015S3R3MT</t>
  </si>
  <si>
    <t>L2</t>
  </si>
  <si>
    <t>SMD SD Card Holder;9P-L14.7*W13.8*H1.0mm</t>
  </si>
  <si>
    <t>山旗</t>
  </si>
  <si>
    <t>ST-TF-003J</t>
  </si>
  <si>
    <t>J10</t>
  </si>
  <si>
    <t>SMD HDMI type A;14*8.3mm</t>
  </si>
  <si>
    <t>ST-HD-010</t>
  </si>
  <si>
    <t>J11</t>
  </si>
  <si>
    <t>SMD Diode TVS 5V-600W;DO-214AA</t>
  </si>
  <si>
    <t>ST</t>
  </si>
  <si>
    <t>SMBJ5.0CA-TR</t>
  </si>
  <si>
    <t>D52</t>
  </si>
  <si>
    <t>SMD Top Button 1.57N;4P-L4.6*W3.2*H2.5mm</t>
  </si>
  <si>
    <t>ALPS</t>
  </si>
  <si>
    <t>SKRPABE010</t>
  </si>
  <si>
    <t>SW1 SW2</t>
  </si>
  <si>
    <t>SMD Built-in Antenna;2.4GHz-2dBi;3P-3.1*1.6*0.6mm</t>
  </si>
  <si>
    <t>Walsin</t>
  </si>
  <si>
    <t>RFECA3216060A1T</t>
  </si>
  <si>
    <t>ANT1</t>
  </si>
  <si>
    <t>SMD RES 1M-1%-1/4W;1206</t>
  </si>
  <si>
    <t>YAGEO</t>
  </si>
  <si>
    <t>R151</t>
  </si>
  <si>
    <t>SMD RES 1K-5%-1/16W;0402</t>
  </si>
  <si>
    <t>RC0402JR-071KL</t>
  </si>
  <si>
    <t>R2 R3 R35 R38 R55 R56 R84 R85 R117</t>
  </si>
  <si>
    <t>SMD RES 100K-5%-1/16W;0402</t>
  </si>
  <si>
    <t>RC0402JR-07100KL</t>
  </si>
  <si>
    <t>R25 R26 R144 R146</t>
  </si>
  <si>
    <t>SMD RES 0R-5%-1/16W;0402</t>
  </si>
  <si>
    <t>RC0402JR-070RL</t>
  </si>
  <si>
    <t>R27 R37 R58 R59 R63 R116 R122 R140 R155 R254 R255 R257 R259 R260</t>
  </si>
  <si>
    <t>SMD RES 680R-1%-1/16W;0402</t>
  </si>
  <si>
    <t>RC0402FR-07680RL</t>
  </si>
  <si>
    <t>R23</t>
  </si>
  <si>
    <t>SMD RES;5.1K-1%-1/16W;0402</t>
  </si>
  <si>
    <t>RC0402FR-075K1L</t>
  </si>
  <si>
    <t>R248 R249</t>
  </si>
  <si>
    <t>SMD RES;4.7K-1%-1/16W-0402</t>
  </si>
  <si>
    <t>RC0402FR-074K7L</t>
  </si>
  <si>
    <t>R101 R127 R128 R129 R131 R256 R262</t>
  </si>
  <si>
    <t>SMD RES 49.9K-1%-1/16W;0402</t>
  </si>
  <si>
    <t>RC0402FR-0749K9L</t>
  </si>
  <si>
    <t>R261</t>
  </si>
  <si>
    <t>SMD RES 2.2K-1%-1/16W;0402</t>
  </si>
  <si>
    <t>RC0402FR-072K2L</t>
  </si>
  <si>
    <t>R258</t>
  </si>
  <si>
    <t>SMD RES 27K-1%-1/16W;0402</t>
  </si>
  <si>
    <t>RC0402FR-0727KL</t>
  </si>
  <si>
    <t>R24 R86</t>
  </si>
  <si>
    <t>SMD RES 240R-1%-1/16W;0402</t>
  </si>
  <si>
    <t>RC0402FR-07240RL</t>
  </si>
  <si>
    <t>R62 R71 R72 R80 R81 R184</t>
  </si>
  <si>
    <t>SMD RES 1M-1%-1/16W;0402</t>
  </si>
  <si>
    <t>RC0402FR-071ML</t>
  </si>
  <si>
    <t>R57 R115 R120 R143 R263</t>
  </si>
  <si>
    <t>SMD RES 13.3K-1%-1/16W;0402</t>
  </si>
  <si>
    <t>RC0402FR-0713K3L</t>
  </si>
  <si>
    <t>R264</t>
  </si>
  <si>
    <t>SMD RES 12.1K-1%-1/16W;0402</t>
  </si>
  <si>
    <t>RC0402FR-0712K1L</t>
  </si>
  <si>
    <t>R60</t>
  </si>
  <si>
    <t>SMD RES;120R-1%-1/16W-0402</t>
  </si>
  <si>
    <t>RC0402FR-07120RL</t>
  </si>
  <si>
    <t>R269 R270 R271 R272</t>
  </si>
  <si>
    <t>SMD RES 10K-1%-1/16W;0402</t>
  </si>
  <si>
    <t>RC0402FR-0710KL</t>
  </si>
  <si>
    <t>R40 R64 R68 R73 R77 R82 R83 R99 R100 R111 R112 R118 R138 R142 R241 R243 R245 R246 R252</t>
  </si>
  <si>
    <t>SMD RES;33R-5%-1/20W;0201</t>
  </si>
  <si>
    <t>RC0201JR-0733RL</t>
  </si>
  <si>
    <t>R4 R5 R6 R7 R8 R9 R10 R11 R12 R13 R14 R15 R16 R17 R18 R19 R20 R21 R22 R41 R42 R43 R44 R45 R46 R47 R48 R49 R50 R51 R52 R53 R54 R87 R88 R89 R90 R91 R92 R93 R94 R102 R103 R104 R105 R106 R107 R108 R109 R110 R113 R114 R145 R171 R172 R173 R232 R233 R234 R235 R236 R237 R238 R265 R266 R267 R268</t>
  </si>
  <si>
    <t>SMD RES 10K-±1%-1/20W;0201</t>
  </si>
  <si>
    <t>RC0201FR-0710KL</t>
  </si>
  <si>
    <t>R1 R28 R29 R30 R31 R32 R33 R34 R36 R39 R123 R124 R125 R126 R134 R137 R147 R148 R149 R150 R152 R153</t>
  </si>
  <si>
    <t>SMD RES 0R-±1%-1/20W;0201</t>
  </si>
  <si>
    <t>RC0201FR-070RL</t>
  </si>
  <si>
    <t>R132 R133</t>
  </si>
  <si>
    <t>SMD Diode Schottky 30V-1A;SOD-323F</t>
  </si>
  <si>
    <t>PMEG3010CEJ,115</t>
  </si>
  <si>
    <t>D35 D65</t>
  </si>
  <si>
    <t>DIP Audio Jack;Black-5P-15*7*6mm</t>
  </si>
  <si>
    <t>德艺隆</t>
  </si>
  <si>
    <t>PJ322</t>
  </si>
  <si>
    <t>J3</t>
  </si>
  <si>
    <t>DIP Black Male Header VERT;2*20P-2.54-2.54-11.6/3.0mm</t>
  </si>
  <si>
    <t>思拓展</t>
  </si>
  <si>
    <t>PF-3940</t>
  </si>
  <si>
    <t>J7</t>
  </si>
  <si>
    <t>SMD IC;Common-mode EMI filter for 2 differential channels with ESD protection;WLCSP-10</t>
  </si>
  <si>
    <t>Nexperia</t>
  </si>
  <si>
    <t>PCMF2USB30Z</t>
  </si>
  <si>
    <t>D27 D28 D29 D30 D31 D32</t>
  </si>
  <si>
    <t>SMD IC Memory;LPDDR4 4GB 1866MHz:WFBGA-200 (10X14.5)</t>
  </si>
  <si>
    <t>U7 U8</t>
  </si>
  <si>
    <t>SMD Inductor 10uH-20%-350mA;0805</t>
  </si>
  <si>
    <t>TDK</t>
  </si>
  <si>
    <t>MLZ2012M100WT000</t>
  </si>
  <si>
    <t>L6</t>
  </si>
  <si>
    <t>SMD PPTC;100mA-15V;0603</t>
  </si>
  <si>
    <t>Bourns</t>
  </si>
  <si>
    <t>MF-FSMF010X</t>
  </si>
  <si>
    <t>F2</t>
  </si>
  <si>
    <t>DIP RJ45;1000M,Integrated Magnetics,G/Y 2 LEDs,Right Angle;16P-21.25*15.93*13.3mm</t>
  </si>
  <si>
    <t>J6</t>
  </si>
  <si>
    <t>SMD IC PMIC;DCDC Boost-ADJ-1.4A;SOT-23-5</t>
  </si>
  <si>
    <t>LMR62014</t>
  </si>
  <si>
    <t>U13</t>
  </si>
  <si>
    <t>SMD IC 10Base-T/100Base-TX/1000 Transceiver;QFN48</t>
  </si>
  <si>
    <t>Microchip</t>
  </si>
  <si>
    <t>KSZ9031RNXCA-TR</t>
  </si>
  <si>
    <t>U5</t>
  </si>
  <si>
    <t>SMD CAP Ceramic 100uF-4V-20%-X5R;0805</t>
  </si>
  <si>
    <t>Murata</t>
  </si>
  <si>
    <t>GRM21BR60G107ME15L</t>
  </si>
  <si>
    <t>C30 C31 C282 C286 C287 C297</t>
  </si>
  <si>
    <t>SMD CAP Ceramic 12pF-50V-5%-COG/NPO;0402</t>
  </si>
  <si>
    <t>GRM1555C1H120JA01D</t>
  </si>
  <si>
    <t>C223 C224</t>
  </si>
  <si>
    <t>SMD IC Interface;USB 3.0 Hub;QFN-64</t>
  </si>
  <si>
    <t>GENESYS(创惟)</t>
  </si>
  <si>
    <t>GL3520-OS322</t>
  </si>
  <si>
    <t>U1</t>
  </si>
  <si>
    <t>SMD IC Memory;256Mb 120MHz;WSON-8</t>
  </si>
  <si>
    <t>GigaDevice</t>
  </si>
  <si>
    <t>GD25LQ256DWIGR</t>
  </si>
  <si>
    <t>U16</t>
  </si>
  <si>
    <t>SMD Precision Load Switch with Adjustable Curren IC;DFN22-6</t>
  </si>
  <si>
    <t>ETA</t>
  </si>
  <si>
    <t>ETA6020D2G-T/U</t>
  </si>
  <si>
    <t>U2</t>
  </si>
  <si>
    <t>SMD Diode ESD 0.05pF;0402</t>
  </si>
  <si>
    <t>SEMITEL</t>
  </si>
  <si>
    <t>ESDPSA0402V05</t>
  </si>
  <si>
    <t>D1 D2 D3 D4 D5</t>
  </si>
  <si>
    <t>SMD LED Clear-Red;LED-0603</t>
  </si>
  <si>
    <t>Everlight</t>
  </si>
  <si>
    <t>EL-19-217/R6C-AL1M2VY/3T</t>
  </si>
  <si>
    <t>LED2</t>
  </si>
  <si>
    <t>SMD Crystal 26MHz-16pF-10ppm-50R;4P-L3.2*W2.5mm</t>
  </si>
  <si>
    <t>Hosonic</t>
  </si>
  <si>
    <t>E3SB26.0000F16G11</t>
  </si>
  <si>
    <t>X4</t>
  </si>
  <si>
    <t>SMD Power Inductor 0.56uH-20%-9.3A;2P-4.4*4.4*1.9MM</t>
  </si>
  <si>
    <t>CODACA</t>
  </si>
  <si>
    <t>CSHB0421-R56M</t>
  </si>
  <si>
    <t>L5</t>
  </si>
  <si>
    <t>SMD Power Inductor 0.47uH-20%-10.2A;2P-4.4*4.4*1.9MM</t>
  </si>
  <si>
    <t>CSHB0421-R47M</t>
  </si>
  <si>
    <t>L4</t>
  </si>
  <si>
    <t>SMD IC PMIC;NexFET™ Power Module-30V-8A</t>
  </si>
  <si>
    <t>CSD87381P</t>
  </si>
  <si>
    <t>Q6 Q7</t>
  </si>
  <si>
    <t>SMD MOSFET N-CH 20V-500mA;SOT-523</t>
  </si>
  <si>
    <t>长电</t>
  </si>
  <si>
    <t>CJ1012</t>
  </si>
  <si>
    <t>Q1 Q2 Q3 Q4 Q5</t>
  </si>
  <si>
    <t>SMD CAP Ceramic 100uF-6.3V-20%-X5R;1206</t>
  </si>
  <si>
    <t>CC1206MKX5R5BB107</t>
  </si>
  <si>
    <t>C21 C26</t>
  </si>
  <si>
    <t>SMD CAP Ceramic 1nF-2kV-10%-X7R;1206</t>
  </si>
  <si>
    <t>CC1206KKX7RDBB102</t>
  </si>
  <si>
    <t>C228</t>
  </si>
  <si>
    <t>SMD CAP Ceramic 22uF-10V-20%-X5R;0603</t>
  </si>
  <si>
    <t>CC0603MRX5R6BB226</t>
  </si>
  <si>
    <t>C27 C48 C68 C80 C100 C120 C134 C142 C156 C157 C248 C273 C274 C275 C276 C283 C284 C294 C295</t>
  </si>
  <si>
    <t>SMD CAP Ceramic 2.2uF-10V-10%-X7R;0603</t>
  </si>
  <si>
    <t>CC0603KRX7R6BB225</t>
  </si>
  <si>
    <t>C289 C290 C301 C308</t>
  </si>
  <si>
    <t>SMD CAP Ceramic 10uF-10V-10%-X5R;0603</t>
  </si>
  <si>
    <t>CC0603KRX5R6BB106</t>
  </si>
  <si>
    <t>C249 C291 C293 C303 C304</t>
  </si>
  <si>
    <t>SMD CAP Ceramic 4.7uF-6.3V-20%-X5R;0402</t>
  </si>
  <si>
    <t>CC0402MRX5R5BB475</t>
  </si>
  <si>
    <t>C222 C306 C307</t>
  </si>
  <si>
    <t>SMD CAP Ceramic 2.2uF-6.3V-20%-X5R;0402</t>
  </si>
  <si>
    <t>CC0402MRX5R5BB225</t>
  </si>
  <si>
    <t>C200 C266 C268 C271 C296</t>
  </si>
  <si>
    <t>SMD CAP Ceramic 10uF-6.3V-20%-X5R;0402</t>
  </si>
  <si>
    <t>CC0402MRX5R5BB106</t>
  </si>
  <si>
    <t>C4 C10 C23 C28 C32 C34 C36 C38 C59 C60 C67 C79 C91 C92 C99 C111 C121 C122 C135 C143 C144 C158 C159 C177 C187 C230 C231 C232 C278 C280 C288 C298</t>
  </si>
  <si>
    <t>SMD CAP Ceramic 10nF-50V-10%-X7R;0402</t>
  </si>
  <si>
    <t>CC0402KRX7R9BB103</t>
  </si>
  <si>
    <t>C40 C311 C312 C313 C314</t>
  </si>
  <si>
    <t>SMD CAP Ceramic 1nF-50V-10%-X7R;0402</t>
  </si>
  <si>
    <t>CC0402KRX7R9BB102</t>
  </si>
  <si>
    <t>C133 C141 C155 C176 C302</t>
  </si>
  <si>
    <t>SMD CAP Ceramic 1uF-10V-10%-X5R;0402</t>
  </si>
  <si>
    <t>CC0402KRX5R6BB105</t>
  </si>
  <si>
    <t>C22 C49 C69 C81 C101 C116 C123 C136 C145 C160 C178 C182 C188 C192 C198 C202 C204 C206 C208 C216 C218 C220 C234 C309 C310</t>
  </si>
  <si>
    <t>SMD CAP Ceramic 24pF-50V-5%-NPO;0402</t>
  </si>
  <si>
    <t>CC0402JRNPO9BN240</t>
  </si>
  <si>
    <t>C46 C215</t>
  </si>
  <si>
    <t>SMD CAP Ceramic 22pF-50V-5%-NPO;0402</t>
  </si>
  <si>
    <t>CC0402JRNPO9BN220</t>
  </si>
  <si>
    <t>C43 C45 C235 C236 C246 C247</t>
  </si>
  <si>
    <t>SMD CAP Ceramic 10pF-50V-5%-NPO;0402</t>
  </si>
  <si>
    <t>CC0402JRNPO9BN100</t>
  </si>
  <si>
    <t>C227</t>
  </si>
  <si>
    <t>SMD CAP Ceramic 100nF-10V-10%-X5R;0201</t>
  </si>
  <si>
    <t>CC0201KRX5R6BB104</t>
  </si>
  <si>
    <t>C1 C2 C3 C5 C6 C7 C8 C9 C11 C12 C13 C14 C15 C16 C17 C18 C19 C20 C24 C25 C29 C33 C35 C37 C39 C44 C47 C50 C51 C52 C53 C54 C55 C56 C57 C58 C61 C62 C63 C64 C65 C66 C70 C71 C72 C73 C74 C75 C76 C77 C78 C82 C83 C84 C85 C86 C87 C88 C89 C90 C93 C94 C95 C96 C97 C98 C102 C103 C104 C105 C106 C107 C108 C109 C110 C112 C113 C114 C115 C117 C118 C119 C124 C125 C126 C127 C128 C129 C130 C131 C132 C137 C138 C139 C140 C146 C147 C148 C149 C150 C151 C152 C153 C154 C161 C162 C163 C164 C165 C166 C167 C168 C169 C170 C171 C172 C173 C174 C175 C179 C180 C181 C183 C184 C185 C186 C189 C190 C191 C193 C194 C195 C199 C201 C203 C205 C207 C209 C210 C211 C212 C213 C214 C217 C219 C221 C229 C233 C237 C238 C239 C240 C241 C242 C243 C244 C245 C267 C269 C270 C272 C277 C279 C281 C285 C300 C305</t>
  </si>
  <si>
    <t>SMD Ferrite Bead 120R-1.3A;0402</t>
  </si>
  <si>
    <t>BLM15PD121SN1D</t>
  </si>
  <si>
    <t>FB1 FB2 FB3 FB4 FB6 FB7 FB8 FB9</t>
  </si>
  <si>
    <t>SMD Wifi Module;44P-L12*W12*H1.5mm</t>
  </si>
  <si>
    <t>Ampak</t>
  </si>
  <si>
    <t>AP6236</t>
  </si>
  <si>
    <t>U12</t>
  </si>
  <si>
    <t>SMD Oscillator 32.768kHz;4P-L3.2*W2.5*H1.0mm</t>
  </si>
  <si>
    <t>TXC</t>
  </si>
  <si>
    <t>7XZ-32.768KHz</t>
  </si>
  <si>
    <t>OSC1</t>
  </si>
  <si>
    <t>SMD Crystal;25MHz-18pF-20ppm;SMD-2520-4P-L2.5*W2.0*H0.6mm</t>
  </si>
  <si>
    <t>Interquip</t>
  </si>
  <si>
    <t>5ZAA25000182TFA0Q3</t>
  </si>
  <si>
    <t>X1 X6</t>
  </si>
  <si>
    <t>SMD Crystal 27MHz-8pF-10ppm-30R;4P-SMD-L3.2*W2.5*H0.8mm</t>
  </si>
  <si>
    <t>X3</t>
  </si>
  <si>
    <t>SMD Crystal 25MHz-8pF-10ppm-30R;4P-SMD-L3.2*W2.5*H0.8mm</t>
  </si>
  <si>
    <t>X2</t>
  </si>
  <si>
    <t>SMD LED Clear-Green;LED-0603</t>
  </si>
  <si>
    <t>19-217/G7C-AN1P2/3T</t>
  </si>
  <si>
    <t>LED1</t>
  </si>
  <si>
    <t>元册科技</t>
    <phoneticPr fontId="1" type="noConversion"/>
  </si>
  <si>
    <t>48F-01GY2DPL2NL</t>
    <phoneticPr fontId="1" type="noConversion"/>
  </si>
  <si>
    <t>Interquip</t>
    <phoneticPr fontId="1" type="noConversion"/>
  </si>
  <si>
    <t>5YAA27000081TF30Q2</t>
    <phoneticPr fontId="1" type="noConversion"/>
  </si>
  <si>
    <t>5YAA25000081TF30Q2</t>
    <phoneticPr fontId="1" type="noConversion"/>
  </si>
  <si>
    <t>RC1206FR-071ML</t>
    <phoneticPr fontId="1" type="noConversion"/>
  </si>
  <si>
    <t>SMD IC Interface;PCle 2.0 to USB3.0 Host Controller;QFN68 (8*8)</t>
    <phoneticPr fontId="1" type="noConversion"/>
  </si>
  <si>
    <t>VIA</t>
    <phoneticPr fontId="1" type="noConversion"/>
  </si>
  <si>
    <t>VL805-Q6</t>
    <phoneticPr fontId="1" type="noConversion"/>
  </si>
  <si>
    <t xml:space="preserve">	SMD IC USB3.0 to 10Base-T/100Base-TX/1000 Ethernet controller;QFN48 (6*6)</t>
    <phoneticPr fontId="1" type="noConversion"/>
  </si>
  <si>
    <t>Realtek</t>
    <phoneticPr fontId="1" type="noConversion"/>
  </si>
  <si>
    <t>RTL8153-VC-CG</t>
    <phoneticPr fontId="1" type="noConversion"/>
  </si>
  <si>
    <t>PCB</t>
    <phoneticPr fontId="1" type="noConversion"/>
  </si>
  <si>
    <t>SKHynix</t>
    <phoneticPr fontId="1" type="noConversion"/>
  </si>
  <si>
    <t>H9HCNNNCPUMLXR-NEE</t>
    <phoneticPr fontId="1" type="noConversion"/>
  </si>
  <si>
    <t>VIC_V10</t>
    <phoneticPr fontId="1" type="noConversion"/>
  </si>
  <si>
    <t>SKU</t>
    <phoneticPr fontId="1" type="noConversion"/>
  </si>
  <si>
    <t>Description</t>
    <phoneticPr fontId="1" type="noConversion"/>
  </si>
  <si>
    <t>Manu</t>
    <phoneticPr fontId="1" type="noConversion"/>
  </si>
  <si>
    <t>MPN</t>
    <phoneticPr fontId="1" type="noConversion"/>
  </si>
  <si>
    <t>Qty</t>
    <phoneticPr fontId="1" type="noConversion"/>
  </si>
  <si>
    <t>200K-Unit Cost￥</t>
    <phoneticPr fontId="1" type="noConversion"/>
  </si>
  <si>
    <t>Designator</t>
    <phoneticPr fontId="1" type="noConversion"/>
  </si>
  <si>
    <t>200K-Unit Cost $</t>
    <phoneticPr fontId="1" type="noConversion"/>
  </si>
  <si>
    <t>200K-Total Cost $</t>
    <phoneticPr fontId="1" type="noConversion"/>
  </si>
  <si>
    <t>BOM Cost</t>
    <phoneticPr fontId="1" type="noConversion"/>
  </si>
  <si>
    <t>Package Cost</t>
    <phoneticPr fontId="1" type="noConversion"/>
  </si>
  <si>
    <t>Manufacturing fee</t>
    <phoneticPr fontId="1" type="noConversion"/>
  </si>
  <si>
    <t>Total Cost (Rate6.5)</t>
    <phoneticPr fontId="1" type="noConversion"/>
  </si>
  <si>
    <t>Loss 0.002</t>
    <phoneticPr fontId="1" type="noConversion"/>
  </si>
  <si>
    <r>
      <t>BB loyalty $2.5</t>
    </r>
    <r>
      <rPr>
        <b/>
        <sz val="11"/>
        <color rgb="FFFF0000"/>
        <rFont val="等线"/>
        <family val="3"/>
        <charset val="134"/>
        <scheme val="minor"/>
      </rPr>
      <t xml:space="preserve"> ?</t>
    </r>
    <phoneticPr fontId="1" type="noConversion"/>
  </si>
  <si>
    <t>7110 MP version</t>
    <phoneticPr fontId="1" type="noConversion"/>
  </si>
  <si>
    <t>Add, 7100 none</t>
    <phoneticPr fontId="1" type="noConversion"/>
  </si>
  <si>
    <t>QTY 2pcs, 7100 1pcs</t>
    <phoneticPr fontId="1" type="noConversion"/>
  </si>
  <si>
    <t>QTY 1pcs, 7100 2pcs</t>
    <phoneticPr fontId="1" type="noConversion"/>
  </si>
  <si>
    <t>Delete, 7100 1pcs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</si>
</sst>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_ "/>
    <numFmt numFmtId="177" formatCode="0.0000_);[Red]\(0.0000\)"/>
  </numFmts>
  <fonts count="9" x14ac:knownFonts="1">
    <font>
      <sz val="11"/>
      <color indexed="8"/>
      <name val="等线"/>
      <family val="2"/>
      <scheme val="minor"/>
    </font>
    <font>
      <sz val="9"/>
      <name val="等线"/>
      <family val="3"/>
      <charset val="134"/>
      <scheme val="minor"/>
    </font>
    <font>
      <sz val="11"/>
      <name val="等线"/>
      <family val="2"/>
      <scheme val="minor"/>
    </font>
    <font>
      <sz val="11"/>
      <name val="等线"/>
      <family val="3"/>
      <charset val="134"/>
      <scheme val="minor"/>
    </font>
    <font>
      <b/>
      <sz val="11"/>
      <name val="等线"/>
      <family val="3"/>
      <charset val="134"/>
      <scheme val="minor"/>
    </font>
    <font>
      <b/>
      <sz val="11"/>
      <color indexed="8"/>
      <name val="等线"/>
      <family val="3"/>
      <charset val="134"/>
      <scheme val="minor"/>
    </font>
    <font>
      <b/>
      <sz val="11"/>
      <color rgb="FF0000FF"/>
      <name val="等线"/>
      <family val="3"/>
      <charset val="134"/>
      <scheme val="minor"/>
    </font>
    <font>
      <sz val="11"/>
      <color rgb="FFFF0000"/>
      <name val="等线"/>
      <family val="3"/>
      <charset val="134"/>
      <scheme val="minor"/>
    </font>
    <font>
      <b/>
      <sz val="11"/>
      <color rgb="FFFF0000"/>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8">
    <xf numFmtId="0" fontId="0" fillId="0" borderId="0" xfId="0">
      <alignment vertical="center"/>
    </xf>
    <xf numFmtId="0" fontId="2" fillId="0" borderId="0" xfId="0" applyFont="1" applyFill="1">
      <alignment vertical="center"/>
    </xf>
    <xf numFmtId="0" fontId="3" fillId="0" borderId="0" xfId="0" applyFont="1">
      <alignment vertical="center"/>
    </xf>
    <xf numFmtId="0" fontId="3" fillId="0" borderId="0" xfId="0" applyNumberFormat="1" applyFont="1" applyFill="1" applyAlignment="1">
      <alignment horizontal="center" vertical="center"/>
    </xf>
    <xf numFmtId="0" fontId="3" fillId="2" borderId="0" xfId="0" applyFont="1" applyFill="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5" fillId="0" borderId="0" xfId="0" applyFont="1">
      <alignment vertical="center"/>
    </xf>
    <xf numFmtId="0" fontId="7" fillId="0" borderId="0" xfId="0" applyNumberFormat="1" applyFont="1" applyFill="1" applyAlignment="1">
      <alignment horizontal="center" vertical="center"/>
    </xf>
    <xf numFmtId="0" fontId="7" fillId="0" borderId="0" xfId="0" applyFont="1">
      <alignment vertical="center"/>
    </xf>
    <xf numFmtId="177" fontId="6" fillId="0" borderId="0" xfId="0" applyNumberFormat="1" applyFont="1" applyAlignment="1">
      <alignment horizontal="left" vertical="center"/>
    </xf>
    <xf numFmtId="177" fontId="4" fillId="0" borderId="0" xfId="0" applyNumberFormat="1" applyFont="1" applyAlignment="1">
      <alignment horizontal="left" vertical="center"/>
    </xf>
    <xf numFmtId="0" fontId="0" fillId="0" borderId="0" xfId="0" applyNumberFormat="1" applyAlignment="1">
      <alignment horizontal="left" vertical="center"/>
    </xf>
    <xf numFmtId="176" fontId="0" fillId="0" borderId="0" xfId="0" applyNumberFormat="1" applyAlignment="1">
      <alignment horizontal="left" vertical="center"/>
    </xf>
    <xf numFmtId="0" fontId="7" fillId="0" borderId="0" xfId="0" applyNumberFormat="1" applyFont="1" applyAlignment="1">
      <alignment horizontal="left" vertical="center"/>
    </xf>
    <xf numFmtId="0" fontId="7" fillId="0" borderId="0" xfId="0" applyFont="1" applyAlignment="1">
      <alignment horizontal="left" vertical="center"/>
    </xf>
    <xf numFmtId="176" fontId="7" fillId="0" borderId="0" xfId="0" applyNumberFormat="1" applyFont="1" applyAlignment="1">
      <alignment horizontal="left" vertical="center"/>
    </xf>
    <xf numFmtId="0" fontId="3" fillId="0" borderId="0" xfId="0" applyFont="1" applyAlignment="1">
      <alignment horizontal="left" vertical="center"/>
    </xf>
    <xf numFmtId="0" fontId="7" fillId="2" borderId="0" xfId="0" applyFont="1" applyFill="1" applyAlignment="1">
      <alignment horizontal="left" vertical="center"/>
    </xf>
    <xf numFmtId="176" fontId="0" fillId="0" borderId="0" xfId="0" applyNumberFormat="1">
      <alignment vertical="center"/>
    </xf>
    <xf numFmtId="0" fontId="2" fillId="0" borderId="0" xfId="0" applyFont="1" applyFill="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0" fillId="0" borderId="0" xfId="0" applyAlignment="1">
      <alignment vertical="center" wrapText="1"/>
    </xf>
    <xf numFmtId="177" fontId="5"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1"/>
  <sheetViews>
    <sheetView tabSelected="1" topLeftCell="A49" zoomScale="90" zoomScaleNormal="90" workbookViewId="0">
      <selection activeCell="B94" sqref="B94"/>
    </sheetView>
  </sheetViews>
  <sheetFormatPr defaultRowHeight="13.8" x14ac:dyDescent="0.25"/>
  <cols>
    <col min="1" max="1" width="12.88671875" style="1" customWidth="1"/>
    <col min="2" max="2" width="58" style="2" customWidth="1"/>
    <col min="3" max="3" width="13.44140625" style="2" customWidth="1"/>
    <col min="4" max="4" width="24" style="2" customWidth="1"/>
    <col min="5" max="5" width="11.33203125" customWidth="1"/>
    <col min="6" max="6" width="8.88671875" style="5"/>
    <col min="7" max="7" width="11.21875" style="5" customWidth="1"/>
    <col min="8" max="8" width="13.6640625" style="5" customWidth="1"/>
    <col min="9" max="9" width="13.109375" style="5" customWidth="1"/>
    <col min="10" max="10" width="19.6640625" customWidth="1"/>
    <col min="11" max="11" width="17.6640625" customWidth="1"/>
  </cols>
  <sheetData>
    <row r="2" spans="1:11" x14ac:dyDescent="0.25">
      <c r="D2" s="19"/>
    </row>
    <row r="3" spans="1:11" x14ac:dyDescent="0.25">
      <c r="D3" s="19"/>
      <c r="I3" s="27">
        <f>I4+2.5</f>
        <v>69.449091259442</v>
      </c>
      <c r="J3" s="9" t="s">
        <v>289</v>
      </c>
    </row>
    <row r="4" spans="1:11" x14ac:dyDescent="0.25">
      <c r="D4" s="19"/>
      <c r="I4" s="12">
        <f>I5/0.998</f>
        <v>66.949091259442</v>
      </c>
      <c r="J4" s="9" t="s">
        <v>288</v>
      </c>
    </row>
    <row r="5" spans="1:11" x14ac:dyDescent="0.25">
      <c r="I5" s="13">
        <f>SUM(I6:I8)</f>
        <v>66.815193076923109</v>
      </c>
      <c r="J5" s="9" t="s">
        <v>287</v>
      </c>
    </row>
    <row r="6" spans="1:11" x14ac:dyDescent="0.25">
      <c r="I6" s="13">
        <v>4.4000000000000004</v>
      </c>
      <c r="J6" s="9" t="s">
        <v>286</v>
      </c>
    </row>
    <row r="7" spans="1:11" x14ac:dyDescent="0.25">
      <c r="I7" s="13">
        <v>0.4</v>
      </c>
      <c r="J7" s="9" t="s">
        <v>285</v>
      </c>
    </row>
    <row r="8" spans="1:11" x14ac:dyDescent="0.25">
      <c r="I8" s="13">
        <f>SUM(I11:I91)</f>
        <v>62.015193076923104</v>
      </c>
      <c r="J8" s="9" t="s">
        <v>284</v>
      </c>
    </row>
    <row r="10" spans="1:11" s="26" customFormat="1" ht="27.6" x14ac:dyDescent="0.25">
      <c r="A10" s="22" t="s">
        <v>275</v>
      </c>
      <c r="B10" s="23" t="s">
        <v>276</v>
      </c>
      <c r="C10" s="23" t="s">
        <v>277</v>
      </c>
      <c r="D10" s="23" t="s">
        <v>278</v>
      </c>
      <c r="E10" s="24" t="s">
        <v>281</v>
      </c>
      <c r="F10" s="25" t="s">
        <v>279</v>
      </c>
      <c r="G10" s="25" t="s">
        <v>280</v>
      </c>
      <c r="H10" s="25" t="s">
        <v>282</v>
      </c>
      <c r="I10" s="25" t="s">
        <v>283</v>
      </c>
      <c r="J10" s="24" t="s">
        <v>290</v>
      </c>
    </row>
    <row r="11" spans="1:11" x14ac:dyDescent="0.25">
      <c r="A11" s="10">
        <v>310091165</v>
      </c>
      <c r="B11" s="11" t="s">
        <v>128</v>
      </c>
      <c r="C11" s="11" t="s">
        <v>272</v>
      </c>
      <c r="D11" s="11" t="s">
        <v>273</v>
      </c>
      <c r="E11" s="11" t="s">
        <v>129</v>
      </c>
      <c r="F11" s="20">
        <v>1</v>
      </c>
      <c r="G11" s="17"/>
      <c r="H11" s="18"/>
      <c r="I11" s="18">
        <v>17.8</v>
      </c>
      <c r="J11" s="2" t="s">
        <v>293</v>
      </c>
    </row>
    <row r="12" spans="1:11" x14ac:dyDescent="0.25">
      <c r="A12" s="10">
        <v>310990979</v>
      </c>
      <c r="B12" s="11" t="s">
        <v>8</v>
      </c>
      <c r="C12" s="11" t="s">
        <v>9</v>
      </c>
      <c r="D12" s="11" t="s">
        <v>274</v>
      </c>
      <c r="E12" s="11" t="s">
        <v>10</v>
      </c>
      <c r="F12" s="16">
        <v>1</v>
      </c>
      <c r="G12" s="17"/>
      <c r="H12" s="18"/>
      <c r="I12" s="18">
        <v>12</v>
      </c>
      <c r="J12" s="11"/>
      <c r="K12" s="21"/>
    </row>
    <row r="13" spans="1:11" x14ac:dyDescent="0.25">
      <c r="B13" s="2" t="s">
        <v>271</v>
      </c>
      <c r="F13" s="5">
        <v>1</v>
      </c>
      <c r="G13" s="5">
        <v>42</v>
      </c>
      <c r="H13" s="15">
        <f t="shared" ref="H13:H44" si="0">G13/6.5</f>
        <v>6.4615384615384617</v>
      </c>
      <c r="I13" s="15">
        <f t="shared" ref="I13:I44" si="1">F13*H13</f>
        <v>6.4615384615384617</v>
      </c>
    </row>
    <row r="14" spans="1:11" s="11" customFormat="1" x14ac:dyDescent="0.25">
      <c r="A14" s="3">
        <v>310032190</v>
      </c>
      <c r="B14" s="2" t="s">
        <v>23</v>
      </c>
      <c r="C14" s="2" t="s">
        <v>24</v>
      </c>
      <c r="D14" s="2" t="s">
        <v>25</v>
      </c>
      <c r="E14" t="s">
        <v>26</v>
      </c>
      <c r="F14" s="14">
        <v>1</v>
      </c>
      <c r="G14" s="5">
        <v>21</v>
      </c>
      <c r="H14" s="15">
        <f t="shared" si="0"/>
        <v>3.2307692307692308</v>
      </c>
      <c r="I14" s="15">
        <f t="shared" si="1"/>
        <v>3.2307692307692308</v>
      </c>
      <c r="J14"/>
    </row>
    <row r="15" spans="1:11" x14ac:dyDescent="0.25">
      <c r="A15" s="3">
        <v>310990881</v>
      </c>
      <c r="B15" s="2" t="s">
        <v>124</v>
      </c>
      <c r="C15" s="2" t="s">
        <v>125</v>
      </c>
      <c r="D15" s="2" t="s">
        <v>126</v>
      </c>
      <c r="E15" t="s">
        <v>127</v>
      </c>
      <c r="F15" s="14">
        <v>6</v>
      </c>
      <c r="G15" s="5">
        <v>2.5750000000000002</v>
      </c>
      <c r="H15" s="15">
        <f t="shared" si="0"/>
        <v>0.39615384615384619</v>
      </c>
      <c r="I15" s="15">
        <f t="shared" si="1"/>
        <v>2.3769230769230774</v>
      </c>
    </row>
    <row r="16" spans="1:11" x14ac:dyDescent="0.25">
      <c r="A16" s="7">
        <v>310990958</v>
      </c>
      <c r="B16" s="2" t="s">
        <v>268</v>
      </c>
      <c r="C16" s="2" t="s">
        <v>269</v>
      </c>
      <c r="D16" s="2" t="s">
        <v>270</v>
      </c>
      <c r="F16" s="6">
        <v>1</v>
      </c>
      <c r="G16" s="5">
        <v>15</v>
      </c>
      <c r="H16" s="15">
        <f t="shared" si="0"/>
        <v>2.3076923076923075</v>
      </c>
      <c r="I16" s="15">
        <f t="shared" si="1"/>
        <v>2.3076923076923075</v>
      </c>
      <c r="J16" t="s">
        <v>291</v>
      </c>
    </row>
    <row r="17" spans="1:10" x14ac:dyDescent="0.25">
      <c r="A17" s="3">
        <v>320140156</v>
      </c>
      <c r="B17" s="2" t="s">
        <v>138</v>
      </c>
      <c r="C17" s="2" t="s">
        <v>259</v>
      </c>
      <c r="D17" s="2" t="s">
        <v>260</v>
      </c>
      <c r="E17" t="s">
        <v>139</v>
      </c>
      <c r="F17" s="6">
        <v>2</v>
      </c>
      <c r="G17" s="5">
        <v>7.2478350000000002</v>
      </c>
      <c r="H17" s="15">
        <f t="shared" si="0"/>
        <v>1.1150515384615385</v>
      </c>
      <c r="I17" s="15">
        <f t="shared" si="1"/>
        <v>2.230103076923077</v>
      </c>
      <c r="J17" t="s">
        <v>292</v>
      </c>
    </row>
    <row r="18" spans="1:10" x14ac:dyDescent="0.25">
      <c r="A18" s="3">
        <v>310070711</v>
      </c>
      <c r="B18" s="2" t="s">
        <v>143</v>
      </c>
      <c r="C18" s="2" t="s">
        <v>144</v>
      </c>
      <c r="D18" s="2" t="s">
        <v>145</v>
      </c>
      <c r="E18" t="s">
        <v>146</v>
      </c>
      <c r="F18" s="8">
        <v>1</v>
      </c>
      <c r="G18" s="5">
        <v>13.6637</v>
      </c>
      <c r="H18" s="15">
        <f t="shared" si="0"/>
        <v>2.1021076923076922</v>
      </c>
      <c r="I18" s="15">
        <f t="shared" si="1"/>
        <v>2.1021076923076922</v>
      </c>
    </row>
    <row r="19" spans="1:10" x14ac:dyDescent="0.25">
      <c r="A19" s="3">
        <v>317060422</v>
      </c>
      <c r="B19" s="2" t="s">
        <v>240</v>
      </c>
      <c r="C19" s="2" t="s">
        <v>241</v>
      </c>
      <c r="D19" s="2" t="s">
        <v>242</v>
      </c>
      <c r="E19" t="s">
        <v>243</v>
      </c>
      <c r="F19" s="14">
        <v>1</v>
      </c>
      <c r="G19" s="5">
        <v>13.1327</v>
      </c>
      <c r="H19" s="15">
        <f t="shared" si="0"/>
        <v>2.0204153846153847</v>
      </c>
      <c r="I19" s="15">
        <f t="shared" si="1"/>
        <v>2.0204153846153847</v>
      </c>
    </row>
    <row r="20" spans="1:10" s="2" customFormat="1" x14ac:dyDescent="0.25">
      <c r="A20" s="7">
        <v>310071066</v>
      </c>
      <c r="B20" s="2" t="s">
        <v>265</v>
      </c>
      <c r="C20" s="2" t="s">
        <v>266</v>
      </c>
      <c r="D20" s="2" t="s">
        <v>267</v>
      </c>
      <c r="E20"/>
      <c r="F20" s="6">
        <v>1</v>
      </c>
      <c r="G20" s="5">
        <v>12</v>
      </c>
      <c r="H20" s="15">
        <f t="shared" si="0"/>
        <v>1.8461538461538463</v>
      </c>
      <c r="I20" s="15">
        <f t="shared" si="1"/>
        <v>1.8461538461538463</v>
      </c>
      <c r="J20" t="s">
        <v>291</v>
      </c>
    </row>
    <row r="21" spans="1:10" x14ac:dyDescent="0.25">
      <c r="A21" s="3">
        <v>310091164</v>
      </c>
      <c r="B21" s="2" t="s">
        <v>158</v>
      </c>
      <c r="C21" s="2" t="s">
        <v>159</v>
      </c>
      <c r="D21" s="2" t="s">
        <v>160</v>
      </c>
      <c r="E21" t="s">
        <v>161</v>
      </c>
      <c r="F21" s="14">
        <v>1</v>
      </c>
      <c r="G21" s="5">
        <v>11</v>
      </c>
      <c r="H21" s="15">
        <f t="shared" si="0"/>
        <v>1.6923076923076923</v>
      </c>
      <c r="I21" s="15">
        <f t="shared" si="1"/>
        <v>1.6923076923076923</v>
      </c>
    </row>
    <row r="22" spans="1:10" x14ac:dyDescent="0.25">
      <c r="A22" s="3">
        <v>302010459</v>
      </c>
      <c r="B22" s="2" t="s">
        <v>147</v>
      </c>
      <c r="C22" s="2" t="s">
        <v>148</v>
      </c>
      <c r="D22" s="2" t="s">
        <v>149</v>
      </c>
      <c r="E22" t="s">
        <v>150</v>
      </c>
      <c r="F22" s="14">
        <v>6</v>
      </c>
      <c r="G22" s="5">
        <v>1.7957020000000001</v>
      </c>
      <c r="H22" s="15">
        <f t="shared" si="0"/>
        <v>0.27626184615384619</v>
      </c>
      <c r="I22" s="15">
        <f t="shared" si="1"/>
        <v>1.6575710769230771</v>
      </c>
    </row>
    <row r="23" spans="1:10" x14ac:dyDescent="0.25">
      <c r="A23" s="3">
        <v>320011000</v>
      </c>
      <c r="B23" s="2" t="s">
        <v>15</v>
      </c>
      <c r="C23" s="2" t="s">
        <v>16</v>
      </c>
      <c r="D23" s="2" t="s">
        <v>17</v>
      </c>
      <c r="E23" t="s">
        <v>18</v>
      </c>
      <c r="F23" s="14">
        <v>2</v>
      </c>
      <c r="G23" s="5">
        <v>3.6750000000000003</v>
      </c>
      <c r="H23" s="15">
        <f t="shared" si="0"/>
        <v>0.56538461538461537</v>
      </c>
      <c r="I23" s="15">
        <f t="shared" si="1"/>
        <v>1.1307692307692307</v>
      </c>
    </row>
    <row r="24" spans="1:10" x14ac:dyDescent="0.25">
      <c r="A24" s="3">
        <v>306020041</v>
      </c>
      <c r="B24" s="2" t="s">
        <v>244</v>
      </c>
      <c r="C24" s="2" t="s">
        <v>245</v>
      </c>
      <c r="D24" s="2" t="s">
        <v>246</v>
      </c>
      <c r="E24" t="s">
        <v>247</v>
      </c>
      <c r="F24" s="14">
        <v>1</v>
      </c>
      <c r="G24" s="5">
        <v>4.2840790000000002</v>
      </c>
      <c r="H24" s="15">
        <f t="shared" si="0"/>
        <v>0.65908907692307694</v>
      </c>
      <c r="I24" s="15">
        <f t="shared" si="1"/>
        <v>0.65908907692307694</v>
      </c>
    </row>
    <row r="25" spans="1:10" x14ac:dyDescent="0.25">
      <c r="A25" s="3">
        <v>310032189</v>
      </c>
      <c r="B25" s="2" t="s">
        <v>185</v>
      </c>
      <c r="C25" s="2" t="s">
        <v>24</v>
      </c>
      <c r="D25" s="2" t="s">
        <v>186</v>
      </c>
      <c r="E25" t="s">
        <v>187</v>
      </c>
      <c r="F25" s="14">
        <v>2</v>
      </c>
      <c r="G25" s="5">
        <v>1.7699</v>
      </c>
      <c r="H25" s="15">
        <f t="shared" si="0"/>
        <v>0.27229230769230772</v>
      </c>
      <c r="I25" s="15">
        <f t="shared" si="1"/>
        <v>0.54458461538461544</v>
      </c>
    </row>
    <row r="26" spans="1:10" x14ac:dyDescent="0.25">
      <c r="A26" s="3">
        <v>306011049</v>
      </c>
      <c r="B26" s="2" t="s">
        <v>248</v>
      </c>
      <c r="C26" s="2" t="s">
        <v>249</v>
      </c>
      <c r="D26" s="2" t="s">
        <v>250</v>
      </c>
      <c r="E26" t="s">
        <v>251</v>
      </c>
      <c r="F26" s="14">
        <v>2</v>
      </c>
      <c r="G26" s="5">
        <v>1.3672219999999999</v>
      </c>
      <c r="H26" s="15">
        <f t="shared" si="0"/>
        <v>0.21034184615384616</v>
      </c>
      <c r="I26" s="15">
        <f t="shared" si="1"/>
        <v>0.42068369230769231</v>
      </c>
    </row>
    <row r="27" spans="1:10" x14ac:dyDescent="0.25">
      <c r="A27" s="3">
        <v>302010411</v>
      </c>
      <c r="B27" s="2" t="s">
        <v>198</v>
      </c>
      <c r="C27" s="2" t="s">
        <v>57</v>
      </c>
      <c r="D27" s="2" t="s">
        <v>199</v>
      </c>
      <c r="E27" t="s">
        <v>200</v>
      </c>
      <c r="F27" s="14">
        <v>19</v>
      </c>
      <c r="G27" s="5">
        <v>0.11845000000000001</v>
      </c>
      <c r="H27" s="15">
        <f t="shared" si="0"/>
        <v>1.8223076923076925E-2</v>
      </c>
      <c r="I27" s="15">
        <f t="shared" si="1"/>
        <v>0.34623846153846161</v>
      </c>
    </row>
    <row r="28" spans="1:10" x14ac:dyDescent="0.25">
      <c r="A28" s="3">
        <v>304060294</v>
      </c>
      <c r="B28" s="2" t="s">
        <v>27</v>
      </c>
      <c r="C28" s="2" t="s">
        <v>24</v>
      </c>
      <c r="D28" s="2" t="s">
        <v>28</v>
      </c>
      <c r="E28" t="s">
        <v>29</v>
      </c>
      <c r="F28" s="14">
        <v>3</v>
      </c>
      <c r="G28" s="5">
        <v>0.53100000000000003</v>
      </c>
      <c r="H28" s="15">
        <f t="shared" si="0"/>
        <v>8.1692307692307703E-2</v>
      </c>
      <c r="I28" s="15">
        <f t="shared" si="1"/>
        <v>0.24507692307692311</v>
      </c>
    </row>
    <row r="29" spans="1:10" x14ac:dyDescent="0.25">
      <c r="A29" s="3">
        <v>320060484</v>
      </c>
      <c r="B29" s="2" t="s">
        <v>0</v>
      </c>
      <c r="C29" s="2" t="s">
        <v>1</v>
      </c>
      <c r="D29" s="2" t="s">
        <v>2</v>
      </c>
      <c r="E29" t="s">
        <v>3</v>
      </c>
      <c r="F29" s="14">
        <v>3</v>
      </c>
      <c r="G29" s="5">
        <v>0.39140000000000003</v>
      </c>
      <c r="H29" s="15">
        <f t="shared" si="0"/>
        <v>6.0215384615384622E-2</v>
      </c>
      <c r="I29" s="15">
        <f t="shared" si="1"/>
        <v>0.18064615384615387</v>
      </c>
    </row>
    <row r="30" spans="1:10" x14ac:dyDescent="0.25">
      <c r="A30" s="3">
        <v>302010053</v>
      </c>
      <c r="B30" s="2" t="s">
        <v>213</v>
      </c>
      <c r="C30" s="2" t="s">
        <v>57</v>
      </c>
      <c r="D30" s="2" t="s">
        <v>214</v>
      </c>
      <c r="E30" t="s">
        <v>215</v>
      </c>
      <c r="F30" s="14">
        <v>32</v>
      </c>
      <c r="G30" s="5">
        <v>3.4608E-2</v>
      </c>
      <c r="H30" s="15">
        <f t="shared" si="0"/>
        <v>5.3243076923076924E-3</v>
      </c>
      <c r="I30" s="15">
        <f t="shared" si="1"/>
        <v>0.17037784615384616</v>
      </c>
    </row>
    <row r="31" spans="1:10" x14ac:dyDescent="0.25">
      <c r="A31" s="3">
        <v>320090000</v>
      </c>
      <c r="B31" s="2" t="s">
        <v>37</v>
      </c>
      <c r="C31" s="2" t="s">
        <v>38</v>
      </c>
      <c r="D31" s="2" t="s">
        <v>39</v>
      </c>
      <c r="E31" t="s">
        <v>40</v>
      </c>
      <c r="F31" s="14">
        <v>1</v>
      </c>
      <c r="G31" s="5">
        <v>1.05</v>
      </c>
      <c r="H31" s="15">
        <f t="shared" si="0"/>
        <v>0.16153846153846155</v>
      </c>
      <c r="I31" s="15">
        <f t="shared" si="1"/>
        <v>0.16153846153846155</v>
      </c>
    </row>
    <row r="32" spans="1:10" x14ac:dyDescent="0.25">
      <c r="A32" s="3">
        <v>310031422</v>
      </c>
      <c r="B32" s="2" t="s">
        <v>140</v>
      </c>
      <c r="C32" s="2" t="s">
        <v>24</v>
      </c>
      <c r="D32" s="2" t="s">
        <v>141</v>
      </c>
      <c r="E32" t="s">
        <v>142</v>
      </c>
      <c r="F32" s="14">
        <v>1</v>
      </c>
      <c r="G32" s="5">
        <v>1</v>
      </c>
      <c r="H32" s="15">
        <f t="shared" si="0"/>
        <v>0.15384615384615385</v>
      </c>
      <c r="I32" s="15">
        <f t="shared" si="1"/>
        <v>0.15384615384615385</v>
      </c>
    </row>
    <row r="33" spans="1:9" x14ac:dyDescent="0.25">
      <c r="A33" s="3">
        <v>320010049</v>
      </c>
      <c r="B33" s="2" t="s">
        <v>41</v>
      </c>
      <c r="C33" s="2" t="s">
        <v>38</v>
      </c>
      <c r="D33" s="2" t="s">
        <v>42</v>
      </c>
      <c r="E33" t="s">
        <v>43</v>
      </c>
      <c r="F33" s="14">
        <v>1</v>
      </c>
      <c r="G33" s="5">
        <v>0.94500000000000006</v>
      </c>
      <c r="H33" s="15">
        <f t="shared" si="0"/>
        <v>0.14538461538461539</v>
      </c>
      <c r="I33" s="15">
        <f t="shared" si="1"/>
        <v>0.14538461538461539</v>
      </c>
    </row>
    <row r="34" spans="1:9" x14ac:dyDescent="0.25">
      <c r="A34" s="3">
        <v>306011163</v>
      </c>
      <c r="B34" s="2" t="s">
        <v>252</v>
      </c>
      <c r="C34" s="2" t="s">
        <v>261</v>
      </c>
      <c r="D34" s="2" t="s">
        <v>262</v>
      </c>
      <c r="E34" t="s">
        <v>253</v>
      </c>
      <c r="F34" s="14">
        <v>1</v>
      </c>
      <c r="G34" s="5">
        <v>0.92700000000000005</v>
      </c>
      <c r="H34" s="15">
        <f t="shared" si="0"/>
        <v>0.14261538461538462</v>
      </c>
      <c r="I34" s="15">
        <f t="shared" si="1"/>
        <v>0.14261538461538462</v>
      </c>
    </row>
    <row r="35" spans="1:9" x14ac:dyDescent="0.25">
      <c r="A35" s="3">
        <v>303011528</v>
      </c>
      <c r="B35" s="2" t="s">
        <v>178</v>
      </c>
      <c r="C35" s="2" t="s">
        <v>179</v>
      </c>
      <c r="D35" s="2" t="s">
        <v>180</v>
      </c>
      <c r="E35" t="s">
        <v>181</v>
      </c>
      <c r="F35" s="14">
        <v>1</v>
      </c>
      <c r="G35" s="5">
        <v>0.85695999999999994</v>
      </c>
      <c r="H35" s="15">
        <f t="shared" si="0"/>
        <v>0.13183999999999998</v>
      </c>
      <c r="I35" s="15">
        <f t="shared" si="1"/>
        <v>0.13183999999999998</v>
      </c>
    </row>
    <row r="36" spans="1:9" x14ac:dyDescent="0.25">
      <c r="A36" s="3">
        <v>303011529</v>
      </c>
      <c r="B36" s="2" t="s">
        <v>182</v>
      </c>
      <c r="C36" s="2" t="s">
        <v>179</v>
      </c>
      <c r="D36" s="2" t="s">
        <v>183</v>
      </c>
      <c r="E36" t="s">
        <v>184</v>
      </c>
      <c r="F36" s="14">
        <v>1</v>
      </c>
      <c r="G36" s="5">
        <v>0.85695999999999994</v>
      </c>
      <c r="H36" s="15">
        <f t="shared" si="0"/>
        <v>0.13183999999999998</v>
      </c>
      <c r="I36" s="15">
        <f t="shared" si="1"/>
        <v>0.13183999999999998</v>
      </c>
    </row>
    <row r="37" spans="1:9" x14ac:dyDescent="0.25">
      <c r="A37" s="3">
        <v>310990024</v>
      </c>
      <c r="B37" s="2" t="s">
        <v>162</v>
      </c>
      <c r="C37" s="2" t="s">
        <v>163</v>
      </c>
      <c r="D37" s="2" t="s">
        <v>164</v>
      </c>
      <c r="E37" t="s">
        <v>165</v>
      </c>
      <c r="F37" s="14">
        <v>1</v>
      </c>
      <c r="G37" s="5">
        <v>0.85242800000000007</v>
      </c>
      <c r="H37" s="15">
        <f t="shared" si="0"/>
        <v>0.13114276923076923</v>
      </c>
      <c r="I37" s="15">
        <f t="shared" si="1"/>
        <v>0.13114276923076923</v>
      </c>
    </row>
    <row r="38" spans="1:9" x14ac:dyDescent="0.25">
      <c r="A38" s="3">
        <v>302010271</v>
      </c>
      <c r="B38" s="2" t="s">
        <v>234</v>
      </c>
      <c r="C38" s="2" t="s">
        <v>57</v>
      </c>
      <c r="D38" s="2" t="s">
        <v>235</v>
      </c>
      <c r="E38" t="s">
        <v>236</v>
      </c>
      <c r="F38" s="14">
        <v>167</v>
      </c>
      <c r="G38" s="5">
        <v>4.5320000000000004E-3</v>
      </c>
      <c r="H38" s="15">
        <f t="shared" si="0"/>
        <v>6.9723076923076932E-4</v>
      </c>
      <c r="I38" s="15">
        <f t="shared" si="1"/>
        <v>0.11643753846153848</v>
      </c>
    </row>
    <row r="39" spans="1:9" x14ac:dyDescent="0.25">
      <c r="A39" s="3">
        <v>302010742</v>
      </c>
      <c r="B39" s="2" t="s">
        <v>192</v>
      </c>
      <c r="C39" s="2" t="s">
        <v>57</v>
      </c>
      <c r="D39" s="2" t="s">
        <v>193</v>
      </c>
      <c r="E39" t="s">
        <v>194</v>
      </c>
      <c r="F39" s="14">
        <v>2</v>
      </c>
      <c r="G39" s="5">
        <v>0.37368400000000002</v>
      </c>
      <c r="H39" s="15">
        <f t="shared" si="0"/>
        <v>5.7489846153846155E-2</v>
      </c>
      <c r="I39" s="15">
        <f t="shared" si="1"/>
        <v>0.11497969230769231</v>
      </c>
    </row>
    <row r="40" spans="1:9" x14ac:dyDescent="0.25">
      <c r="A40" s="3">
        <v>320010943</v>
      </c>
      <c r="B40" s="2" t="s">
        <v>11</v>
      </c>
      <c r="C40" s="2" t="s">
        <v>12</v>
      </c>
      <c r="D40" s="2" t="s">
        <v>13</v>
      </c>
      <c r="E40" t="s">
        <v>14</v>
      </c>
      <c r="F40" s="14">
        <v>1</v>
      </c>
      <c r="G40" s="5">
        <v>0.73499999999999999</v>
      </c>
      <c r="H40" s="15">
        <f t="shared" si="0"/>
        <v>0.11307692307692307</v>
      </c>
      <c r="I40" s="15">
        <f t="shared" si="1"/>
        <v>0.11307692307692307</v>
      </c>
    </row>
    <row r="41" spans="1:9" x14ac:dyDescent="0.25">
      <c r="A41" s="3">
        <v>306010984</v>
      </c>
      <c r="B41" s="2" t="s">
        <v>174</v>
      </c>
      <c r="C41" s="2" t="s">
        <v>175</v>
      </c>
      <c r="D41" s="2" t="s">
        <v>176</v>
      </c>
      <c r="E41" t="s">
        <v>177</v>
      </c>
      <c r="F41" s="14">
        <v>1</v>
      </c>
      <c r="G41" s="5">
        <v>0.72099999999999997</v>
      </c>
      <c r="H41" s="15">
        <f t="shared" si="0"/>
        <v>0.11092307692307692</v>
      </c>
      <c r="I41" s="15">
        <f t="shared" si="1"/>
        <v>0.11092307692307692</v>
      </c>
    </row>
    <row r="42" spans="1:9" x14ac:dyDescent="0.25">
      <c r="A42" s="3">
        <v>305030071</v>
      </c>
      <c r="B42" s="2" t="s">
        <v>188</v>
      </c>
      <c r="C42" s="2" t="s">
        <v>189</v>
      </c>
      <c r="D42" s="2" t="s">
        <v>190</v>
      </c>
      <c r="E42" t="s">
        <v>191</v>
      </c>
      <c r="F42" s="14">
        <v>5</v>
      </c>
      <c r="G42" s="5">
        <v>0.12875</v>
      </c>
      <c r="H42" s="15">
        <f t="shared" si="0"/>
        <v>1.9807692307692307E-2</v>
      </c>
      <c r="I42" s="15">
        <f t="shared" si="1"/>
        <v>9.9038461538461534E-2</v>
      </c>
    </row>
    <row r="43" spans="1:9" x14ac:dyDescent="0.25">
      <c r="A43" s="3">
        <v>318010523</v>
      </c>
      <c r="B43" s="2" t="s">
        <v>52</v>
      </c>
      <c r="C43" s="2" t="s">
        <v>53</v>
      </c>
      <c r="D43" s="2" t="s">
        <v>54</v>
      </c>
      <c r="E43" t="s">
        <v>55</v>
      </c>
      <c r="F43" s="14">
        <v>1</v>
      </c>
      <c r="G43" s="5">
        <v>0.54693000000000003</v>
      </c>
      <c r="H43" s="15">
        <f t="shared" si="0"/>
        <v>8.4143076923076932E-2</v>
      </c>
      <c r="I43" s="15">
        <f t="shared" si="1"/>
        <v>8.4143076923076932E-2</v>
      </c>
    </row>
    <row r="44" spans="1:9" x14ac:dyDescent="0.25">
      <c r="A44" s="3">
        <v>304020022</v>
      </c>
      <c r="B44" s="2" t="s">
        <v>113</v>
      </c>
      <c r="C44" s="2" t="s">
        <v>31</v>
      </c>
      <c r="D44" s="2" t="s">
        <v>114</v>
      </c>
      <c r="E44" t="s">
        <v>115</v>
      </c>
      <c r="F44" s="14">
        <v>2</v>
      </c>
      <c r="G44" s="5">
        <v>0.27346500000000001</v>
      </c>
      <c r="H44" s="15">
        <f t="shared" si="0"/>
        <v>4.2071538461538466E-2</v>
      </c>
      <c r="I44" s="15">
        <f t="shared" si="1"/>
        <v>8.4143076923076932E-2</v>
      </c>
    </row>
    <row r="45" spans="1:9" x14ac:dyDescent="0.25">
      <c r="A45" s="3">
        <v>303010925</v>
      </c>
      <c r="B45" s="2" t="s">
        <v>4</v>
      </c>
      <c r="C45" s="2" t="s">
        <v>5</v>
      </c>
      <c r="D45" s="2" t="s">
        <v>6</v>
      </c>
      <c r="E45" t="s">
        <v>7</v>
      </c>
      <c r="F45" s="14">
        <v>3</v>
      </c>
      <c r="G45" s="5">
        <v>0.14584800000000001</v>
      </c>
      <c r="H45" s="15">
        <f t="shared" ref="H45:H76" si="2">G45/6.5</f>
        <v>2.2438153846153847E-2</v>
      </c>
      <c r="I45" s="15">
        <f t="shared" ref="I45:I76" si="3">F45*H45</f>
        <v>6.7314461538461545E-2</v>
      </c>
    </row>
    <row r="46" spans="1:9" x14ac:dyDescent="0.25">
      <c r="A46" s="3">
        <v>306011162</v>
      </c>
      <c r="B46" s="2" t="s">
        <v>254</v>
      </c>
      <c r="C46" s="2" t="s">
        <v>249</v>
      </c>
      <c r="D46" s="2" t="s">
        <v>263</v>
      </c>
      <c r="E46" t="s">
        <v>255</v>
      </c>
      <c r="F46" s="14">
        <v>1</v>
      </c>
      <c r="G46" s="5">
        <v>0.41509000000000001</v>
      </c>
      <c r="H46" s="15">
        <f t="shared" si="2"/>
        <v>6.386E-2</v>
      </c>
      <c r="I46" s="15">
        <f t="shared" si="3"/>
        <v>6.386E-2</v>
      </c>
    </row>
    <row r="47" spans="1:9" x14ac:dyDescent="0.25">
      <c r="A47" s="3">
        <v>304050002</v>
      </c>
      <c r="B47" s="2" t="s">
        <v>44</v>
      </c>
      <c r="C47" s="2" t="s">
        <v>45</v>
      </c>
      <c r="D47" s="2" t="s">
        <v>46</v>
      </c>
      <c r="E47" t="s">
        <v>47</v>
      </c>
      <c r="F47" s="14">
        <v>1</v>
      </c>
      <c r="G47" s="5">
        <v>0.37080000000000002</v>
      </c>
      <c r="H47" s="15">
        <f t="shared" si="2"/>
        <v>5.7046153846153851E-2</v>
      </c>
      <c r="I47" s="15">
        <f t="shared" si="3"/>
        <v>5.7046153846153851E-2</v>
      </c>
    </row>
    <row r="48" spans="1:9" x14ac:dyDescent="0.25">
      <c r="A48" s="3">
        <v>311020518</v>
      </c>
      <c r="B48" s="2" t="s">
        <v>48</v>
      </c>
      <c r="C48" s="2" t="s">
        <v>49</v>
      </c>
      <c r="D48" s="2" t="s">
        <v>50</v>
      </c>
      <c r="E48" t="s">
        <v>51</v>
      </c>
      <c r="F48" s="14">
        <v>2</v>
      </c>
      <c r="G48" s="5">
        <v>0.18231</v>
      </c>
      <c r="H48" s="15">
        <f t="shared" si="2"/>
        <v>2.8047692307692308E-2</v>
      </c>
      <c r="I48" s="15">
        <f t="shared" si="3"/>
        <v>5.6095384615384616E-2</v>
      </c>
    </row>
    <row r="49" spans="1:10" x14ac:dyDescent="0.25">
      <c r="A49" s="3">
        <v>303030040</v>
      </c>
      <c r="B49" s="2" t="s">
        <v>237</v>
      </c>
      <c r="C49" s="2" t="s">
        <v>148</v>
      </c>
      <c r="D49" s="2" t="s">
        <v>238</v>
      </c>
      <c r="E49" t="s">
        <v>239</v>
      </c>
      <c r="F49" s="14">
        <v>8</v>
      </c>
      <c r="G49" s="5">
        <v>4.3260000000000007E-2</v>
      </c>
      <c r="H49" s="15">
        <f t="shared" si="2"/>
        <v>6.6553846153846168E-3</v>
      </c>
      <c r="I49" s="15">
        <f t="shared" si="3"/>
        <v>5.3243076923076935E-2</v>
      </c>
    </row>
    <row r="50" spans="1:10" s="11" customFormat="1" x14ac:dyDescent="0.25">
      <c r="A50" s="3">
        <v>320020197</v>
      </c>
      <c r="B50" s="2" t="s">
        <v>120</v>
      </c>
      <c r="C50" s="2" t="s">
        <v>121</v>
      </c>
      <c r="D50" s="2" t="s">
        <v>122</v>
      </c>
      <c r="E50" t="s">
        <v>123</v>
      </c>
      <c r="F50" s="14">
        <v>1</v>
      </c>
      <c r="G50" s="5">
        <v>0.325185</v>
      </c>
      <c r="H50" s="15">
        <f t="shared" si="2"/>
        <v>5.0028461538461536E-2</v>
      </c>
      <c r="I50" s="15">
        <f t="shared" si="3"/>
        <v>5.0028461538461536E-2</v>
      </c>
      <c r="J50"/>
    </row>
    <row r="51" spans="1:10" x14ac:dyDescent="0.25">
      <c r="A51" s="3">
        <v>320040282</v>
      </c>
      <c r="B51" s="2" t="s">
        <v>116</v>
      </c>
      <c r="C51" s="2" t="s">
        <v>117</v>
      </c>
      <c r="D51" s="2" t="s">
        <v>118</v>
      </c>
      <c r="E51" t="s">
        <v>119</v>
      </c>
      <c r="F51" s="14">
        <v>1</v>
      </c>
      <c r="G51" s="5">
        <v>0.315</v>
      </c>
      <c r="H51" s="15">
        <f t="shared" si="2"/>
        <v>4.8461538461538459E-2</v>
      </c>
      <c r="I51" s="15">
        <f t="shared" si="3"/>
        <v>4.8461538461538459E-2</v>
      </c>
    </row>
    <row r="52" spans="1:10" x14ac:dyDescent="0.25">
      <c r="A52" s="3">
        <v>302010103</v>
      </c>
      <c r="B52" s="2" t="s">
        <v>204</v>
      </c>
      <c r="C52" s="2" t="s">
        <v>57</v>
      </c>
      <c r="D52" s="2" t="s">
        <v>205</v>
      </c>
      <c r="E52" t="s">
        <v>206</v>
      </c>
      <c r="F52" s="14">
        <v>5</v>
      </c>
      <c r="G52" s="5">
        <v>5.9225000000000007E-2</v>
      </c>
      <c r="H52" s="15">
        <f t="shared" si="2"/>
        <v>9.1115384615384626E-3</v>
      </c>
      <c r="I52" s="15">
        <f t="shared" si="3"/>
        <v>4.5557692307692313E-2</v>
      </c>
    </row>
    <row r="53" spans="1:10" x14ac:dyDescent="0.25">
      <c r="A53" s="3">
        <v>320111077</v>
      </c>
      <c r="B53" s="2" t="s">
        <v>19</v>
      </c>
      <c r="C53" s="2" t="s">
        <v>20</v>
      </c>
      <c r="D53" s="2" t="s">
        <v>21</v>
      </c>
      <c r="E53" t="s">
        <v>22</v>
      </c>
      <c r="F53" s="14">
        <v>1</v>
      </c>
      <c r="G53" s="5">
        <v>0.28417700000000001</v>
      </c>
      <c r="H53" s="15">
        <f t="shared" si="2"/>
        <v>4.3719538461538462E-2</v>
      </c>
      <c r="I53" s="15">
        <f t="shared" si="3"/>
        <v>4.3719538461538462E-2</v>
      </c>
    </row>
    <row r="54" spans="1:10" x14ac:dyDescent="0.25">
      <c r="A54" s="3">
        <v>307010054</v>
      </c>
      <c r="B54" s="2" t="s">
        <v>134</v>
      </c>
      <c r="C54" s="2" t="s">
        <v>135</v>
      </c>
      <c r="D54" s="2" t="s">
        <v>136</v>
      </c>
      <c r="E54" t="s">
        <v>137</v>
      </c>
      <c r="F54" s="14">
        <v>1</v>
      </c>
      <c r="G54" s="5">
        <v>0.27346500000000001</v>
      </c>
      <c r="H54" s="15">
        <f t="shared" si="2"/>
        <v>4.2071538461538466E-2</v>
      </c>
      <c r="I54" s="15">
        <f t="shared" si="3"/>
        <v>4.2071538461538466E-2</v>
      </c>
    </row>
    <row r="55" spans="1:10" x14ac:dyDescent="0.25">
      <c r="A55" s="3">
        <v>302012456</v>
      </c>
      <c r="B55" s="2" t="s">
        <v>151</v>
      </c>
      <c r="C55" s="2" t="s">
        <v>148</v>
      </c>
      <c r="D55" s="2" t="s">
        <v>152</v>
      </c>
      <c r="E55" t="s">
        <v>153</v>
      </c>
      <c r="F55" s="14">
        <v>2</v>
      </c>
      <c r="G55" s="5">
        <v>0.13668100000000002</v>
      </c>
      <c r="H55" s="15">
        <f t="shared" si="2"/>
        <v>2.1027846153846157E-2</v>
      </c>
      <c r="I55" s="15">
        <f t="shared" si="3"/>
        <v>4.2055692307692315E-2</v>
      </c>
    </row>
    <row r="56" spans="1:10" x14ac:dyDescent="0.25">
      <c r="A56" s="3">
        <v>304060074</v>
      </c>
      <c r="B56" s="2" t="s">
        <v>166</v>
      </c>
      <c r="C56" s="2" t="s">
        <v>167</v>
      </c>
      <c r="D56" s="2" t="s">
        <v>168</v>
      </c>
      <c r="E56" t="s">
        <v>169</v>
      </c>
      <c r="F56" s="14">
        <v>5</v>
      </c>
      <c r="G56" s="5">
        <v>5.0161000000000004E-2</v>
      </c>
      <c r="H56" s="15">
        <f t="shared" si="2"/>
        <v>7.7170769230769237E-3</v>
      </c>
      <c r="I56" s="15">
        <f t="shared" si="3"/>
        <v>3.8585384615384619E-2</v>
      </c>
    </row>
    <row r="57" spans="1:10" x14ac:dyDescent="0.25">
      <c r="A57" s="3">
        <v>302010040</v>
      </c>
      <c r="B57" s="2" t="s">
        <v>222</v>
      </c>
      <c r="C57" s="2" t="s">
        <v>57</v>
      </c>
      <c r="D57" s="2" t="s">
        <v>223</v>
      </c>
      <c r="E57" t="s">
        <v>224</v>
      </c>
      <c r="F57" s="14">
        <v>25</v>
      </c>
      <c r="G57" s="5">
        <v>9.578999999999999E-3</v>
      </c>
      <c r="H57" s="15">
        <f t="shared" si="2"/>
        <v>1.4736923076923076E-3</v>
      </c>
      <c r="I57" s="15">
        <f t="shared" si="3"/>
        <v>3.6842307692307688E-2</v>
      </c>
    </row>
    <row r="58" spans="1:10" x14ac:dyDescent="0.25">
      <c r="A58" s="3">
        <v>303010157</v>
      </c>
      <c r="B58" s="2" t="s">
        <v>130</v>
      </c>
      <c r="C58" s="2" t="s">
        <v>131</v>
      </c>
      <c r="D58" s="2" t="s">
        <v>132</v>
      </c>
      <c r="E58" t="s">
        <v>133</v>
      </c>
      <c r="F58" s="14">
        <v>1</v>
      </c>
      <c r="G58" s="5">
        <v>0.20600000000000002</v>
      </c>
      <c r="H58" s="15">
        <f t="shared" si="2"/>
        <v>3.1692307692307693E-2</v>
      </c>
      <c r="I58" s="15">
        <f t="shared" si="3"/>
        <v>3.1692307692307693E-2</v>
      </c>
    </row>
    <row r="59" spans="1:10" x14ac:dyDescent="0.25">
      <c r="A59" s="3">
        <v>301010675</v>
      </c>
      <c r="B59" s="2" t="s">
        <v>104</v>
      </c>
      <c r="C59" s="2" t="s">
        <v>57</v>
      </c>
      <c r="D59" s="2" t="s">
        <v>105</v>
      </c>
      <c r="E59" t="s">
        <v>106</v>
      </c>
      <c r="F59" s="14">
        <v>67</v>
      </c>
      <c r="G59" s="5">
        <v>2.7810000000000001E-3</v>
      </c>
      <c r="H59" s="15">
        <f t="shared" si="2"/>
        <v>4.2784615384615387E-4</v>
      </c>
      <c r="I59" s="15">
        <f t="shared" si="3"/>
        <v>2.8665692307692309E-2</v>
      </c>
    </row>
    <row r="60" spans="1:10" x14ac:dyDescent="0.25">
      <c r="A60" s="3">
        <v>302011962</v>
      </c>
      <c r="B60" s="2" t="s">
        <v>195</v>
      </c>
      <c r="C60" s="2" t="s">
        <v>57</v>
      </c>
      <c r="D60" s="2" t="s">
        <v>196</v>
      </c>
      <c r="E60" t="s">
        <v>197</v>
      </c>
      <c r="F60" s="14">
        <v>1</v>
      </c>
      <c r="G60" s="5">
        <v>0.18231</v>
      </c>
      <c r="H60" s="15">
        <f t="shared" si="2"/>
        <v>2.8047692307692308E-2</v>
      </c>
      <c r="I60" s="15">
        <f t="shared" si="3"/>
        <v>2.8047692307692308E-2</v>
      </c>
    </row>
    <row r="61" spans="1:10" x14ac:dyDescent="0.25">
      <c r="A61" s="3">
        <v>302010054</v>
      </c>
      <c r="B61" s="2" t="s">
        <v>201</v>
      </c>
      <c r="C61" s="2" t="s">
        <v>57</v>
      </c>
      <c r="D61" s="2" t="s">
        <v>202</v>
      </c>
      <c r="E61" t="s">
        <v>203</v>
      </c>
      <c r="F61" s="14">
        <v>4</v>
      </c>
      <c r="G61" s="5">
        <v>2.9148999999999998E-2</v>
      </c>
      <c r="H61" s="15">
        <f t="shared" si="2"/>
        <v>4.4844615384615379E-3</v>
      </c>
      <c r="I61" s="15">
        <f t="shared" si="3"/>
        <v>1.7937846153846151E-2</v>
      </c>
    </row>
    <row r="62" spans="1:10" x14ac:dyDescent="0.25">
      <c r="A62" s="3">
        <v>303010742</v>
      </c>
      <c r="B62" s="2" t="s">
        <v>34</v>
      </c>
      <c r="C62" s="2" t="s">
        <v>5</v>
      </c>
      <c r="D62" s="2" t="s">
        <v>35</v>
      </c>
      <c r="E62" t="s">
        <v>36</v>
      </c>
      <c r="F62" s="14">
        <v>1</v>
      </c>
      <c r="G62" s="5">
        <v>0.10300000000000001</v>
      </c>
      <c r="H62" s="15">
        <f t="shared" si="2"/>
        <v>1.5846153846153847E-2</v>
      </c>
      <c r="I62" s="15">
        <f t="shared" si="3"/>
        <v>1.5846153846153847E-2</v>
      </c>
    </row>
    <row r="63" spans="1:10" x14ac:dyDescent="0.25">
      <c r="A63" s="3">
        <v>301010526</v>
      </c>
      <c r="B63" s="2" t="s">
        <v>107</v>
      </c>
      <c r="C63" s="2" t="s">
        <v>57</v>
      </c>
      <c r="D63" s="2" t="s">
        <v>108</v>
      </c>
      <c r="E63" t="s">
        <v>109</v>
      </c>
      <c r="F63" s="14">
        <v>22</v>
      </c>
      <c r="G63" s="5">
        <v>3.6050000000000001E-3</v>
      </c>
      <c r="H63" s="15">
        <f t="shared" si="2"/>
        <v>5.5461538461538463E-4</v>
      </c>
      <c r="I63" s="15">
        <f t="shared" si="3"/>
        <v>1.2201538461538462E-2</v>
      </c>
    </row>
    <row r="64" spans="1:10" x14ac:dyDescent="0.25">
      <c r="A64" s="3">
        <v>302010019</v>
      </c>
      <c r="B64" s="2" t="s">
        <v>207</v>
      </c>
      <c r="C64" s="2" t="s">
        <v>57</v>
      </c>
      <c r="D64" s="2" t="s">
        <v>208</v>
      </c>
      <c r="E64" t="s">
        <v>209</v>
      </c>
      <c r="F64" s="14">
        <v>3</v>
      </c>
      <c r="G64" s="5">
        <v>2.4617000000000003E-2</v>
      </c>
      <c r="H64" s="15">
        <f t="shared" si="2"/>
        <v>3.7872307692307697E-3</v>
      </c>
      <c r="I64" s="15">
        <f t="shared" si="3"/>
        <v>1.1361692307692309E-2</v>
      </c>
    </row>
    <row r="65" spans="1:9" x14ac:dyDescent="0.25">
      <c r="A65" s="3">
        <v>302010233</v>
      </c>
      <c r="B65" s="2" t="s">
        <v>210</v>
      </c>
      <c r="C65" s="2" t="s">
        <v>57</v>
      </c>
      <c r="D65" s="2" t="s">
        <v>211</v>
      </c>
      <c r="E65" t="s">
        <v>212</v>
      </c>
      <c r="F65" s="14">
        <v>5</v>
      </c>
      <c r="G65" s="5">
        <v>1.3698999999999999E-2</v>
      </c>
      <c r="H65" s="15">
        <f t="shared" si="2"/>
        <v>2.1075384615384615E-3</v>
      </c>
      <c r="I65" s="15">
        <f t="shared" si="3"/>
        <v>1.0537692307692307E-2</v>
      </c>
    </row>
    <row r="66" spans="1:9" x14ac:dyDescent="0.25">
      <c r="A66" s="3">
        <v>302010825</v>
      </c>
      <c r="B66" s="2" t="s">
        <v>225</v>
      </c>
      <c r="C66" s="2" t="s">
        <v>57</v>
      </c>
      <c r="D66" s="2" t="s">
        <v>226</v>
      </c>
      <c r="E66" t="s">
        <v>227</v>
      </c>
      <c r="F66" s="14">
        <v>2</v>
      </c>
      <c r="G66" s="5">
        <v>3.3784000000000002E-2</v>
      </c>
      <c r="H66" s="15">
        <f t="shared" si="2"/>
        <v>5.1975384615384618E-3</v>
      </c>
      <c r="I66" s="15">
        <f t="shared" si="3"/>
        <v>1.0395076923076924E-2</v>
      </c>
    </row>
    <row r="67" spans="1:9" x14ac:dyDescent="0.25">
      <c r="A67" s="3">
        <v>304090042</v>
      </c>
      <c r="B67" s="2" t="s">
        <v>170</v>
      </c>
      <c r="C67" s="2" t="s">
        <v>171</v>
      </c>
      <c r="D67" s="2" t="s">
        <v>172</v>
      </c>
      <c r="E67" t="s">
        <v>173</v>
      </c>
      <c r="F67" s="14">
        <v>1</v>
      </c>
      <c r="G67" s="5">
        <v>6.2005999999999999E-2</v>
      </c>
      <c r="H67" s="15">
        <f t="shared" si="2"/>
        <v>9.5393846153846145E-3</v>
      </c>
      <c r="I67" s="15">
        <f t="shared" si="3"/>
        <v>9.5393846153846145E-3</v>
      </c>
    </row>
    <row r="68" spans="1:9" x14ac:dyDescent="0.25">
      <c r="A68" s="3">
        <v>304090043</v>
      </c>
      <c r="B68" s="2" t="s">
        <v>256</v>
      </c>
      <c r="C68" s="2" t="s">
        <v>171</v>
      </c>
      <c r="D68" s="2" t="s">
        <v>257</v>
      </c>
      <c r="E68" t="s">
        <v>258</v>
      </c>
      <c r="F68" s="14">
        <v>1</v>
      </c>
      <c r="G68" s="5">
        <v>6.2005999999999999E-2</v>
      </c>
      <c r="H68" s="15">
        <f t="shared" si="2"/>
        <v>9.5393846153846145E-3</v>
      </c>
      <c r="I68" s="15">
        <f t="shared" si="3"/>
        <v>9.5393846153846145E-3</v>
      </c>
    </row>
    <row r="69" spans="1:9" x14ac:dyDescent="0.25">
      <c r="A69" s="3">
        <v>301010047</v>
      </c>
      <c r="B69" s="2" t="s">
        <v>101</v>
      </c>
      <c r="C69" s="2" t="s">
        <v>57</v>
      </c>
      <c r="D69" s="2" t="s">
        <v>102</v>
      </c>
      <c r="E69" t="s">
        <v>103</v>
      </c>
      <c r="F69" s="14">
        <v>19</v>
      </c>
      <c r="G69" s="5">
        <v>2.2660000000000002E-3</v>
      </c>
      <c r="H69" s="15">
        <f t="shared" si="2"/>
        <v>3.4861538461538466E-4</v>
      </c>
      <c r="I69" s="15">
        <f t="shared" si="3"/>
        <v>6.6236923076923087E-3</v>
      </c>
    </row>
    <row r="70" spans="1:9" x14ac:dyDescent="0.25">
      <c r="A70" s="3">
        <v>302010018</v>
      </c>
      <c r="B70" s="2" t="s">
        <v>228</v>
      </c>
      <c r="C70" s="2" t="s">
        <v>57</v>
      </c>
      <c r="D70" s="2" t="s">
        <v>229</v>
      </c>
      <c r="E70" t="s">
        <v>230</v>
      </c>
      <c r="F70" s="14">
        <v>6</v>
      </c>
      <c r="G70" s="5">
        <v>5.0470000000000003E-3</v>
      </c>
      <c r="H70" s="15">
        <f t="shared" si="2"/>
        <v>7.7646153846153848E-4</v>
      </c>
      <c r="I70" s="15">
        <f t="shared" si="3"/>
        <v>4.6587692307692311E-3</v>
      </c>
    </row>
    <row r="71" spans="1:9" x14ac:dyDescent="0.25">
      <c r="A71" s="3">
        <v>302010005</v>
      </c>
      <c r="B71" s="2" t="s">
        <v>219</v>
      </c>
      <c r="C71" s="2" t="s">
        <v>57</v>
      </c>
      <c r="D71" s="2" t="s">
        <v>220</v>
      </c>
      <c r="E71" t="s">
        <v>221</v>
      </c>
      <c r="F71" s="14">
        <v>5</v>
      </c>
      <c r="G71" s="5">
        <v>5.0470000000000003E-3</v>
      </c>
      <c r="H71" s="15">
        <f t="shared" si="2"/>
        <v>7.7646153846153848E-4</v>
      </c>
      <c r="I71" s="15">
        <f t="shared" si="3"/>
        <v>3.8823076923076923E-3</v>
      </c>
    </row>
    <row r="72" spans="1:9" x14ac:dyDescent="0.25">
      <c r="A72" s="3">
        <v>301010000</v>
      </c>
      <c r="B72" s="2" t="s">
        <v>65</v>
      </c>
      <c r="C72" s="2" t="s">
        <v>57</v>
      </c>
      <c r="D72" s="2" t="s">
        <v>66</v>
      </c>
      <c r="E72" t="s">
        <v>67</v>
      </c>
      <c r="F72" s="14">
        <v>14</v>
      </c>
      <c r="G72" s="5">
        <v>1.5450000000000001E-3</v>
      </c>
      <c r="H72" s="15">
        <f t="shared" si="2"/>
        <v>2.3769230769230771E-4</v>
      </c>
      <c r="I72" s="15">
        <f t="shared" si="3"/>
        <v>3.327692307692308E-3</v>
      </c>
    </row>
    <row r="73" spans="1:9" x14ac:dyDescent="0.25">
      <c r="A73" s="3">
        <v>302010006</v>
      </c>
      <c r="B73" s="2" t="s">
        <v>216</v>
      </c>
      <c r="C73" s="2" t="s">
        <v>57</v>
      </c>
      <c r="D73" s="2" t="s">
        <v>217</v>
      </c>
      <c r="E73" t="s">
        <v>218</v>
      </c>
      <c r="F73" s="14">
        <v>5</v>
      </c>
      <c r="G73" s="5">
        <v>4.1200000000000004E-3</v>
      </c>
      <c r="H73" s="15">
        <f t="shared" si="2"/>
        <v>6.3384615384615389E-4</v>
      </c>
      <c r="I73" s="15">
        <f t="shared" si="3"/>
        <v>3.1692307692307697E-3</v>
      </c>
    </row>
    <row r="74" spans="1:9" x14ac:dyDescent="0.25">
      <c r="A74" s="3">
        <v>301010633</v>
      </c>
      <c r="B74" s="2" t="s">
        <v>74</v>
      </c>
      <c r="C74" s="2" t="s">
        <v>57</v>
      </c>
      <c r="D74" s="2" t="s">
        <v>75</v>
      </c>
      <c r="E74" t="s">
        <v>76</v>
      </c>
      <c r="F74" s="14">
        <v>7</v>
      </c>
      <c r="G74" s="5">
        <v>2.2660000000000002E-3</v>
      </c>
      <c r="H74" s="15">
        <f t="shared" si="2"/>
        <v>3.4861538461538466E-4</v>
      </c>
      <c r="I74" s="15">
        <f t="shared" si="3"/>
        <v>2.4403076923076926E-3</v>
      </c>
    </row>
    <row r="75" spans="1:9" x14ac:dyDescent="0.25">
      <c r="A75" s="3">
        <v>301010410</v>
      </c>
      <c r="B75" s="2" t="s">
        <v>56</v>
      </c>
      <c r="C75" s="2" t="s">
        <v>57</v>
      </c>
      <c r="D75" s="2" t="s">
        <v>264</v>
      </c>
      <c r="E75" t="s">
        <v>58</v>
      </c>
      <c r="F75" s="14">
        <v>1</v>
      </c>
      <c r="G75" s="5">
        <v>1.5244000000000001E-2</v>
      </c>
      <c r="H75" s="15">
        <f t="shared" si="2"/>
        <v>2.3452307692307692E-3</v>
      </c>
      <c r="I75" s="15">
        <f t="shared" si="3"/>
        <v>2.3452307692307692E-3</v>
      </c>
    </row>
    <row r="76" spans="1:9" x14ac:dyDescent="0.25">
      <c r="A76" s="3">
        <v>301010626</v>
      </c>
      <c r="B76" s="2" t="s">
        <v>98</v>
      </c>
      <c r="C76" s="2" t="s">
        <v>57</v>
      </c>
      <c r="D76" s="2" t="s">
        <v>99</v>
      </c>
      <c r="E76" t="s">
        <v>100</v>
      </c>
      <c r="F76" s="14">
        <v>4</v>
      </c>
      <c r="G76" s="5">
        <v>3.6050000000000001E-3</v>
      </c>
      <c r="H76" s="15">
        <f t="shared" si="2"/>
        <v>5.5461538461538463E-4</v>
      </c>
      <c r="I76" s="15">
        <f t="shared" si="3"/>
        <v>2.2184615384615385E-3</v>
      </c>
    </row>
    <row r="77" spans="1:9" x14ac:dyDescent="0.25">
      <c r="A77" s="3">
        <v>301010006</v>
      </c>
      <c r="B77" s="2" t="s">
        <v>59</v>
      </c>
      <c r="C77" s="2" t="s">
        <v>57</v>
      </c>
      <c r="D77" s="2" t="s">
        <v>60</v>
      </c>
      <c r="E77" t="s">
        <v>61</v>
      </c>
      <c r="F77" s="14">
        <v>9</v>
      </c>
      <c r="G77" s="5">
        <v>1.5450000000000001E-3</v>
      </c>
      <c r="H77" s="15">
        <f t="shared" ref="H77:H91" si="4">G77/6.5</f>
        <v>2.3769230769230771E-4</v>
      </c>
      <c r="I77" s="15">
        <f t="shared" ref="I77:I91" si="5">F77*H77</f>
        <v>2.1392307692307696E-3</v>
      </c>
    </row>
    <row r="78" spans="1:9" x14ac:dyDescent="0.25">
      <c r="A78" s="3">
        <v>301011475</v>
      </c>
      <c r="B78" s="2" t="s">
        <v>86</v>
      </c>
      <c r="C78" s="2" t="s">
        <v>57</v>
      </c>
      <c r="D78" s="2" t="s">
        <v>87</v>
      </c>
      <c r="E78" t="s">
        <v>88</v>
      </c>
      <c r="F78" s="14">
        <v>6</v>
      </c>
      <c r="G78" s="5">
        <v>2.2660000000000002E-3</v>
      </c>
      <c r="H78" s="15">
        <f t="shared" si="4"/>
        <v>3.4861538461538466E-4</v>
      </c>
      <c r="I78" s="15">
        <f t="shared" si="5"/>
        <v>2.0916923076923079E-3</v>
      </c>
    </row>
    <row r="79" spans="1:9" x14ac:dyDescent="0.25">
      <c r="A79" s="3">
        <v>301010043</v>
      </c>
      <c r="B79" s="2" t="s">
        <v>89</v>
      </c>
      <c r="C79" s="2" t="s">
        <v>57</v>
      </c>
      <c r="D79" s="2" t="s">
        <v>90</v>
      </c>
      <c r="E79" t="s">
        <v>91</v>
      </c>
      <c r="F79" s="14">
        <v>5</v>
      </c>
      <c r="G79" s="5">
        <v>2.2660000000000002E-3</v>
      </c>
      <c r="H79" s="15">
        <f t="shared" si="4"/>
        <v>3.4861538461538466E-4</v>
      </c>
      <c r="I79" s="15">
        <f t="shared" si="5"/>
        <v>1.7430769230769234E-3</v>
      </c>
    </row>
    <row r="80" spans="1:9" x14ac:dyDescent="0.25">
      <c r="A80" s="3">
        <v>301010525</v>
      </c>
      <c r="B80" s="2" t="s">
        <v>110</v>
      </c>
      <c r="C80" s="2" t="s">
        <v>57</v>
      </c>
      <c r="D80" s="2" t="s">
        <v>111</v>
      </c>
      <c r="E80" t="s">
        <v>112</v>
      </c>
      <c r="F80" s="14">
        <v>2</v>
      </c>
      <c r="G80" s="5">
        <v>3.6050000000000001E-3</v>
      </c>
      <c r="H80" s="15">
        <f t="shared" si="4"/>
        <v>5.5461538461538463E-4</v>
      </c>
      <c r="I80" s="15">
        <f t="shared" si="5"/>
        <v>1.1092307692307693E-3</v>
      </c>
    </row>
    <row r="81" spans="1:10" x14ac:dyDescent="0.25">
      <c r="A81" s="3">
        <v>301010033</v>
      </c>
      <c r="B81" s="2" t="s">
        <v>62</v>
      </c>
      <c r="C81" s="2" t="s">
        <v>57</v>
      </c>
      <c r="D81" s="2" t="s">
        <v>63</v>
      </c>
      <c r="E81" t="s">
        <v>64</v>
      </c>
      <c r="F81" s="14">
        <v>4</v>
      </c>
      <c r="G81" s="5">
        <v>1.5450000000000001E-3</v>
      </c>
      <c r="H81" s="15">
        <f t="shared" si="4"/>
        <v>2.3769230769230771E-4</v>
      </c>
      <c r="I81" s="15">
        <f t="shared" si="5"/>
        <v>9.5076923076923084E-4</v>
      </c>
    </row>
    <row r="82" spans="1:10" x14ac:dyDescent="0.25">
      <c r="A82" s="3">
        <v>302010001</v>
      </c>
      <c r="B82" s="2" t="s">
        <v>231</v>
      </c>
      <c r="C82" s="2" t="s">
        <v>57</v>
      </c>
      <c r="D82" s="2" t="s">
        <v>232</v>
      </c>
      <c r="E82" t="s">
        <v>233</v>
      </c>
      <c r="F82" s="14">
        <v>1</v>
      </c>
      <c r="G82" s="5">
        <v>5.0470000000000003E-3</v>
      </c>
      <c r="H82" s="15">
        <f t="shared" si="4"/>
        <v>7.7646153846153848E-4</v>
      </c>
      <c r="I82" s="15">
        <f t="shared" si="5"/>
        <v>7.7646153846153848E-4</v>
      </c>
    </row>
    <row r="83" spans="1:10" x14ac:dyDescent="0.25">
      <c r="A83" s="3">
        <v>301010495</v>
      </c>
      <c r="B83" s="2" t="s">
        <v>71</v>
      </c>
      <c r="C83" s="2" t="s">
        <v>57</v>
      </c>
      <c r="D83" s="2" t="s">
        <v>72</v>
      </c>
      <c r="E83" t="s">
        <v>73</v>
      </c>
      <c r="F83" s="14">
        <v>2</v>
      </c>
      <c r="G83" s="5">
        <v>2.2660000000000002E-3</v>
      </c>
      <c r="H83" s="15">
        <f t="shared" si="4"/>
        <v>3.4861538461538466E-4</v>
      </c>
      <c r="I83" s="15">
        <f t="shared" si="5"/>
        <v>6.9723076923076932E-4</v>
      </c>
    </row>
    <row r="84" spans="1:10" x14ac:dyDescent="0.25">
      <c r="A84" s="3">
        <v>301010067</v>
      </c>
      <c r="B84" s="2" t="s">
        <v>83</v>
      </c>
      <c r="C84" s="2" t="s">
        <v>57</v>
      </c>
      <c r="D84" s="2" t="s">
        <v>84</v>
      </c>
      <c r="E84" t="s">
        <v>85</v>
      </c>
      <c r="F84" s="14">
        <v>2</v>
      </c>
      <c r="G84" s="5">
        <v>2.2660000000000002E-3</v>
      </c>
      <c r="H84" s="15">
        <f t="shared" si="4"/>
        <v>3.4861538461538466E-4</v>
      </c>
      <c r="I84" s="15">
        <f t="shared" si="5"/>
        <v>6.9723076923076932E-4</v>
      </c>
    </row>
    <row r="85" spans="1:10" x14ac:dyDescent="0.25">
      <c r="A85" s="3">
        <v>301010829</v>
      </c>
      <c r="B85" s="2" t="s">
        <v>68</v>
      </c>
      <c r="C85" s="2" t="s">
        <v>57</v>
      </c>
      <c r="D85" s="2" t="s">
        <v>69</v>
      </c>
      <c r="E85" t="s">
        <v>70</v>
      </c>
      <c r="F85" s="14">
        <v>1</v>
      </c>
      <c r="G85" s="5">
        <v>2.2660000000000002E-3</v>
      </c>
      <c r="H85" s="15">
        <f t="shared" si="4"/>
        <v>3.4861538461538466E-4</v>
      </c>
      <c r="I85" s="15">
        <f t="shared" si="5"/>
        <v>3.4861538461538466E-4</v>
      </c>
    </row>
    <row r="86" spans="1:10" x14ac:dyDescent="0.25">
      <c r="A86" s="3">
        <v>301010457</v>
      </c>
      <c r="B86" s="2" t="s">
        <v>77</v>
      </c>
      <c r="C86" s="2" t="s">
        <v>57</v>
      </c>
      <c r="D86" s="2" t="s">
        <v>78</v>
      </c>
      <c r="E86" t="s">
        <v>79</v>
      </c>
      <c r="F86" s="14">
        <v>1</v>
      </c>
      <c r="G86" s="5">
        <v>2.2660000000000002E-3</v>
      </c>
      <c r="H86" s="15">
        <f t="shared" si="4"/>
        <v>3.4861538461538466E-4</v>
      </c>
      <c r="I86" s="15">
        <f t="shared" si="5"/>
        <v>3.4861538461538466E-4</v>
      </c>
    </row>
    <row r="87" spans="1:10" x14ac:dyDescent="0.25">
      <c r="A87" s="3">
        <v>301010746</v>
      </c>
      <c r="B87" s="2" t="s">
        <v>80</v>
      </c>
      <c r="C87" s="2" t="s">
        <v>57</v>
      </c>
      <c r="D87" s="2" t="s">
        <v>81</v>
      </c>
      <c r="E87" t="s">
        <v>82</v>
      </c>
      <c r="F87" s="14">
        <v>1</v>
      </c>
      <c r="G87" s="5">
        <v>2.2660000000000002E-3</v>
      </c>
      <c r="H87" s="15">
        <f t="shared" si="4"/>
        <v>3.4861538461538466E-4</v>
      </c>
      <c r="I87" s="15">
        <f t="shared" si="5"/>
        <v>3.4861538461538466E-4</v>
      </c>
    </row>
    <row r="88" spans="1:10" x14ac:dyDescent="0.25">
      <c r="A88" s="3">
        <v>301011877</v>
      </c>
      <c r="B88" s="2" t="s">
        <v>95</v>
      </c>
      <c r="C88" s="2" t="s">
        <v>57</v>
      </c>
      <c r="D88" s="2" t="s">
        <v>96</v>
      </c>
      <c r="E88" t="s">
        <v>97</v>
      </c>
      <c r="F88" s="14">
        <v>1</v>
      </c>
      <c r="G88" s="5">
        <v>2.2660000000000002E-3</v>
      </c>
      <c r="H88" s="15">
        <f t="shared" si="4"/>
        <v>3.4861538461538466E-4</v>
      </c>
      <c r="I88" s="15">
        <f t="shared" si="5"/>
        <v>3.4861538461538466E-4</v>
      </c>
    </row>
    <row r="89" spans="1:10" x14ac:dyDescent="0.25">
      <c r="A89" s="3">
        <v>301011829</v>
      </c>
      <c r="B89" s="2" t="s">
        <v>92</v>
      </c>
      <c r="C89" s="2" t="s">
        <v>57</v>
      </c>
      <c r="D89" s="2" t="s">
        <v>93</v>
      </c>
      <c r="E89" t="s">
        <v>94</v>
      </c>
      <c r="F89" s="14">
        <v>1</v>
      </c>
      <c r="G89" s="5">
        <v>1.854E-3</v>
      </c>
      <c r="H89" s="15">
        <f t="shared" si="4"/>
        <v>2.8523076923076923E-4</v>
      </c>
      <c r="I89" s="15">
        <f t="shared" si="5"/>
        <v>2.8523076923076923E-4</v>
      </c>
    </row>
    <row r="90" spans="1:10" x14ac:dyDescent="0.25">
      <c r="A90" s="3">
        <v>310990838</v>
      </c>
      <c r="B90" s="2" t="s">
        <v>30</v>
      </c>
      <c r="C90" s="2" t="s">
        <v>31</v>
      </c>
      <c r="D90" s="2" t="s">
        <v>32</v>
      </c>
      <c r="E90" s="2" t="s">
        <v>33</v>
      </c>
      <c r="F90" s="4">
        <v>0</v>
      </c>
      <c r="G90" s="19">
        <v>13.4</v>
      </c>
      <c r="H90" s="15">
        <f t="shared" si="4"/>
        <v>2.0615384615384618</v>
      </c>
      <c r="I90" s="15">
        <f t="shared" si="5"/>
        <v>0</v>
      </c>
      <c r="J90" s="2" t="s">
        <v>294</v>
      </c>
    </row>
    <row r="91" spans="1:10" x14ac:dyDescent="0.25">
      <c r="A91" s="3">
        <v>310071086</v>
      </c>
      <c r="B91" s="2" t="s">
        <v>154</v>
      </c>
      <c r="C91" s="2" t="s">
        <v>155</v>
      </c>
      <c r="D91" s="2" t="s">
        <v>156</v>
      </c>
      <c r="E91" t="s">
        <v>157</v>
      </c>
      <c r="F91" s="6">
        <v>0</v>
      </c>
      <c r="G91" s="5">
        <v>8.6018000000000008</v>
      </c>
      <c r="H91" s="15">
        <f t="shared" si="4"/>
        <v>1.3233538461538463</v>
      </c>
      <c r="I91" s="15">
        <f t="shared" si="5"/>
        <v>0</v>
      </c>
      <c r="J91" s="2" t="s">
        <v>294</v>
      </c>
    </row>
  </sheetData>
  <autoFilter ref="A10:J10" xr:uid="{5DBE2DB6-EE33-466C-B946-3F3E8C2BC00A}">
    <sortState xmlns:xlrd2="http://schemas.microsoft.com/office/spreadsheetml/2017/richdata2" ref="A11:J92">
      <sortCondition descending="1" ref="I10"/>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fiona.yu</cp:lastModifiedBy>
  <cp:lastPrinted>2020-12-22T11:30:01Z</cp:lastPrinted>
  <dcterms:created xsi:type="dcterms:W3CDTF">2020-12-22T10:28:17Z</dcterms:created>
  <dcterms:modified xsi:type="dcterms:W3CDTF">2020-12-30T02:49:40Z</dcterms:modified>
</cp:coreProperties>
</file>