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codeName="ThisWorkbook"/>
  <mc:AlternateContent xmlns:mc="http://schemas.openxmlformats.org/markup-compatibility/2006">
    <mc:Choice Requires="x15">
      <x15ac:absPath xmlns:x15ac="http://schemas.microsoft.com/office/spreadsheetml/2010/11/ac" url="/Users/troy/Dropbox/Private/GitHub/FocusedObjective.Resources/Spreadsheets/"/>
    </mc:Choice>
  </mc:AlternateContent>
  <bookViews>
    <workbookView xWindow="20" yWindow="680" windowWidth="28800" windowHeight="16240" activeTab="1"/>
  </bookViews>
  <sheets>
    <sheet name="Readme" sheetId="6" r:id="rId1"/>
    <sheet name="Settings" sheetId="2" r:id="rId2"/>
    <sheet name="Survey Sheet" sheetId="5" r:id="rId3"/>
    <sheet name="Input and results" sheetId="1" r:id="rId4"/>
    <sheet name="Skill Heatmap" sheetId="10" state="hidden" r:id="rId5"/>
    <sheet name="Planning and Stabilizing Teams" sheetId="9" r:id="rId6"/>
  </sheets>
  <definedNames>
    <definedName name="Skills_Header">Settings!#REF!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5" i="1" l="1"/>
  <c r="A5" i="1"/>
  <c r="A29" i="5"/>
  <c r="G6" i="1"/>
  <c r="A6" i="1"/>
  <c r="A30" i="5"/>
  <c r="G7" i="1"/>
  <c r="A7" i="1"/>
  <c r="A31" i="5"/>
  <c r="G8" i="1"/>
  <c r="A8" i="1"/>
  <c r="A32" i="5"/>
  <c r="G9" i="1"/>
  <c r="A9" i="1"/>
  <c r="A33" i="5"/>
  <c r="G10" i="1"/>
  <c r="A10" i="1"/>
  <c r="A34" i="5"/>
  <c r="G11" i="1"/>
  <c r="A11" i="1"/>
  <c r="A35" i="5"/>
  <c r="G12" i="1"/>
  <c r="A12" i="1"/>
  <c r="A36" i="5"/>
  <c r="G13" i="1"/>
  <c r="A13" i="1"/>
  <c r="A37" i="5"/>
  <c r="G14" i="1"/>
  <c r="A14" i="1"/>
  <c r="A38" i="5"/>
  <c r="G15" i="1"/>
  <c r="A15" i="1"/>
  <c r="A39" i="5"/>
  <c r="G16" i="1"/>
  <c r="A16" i="1"/>
  <c r="A40" i="5"/>
  <c r="G17" i="1"/>
  <c r="A17" i="1"/>
  <c r="A41" i="5"/>
  <c r="G18" i="1"/>
  <c r="A18" i="1"/>
  <c r="A42" i="5"/>
  <c r="G19" i="1"/>
  <c r="A19" i="1"/>
  <c r="A43" i="5"/>
  <c r="G20" i="1"/>
  <c r="A20" i="1"/>
  <c r="A44" i="5"/>
  <c r="G4" i="1"/>
  <c r="A4" i="1"/>
  <c r="A28" i="5"/>
  <c r="A9" i="5"/>
  <c r="A10" i="5"/>
  <c r="A11" i="5"/>
  <c r="A12" i="5"/>
  <c r="A13" i="5"/>
  <c r="A14" i="5"/>
  <c r="A15" i="5"/>
  <c r="A16" i="5"/>
  <c r="A17" i="5"/>
  <c r="A18" i="5"/>
  <c r="A19" i="5"/>
  <c r="A20" i="5"/>
  <c r="A21" i="5"/>
  <c r="A22" i="5"/>
  <c r="A23" i="5"/>
  <c r="A24" i="5"/>
  <c r="A8" i="5"/>
  <c r="E3" i="10"/>
  <c r="F3" i="10"/>
  <c r="G3" i="10"/>
  <c r="H3" i="10"/>
  <c r="I3" i="10"/>
  <c r="J3" i="10"/>
  <c r="K3" i="10"/>
  <c r="L3" i="10"/>
  <c r="M3" i="10"/>
  <c r="N3" i="10"/>
  <c r="O3" i="10"/>
  <c r="P3" i="10"/>
  <c r="Q3" i="10"/>
  <c r="B3" i="10"/>
  <c r="C5" i="1"/>
  <c r="E4" i="10"/>
  <c r="F4" i="10"/>
  <c r="G4" i="10"/>
  <c r="H4" i="10"/>
  <c r="I4" i="10"/>
  <c r="J4" i="10"/>
  <c r="K4" i="10"/>
  <c r="L4" i="10"/>
  <c r="M4" i="10"/>
  <c r="N4" i="10"/>
  <c r="O4" i="10"/>
  <c r="P4" i="10"/>
  <c r="Q4" i="10"/>
  <c r="B4" i="10"/>
  <c r="C6" i="1"/>
  <c r="E5" i="10"/>
  <c r="B5" i="10"/>
  <c r="C7" i="1"/>
  <c r="E6" i="10"/>
  <c r="B6" i="10"/>
  <c r="C8" i="1"/>
  <c r="E7" i="10"/>
  <c r="B7" i="10"/>
  <c r="C9" i="1"/>
  <c r="E8" i="10"/>
  <c r="B8" i="10"/>
  <c r="C10" i="1"/>
  <c r="E9" i="10"/>
  <c r="B9" i="10"/>
  <c r="C11" i="1"/>
  <c r="E10" i="10"/>
  <c r="B10" i="10"/>
  <c r="C12" i="1"/>
  <c r="E11" i="10"/>
  <c r="B11" i="10"/>
  <c r="C13" i="1"/>
  <c r="E12" i="10"/>
  <c r="B12" i="10"/>
  <c r="C14" i="1"/>
  <c r="E13" i="10"/>
  <c r="B13" i="10"/>
  <c r="C15" i="1"/>
  <c r="E14" i="10"/>
  <c r="B14" i="10"/>
  <c r="C16" i="1"/>
  <c r="E15" i="10"/>
  <c r="B15" i="10"/>
  <c r="C17" i="1"/>
  <c r="E16" i="10"/>
  <c r="B16" i="10"/>
  <c r="C18" i="1"/>
  <c r="E17" i="10"/>
  <c r="B17" i="10"/>
  <c r="C19" i="1"/>
  <c r="E18" i="10"/>
  <c r="B18" i="10"/>
  <c r="C20" i="1"/>
  <c r="A3" i="10"/>
  <c r="B5" i="1"/>
  <c r="A4" i="10"/>
  <c r="B6" i="1"/>
  <c r="A5" i="10"/>
  <c r="B7" i="1"/>
  <c r="A6" i="10"/>
  <c r="B8" i="1"/>
  <c r="A7" i="10"/>
  <c r="B9" i="1"/>
  <c r="A8" i="10"/>
  <c r="B10" i="1"/>
  <c r="A9" i="10"/>
  <c r="B11" i="1"/>
  <c r="A10" i="10"/>
  <c r="B12" i="1"/>
  <c r="A11" i="10"/>
  <c r="B13" i="1"/>
  <c r="A12" i="10"/>
  <c r="B14" i="1"/>
  <c r="A13" i="10"/>
  <c r="B15" i="1"/>
  <c r="A14" i="10"/>
  <c r="B16" i="1"/>
  <c r="A15" i="10"/>
  <c r="B17" i="1"/>
  <c r="A16" i="10"/>
  <c r="B18" i="1"/>
  <c r="A17" i="10"/>
  <c r="B19" i="1"/>
  <c r="A18" i="10"/>
  <c r="B20" i="1"/>
  <c r="C3" i="10"/>
  <c r="D5" i="1"/>
  <c r="C4" i="10"/>
  <c r="D6" i="1"/>
  <c r="C5" i="10"/>
  <c r="D7" i="1"/>
  <c r="C6" i="10"/>
  <c r="D8" i="1"/>
  <c r="C7" i="10"/>
  <c r="D9" i="1"/>
  <c r="C8" i="10"/>
  <c r="D10" i="1"/>
  <c r="C9" i="10"/>
  <c r="D11" i="1"/>
  <c r="C10" i="10"/>
  <c r="D12" i="1"/>
  <c r="C11" i="10"/>
  <c r="D13" i="1"/>
  <c r="C12" i="10"/>
  <c r="D14" i="1"/>
  <c r="C13" i="10"/>
  <c r="D15" i="1"/>
  <c r="C14" i="10"/>
  <c r="D16" i="1"/>
  <c r="C15" i="10"/>
  <c r="D17" i="1"/>
  <c r="C16" i="10"/>
  <c r="D18" i="1"/>
  <c r="C17" i="10"/>
  <c r="D19" i="1"/>
  <c r="C18" i="10"/>
  <c r="D20" i="1"/>
  <c r="E2" i="10"/>
  <c r="F2" i="10"/>
  <c r="G2" i="10"/>
  <c r="H2" i="10"/>
  <c r="I2" i="10"/>
  <c r="J2" i="10"/>
  <c r="K2" i="10"/>
  <c r="L2" i="10"/>
  <c r="M2" i="10"/>
  <c r="N2" i="10"/>
  <c r="O2" i="10"/>
  <c r="P2" i="10"/>
  <c r="Q2" i="10"/>
  <c r="B2" i="10"/>
  <c r="C4" i="1"/>
  <c r="C2" i="10"/>
  <c r="D4" i="1"/>
  <c r="A2" i="10"/>
  <c r="B4" i="1"/>
  <c r="R3" i="10"/>
  <c r="E5" i="1"/>
  <c r="R4" i="10"/>
  <c r="E6" i="1"/>
  <c r="F5" i="10"/>
  <c r="G5" i="10"/>
  <c r="H5" i="10"/>
  <c r="I5" i="10"/>
  <c r="J5" i="10"/>
  <c r="K5" i="10"/>
  <c r="L5" i="10"/>
  <c r="M5" i="10"/>
  <c r="N5" i="10"/>
  <c r="O5" i="10"/>
  <c r="P5" i="10"/>
  <c r="Q5" i="10"/>
  <c r="R5" i="10"/>
  <c r="E7" i="1"/>
  <c r="F6" i="10"/>
  <c r="G6" i="10"/>
  <c r="H6" i="10"/>
  <c r="I6" i="10"/>
  <c r="J6" i="10"/>
  <c r="K6" i="10"/>
  <c r="L6" i="10"/>
  <c r="M6" i="10"/>
  <c r="N6" i="10"/>
  <c r="O6" i="10"/>
  <c r="P6" i="10"/>
  <c r="Q6" i="10"/>
  <c r="R6" i="10"/>
  <c r="E8" i="1"/>
  <c r="F7" i="10"/>
  <c r="G7" i="10"/>
  <c r="H7" i="10"/>
  <c r="I7" i="10"/>
  <c r="J7" i="10"/>
  <c r="K7" i="10"/>
  <c r="L7" i="10"/>
  <c r="M7" i="10"/>
  <c r="N7" i="10"/>
  <c r="O7" i="10"/>
  <c r="P7" i="10"/>
  <c r="Q7" i="10"/>
  <c r="R7" i="10"/>
  <c r="E9" i="1"/>
  <c r="F8" i="10"/>
  <c r="G8" i="10"/>
  <c r="H8" i="10"/>
  <c r="I8" i="10"/>
  <c r="J8" i="10"/>
  <c r="K8" i="10"/>
  <c r="L8" i="10"/>
  <c r="M8" i="10"/>
  <c r="N8" i="10"/>
  <c r="O8" i="10"/>
  <c r="P8" i="10"/>
  <c r="Q8" i="10"/>
  <c r="R8" i="10"/>
  <c r="E10" i="1"/>
  <c r="F9" i="10"/>
  <c r="G9" i="10"/>
  <c r="H9" i="10"/>
  <c r="I9" i="10"/>
  <c r="J9" i="10"/>
  <c r="K9" i="10"/>
  <c r="L9" i="10"/>
  <c r="M9" i="10"/>
  <c r="N9" i="10"/>
  <c r="O9" i="10"/>
  <c r="P9" i="10"/>
  <c r="Q9" i="10"/>
  <c r="R9" i="10"/>
  <c r="E11" i="1"/>
  <c r="F10" i="10"/>
  <c r="G10" i="10"/>
  <c r="H10" i="10"/>
  <c r="I10" i="10"/>
  <c r="J10" i="10"/>
  <c r="K10" i="10"/>
  <c r="L10" i="10"/>
  <c r="M10" i="10"/>
  <c r="N10" i="10"/>
  <c r="O10" i="10"/>
  <c r="P10" i="10"/>
  <c r="Q10" i="10"/>
  <c r="R10" i="10"/>
  <c r="E12" i="1"/>
  <c r="F11" i="10"/>
  <c r="G11" i="10"/>
  <c r="H11" i="10"/>
  <c r="I11" i="10"/>
  <c r="J11" i="10"/>
  <c r="K11" i="10"/>
  <c r="L11" i="10"/>
  <c r="M11" i="10"/>
  <c r="N11" i="10"/>
  <c r="O11" i="10"/>
  <c r="P11" i="10"/>
  <c r="Q11" i="10"/>
  <c r="R11" i="10"/>
  <c r="E13" i="1"/>
  <c r="F12" i="10"/>
  <c r="G12" i="10"/>
  <c r="H12" i="10"/>
  <c r="I12" i="10"/>
  <c r="J12" i="10"/>
  <c r="K12" i="10"/>
  <c r="L12" i="10"/>
  <c r="M12" i="10"/>
  <c r="N12" i="10"/>
  <c r="O12" i="10"/>
  <c r="P12" i="10"/>
  <c r="Q12" i="10"/>
  <c r="R12" i="10"/>
  <c r="E14" i="1"/>
  <c r="F13" i="10"/>
  <c r="G13" i="10"/>
  <c r="H13" i="10"/>
  <c r="I13" i="10"/>
  <c r="J13" i="10"/>
  <c r="K13" i="10"/>
  <c r="L13" i="10"/>
  <c r="M13" i="10"/>
  <c r="N13" i="10"/>
  <c r="O13" i="10"/>
  <c r="P13" i="10"/>
  <c r="Q13" i="10"/>
  <c r="R13" i="10"/>
  <c r="E15" i="1"/>
  <c r="F14" i="10"/>
  <c r="G14" i="10"/>
  <c r="H14" i="10"/>
  <c r="I14" i="10"/>
  <c r="J14" i="10"/>
  <c r="K14" i="10"/>
  <c r="L14" i="10"/>
  <c r="M14" i="10"/>
  <c r="N14" i="10"/>
  <c r="O14" i="10"/>
  <c r="P14" i="10"/>
  <c r="Q14" i="10"/>
  <c r="R14" i="10"/>
  <c r="E16" i="1"/>
  <c r="F15" i="10"/>
  <c r="G15" i="10"/>
  <c r="H15" i="10"/>
  <c r="I15" i="10"/>
  <c r="J15" i="10"/>
  <c r="K15" i="10"/>
  <c r="L15" i="10"/>
  <c r="M15" i="10"/>
  <c r="N15" i="10"/>
  <c r="O15" i="10"/>
  <c r="P15" i="10"/>
  <c r="Q15" i="10"/>
  <c r="R15" i="10"/>
  <c r="E17" i="1"/>
  <c r="F16" i="10"/>
  <c r="G16" i="10"/>
  <c r="H16" i="10"/>
  <c r="I16" i="10"/>
  <c r="J16" i="10"/>
  <c r="K16" i="10"/>
  <c r="L16" i="10"/>
  <c r="M16" i="10"/>
  <c r="N16" i="10"/>
  <c r="O16" i="10"/>
  <c r="P16" i="10"/>
  <c r="Q16" i="10"/>
  <c r="R16" i="10"/>
  <c r="E18" i="1"/>
  <c r="F17" i="10"/>
  <c r="G17" i="10"/>
  <c r="H17" i="10"/>
  <c r="I17" i="10"/>
  <c r="J17" i="10"/>
  <c r="K17" i="10"/>
  <c r="L17" i="10"/>
  <c r="M17" i="10"/>
  <c r="N17" i="10"/>
  <c r="O17" i="10"/>
  <c r="P17" i="10"/>
  <c r="Q17" i="10"/>
  <c r="R17" i="10"/>
  <c r="E19" i="1"/>
  <c r="F18" i="10"/>
  <c r="G18" i="10"/>
  <c r="H18" i="10"/>
  <c r="I18" i="10"/>
  <c r="J18" i="10"/>
  <c r="K18" i="10"/>
  <c r="L18" i="10"/>
  <c r="M18" i="10"/>
  <c r="N18" i="10"/>
  <c r="O18" i="10"/>
  <c r="P18" i="10"/>
  <c r="Q18" i="10"/>
  <c r="R18" i="10"/>
  <c r="E20" i="1"/>
  <c r="R2" i="10"/>
  <c r="E4" i="1"/>
  <c r="I3" i="1"/>
  <c r="G1" i="10"/>
  <c r="J3" i="1"/>
  <c r="H1" i="10"/>
  <c r="K3" i="1"/>
  <c r="I1" i="10"/>
  <c r="L3" i="1"/>
  <c r="J1" i="10"/>
  <c r="M3" i="1"/>
  <c r="K1" i="10"/>
  <c r="N3" i="1"/>
  <c r="L1" i="10"/>
  <c r="O3" i="1"/>
  <c r="M1" i="10"/>
  <c r="P3" i="1"/>
  <c r="N1" i="10"/>
  <c r="Q3" i="1"/>
  <c r="O1" i="10"/>
  <c r="R3" i="1"/>
  <c r="P1" i="10"/>
  <c r="S3" i="1"/>
  <c r="Q1" i="10"/>
  <c r="H3" i="1"/>
  <c r="F1" i="10"/>
  <c r="B27" i="5"/>
  <c r="C27" i="5"/>
  <c r="D27" i="5"/>
  <c r="E27" i="5"/>
  <c r="F27" i="5"/>
  <c r="F7" i="5"/>
  <c r="B7" i="5"/>
  <c r="C7" i="5"/>
  <c r="D7" i="5"/>
  <c r="E7" i="5"/>
</calcChain>
</file>

<file path=xl/sharedStrings.xml><?xml version="1.0" encoding="utf-8"?>
<sst xmlns="http://schemas.openxmlformats.org/spreadsheetml/2006/main" count="115" uniqueCount="93">
  <si>
    <t>Strongly Interested</t>
  </si>
  <si>
    <t>Please, Please, Please…</t>
  </si>
  <si>
    <t>CSS</t>
  </si>
  <si>
    <t>Javascript</t>
  </si>
  <si>
    <t>Person 1</t>
  </si>
  <si>
    <t>I'd quit rather than do this…</t>
  </si>
  <si>
    <t>Actively Avoid, unless coerced…</t>
  </si>
  <si>
    <t>Willing to learn</t>
  </si>
  <si>
    <t>Team 1</t>
  </si>
  <si>
    <t>Team Name:</t>
  </si>
  <si>
    <t>Know nothing</t>
  </si>
  <si>
    <t>Can run and use the tools needed</t>
  </si>
  <si>
    <t>Can tweak it or do easy bug fixes</t>
  </si>
  <si>
    <t>Can start from nothing and create</t>
  </si>
  <si>
    <t>For each capability choose from the list of CURRENT skill level values. If in doubt, err low (left)!</t>
  </si>
  <si>
    <t>For each skill, choose from the list of DESIREABLE values. If in doubt, err high (right)!</t>
  </si>
  <si>
    <t>People / Teams</t>
  </si>
  <si>
    <t>Skills and Expertise</t>
  </si>
  <si>
    <t>Current Knowledge Levels</t>
  </si>
  <si>
    <t>Willingness to Learn Levels</t>
  </si>
  <si>
    <t>DB Backup/Restore</t>
  </si>
  <si>
    <t>Person 2</t>
  </si>
  <si>
    <t>Do &amp; Maintain</t>
  </si>
  <si>
    <t>Teach &amp; Create</t>
  </si>
  <si>
    <t>Novice &amp; Learner</t>
  </si>
  <si>
    <t>Version</t>
  </si>
  <si>
    <t>Initial Version</t>
  </si>
  <si>
    <t>Staff and Team Capability Matrix</t>
  </si>
  <si>
    <t>Capability Survey For Printing (enter skills in the Settings worksheet)</t>
  </si>
  <si>
    <t>Can teach others</t>
  </si>
  <si>
    <t>Made all settings definable in the Setting tab.</t>
  </si>
  <si>
    <t>Will this skill be needed more in the future?</t>
  </si>
  <si>
    <t>How many people are needed to maintain the rate of production support?</t>
  </si>
  <si>
    <t>Is there a Teacher level person in each location, or at least within the same timezone if a Doer has questions?</t>
  </si>
  <si>
    <t>Will this skill be needed by other important projects if they get into difficulty?</t>
  </si>
  <si>
    <t>How long does it take a teacher to train a novice into Doer level?</t>
  </si>
  <si>
    <t>How much effort does it take a teacher to create a doer from a novice, Do I lose the Teacher completely?</t>
  </si>
  <si>
    <t>Do we need teacher level on-staff, or can we obtain the training from external consultant?</t>
  </si>
  <si>
    <t>Is this skill growing in numbers on the hiring community, or decreasing?</t>
  </si>
  <si>
    <t>What skills might be needed in higher numbers for stabilization or initial production support? (where will the bug load come from)</t>
  </si>
  <si>
    <t>How can onboarding be accelerated for this skill.</t>
  </si>
  <si>
    <t>Is support for this skill needed 24/7 or just during normal hours?</t>
  </si>
  <si>
    <t>How long as a Doer does it take to be a Teacher? Can this be accelerated?</t>
  </si>
  <si>
    <t>2+</t>
  </si>
  <si>
    <t>Doer</t>
  </si>
  <si>
    <t>Questions -</t>
  </si>
  <si>
    <t>Urgency (Redder = more urgent)</t>
  </si>
  <si>
    <t>Goals -</t>
  </si>
  <si>
    <t>Know what skills might be needed to fix incoming defects or production issues when rolling to customer usage.</t>
  </si>
  <si>
    <t>Know how long (and plan to reduce) the onboarding time from novice to doer levels, prioritized by the skills most anticipated in need for the future.</t>
  </si>
  <si>
    <t>If a skill is in demand, have at least 1 (preferably 2) teachers on the team (or available), and know who is willing (or able) to be a novice in training to doer.</t>
  </si>
  <si>
    <t>Know what skills might be needed elsewhere in the company, as your team members might be pulled off at short notice.</t>
  </si>
  <si>
    <t>Its *not* a goal to have everyone at Teacher level for every skill; Your goal is to have a resiliant team given un-planned disruptions and the next feature demands.</t>
  </si>
  <si>
    <t>Stage 1 - Getting to an Effective and Resiliant Team (Stabilizing Now and Managing Risks)</t>
  </si>
  <si>
    <t>Novice</t>
  </si>
  <si>
    <t>Have 2+ people who are Doer's for each skill on the team. If creating new innovations, have at least 1 teacher for each skill.</t>
  </si>
  <si>
    <t>Grow a team to have 1 Teacher level for each skill, and 1 Doer level ready to become a Teacher.</t>
  </si>
  <si>
    <t>Split the teams and revisit Stage 1 - Getting to a Stable and Resiliant Team as soon as possible.</t>
  </si>
  <si>
    <t>Build the bench of Novices who can become doers, and promote senior Doers to Teachers.</t>
  </si>
  <si>
    <t>Stage 2 - Gowing a Team to Split, Splitting and the Restabilizing</t>
  </si>
  <si>
    <t>Which Doer's are candidates to become Teacher level for a skill?</t>
  </si>
  <si>
    <t>Who is willing to learn an in-demand skill (become novices)?</t>
  </si>
  <si>
    <t>Can I loan a Teacher from another team to upskill my Doer's or mentor a new Teacher after splitting the team?</t>
  </si>
  <si>
    <t>How many novices do we have ready to fill needed skills?</t>
  </si>
  <si>
    <t>Grow each skill to have at least 3 Doer's in all needed skill areas, even if you don't need that many. You need to be plump on skills to split!</t>
  </si>
  <si>
    <t>Is one location better than another to split?</t>
  </si>
  <si>
    <t>How do I protect the skilsets where the team is at bare minimum (urgency &gt; 5)</t>
  </si>
  <si>
    <t>Most significant gap in skills</t>
  </si>
  <si>
    <t>Least significant gap in skills</t>
  </si>
  <si>
    <t>Added planning and stabilizing team advice.</t>
  </si>
  <si>
    <t>Todo: Planning new teams.</t>
  </si>
  <si>
    <t>Teachers</t>
  </si>
  <si>
    <t>Doers</t>
  </si>
  <si>
    <t>Novices</t>
  </si>
  <si>
    <t>If skill is growing in demand, prepare the bench strength -</t>
  </si>
  <si>
    <t>Skill</t>
  </si>
  <si>
    <t>Counts</t>
  </si>
  <si>
    <t>Totals</t>
  </si>
  <si>
    <t>Capability</t>
  </si>
  <si>
    <t>Risk Score</t>
  </si>
  <si>
    <t>Risk Legend</t>
  </si>
  <si>
    <t>Name</t>
  </si>
  <si>
    <t>Enter survey results in this table. Pick the value from the drop-down in each cell.</t>
  </si>
  <si>
    <t>Your Name (optional)</t>
  </si>
  <si>
    <t>Made input vertical to match survey sheet and put results on the same page</t>
  </si>
  <si>
    <t>Analysis</t>
  </si>
  <si>
    <t>Inputs</t>
  </si>
  <si>
    <t>For planning ideas and advice on building stable teams, see this sheet.</t>
  </si>
  <si>
    <t>Some people use a 1 to 5 rating for this.</t>
  </si>
  <si>
    <t>You are trying t find who can teach others, NOT raw talent.</t>
  </si>
  <si>
    <t>Advice: Pick skills that you need to deliver as a team. Think of skills that</t>
  </si>
  <si>
    <t>new hires might need to learn. You are planning skill development no</t>
  </si>
  <si>
    <t>impressing everyone with all things people CAN do.</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</si>
</sst>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rgb="FF3F3F3F"/>
      <name val="Calibri"/>
      <family val="2"/>
      <scheme val="minor"/>
    </font>
    <font>
      <b/>
      <sz val="11"/>
      <color theme="1"/>
      <name val="Calibri"/>
      <family val="2"/>
      <scheme val="minor"/>
    </font>
    <font>
      <b/>
      <u/>
      <sz val="11"/>
      <color theme="1"/>
      <name val="Calibri"/>
      <family val="2"/>
      <scheme val="minor"/>
    </font>
    <font>
      <b/>
      <sz val="10"/>
      <color theme="1"/>
      <name val="Calibri"/>
      <family val="2"/>
      <scheme val="minor"/>
    </font>
    <font>
      <sz val="10"/>
      <color theme="1"/>
      <name val="Calibri"/>
      <family val="2"/>
      <scheme val="minor"/>
    </font>
    <font>
      <b/>
      <sz val="13"/>
      <color theme="3"/>
      <name val="Calibri"/>
      <family val="2"/>
      <scheme val="minor"/>
    </font>
    <font>
      <b/>
      <sz val="15"/>
      <color theme="3"/>
      <name val="Calibri"/>
      <family val="2"/>
      <scheme val="minor"/>
    </font>
    <font>
      <sz val="11"/>
      <color rgb="FF3F3F76"/>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6"/>
      <color theme="0"/>
      <name val="Calibri"/>
      <family val="2"/>
      <scheme val="minor"/>
    </font>
    <font>
      <b/>
      <u/>
      <sz val="14"/>
      <color theme="10"/>
      <name val="Calibri"/>
      <scheme val="minor"/>
    </font>
    <font>
      <b/>
      <sz val="18"/>
      <color theme="3"/>
      <name val="Cambria"/>
      <family val="2"/>
      <scheme val="major"/>
    </font>
    <font>
      <b/>
      <sz val="12"/>
      <color theme="1"/>
      <name val="Calibri"/>
      <family val="2"/>
      <scheme val="minor"/>
    </font>
  </fonts>
  <fills count="16">
    <fill>
      <patternFill patternType="none"/>
    </fill>
    <fill>
      <patternFill patternType="gray125"/>
    </fill>
    <fill>
      <patternFill patternType="solid">
        <fgColor rgb="FFF2F2F2"/>
      </patternFill>
    </fill>
    <fill>
      <patternFill patternType="solid">
        <fgColor rgb="FFFFCC99"/>
      </patternFill>
    </fill>
    <fill>
      <patternFill patternType="solid">
        <fgColor theme="2"/>
        <bgColor indexed="64"/>
      </patternFill>
    </fill>
    <fill>
      <patternFill patternType="solid">
        <fgColor rgb="FFF8696B"/>
        <bgColor rgb="FF000000"/>
      </patternFill>
    </fill>
    <fill>
      <patternFill patternType="solid">
        <fgColor rgb="FFFCAA78"/>
        <bgColor rgb="FF000000"/>
      </patternFill>
    </fill>
    <fill>
      <patternFill patternType="solid">
        <fgColor rgb="FFB1D47F"/>
        <bgColor rgb="FF000000"/>
      </patternFill>
    </fill>
    <fill>
      <patternFill patternType="solid">
        <fgColor rgb="FFFA8A72"/>
        <bgColor rgb="FF000000"/>
      </patternFill>
    </fill>
    <fill>
      <patternFill patternType="solid">
        <fgColor rgb="FFFFEB84"/>
        <bgColor rgb="FF000000"/>
      </patternFill>
    </fill>
    <fill>
      <patternFill patternType="solid">
        <fgColor rgb="FF8AC97D"/>
        <bgColor rgb="FF000000"/>
      </patternFill>
    </fill>
    <fill>
      <patternFill patternType="solid">
        <fgColor rgb="FFFECB7E"/>
        <bgColor rgb="FF000000"/>
      </patternFill>
    </fill>
    <fill>
      <patternFill patternType="solid">
        <fgColor rgb="FFD8DF81"/>
        <bgColor rgb="FF000000"/>
      </patternFill>
    </fill>
    <fill>
      <patternFill patternType="solid">
        <fgColor rgb="FF63BE7B"/>
        <bgColor rgb="FF000000"/>
      </patternFill>
    </fill>
    <fill>
      <patternFill patternType="solid">
        <fgColor theme="4" tint="0.79998168889431442"/>
        <bgColor indexed="64"/>
      </patternFill>
    </fill>
    <fill>
      <patternFill patternType="solid">
        <fgColor theme="4" tint="0.59999389629810485"/>
        <bgColor indexed="64"/>
      </patternFill>
    </fill>
  </fills>
  <borders count="10">
    <border>
      <left/>
      <right/>
      <top/>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style="thin">
        <color auto="1"/>
      </top>
      <bottom style="thin">
        <color auto="1"/>
      </bottom>
      <diagonal/>
    </border>
    <border>
      <left/>
      <right/>
      <top/>
      <bottom style="thick">
        <color theme="4" tint="0.499984740745262"/>
      </bottom>
      <diagonal/>
    </border>
    <border>
      <left/>
      <right/>
      <top/>
      <bottom style="thin">
        <color auto="1"/>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9">
    <xf numFmtId="0" fontId="0" fillId="0" borderId="0"/>
    <xf numFmtId="0" fontId="1" fillId="2" borderId="1" applyNumberFormat="0" applyAlignment="0" applyProtection="0"/>
    <xf numFmtId="0" fontId="6" fillId="0" borderId="3" applyNumberFormat="0" applyFill="0" applyAlignment="0" applyProtection="0"/>
    <xf numFmtId="0" fontId="7" fillId="0" borderId="5" applyNumberFormat="0" applyFill="0" applyAlignment="0" applyProtection="0"/>
    <xf numFmtId="0" fontId="8" fillId="3" borderId="6" applyNumberFormat="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4" fillId="0" borderId="0" applyNumberFormat="0" applyFill="0" applyBorder="0" applyAlignment="0" applyProtection="0"/>
  </cellStyleXfs>
  <cellXfs count="58">
    <xf numFmtId="0" fontId="0" fillId="0" borderId="0" xfId="0"/>
    <xf numFmtId="0" fontId="2" fillId="0" borderId="0" xfId="0" applyFont="1"/>
    <xf numFmtId="0" fontId="3" fillId="0" borderId="0" xfId="0" applyFont="1"/>
    <xf numFmtId="0" fontId="0" fillId="0" borderId="2" xfId="0" applyBorder="1" applyAlignment="1">
      <alignment horizontal="center"/>
    </xf>
    <xf numFmtId="0" fontId="2" fillId="0" borderId="0" xfId="0" applyNumberFormat="1" applyFont="1"/>
    <xf numFmtId="0" fontId="4" fillId="0" borderId="0" xfId="0" applyFont="1"/>
    <xf numFmtId="0" fontId="5" fillId="0" borderId="0" xfId="0" applyFont="1"/>
    <xf numFmtId="0" fontId="4" fillId="0" borderId="2" xfId="0" applyFont="1" applyBorder="1"/>
    <xf numFmtId="0" fontId="5" fillId="0" borderId="2" xfId="0" applyFont="1" applyBorder="1"/>
    <xf numFmtId="0" fontId="5" fillId="0" borderId="0" xfId="0" applyFont="1" applyAlignment="1">
      <alignment horizontal="center"/>
    </xf>
    <xf numFmtId="0" fontId="5" fillId="0" borderId="4" xfId="0" applyFont="1" applyBorder="1"/>
    <xf numFmtId="0" fontId="4" fillId="0" borderId="0" xfId="0" applyFont="1" applyAlignment="1">
      <alignment horizontal="right"/>
    </xf>
    <xf numFmtId="0" fontId="2" fillId="0" borderId="0" xfId="0" applyFont="1" applyAlignment="1">
      <alignment horizontal="center"/>
    </xf>
    <xf numFmtId="0" fontId="4" fillId="0" borderId="0" xfId="0" applyFont="1" applyAlignment="1">
      <alignment horizontal="center" wrapText="1"/>
    </xf>
    <xf numFmtId="0" fontId="4" fillId="0" borderId="2" xfId="0" applyFont="1" applyBorder="1" applyAlignment="1">
      <alignment horizontal="center" wrapText="1"/>
    </xf>
    <xf numFmtId="0" fontId="3" fillId="0" borderId="0" xfId="0" applyFont="1" applyBorder="1"/>
    <xf numFmtId="0" fontId="8" fillId="3" borderId="6" xfId="4"/>
    <xf numFmtId="49" fontId="8" fillId="3" borderId="6" xfId="4" applyNumberFormat="1"/>
    <xf numFmtId="2" fontId="0" fillId="0" borderId="0" xfId="0" applyNumberFormat="1"/>
    <xf numFmtId="0" fontId="1" fillId="2" borderId="1" xfId="1" applyAlignment="1">
      <alignment horizontal="center"/>
    </xf>
    <xf numFmtId="0" fontId="0" fillId="0" borderId="0" xfId="0" applyBorder="1"/>
    <xf numFmtId="0" fontId="2" fillId="4" borderId="2" xfId="0" applyFont="1" applyFill="1" applyBorder="1" applyAlignment="1">
      <alignment horizontal="center"/>
    </xf>
    <xf numFmtId="0" fontId="0" fillId="4" borderId="2" xfId="0" applyFill="1" applyBorder="1" applyAlignment="1">
      <alignment horizontal="center"/>
    </xf>
    <xf numFmtId="0" fontId="0" fillId="0" borderId="0" xfId="0" applyAlignment="1">
      <alignment horizontal="left" indent="1"/>
    </xf>
    <xf numFmtId="0" fontId="7" fillId="0" borderId="5" xfId="3"/>
    <xf numFmtId="0" fontId="7" fillId="0" borderId="5" xfId="3" applyAlignment="1"/>
    <xf numFmtId="0" fontId="0" fillId="0" borderId="0" xfId="0" applyAlignment="1">
      <alignment horizontal="left"/>
    </xf>
    <xf numFmtId="0" fontId="2" fillId="0" borderId="0" xfId="0" applyFont="1" applyAlignment="1">
      <alignment horizontal="left"/>
    </xf>
    <xf numFmtId="0" fontId="11" fillId="5" borderId="2" xfId="0" applyFont="1" applyFill="1" applyBorder="1" applyAlignment="1">
      <alignment horizontal="center"/>
    </xf>
    <xf numFmtId="0" fontId="11" fillId="6" borderId="2" xfId="0" applyFont="1" applyFill="1" applyBorder="1" applyAlignment="1">
      <alignment horizontal="center"/>
    </xf>
    <xf numFmtId="0" fontId="11" fillId="7" borderId="2" xfId="0" applyFont="1" applyFill="1" applyBorder="1" applyAlignment="1">
      <alignment horizontal="center"/>
    </xf>
    <xf numFmtId="0" fontId="11" fillId="8" borderId="2" xfId="0" applyFont="1" applyFill="1" applyBorder="1" applyAlignment="1">
      <alignment horizontal="center"/>
    </xf>
    <xf numFmtId="0" fontId="11" fillId="9" borderId="2" xfId="0" applyFont="1" applyFill="1" applyBorder="1" applyAlignment="1">
      <alignment horizontal="center"/>
    </xf>
    <xf numFmtId="0" fontId="11" fillId="10" borderId="2" xfId="0" applyFont="1" applyFill="1" applyBorder="1" applyAlignment="1">
      <alignment horizontal="center"/>
    </xf>
    <xf numFmtId="0" fontId="11" fillId="11" borderId="2" xfId="0" applyFont="1" applyFill="1" applyBorder="1" applyAlignment="1">
      <alignment horizontal="center"/>
    </xf>
    <xf numFmtId="0" fontId="11" fillId="12" borderId="2" xfId="0" applyFont="1" applyFill="1" applyBorder="1" applyAlignment="1">
      <alignment horizontal="center"/>
    </xf>
    <xf numFmtId="0" fontId="11" fillId="13" borderId="2" xfId="0" applyFont="1" applyFill="1" applyBorder="1" applyAlignment="1">
      <alignment horizontal="center"/>
    </xf>
    <xf numFmtId="0" fontId="12" fillId="0" borderId="0" xfId="0" applyFont="1"/>
    <xf numFmtId="0" fontId="7" fillId="0" borderId="5" xfId="3" applyAlignment="1">
      <alignment horizontal="center"/>
    </xf>
    <xf numFmtId="0" fontId="6" fillId="0" borderId="3" xfId="2" applyAlignment="1">
      <alignment horizontal="center"/>
    </xf>
    <xf numFmtId="0" fontId="2" fillId="4" borderId="7" xfId="0" applyFont="1" applyFill="1" applyBorder="1" applyAlignment="1">
      <alignment horizontal="center"/>
    </xf>
    <xf numFmtId="0" fontId="2" fillId="4" borderId="8" xfId="0" applyFont="1" applyFill="1" applyBorder="1" applyAlignment="1">
      <alignment horizontal="center"/>
    </xf>
    <xf numFmtId="0" fontId="2" fillId="4" borderId="9" xfId="0" applyFont="1" applyFill="1" applyBorder="1" applyAlignment="1">
      <alignment horizontal="center"/>
    </xf>
    <xf numFmtId="0" fontId="0" fillId="0" borderId="0" xfId="0" applyAlignment="1">
      <alignment horizontal="center"/>
    </xf>
    <xf numFmtId="0" fontId="2" fillId="0" borderId="0" xfId="0" applyFont="1" applyBorder="1"/>
    <xf numFmtId="0" fontId="2" fillId="0" borderId="2" xfId="0" applyFont="1" applyBorder="1"/>
    <xf numFmtId="0" fontId="2" fillId="14" borderId="2" xfId="0" applyFont="1" applyFill="1" applyBorder="1"/>
    <xf numFmtId="0" fontId="15" fillId="15" borderId="0" xfId="0" applyNumberFormat="1" applyFont="1" applyFill="1" applyAlignment="1">
      <alignment horizontal="center"/>
    </xf>
    <xf numFmtId="0" fontId="15" fillId="15" borderId="2" xfId="0" applyFont="1" applyFill="1" applyBorder="1" applyAlignment="1">
      <alignment horizontal="center"/>
    </xf>
    <xf numFmtId="0" fontId="15" fillId="15" borderId="2" xfId="0" applyFont="1" applyFill="1" applyBorder="1" applyAlignment="1">
      <alignment horizontal="center"/>
    </xf>
    <xf numFmtId="0" fontId="15" fillId="15" borderId="0" xfId="0" applyNumberFormat="1" applyFont="1" applyFill="1"/>
    <xf numFmtId="0" fontId="15" fillId="14" borderId="2" xfId="0" applyNumberFormat="1" applyFont="1" applyFill="1" applyBorder="1" applyAlignment="1">
      <alignment horizontal="center"/>
    </xf>
    <xf numFmtId="0" fontId="15" fillId="14" borderId="2" xfId="0" applyFont="1" applyFill="1" applyBorder="1"/>
    <xf numFmtId="0" fontId="15" fillId="0" borderId="0" xfId="0" applyFont="1" applyAlignment="1">
      <alignment horizontal="center"/>
    </xf>
    <xf numFmtId="0" fontId="15" fillId="15" borderId="0" xfId="0" applyFont="1" applyFill="1"/>
    <xf numFmtId="0" fontId="15" fillId="0" borderId="0" xfId="0" applyFont="1"/>
    <xf numFmtId="0" fontId="14" fillId="0" borderId="0" xfId="8" applyNumberFormat="1"/>
    <xf numFmtId="0" fontId="13" fillId="0" borderId="0" xfId="7" applyFont="1" applyAlignment="1"/>
  </cellXfs>
  <cellStyles count="9">
    <cellStyle name="Followed Hyperlink" xfId="6" builtinId="9" hidden="1"/>
    <cellStyle name="Heading 1" xfId="3" builtinId="16"/>
    <cellStyle name="Heading 2" xfId="2" builtinId="17"/>
    <cellStyle name="Hyperlink" xfId="5" builtinId="8" hidden="1"/>
    <cellStyle name="Hyperlink" xfId="7" builtinId="8"/>
    <cellStyle name="Input" xfId="4" builtinId="20"/>
    <cellStyle name="Normal" xfId="0" builtinId="0"/>
    <cellStyle name="Output" xfId="1" builtinId="21"/>
    <cellStyle name="Title" xfId="8" builtinId="15"/>
  </cellStyles>
  <dxfs count="0"/>
  <tableStyles count="0" defaultTableStyle="TableStyleMedium2" defaultPivotStyle="PivotStyleLight16"/>
  <colors>
    <mruColors>
      <color rgb="FFF1F3D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281940</xdr:colOff>
      <xdr:row>2</xdr:row>
      <xdr:rowOff>0</xdr:rowOff>
    </xdr:from>
    <xdr:to>
      <xdr:col>13</xdr:col>
      <xdr:colOff>541020</xdr:colOff>
      <xdr:row>21</xdr:row>
      <xdr:rowOff>123825</xdr:rowOff>
    </xdr:to>
    <xdr:sp macro="" textlink="">
      <xdr:nvSpPr>
        <xdr:cNvPr id="4" name="TextBox 3"/>
        <xdr:cNvSpPr txBox="1"/>
      </xdr:nvSpPr>
      <xdr:spPr>
        <a:xfrm>
          <a:off x="281940" y="457200"/>
          <a:ext cx="7574280" cy="374332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What is this</a:t>
          </a:r>
          <a:r>
            <a:rPr lang="en-US" sz="1100"/>
            <a:t>: This spreadsheet helps to probabilistically forecast how long it will take to complete features and stories based on range</a:t>
          </a:r>
          <a:r>
            <a:rPr lang="en-US" sz="1100" baseline="0"/>
            <a:t> estimates.</a:t>
          </a:r>
        </a:p>
        <a:p>
          <a:endParaRPr lang="en-US" sz="1100" baseline="0"/>
        </a:p>
        <a:p>
          <a:r>
            <a:rPr lang="en-US" sz="1100" b="1" baseline="0"/>
            <a:t>How does it work? </a:t>
          </a:r>
          <a:r>
            <a:rPr lang="en-US" sz="1100" baseline="0"/>
            <a:t>Given your estimates, this spreadsheet hypothetically completes all work 500 times. It calculates likelihood result as the number of simulated trials that finished on or before a given date.</a:t>
          </a:r>
        </a:p>
        <a:p>
          <a:endParaRPr lang="en-US" sz="1100" baseline="0"/>
        </a:p>
        <a:p>
          <a:r>
            <a:rPr lang="en-US" sz="1100" b="1" baseline="0"/>
            <a:t>Why is this better than burndowns and traditional Agile forecasting? </a:t>
          </a:r>
          <a:r>
            <a:rPr lang="en-US" sz="1100" baseline="0"/>
            <a:t>Most forecasting techniques give a single date result and hide the likelihood of that date. Most often the date given as the result is 50% because work is divided by an average (or median). Thats the odds of a toin-coss. This method allows the reader to choose the amount of schedule risk they wish to sign-up for. 85% is a common middle ground used in the industry.</a:t>
          </a:r>
        </a:p>
        <a:p>
          <a:endParaRPr lang="en-US" sz="1100" baseline="0"/>
        </a:p>
        <a:p>
          <a:r>
            <a:rPr lang="en-US" sz="1100" b="1" baseline="0"/>
            <a:t>Is it reliable? </a:t>
          </a:r>
          <a:r>
            <a:rPr lang="en-US" sz="1100" baseline="0"/>
            <a:t>It has no mathematical errors (that we know of!), and all we guarentee is its </a:t>
          </a:r>
          <a:r>
            <a:rPr lang="en-US" sz="1100" u="sng" baseline="0"/>
            <a:t>better than intuition alone </a:t>
          </a:r>
          <a:r>
            <a:rPr lang="en-US" sz="1100" baseline="0"/>
            <a:t>and better than simple regression models. But, help us improve it by letting us know when it misses the actual results you are seeing. </a:t>
          </a:r>
        </a:p>
        <a:p>
          <a:endParaRPr lang="en-US" sz="1100" baseline="0"/>
        </a:p>
        <a:p>
          <a:r>
            <a:rPr lang="en-US" sz="1100" b="1" baseline="0"/>
            <a:t>How to</a:t>
          </a:r>
          <a:r>
            <a:rPr lang="en-US" sz="1100" baseline="0"/>
            <a:t>: Fill in the orange boxes in the Forecast worksheet and read off the dates in the results table adjacent to the likelihood/certainty you think is appropriate. 85% is a common industry level of certainty used.</a:t>
          </a:r>
        </a:p>
        <a:p>
          <a:endParaRPr lang="en-US" sz="1100" baseline="0"/>
        </a:p>
        <a:p>
          <a:r>
            <a:rPr lang="en-US" sz="1100" b="1" baseline="0"/>
            <a:t>What is throughput? Where do I get that data? </a:t>
          </a:r>
          <a:r>
            <a:rPr lang="en-US" sz="1100" baseline="0"/>
            <a:t>Throughput is the number of DONE stories completed by a team per week or per sprint (you choose in this spreadsheet, default is per week). We will be providing a viz that gathers this data for your team. Stay tuned.</a:t>
          </a:r>
        </a:p>
      </xdr:txBody>
    </xdr:sp>
    <xdr:clientData/>
  </xdr:twoCellAnchor>
  <xdr:twoCellAnchor>
    <xdr:from>
      <xdr:col>1</xdr:col>
      <xdr:colOff>281939</xdr:colOff>
      <xdr:row>2</xdr:row>
      <xdr:rowOff>0</xdr:rowOff>
    </xdr:from>
    <xdr:to>
      <xdr:col>14</xdr:col>
      <xdr:colOff>9524</xdr:colOff>
      <xdr:row>29</xdr:row>
      <xdr:rowOff>83343</xdr:rowOff>
    </xdr:to>
    <xdr:sp macro="" textlink="">
      <xdr:nvSpPr>
        <xdr:cNvPr id="5" name="TextBox 4"/>
        <xdr:cNvSpPr txBox="1"/>
      </xdr:nvSpPr>
      <xdr:spPr>
        <a:xfrm>
          <a:off x="281939" y="457200"/>
          <a:ext cx="7652385" cy="5226843"/>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latin typeface="+mn-lt"/>
              <a:ea typeface="+mn-ea"/>
              <a:cs typeface="+mn-cs"/>
            </a:rPr>
            <a:t>What is this: </a:t>
          </a:r>
          <a:r>
            <a:rPr lang="en-US" sz="1100" b="0">
              <a:solidFill>
                <a:schemeClr val="dk1"/>
              </a:solidFill>
              <a:effectLst/>
              <a:latin typeface="+mn-lt"/>
              <a:ea typeface="+mn-ea"/>
              <a:cs typeface="+mn-cs"/>
            </a:rPr>
            <a:t>This spreadsheet aims to quantify</a:t>
          </a:r>
          <a:r>
            <a:rPr lang="en-US" sz="1100" b="0" baseline="0">
              <a:solidFill>
                <a:schemeClr val="dk1"/>
              </a:solidFill>
              <a:effectLst/>
              <a:latin typeface="+mn-lt"/>
              <a:ea typeface="+mn-ea"/>
              <a:cs typeface="+mn-cs"/>
            </a:rPr>
            <a:t> the staff risks due to specialist skills. It is a simple assessment of current capabilities, highlighting when you have only one expert! </a:t>
          </a:r>
          <a:endParaRPr lang="en-US">
            <a:effectLst/>
          </a:endParaRPr>
        </a:p>
        <a:p>
          <a:endParaRPr lang="en-US" sz="1100" baseline="0"/>
        </a:p>
        <a:p>
          <a:r>
            <a:rPr lang="en-US" sz="1400" b="1">
              <a:solidFill>
                <a:schemeClr val="dk1"/>
              </a:solidFill>
              <a:latin typeface="+mn-lt"/>
              <a:ea typeface="+mn-ea"/>
              <a:cs typeface="+mn-cs"/>
            </a:rPr>
            <a:t>Instructions:</a:t>
          </a:r>
        </a:p>
        <a:p>
          <a:r>
            <a:rPr lang="en-US" sz="1100" b="0" baseline="0">
              <a:solidFill>
                <a:schemeClr val="dk1"/>
              </a:solidFill>
              <a:effectLst/>
              <a:latin typeface="+mn-lt"/>
              <a:ea typeface="+mn-ea"/>
              <a:cs typeface="+mn-cs"/>
            </a:rPr>
            <a:t>Step 1: Enter the people/team names and the skillsets in the Settings worksheet.</a:t>
          </a:r>
          <a:endParaRPr lang="en-US">
            <a:effectLst/>
          </a:endParaRPr>
        </a:p>
        <a:p>
          <a:r>
            <a:rPr lang="en-US" sz="1100" b="0" baseline="0">
              <a:solidFill>
                <a:schemeClr val="dk1"/>
              </a:solidFill>
              <a:effectLst/>
              <a:latin typeface="+mn-lt"/>
              <a:ea typeface="+mn-ea"/>
              <a:cs typeface="+mn-cs"/>
            </a:rPr>
            <a:t>Step 2: Either print out the Survey Sheet and distribute, or get the parties in a room and choose the current capability level for the matrix of teams/people vs capability/skill in the Current Assessment worksheet.</a:t>
          </a:r>
          <a:endParaRPr lang="en-US">
            <a:effectLst/>
          </a:endParaRPr>
        </a:p>
        <a:p>
          <a:r>
            <a:rPr lang="en-US" sz="1100" b="0" baseline="0">
              <a:solidFill>
                <a:schemeClr val="dk1"/>
              </a:solidFill>
              <a:effectLst/>
              <a:latin typeface="+mn-lt"/>
              <a:ea typeface="+mn-ea"/>
              <a:cs typeface="+mn-cs"/>
            </a:rPr>
            <a:t>Step 3: The spreadsheet calculates the number of people you have who can create, maintain or are positioned to learn and develop each skill. Make decisions based on the analysis at the bottom og the Current Assessment worksheet.</a:t>
          </a:r>
        </a:p>
        <a:p>
          <a:endParaRPr lang="en-US">
            <a:effectLst/>
          </a:endParaRPr>
        </a:p>
        <a:p>
          <a:r>
            <a:rPr lang="en-US" sz="1100" b="0" baseline="0">
              <a:solidFill>
                <a:schemeClr val="dk1"/>
              </a:solidFill>
              <a:effectLst/>
              <a:latin typeface="+mn-lt"/>
              <a:ea typeface="+mn-ea"/>
              <a:cs typeface="+mn-cs"/>
            </a:rPr>
            <a:t>General advice says that if the capability need is present, then 2 people minimum should be able to create and maintain. If new work isn't expected in an area, 2 maintainers might be all that is necessary. If you only have a single team/person who can do a capability, you need to train more in order to avoid the risk of that resource not being available (illness, sickness, hit by bus, etc).</a:t>
          </a:r>
          <a:endParaRPr lang="en-US">
            <a:effectLst/>
          </a:endParaRPr>
        </a:p>
        <a:p>
          <a:endParaRPr lang="en-US" sz="1100" b="1" baseline="0">
            <a:solidFill>
              <a:schemeClr val="dk1"/>
            </a:solidFill>
            <a:effectLst/>
            <a:latin typeface="+mn-lt"/>
            <a:ea typeface="+mn-ea"/>
            <a:cs typeface="+mn-cs"/>
          </a:endParaRPr>
        </a:p>
        <a:p>
          <a:r>
            <a:rPr lang="en-US" sz="1400" b="1">
              <a:solidFill>
                <a:schemeClr val="dk1"/>
              </a:solidFill>
              <a:latin typeface="+mn-lt"/>
              <a:ea typeface="+mn-ea"/>
              <a:cs typeface="+mn-cs"/>
            </a:rPr>
            <a:t>Giving Feedback</a:t>
          </a:r>
        </a:p>
        <a:p>
          <a:r>
            <a:rPr lang="en-US" sz="1100" b="0" baseline="0">
              <a:solidFill>
                <a:schemeClr val="dk1"/>
              </a:solidFill>
              <a:effectLst/>
              <a:latin typeface="+mn-lt"/>
              <a:ea typeface="+mn-ea"/>
              <a:cs typeface="+mn-cs"/>
            </a:rPr>
            <a:t>Created by Troy Magennis and Adam Yuret. It is based on the concepts discussed by Chris Matts around staff liquidity: http://theitriskmanager.wordpress.com/2013/11/24/introducing-staff-liquidity-1-of-n/</a:t>
          </a:r>
          <a:endParaRPr lang="en-US">
            <a:effectLst/>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Work licensed under a </a:t>
          </a:r>
          <a:r>
            <a:rPr lang="en-US" sz="1100" u="sng">
              <a:solidFill>
                <a:schemeClr val="dk1"/>
              </a:solidFill>
              <a:effectLst/>
              <a:latin typeface="+mn-lt"/>
              <a:ea typeface="+mn-ea"/>
              <a:cs typeface="+mn-cs"/>
              <a:hlinkClick xmlns:r="http://schemas.openxmlformats.org/officeDocument/2006/relationships" r:id=""/>
            </a:rPr>
            <a:t>Creative Commons Attribution-NonCommercial-ShareAlike 4.0 International License</a:t>
          </a:r>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Details</a:t>
          </a:r>
          <a:r>
            <a:rPr lang="en-US" sz="1100" baseline="0">
              <a:solidFill>
                <a:schemeClr val="dk1"/>
              </a:solidFill>
              <a:effectLst/>
              <a:latin typeface="+mn-lt"/>
              <a:ea typeface="+mn-ea"/>
              <a:cs typeface="+mn-cs"/>
            </a:rPr>
            <a:t> here: </a:t>
          </a:r>
          <a:r>
            <a:rPr lang="en-US" sz="1100">
              <a:solidFill>
                <a:schemeClr val="dk1"/>
              </a:solidFill>
              <a:effectLst/>
              <a:latin typeface="+mn-lt"/>
              <a:ea typeface="+mn-ea"/>
              <a:cs typeface="+mn-cs"/>
            </a:rPr>
            <a:t>http://creativecommons.org/licenses/by-nc-sa/4.0/ and </a:t>
          </a:r>
        </a:p>
        <a:p>
          <a:r>
            <a:rPr lang="en-US" sz="1100">
              <a:solidFill>
                <a:schemeClr val="dk1"/>
              </a:solidFill>
              <a:effectLst/>
              <a:latin typeface="+mn-lt"/>
              <a:ea typeface="+mn-ea"/>
              <a:cs typeface="+mn-cs"/>
            </a:rPr>
            <a:t>http://creativecommons.org/licenses/by-nc-sa/4.0/legalcode</a:t>
          </a: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Get more tools like this from:</a:t>
          </a:r>
          <a:r>
            <a:rPr lang="en-US" sz="1100" b="1" baseline="0">
              <a:solidFill>
                <a:schemeClr val="dk1"/>
              </a:solidFill>
              <a:effectLst/>
              <a:latin typeface="+mn-lt"/>
              <a:ea typeface="+mn-ea"/>
              <a:cs typeface="+mn-cs"/>
            </a:rPr>
            <a:t> http://bit.ly/SimResources</a:t>
          </a:r>
          <a:endParaRPr lang="en-US" sz="1100" b="1">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About us</a:t>
          </a:r>
          <a:r>
            <a:rPr lang="en-US" sz="1100">
              <a:solidFill>
                <a:schemeClr val="dk1"/>
              </a:solidFill>
              <a:effectLst/>
              <a:latin typeface="+mn-lt"/>
              <a:ea typeface="+mn-ea"/>
              <a:cs typeface="+mn-cs"/>
            </a:rPr>
            <a:t>: Focused Objective LLC offers tools, training  and expert advice on metrics,</a:t>
          </a:r>
          <a:r>
            <a:rPr lang="en-US" sz="1100" baseline="0">
              <a:solidFill>
                <a:schemeClr val="dk1"/>
              </a:solidFill>
              <a:effectLst/>
              <a:latin typeface="+mn-lt"/>
              <a:ea typeface="+mn-ea"/>
              <a:cs typeface="+mn-cs"/>
            </a:rPr>
            <a:t> risk and forecasting. We have more advanced tools to model Agile teams and projects that help analyze staffing options and risk, and a proven track record of positive results. We are always happy to discuss next steps and training opportunities should this tool prove useful. See our website: http://www.focusedobjective.com or email me at troy.magennis@focusedobjective.com.</a:t>
          </a:r>
          <a:endParaRPr lang="en-US" sz="1100">
            <a:solidFill>
              <a:schemeClr val="dk1"/>
            </a:solidFill>
            <a:effectLst/>
            <a:latin typeface="+mn-lt"/>
            <a:ea typeface="+mn-ea"/>
            <a:cs typeface="+mn-cs"/>
          </a:endParaRPr>
        </a:p>
        <a:p>
          <a:endParaRPr lang="en-US" sz="1100" baseline="0"/>
        </a:p>
      </xdr:txBody>
    </xdr:sp>
    <xdr:clientData/>
  </xdr:twoCellAnchor>
  <xdr:twoCellAnchor editAs="oneCell">
    <xdr:from>
      <xdr:col>12</xdr:col>
      <xdr:colOff>158115</xdr:colOff>
      <xdr:row>21</xdr:row>
      <xdr:rowOff>78740</xdr:rowOff>
    </xdr:from>
    <xdr:to>
      <xdr:col>13</xdr:col>
      <xdr:colOff>386715</xdr:colOff>
      <xdr:row>23</xdr:row>
      <xdr:rowOff>10160</xdr:rowOff>
    </xdr:to>
    <xdr:pic>
      <xdr:nvPicPr>
        <xdr:cNvPr id="6" name="Picture 5" descr="Creative Commons License"/>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35315" y="4168140"/>
          <a:ext cx="901700" cy="312420"/>
        </a:xfrm>
        <a:prstGeom prst="rect">
          <a:avLst/>
        </a:prstGeom>
        <a:noFill/>
        <a:ln>
          <a:noFill/>
        </a:ln>
      </xdr:spPr>
    </xdr:pic>
    <xdr:clientData/>
  </xdr:twoCellAnchor>
  <xdr:twoCellAnchor editAs="oneCell">
    <xdr:from>
      <xdr:col>15</xdr:col>
      <xdr:colOff>75489</xdr:colOff>
      <xdr:row>14</xdr:row>
      <xdr:rowOff>59284</xdr:rowOff>
    </xdr:from>
    <xdr:to>
      <xdr:col>22</xdr:col>
      <xdr:colOff>139411</xdr:colOff>
      <xdr:row>27</xdr:row>
      <xdr:rowOff>78399</xdr:rowOff>
    </xdr:to>
    <xdr:pic>
      <xdr:nvPicPr>
        <xdr:cNvPr id="7" name="Picture 6" descr="https://print.staples.com/lp.aspx?alt_doc_id=3Q941-H1A65-6M6&amp;width=51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21329145">
          <a:off x="8609889" y="2802484"/>
          <a:ext cx="4331122" cy="2495615"/>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22</xdr:col>
      <xdr:colOff>571499</xdr:colOff>
      <xdr:row>14</xdr:row>
      <xdr:rowOff>35719</xdr:rowOff>
    </xdr:from>
    <xdr:to>
      <xdr:col>29</xdr:col>
      <xdr:colOff>333375</xdr:colOff>
      <xdr:row>23</xdr:row>
      <xdr:rowOff>11907</xdr:rowOff>
    </xdr:to>
    <xdr:sp macro="" textlink="">
      <xdr:nvSpPr>
        <xdr:cNvPr id="8" name="Rounded Rectangular Callout 7"/>
        <xdr:cNvSpPr/>
      </xdr:nvSpPr>
      <xdr:spPr>
        <a:xfrm>
          <a:off x="13373099" y="2778919"/>
          <a:ext cx="4029076" cy="1690688"/>
        </a:xfrm>
        <a:prstGeom prst="wedgeRoundRectCallout">
          <a:avLst>
            <a:gd name="adj1" fmla="val -59408"/>
            <a:gd name="adj2" fmla="val -2558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Please</a:t>
          </a:r>
          <a:r>
            <a:rPr lang="en-US" sz="1100" baseline="0"/>
            <a:t> don't by this book on Amazon; its out of date (we leave it there for people who insist on a hard-copy). Go to Bit.ly/agilesim as it says on the card and download for free.</a:t>
          </a:r>
        </a:p>
        <a:p>
          <a:pPr algn="l"/>
          <a:endParaRPr lang="en-US" sz="1100" baseline="0"/>
        </a:p>
        <a:p>
          <a:pPr algn="l"/>
          <a:r>
            <a:rPr lang="en-US" sz="1100" baseline="0"/>
            <a:t>Also - please hire us! we can help with metrics, forecasting and risk management of Agile projects. We are able to make these tools free because we are called upon for our expertise often. Either way, talk to us first before looking elsewhere!</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220980</xdr:colOff>
      <xdr:row>0</xdr:row>
      <xdr:rowOff>0</xdr:rowOff>
    </xdr:from>
    <xdr:to>
      <xdr:col>7</xdr:col>
      <xdr:colOff>19050</xdr:colOff>
      <xdr:row>3</xdr:row>
      <xdr:rowOff>144780</xdr:rowOff>
    </xdr:to>
    <xdr:sp macro="" textlink="">
      <xdr:nvSpPr>
        <xdr:cNvPr id="3" name="TextBox 2"/>
        <xdr:cNvSpPr txBox="1"/>
      </xdr:nvSpPr>
      <xdr:spPr>
        <a:xfrm>
          <a:off x="8479155" y="0"/>
          <a:ext cx="2798445" cy="716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List the</a:t>
          </a:r>
          <a:r>
            <a:rPr lang="en-US" sz="1100" baseline="0"/>
            <a:t> levels of current knowledge here. Order from top (lowest skill level) to bottom (highest skill level)</a:t>
          </a:r>
          <a:endParaRPr lang="en-US" sz="1100"/>
        </a:p>
      </xdr:txBody>
    </xdr:sp>
    <xdr:clientData/>
  </xdr:twoCellAnchor>
  <xdr:twoCellAnchor>
    <xdr:from>
      <xdr:col>8</xdr:col>
      <xdr:colOff>121920</xdr:colOff>
      <xdr:row>0</xdr:row>
      <xdr:rowOff>53340</xdr:rowOff>
    </xdr:from>
    <xdr:to>
      <xdr:col>9</xdr:col>
      <xdr:colOff>68580</xdr:colOff>
      <xdr:row>2</xdr:row>
      <xdr:rowOff>160020</xdr:rowOff>
    </xdr:to>
    <xdr:sp macro="" textlink="">
      <xdr:nvSpPr>
        <xdr:cNvPr id="4" name="TextBox 3"/>
        <xdr:cNvSpPr txBox="1"/>
      </xdr:nvSpPr>
      <xdr:spPr>
        <a:xfrm>
          <a:off x="3566160" y="53340"/>
          <a:ext cx="3284220" cy="472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t>List the</a:t>
          </a:r>
          <a:r>
            <a:rPr lang="en-US" sz="1100" baseline="0"/>
            <a:t> levels of  willingness here. </a:t>
          </a:r>
          <a:r>
            <a:rPr lang="en-US" sz="1100" baseline="0">
              <a:solidFill>
                <a:schemeClr val="dk1"/>
              </a:solidFill>
              <a:effectLst/>
              <a:latin typeface="+mn-lt"/>
              <a:ea typeface="+mn-ea"/>
              <a:cs typeface="+mn-cs"/>
            </a:rPr>
            <a:t>Order from top (highest desire) to bottom (lowest desire). </a:t>
          </a:r>
          <a:r>
            <a:rPr lang="en-US" sz="1100" baseline="0"/>
            <a:t>5 max.</a:t>
          </a:r>
          <a:endParaRPr lang="en-US" sz="1100"/>
        </a:p>
      </xdr:txBody>
    </xdr:sp>
    <xdr:clientData/>
  </xdr:twoCellAnchor>
  <xdr:twoCellAnchor>
    <xdr:from>
      <xdr:col>1</xdr:col>
      <xdr:colOff>1</xdr:colOff>
      <xdr:row>0</xdr:row>
      <xdr:rowOff>0</xdr:rowOff>
    </xdr:from>
    <xdr:to>
      <xdr:col>2</xdr:col>
      <xdr:colOff>431800</xdr:colOff>
      <xdr:row>4</xdr:row>
      <xdr:rowOff>28574</xdr:rowOff>
    </xdr:to>
    <xdr:sp macro="" textlink="">
      <xdr:nvSpPr>
        <xdr:cNvPr id="5" name="TextBox 4"/>
        <xdr:cNvSpPr txBox="1"/>
      </xdr:nvSpPr>
      <xdr:spPr>
        <a:xfrm>
          <a:off x="393701" y="0"/>
          <a:ext cx="4025899" cy="79057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List the</a:t>
          </a:r>
          <a:r>
            <a:rPr lang="en-US" sz="1100" baseline="0"/>
            <a:t> team members if assessing a team, or the team names if assessing organizations count as resources with ability to perform a skill or task. 12 max (unless you expand the spreadsheet). Consider making the survey anonymous for more honest data.</a:t>
          </a:r>
          <a:endParaRPr lang="en-US" sz="1100"/>
        </a:p>
      </xdr:txBody>
    </xdr:sp>
    <xdr:clientData/>
  </xdr:twoCellAnchor>
  <xdr:twoCellAnchor>
    <xdr:from>
      <xdr:col>3</xdr:col>
      <xdr:colOff>0</xdr:colOff>
      <xdr:row>0</xdr:row>
      <xdr:rowOff>0</xdr:rowOff>
    </xdr:from>
    <xdr:to>
      <xdr:col>3</xdr:col>
      <xdr:colOff>3419475</xdr:colOff>
      <xdr:row>4</xdr:row>
      <xdr:rowOff>28574</xdr:rowOff>
    </xdr:to>
    <xdr:sp macro="" textlink="">
      <xdr:nvSpPr>
        <xdr:cNvPr id="6" name="TextBox 5"/>
        <xdr:cNvSpPr txBox="1"/>
      </xdr:nvSpPr>
      <xdr:spPr>
        <a:xfrm>
          <a:off x="4362450" y="0"/>
          <a:ext cx="3419475" cy="79057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List skillsets,</a:t>
          </a:r>
          <a:r>
            <a:rPr lang="en-US" sz="1100" baseline="0"/>
            <a:t> expertise, or tasks to assess capability of people/teams. 17 max (unless you expand the spreadsheet.</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398780</xdr:colOff>
      <xdr:row>7</xdr:row>
      <xdr:rowOff>22860</xdr:rowOff>
    </xdr:from>
    <xdr:to>
      <xdr:col>1</xdr:col>
      <xdr:colOff>581660</xdr:colOff>
      <xdr:row>7</xdr:row>
      <xdr:rowOff>167640</xdr:rowOff>
    </xdr:to>
    <xdr:sp macro="" textlink="">
      <xdr:nvSpPr>
        <xdr:cNvPr id="2" name="Flowchart: Process 1"/>
        <xdr:cNvSpPr/>
      </xdr:nvSpPr>
      <xdr:spPr>
        <a:xfrm>
          <a:off x="2105660" y="11201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8</xdr:row>
      <xdr:rowOff>22860</xdr:rowOff>
    </xdr:from>
    <xdr:to>
      <xdr:col>1</xdr:col>
      <xdr:colOff>581660</xdr:colOff>
      <xdr:row>8</xdr:row>
      <xdr:rowOff>167640</xdr:rowOff>
    </xdr:to>
    <xdr:sp macro="" textlink="">
      <xdr:nvSpPr>
        <xdr:cNvPr id="3" name="Flowchart: Process 2"/>
        <xdr:cNvSpPr/>
      </xdr:nvSpPr>
      <xdr:spPr>
        <a:xfrm>
          <a:off x="2105660" y="1303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9</xdr:row>
      <xdr:rowOff>20320</xdr:rowOff>
    </xdr:from>
    <xdr:to>
      <xdr:col>1</xdr:col>
      <xdr:colOff>581660</xdr:colOff>
      <xdr:row>9</xdr:row>
      <xdr:rowOff>165100</xdr:rowOff>
    </xdr:to>
    <xdr:sp macro="" textlink="">
      <xdr:nvSpPr>
        <xdr:cNvPr id="4" name="Flowchart: Process 3"/>
        <xdr:cNvSpPr/>
      </xdr:nvSpPr>
      <xdr:spPr>
        <a:xfrm>
          <a:off x="2105660" y="148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10</xdr:row>
      <xdr:rowOff>20320</xdr:rowOff>
    </xdr:from>
    <xdr:to>
      <xdr:col>1</xdr:col>
      <xdr:colOff>581660</xdr:colOff>
      <xdr:row>10</xdr:row>
      <xdr:rowOff>165100</xdr:rowOff>
    </xdr:to>
    <xdr:sp macro="" textlink="">
      <xdr:nvSpPr>
        <xdr:cNvPr id="5" name="Flowchart: Process 4"/>
        <xdr:cNvSpPr/>
      </xdr:nvSpPr>
      <xdr:spPr>
        <a:xfrm>
          <a:off x="2105660" y="16662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11</xdr:row>
      <xdr:rowOff>20320</xdr:rowOff>
    </xdr:from>
    <xdr:to>
      <xdr:col>1</xdr:col>
      <xdr:colOff>581660</xdr:colOff>
      <xdr:row>11</xdr:row>
      <xdr:rowOff>165100</xdr:rowOff>
    </xdr:to>
    <xdr:sp macro="" textlink="">
      <xdr:nvSpPr>
        <xdr:cNvPr id="6" name="Flowchart: Process 5"/>
        <xdr:cNvSpPr/>
      </xdr:nvSpPr>
      <xdr:spPr>
        <a:xfrm>
          <a:off x="2105660" y="18491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12</xdr:row>
      <xdr:rowOff>17780</xdr:rowOff>
    </xdr:from>
    <xdr:to>
      <xdr:col>1</xdr:col>
      <xdr:colOff>586740</xdr:colOff>
      <xdr:row>12</xdr:row>
      <xdr:rowOff>162560</xdr:rowOff>
    </xdr:to>
    <xdr:sp macro="" textlink="">
      <xdr:nvSpPr>
        <xdr:cNvPr id="7" name="Flowchart: Process 6"/>
        <xdr:cNvSpPr/>
      </xdr:nvSpPr>
      <xdr:spPr>
        <a:xfrm>
          <a:off x="2110740" y="20294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13</xdr:row>
      <xdr:rowOff>17780</xdr:rowOff>
    </xdr:from>
    <xdr:to>
      <xdr:col>1</xdr:col>
      <xdr:colOff>586740</xdr:colOff>
      <xdr:row>13</xdr:row>
      <xdr:rowOff>162560</xdr:rowOff>
    </xdr:to>
    <xdr:sp macro="" textlink="">
      <xdr:nvSpPr>
        <xdr:cNvPr id="8" name="Flowchart: Process 7"/>
        <xdr:cNvSpPr/>
      </xdr:nvSpPr>
      <xdr:spPr>
        <a:xfrm>
          <a:off x="2110740" y="22123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14</xdr:row>
      <xdr:rowOff>15240</xdr:rowOff>
    </xdr:from>
    <xdr:to>
      <xdr:col>1</xdr:col>
      <xdr:colOff>586740</xdr:colOff>
      <xdr:row>14</xdr:row>
      <xdr:rowOff>160020</xdr:rowOff>
    </xdr:to>
    <xdr:sp macro="" textlink="">
      <xdr:nvSpPr>
        <xdr:cNvPr id="9" name="Flowchart: Process 8"/>
        <xdr:cNvSpPr/>
      </xdr:nvSpPr>
      <xdr:spPr>
        <a:xfrm>
          <a:off x="2110740" y="23926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15</xdr:row>
      <xdr:rowOff>15240</xdr:rowOff>
    </xdr:from>
    <xdr:to>
      <xdr:col>1</xdr:col>
      <xdr:colOff>586740</xdr:colOff>
      <xdr:row>15</xdr:row>
      <xdr:rowOff>160020</xdr:rowOff>
    </xdr:to>
    <xdr:sp macro="" textlink="">
      <xdr:nvSpPr>
        <xdr:cNvPr id="10" name="Flowchart: Process 9"/>
        <xdr:cNvSpPr/>
      </xdr:nvSpPr>
      <xdr:spPr>
        <a:xfrm>
          <a:off x="2110740" y="25755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16</xdr:row>
      <xdr:rowOff>15240</xdr:rowOff>
    </xdr:from>
    <xdr:to>
      <xdr:col>1</xdr:col>
      <xdr:colOff>586740</xdr:colOff>
      <xdr:row>16</xdr:row>
      <xdr:rowOff>160020</xdr:rowOff>
    </xdr:to>
    <xdr:sp macro="" textlink="">
      <xdr:nvSpPr>
        <xdr:cNvPr id="11" name="Flowchart: Process 10"/>
        <xdr:cNvSpPr/>
      </xdr:nvSpPr>
      <xdr:spPr>
        <a:xfrm>
          <a:off x="2110740" y="27584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17</xdr:row>
      <xdr:rowOff>17780</xdr:rowOff>
    </xdr:from>
    <xdr:to>
      <xdr:col>1</xdr:col>
      <xdr:colOff>591820</xdr:colOff>
      <xdr:row>17</xdr:row>
      <xdr:rowOff>162560</xdr:rowOff>
    </xdr:to>
    <xdr:sp macro="" textlink="">
      <xdr:nvSpPr>
        <xdr:cNvPr id="12" name="Flowchart: Process 11"/>
        <xdr:cNvSpPr/>
      </xdr:nvSpPr>
      <xdr:spPr>
        <a:xfrm>
          <a:off x="2115820" y="29438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18</xdr:row>
      <xdr:rowOff>17780</xdr:rowOff>
    </xdr:from>
    <xdr:to>
      <xdr:col>1</xdr:col>
      <xdr:colOff>591820</xdr:colOff>
      <xdr:row>18</xdr:row>
      <xdr:rowOff>162560</xdr:rowOff>
    </xdr:to>
    <xdr:sp macro="" textlink="">
      <xdr:nvSpPr>
        <xdr:cNvPr id="13" name="Flowchart: Process 12"/>
        <xdr:cNvSpPr/>
      </xdr:nvSpPr>
      <xdr:spPr>
        <a:xfrm>
          <a:off x="2115820" y="31267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19</xdr:row>
      <xdr:rowOff>15240</xdr:rowOff>
    </xdr:from>
    <xdr:to>
      <xdr:col>1</xdr:col>
      <xdr:colOff>591820</xdr:colOff>
      <xdr:row>19</xdr:row>
      <xdr:rowOff>160020</xdr:rowOff>
    </xdr:to>
    <xdr:sp macro="" textlink="">
      <xdr:nvSpPr>
        <xdr:cNvPr id="14" name="Flowchart: Process 13"/>
        <xdr:cNvSpPr/>
      </xdr:nvSpPr>
      <xdr:spPr>
        <a:xfrm>
          <a:off x="2115820" y="3307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20</xdr:row>
      <xdr:rowOff>15240</xdr:rowOff>
    </xdr:from>
    <xdr:to>
      <xdr:col>1</xdr:col>
      <xdr:colOff>591820</xdr:colOff>
      <xdr:row>20</xdr:row>
      <xdr:rowOff>160020</xdr:rowOff>
    </xdr:to>
    <xdr:sp macro="" textlink="">
      <xdr:nvSpPr>
        <xdr:cNvPr id="15" name="Flowchart: Process 14"/>
        <xdr:cNvSpPr/>
      </xdr:nvSpPr>
      <xdr:spPr>
        <a:xfrm>
          <a:off x="2115820" y="3489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21</xdr:row>
      <xdr:rowOff>15240</xdr:rowOff>
    </xdr:from>
    <xdr:to>
      <xdr:col>1</xdr:col>
      <xdr:colOff>591820</xdr:colOff>
      <xdr:row>21</xdr:row>
      <xdr:rowOff>160020</xdr:rowOff>
    </xdr:to>
    <xdr:sp macro="" textlink="">
      <xdr:nvSpPr>
        <xdr:cNvPr id="16" name="Flowchart: Process 15"/>
        <xdr:cNvSpPr/>
      </xdr:nvSpPr>
      <xdr:spPr>
        <a:xfrm>
          <a:off x="2115820" y="36728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414020</xdr:colOff>
      <xdr:row>22</xdr:row>
      <xdr:rowOff>17780</xdr:rowOff>
    </xdr:from>
    <xdr:to>
      <xdr:col>1</xdr:col>
      <xdr:colOff>596900</xdr:colOff>
      <xdr:row>22</xdr:row>
      <xdr:rowOff>162560</xdr:rowOff>
    </xdr:to>
    <xdr:sp macro="" textlink="">
      <xdr:nvSpPr>
        <xdr:cNvPr id="17" name="Flowchart: Process 16"/>
        <xdr:cNvSpPr/>
      </xdr:nvSpPr>
      <xdr:spPr>
        <a:xfrm>
          <a:off x="2120900" y="3858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414020</xdr:colOff>
      <xdr:row>23</xdr:row>
      <xdr:rowOff>17780</xdr:rowOff>
    </xdr:from>
    <xdr:to>
      <xdr:col>1</xdr:col>
      <xdr:colOff>596900</xdr:colOff>
      <xdr:row>23</xdr:row>
      <xdr:rowOff>162560</xdr:rowOff>
    </xdr:to>
    <xdr:sp macro="" textlink="">
      <xdr:nvSpPr>
        <xdr:cNvPr id="18" name="Flowchart: Process 17"/>
        <xdr:cNvSpPr/>
      </xdr:nvSpPr>
      <xdr:spPr>
        <a:xfrm>
          <a:off x="2120900" y="40411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7</xdr:row>
      <xdr:rowOff>17780</xdr:rowOff>
    </xdr:from>
    <xdr:to>
      <xdr:col>2</xdr:col>
      <xdr:colOff>723900</xdr:colOff>
      <xdr:row>7</xdr:row>
      <xdr:rowOff>162560</xdr:rowOff>
    </xdr:to>
    <xdr:sp macro="" textlink="">
      <xdr:nvSpPr>
        <xdr:cNvPr id="22" name="Flowchart: Process 21"/>
        <xdr:cNvSpPr/>
      </xdr:nvSpPr>
      <xdr:spPr>
        <a:xfrm>
          <a:off x="3431540" y="1115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8</xdr:row>
      <xdr:rowOff>17780</xdr:rowOff>
    </xdr:from>
    <xdr:to>
      <xdr:col>2</xdr:col>
      <xdr:colOff>723900</xdr:colOff>
      <xdr:row>8</xdr:row>
      <xdr:rowOff>162560</xdr:rowOff>
    </xdr:to>
    <xdr:sp macro="" textlink="">
      <xdr:nvSpPr>
        <xdr:cNvPr id="23" name="Flowchart: Process 22"/>
        <xdr:cNvSpPr/>
      </xdr:nvSpPr>
      <xdr:spPr>
        <a:xfrm>
          <a:off x="3431540" y="12979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9</xdr:row>
      <xdr:rowOff>15240</xdr:rowOff>
    </xdr:from>
    <xdr:to>
      <xdr:col>2</xdr:col>
      <xdr:colOff>723900</xdr:colOff>
      <xdr:row>9</xdr:row>
      <xdr:rowOff>160020</xdr:rowOff>
    </xdr:to>
    <xdr:sp macro="" textlink="">
      <xdr:nvSpPr>
        <xdr:cNvPr id="24" name="Flowchart: Process 23"/>
        <xdr:cNvSpPr/>
      </xdr:nvSpPr>
      <xdr:spPr>
        <a:xfrm>
          <a:off x="3431540" y="1478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10</xdr:row>
      <xdr:rowOff>15240</xdr:rowOff>
    </xdr:from>
    <xdr:to>
      <xdr:col>2</xdr:col>
      <xdr:colOff>723900</xdr:colOff>
      <xdr:row>10</xdr:row>
      <xdr:rowOff>160020</xdr:rowOff>
    </xdr:to>
    <xdr:sp macro="" textlink="">
      <xdr:nvSpPr>
        <xdr:cNvPr id="25" name="Flowchart: Process 24"/>
        <xdr:cNvSpPr/>
      </xdr:nvSpPr>
      <xdr:spPr>
        <a:xfrm>
          <a:off x="3431540" y="1661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11</xdr:row>
      <xdr:rowOff>15240</xdr:rowOff>
    </xdr:from>
    <xdr:to>
      <xdr:col>2</xdr:col>
      <xdr:colOff>723900</xdr:colOff>
      <xdr:row>11</xdr:row>
      <xdr:rowOff>160020</xdr:rowOff>
    </xdr:to>
    <xdr:sp macro="" textlink="">
      <xdr:nvSpPr>
        <xdr:cNvPr id="26" name="Flowchart: Process 25"/>
        <xdr:cNvSpPr/>
      </xdr:nvSpPr>
      <xdr:spPr>
        <a:xfrm>
          <a:off x="3431540" y="1844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12</xdr:row>
      <xdr:rowOff>12700</xdr:rowOff>
    </xdr:from>
    <xdr:to>
      <xdr:col>2</xdr:col>
      <xdr:colOff>728980</xdr:colOff>
      <xdr:row>12</xdr:row>
      <xdr:rowOff>157480</xdr:rowOff>
    </xdr:to>
    <xdr:sp macro="" textlink="">
      <xdr:nvSpPr>
        <xdr:cNvPr id="27" name="Flowchart: Process 26"/>
        <xdr:cNvSpPr/>
      </xdr:nvSpPr>
      <xdr:spPr>
        <a:xfrm>
          <a:off x="3436620" y="2024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13</xdr:row>
      <xdr:rowOff>12700</xdr:rowOff>
    </xdr:from>
    <xdr:to>
      <xdr:col>2</xdr:col>
      <xdr:colOff>728980</xdr:colOff>
      <xdr:row>13</xdr:row>
      <xdr:rowOff>157480</xdr:rowOff>
    </xdr:to>
    <xdr:sp macro="" textlink="">
      <xdr:nvSpPr>
        <xdr:cNvPr id="28" name="Flowchart: Process 27"/>
        <xdr:cNvSpPr/>
      </xdr:nvSpPr>
      <xdr:spPr>
        <a:xfrm>
          <a:off x="3436620" y="2207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14</xdr:row>
      <xdr:rowOff>10160</xdr:rowOff>
    </xdr:from>
    <xdr:to>
      <xdr:col>2</xdr:col>
      <xdr:colOff>728980</xdr:colOff>
      <xdr:row>14</xdr:row>
      <xdr:rowOff>154940</xdr:rowOff>
    </xdr:to>
    <xdr:sp macro="" textlink="">
      <xdr:nvSpPr>
        <xdr:cNvPr id="29" name="Flowchart: Process 28"/>
        <xdr:cNvSpPr/>
      </xdr:nvSpPr>
      <xdr:spPr>
        <a:xfrm>
          <a:off x="3436620" y="23876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15</xdr:row>
      <xdr:rowOff>10160</xdr:rowOff>
    </xdr:from>
    <xdr:to>
      <xdr:col>2</xdr:col>
      <xdr:colOff>728980</xdr:colOff>
      <xdr:row>15</xdr:row>
      <xdr:rowOff>154940</xdr:rowOff>
    </xdr:to>
    <xdr:sp macro="" textlink="">
      <xdr:nvSpPr>
        <xdr:cNvPr id="30" name="Flowchart: Process 29"/>
        <xdr:cNvSpPr/>
      </xdr:nvSpPr>
      <xdr:spPr>
        <a:xfrm>
          <a:off x="3436620" y="25704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16</xdr:row>
      <xdr:rowOff>10160</xdr:rowOff>
    </xdr:from>
    <xdr:to>
      <xdr:col>2</xdr:col>
      <xdr:colOff>728980</xdr:colOff>
      <xdr:row>16</xdr:row>
      <xdr:rowOff>154940</xdr:rowOff>
    </xdr:to>
    <xdr:sp macro="" textlink="">
      <xdr:nvSpPr>
        <xdr:cNvPr id="31" name="Flowchart: Process 30"/>
        <xdr:cNvSpPr/>
      </xdr:nvSpPr>
      <xdr:spPr>
        <a:xfrm>
          <a:off x="3436620" y="275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17</xdr:row>
      <xdr:rowOff>12700</xdr:rowOff>
    </xdr:from>
    <xdr:to>
      <xdr:col>2</xdr:col>
      <xdr:colOff>734060</xdr:colOff>
      <xdr:row>17</xdr:row>
      <xdr:rowOff>157480</xdr:rowOff>
    </xdr:to>
    <xdr:sp macro="" textlink="">
      <xdr:nvSpPr>
        <xdr:cNvPr id="32" name="Flowchart: Process 31"/>
        <xdr:cNvSpPr/>
      </xdr:nvSpPr>
      <xdr:spPr>
        <a:xfrm>
          <a:off x="3441700" y="29387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18</xdr:row>
      <xdr:rowOff>12700</xdr:rowOff>
    </xdr:from>
    <xdr:to>
      <xdr:col>2</xdr:col>
      <xdr:colOff>734060</xdr:colOff>
      <xdr:row>18</xdr:row>
      <xdr:rowOff>157480</xdr:rowOff>
    </xdr:to>
    <xdr:sp macro="" textlink="">
      <xdr:nvSpPr>
        <xdr:cNvPr id="33" name="Flowchart: Process 32"/>
        <xdr:cNvSpPr/>
      </xdr:nvSpPr>
      <xdr:spPr>
        <a:xfrm>
          <a:off x="3441700" y="31216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19</xdr:row>
      <xdr:rowOff>10160</xdr:rowOff>
    </xdr:from>
    <xdr:to>
      <xdr:col>2</xdr:col>
      <xdr:colOff>734060</xdr:colOff>
      <xdr:row>19</xdr:row>
      <xdr:rowOff>154940</xdr:rowOff>
    </xdr:to>
    <xdr:sp macro="" textlink="">
      <xdr:nvSpPr>
        <xdr:cNvPr id="34" name="Flowchart: Process 33"/>
        <xdr:cNvSpPr/>
      </xdr:nvSpPr>
      <xdr:spPr>
        <a:xfrm>
          <a:off x="3441700" y="33020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20</xdr:row>
      <xdr:rowOff>10160</xdr:rowOff>
    </xdr:from>
    <xdr:to>
      <xdr:col>2</xdr:col>
      <xdr:colOff>734060</xdr:colOff>
      <xdr:row>20</xdr:row>
      <xdr:rowOff>154940</xdr:rowOff>
    </xdr:to>
    <xdr:sp macro="" textlink="">
      <xdr:nvSpPr>
        <xdr:cNvPr id="35" name="Flowchart: Process 34"/>
        <xdr:cNvSpPr/>
      </xdr:nvSpPr>
      <xdr:spPr>
        <a:xfrm>
          <a:off x="3441700" y="3484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21</xdr:row>
      <xdr:rowOff>10160</xdr:rowOff>
    </xdr:from>
    <xdr:to>
      <xdr:col>2</xdr:col>
      <xdr:colOff>734060</xdr:colOff>
      <xdr:row>21</xdr:row>
      <xdr:rowOff>154940</xdr:rowOff>
    </xdr:to>
    <xdr:sp macro="" textlink="">
      <xdr:nvSpPr>
        <xdr:cNvPr id="36" name="Flowchart: Process 35"/>
        <xdr:cNvSpPr/>
      </xdr:nvSpPr>
      <xdr:spPr>
        <a:xfrm>
          <a:off x="3441700" y="36677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556260</xdr:colOff>
      <xdr:row>22</xdr:row>
      <xdr:rowOff>12700</xdr:rowOff>
    </xdr:from>
    <xdr:to>
      <xdr:col>2</xdr:col>
      <xdr:colOff>739140</xdr:colOff>
      <xdr:row>22</xdr:row>
      <xdr:rowOff>157480</xdr:rowOff>
    </xdr:to>
    <xdr:sp macro="" textlink="">
      <xdr:nvSpPr>
        <xdr:cNvPr id="37" name="Flowchart: Process 36"/>
        <xdr:cNvSpPr/>
      </xdr:nvSpPr>
      <xdr:spPr>
        <a:xfrm>
          <a:off x="3446780" y="3853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556260</xdr:colOff>
      <xdr:row>23</xdr:row>
      <xdr:rowOff>12700</xdr:rowOff>
    </xdr:from>
    <xdr:to>
      <xdr:col>2</xdr:col>
      <xdr:colOff>739140</xdr:colOff>
      <xdr:row>23</xdr:row>
      <xdr:rowOff>157480</xdr:rowOff>
    </xdr:to>
    <xdr:sp macro="" textlink="">
      <xdr:nvSpPr>
        <xdr:cNvPr id="38" name="Flowchart: Process 37"/>
        <xdr:cNvSpPr/>
      </xdr:nvSpPr>
      <xdr:spPr>
        <a:xfrm>
          <a:off x="3446780" y="4036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7</xdr:row>
      <xdr:rowOff>17780</xdr:rowOff>
    </xdr:from>
    <xdr:to>
      <xdr:col>3</xdr:col>
      <xdr:colOff>627380</xdr:colOff>
      <xdr:row>7</xdr:row>
      <xdr:rowOff>162560</xdr:rowOff>
    </xdr:to>
    <xdr:sp macro="" textlink="">
      <xdr:nvSpPr>
        <xdr:cNvPr id="41" name="Flowchart: Process 40"/>
        <xdr:cNvSpPr/>
      </xdr:nvSpPr>
      <xdr:spPr>
        <a:xfrm>
          <a:off x="4671060" y="1115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8</xdr:row>
      <xdr:rowOff>17780</xdr:rowOff>
    </xdr:from>
    <xdr:to>
      <xdr:col>3</xdr:col>
      <xdr:colOff>627380</xdr:colOff>
      <xdr:row>8</xdr:row>
      <xdr:rowOff>162560</xdr:rowOff>
    </xdr:to>
    <xdr:sp macro="" textlink="">
      <xdr:nvSpPr>
        <xdr:cNvPr id="42" name="Flowchart: Process 41"/>
        <xdr:cNvSpPr/>
      </xdr:nvSpPr>
      <xdr:spPr>
        <a:xfrm>
          <a:off x="4671060" y="12979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9</xdr:row>
      <xdr:rowOff>15240</xdr:rowOff>
    </xdr:from>
    <xdr:to>
      <xdr:col>3</xdr:col>
      <xdr:colOff>627380</xdr:colOff>
      <xdr:row>9</xdr:row>
      <xdr:rowOff>160020</xdr:rowOff>
    </xdr:to>
    <xdr:sp macro="" textlink="">
      <xdr:nvSpPr>
        <xdr:cNvPr id="43" name="Flowchart: Process 42"/>
        <xdr:cNvSpPr/>
      </xdr:nvSpPr>
      <xdr:spPr>
        <a:xfrm>
          <a:off x="4671060" y="1478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10</xdr:row>
      <xdr:rowOff>15240</xdr:rowOff>
    </xdr:from>
    <xdr:to>
      <xdr:col>3</xdr:col>
      <xdr:colOff>627380</xdr:colOff>
      <xdr:row>10</xdr:row>
      <xdr:rowOff>160020</xdr:rowOff>
    </xdr:to>
    <xdr:sp macro="" textlink="">
      <xdr:nvSpPr>
        <xdr:cNvPr id="44" name="Flowchart: Process 43"/>
        <xdr:cNvSpPr/>
      </xdr:nvSpPr>
      <xdr:spPr>
        <a:xfrm>
          <a:off x="4671060" y="1661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11</xdr:row>
      <xdr:rowOff>15240</xdr:rowOff>
    </xdr:from>
    <xdr:to>
      <xdr:col>3</xdr:col>
      <xdr:colOff>627380</xdr:colOff>
      <xdr:row>11</xdr:row>
      <xdr:rowOff>160020</xdr:rowOff>
    </xdr:to>
    <xdr:sp macro="" textlink="">
      <xdr:nvSpPr>
        <xdr:cNvPr id="45" name="Flowchart: Process 44"/>
        <xdr:cNvSpPr/>
      </xdr:nvSpPr>
      <xdr:spPr>
        <a:xfrm>
          <a:off x="4671060" y="1844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12</xdr:row>
      <xdr:rowOff>12700</xdr:rowOff>
    </xdr:from>
    <xdr:to>
      <xdr:col>3</xdr:col>
      <xdr:colOff>632460</xdr:colOff>
      <xdr:row>12</xdr:row>
      <xdr:rowOff>157480</xdr:rowOff>
    </xdr:to>
    <xdr:sp macro="" textlink="">
      <xdr:nvSpPr>
        <xdr:cNvPr id="46" name="Flowchart: Process 45"/>
        <xdr:cNvSpPr/>
      </xdr:nvSpPr>
      <xdr:spPr>
        <a:xfrm>
          <a:off x="4676140" y="2024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13</xdr:row>
      <xdr:rowOff>12700</xdr:rowOff>
    </xdr:from>
    <xdr:to>
      <xdr:col>3</xdr:col>
      <xdr:colOff>632460</xdr:colOff>
      <xdr:row>13</xdr:row>
      <xdr:rowOff>157480</xdr:rowOff>
    </xdr:to>
    <xdr:sp macro="" textlink="">
      <xdr:nvSpPr>
        <xdr:cNvPr id="47" name="Flowchart: Process 46"/>
        <xdr:cNvSpPr/>
      </xdr:nvSpPr>
      <xdr:spPr>
        <a:xfrm>
          <a:off x="4676140" y="2207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14</xdr:row>
      <xdr:rowOff>10160</xdr:rowOff>
    </xdr:from>
    <xdr:to>
      <xdr:col>3</xdr:col>
      <xdr:colOff>632460</xdr:colOff>
      <xdr:row>14</xdr:row>
      <xdr:rowOff>154940</xdr:rowOff>
    </xdr:to>
    <xdr:sp macro="" textlink="">
      <xdr:nvSpPr>
        <xdr:cNvPr id="48" name="Flowchart: Process 47"/>
        <xdr:cNvSpPr/>
      </xdr:nvSpPr>
      <xdr:spPr>
        <a:xfrm>
          <a:off x="4676140" y="23876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15</xdr:row>
      <xdr:rowOff>10160</xdr:rowOff>
    </xdr:from>
    <xdr:to>
      <xdr:col>3</xdr:col>
      <xdr:colOff>632460</xdr:colOff>
      <xdr:row>15</xdr:row>
      <xdr:rowOff>154940</xdr:rowOff>
    </xdr:to>
    <xdr:sp macro="" textlink="">
      <xdr:nvSpPr>
        <xdr:cNvPr id="49" name="Flowchart: Process 48"/>
        <xdr:cNvSpPr/>
      </xdr:nvSpPr>
      <xdr:spPr>
        <a:xfrm>
          <a:off x="4676140" y="25704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16</xdr:row>
      <xdr:rowOff>10160</xdr:rowOff>
    </xdr:from>
    <xdr:to>
      <xdr:col>3</xdr:col>
      <xdr:colOff>632460</xdr:colOff>
      <xdr:row>16</xdr:row>
      <xdr:rowOff>154940</xdr:rowOff>
    </xdr:to>
    <xdr:sp macro="" textlink="">
      <xdr:nvSpPr>
        <xdr:cNvPr id="50" name="Flowchart: Process 49"/>
        <xdr:cNvSpPr/>
      </xdr:nvSpPr>
      <xdr:spPr>
        <a:xfrm>
          <a:off x="4676140" y="275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17</xdr:row>
      <xdr:rowOff>12700</xdr:rowOff>
    </xdr:from>
    <xdr:to>
      <xdr:col>3</xdr:col>
      <xdr:colOff>637540</xdr:colOff>
      <xdr:row>17</xdr:row>
      <xdr:rowOff>157480</xdr:rowOff>
    </xdr:to>
    <xdr:sp macro="" textlink="">
      <xdr:nvSpPr>
        <xdr:cNvPr id="51" name="Flowchart: Process 50"/>
        <xdr:cNvSpPr/>
      </xdr:nvSpPr>
      <xdr:spPr>
        <a:xfrm>
          <a:off x="4681220" y="29387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18</xdr:row>
      <xdr:rowOff>12700</xdr:rowOff>
    </xdr:from>
    <xdr:to>
      <xdr:col>3</xdr:col>
      <xdr:colOff>637540</xdr:colOff>
      <xdr:row>18</xdr:row>
      <xdr:rowOff>157480</xdr:rowOff>
    </xdr:to>
    <xdr:sp macro="" textlink="">
      <xdr:nvSpPr>
        <xdr:cNvPr id="52" name="Flowchart: Process 51"/>
        <xdr:cNvSpPr/>
      </xdr:nvSpPr>
      <xdr:spPr>
        <a:xfrm>
          <a:off x="4681220" y="31216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19</xdr:row>
      <xdr:rowOff>10160</xdr:rowOff>
    </xdr:from>
    <xdr:to>
      <xdr:col>3</xdr:col>
      <xdr:colOff>637540</xdr:colOff>
      <xdr:row>19</xdr:row>
      <xdr:rowOff>154940</xdr:rowOff>
    </xdr:to>
    <xdr:sp macro="" textlink="">
      <xdr:nvSpPr>
        <xdr:cNvPr id="53" name="Flowchart: Process 52"/>
        <xdr:cNvSpPr/>
      </xdr:nvSpPr>
      <xdr:spPr>
        <a:xfrm>
          <a:off x="4681220" y="33020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20</xdr:row>
      <xdr:rowOff>10160</xdr:rowOff>
    </xdr:from>
    <xdr:to>
      <xdr:col>3</xdr:col>
      <xdr:colOff>637540</xdr:colOff>
      <xdr:row>20</xdr:row>
      <xdr:rowOff>154940</xdr:rowOff>
    </xdr:to>
    <xdr:sp macro="" textlink="">
      <xdr:nvSpPr>
        <xdr:cNvPr id="54" name="Flowchart: Process 53"/>
        <xdr:cNvSpPr/>
      </xdr:nvSpPr>
      <xdr:spPr>
        <a:xfrm>
          <a:off x="4681220" y="3484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21</xdr:row>
      <xdr:rowOff>10160</xdr:rowOff>
    </xdr:from>
    <xdr:to>
      <xdr:col>3</xdr:col>
      <xdr:colOff>637540</xdr:colOff>
      <xdr:row>21</xdr:row>
      <xdr:rowOff>154940</xdr:rowOff>
    </xdr:to>
    <xdr:sp macro="" textlink="">
      <xdr:nvSpPr>
        <xdr:cNvPr id="55" name="Flowchart: Process 54"/>
        <xdr:cNvSpPr/>
      </xdr:nvSpPr>
      <xdr:spPr>
        <a:xfrm>
          <a:off x="4681220" y="36677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459740</xdr:colOff>
      <xdr:row>22</xdr:row>
      <xdr:rowOff>12700</xdr:rowOff>
    </xdr:from>
    <xdr:to>
      <xdr:col>3</xdr:col>
      <xdr:colOff>642620</xdr:colOff>
      <xdr:row>22</xdr:row>
      <xdr:rowOff>157480</xdr:rowOff>
    </xdr:to>
    <xdr:sp macro="" textlink="">
      <xdr:nvSpPr>
        <xdr:cNvPr id="56" name="Flowchart: Process 55"/>
        <xdr:cNvSpPr/>
      </xdr:nvSpPr>
      <xdr:spPr>
        <a:xfrm>
          <a:off x="4686300" y="3853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459740</xdr:colOff>
      <xdr:row>23</xdr:row>
      <xdr:rowOff>12700</xdr:rowOff>
    </xdr:from>
    <xdr:to>
      <xdr:col>3</xdr:col>
      <xdr:colOff>642620</xdr:colOff>
      <xdr:row>23</xdr:row>
      <xdr:rowOff>157480</xdr:rowOff>
    </xdr:to>
    <xdr:sp macro="" textlink="">
      <xdr:nvSpPr>
        <xdr:cNvPr id="57" name="Flowchart: Process 56"/>
        <xdr:cNvSpPr/>
      </xdr:nvSpPr>
      <xdr:spPr>
        <a:xfrm>
          <a:off x="4686300" y="4036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7</xdr:row>
      <xdr:rowOff>17780</xdr:rowOff>
    </xdr:from>
    <xdr:to>
      <xdr:col>4</xdr:col>
      <xdr:colOff>723900</xdr:colOff>
      <xdr:row>7</xdr:row>
      <xdr:rowOff>162560</xdr:rowOff>
    </xdr:to>
    <xdr:sp macro="" textlink="">
      <xdr:nvSpPr>
        <xdr:cNvPr id="60" name="Flowchart: Process 59"/>
        <xdr:cNvSpPr/>
      </xdr:nvSpPr>
      <xdr:spPr>
        <a:xfrm>
          <a:off x="5996940" y="1115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8</xdr:row>
      <xdr:rowOff>17780</xdr:rowOff>
    </xdr:from>
    <xdr:to>
      <xdr:col>4</xdr:col>
      <xdr:colOff>723900</xdr:colOff>
      <xdr:row>8</xdr:row>
      <xdr:rowOff>162560</xdr:rowOff>
    </xdr:to>
    <xdr:sp macro="" textlink="">
      <xdr:nvSpPr>
        <xdr:cNvPr id="61" name="Flowchart: Process 60"/>
        <xdr:cNvSpPr/>
      </xdr:nvSpPr>
      <xdr:spPr>
        <a:xfrm>
          <a:off x="5996940" y="12979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9</xdr:row>
      <xdr:rowOff>15240</xdr:rowOff>
    </xdr:from>
    <xdr:to>
      <xdr:col>4</xdr:col>
      <xdr:colOff>723900</xdr:colOff>
      <xdr:row>9</xdr:row>
      <xdr:rowOff>160020</xdr:rowOff>
    </xdr:to>
    <xdr:sp macro="" textlink="">
      <xdr:nvSpPr>
        <xdr:cNvPr id="62" name="Flowchart: Process 61"/>
        <xdr:cNvSpPr/>
      </xdr:nvSpPr>
      <xdr:spPr>
        <a:xfrm>
          <a:off x="5996940" y="1478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10</xdr:row>
      <xdr:rowOff>15240</xdr:rowOff>
    </xdr:from>
    <xdr:to>
      <xdr:col>4</xdr:col>
      <xdr:colOff>723900</xdr:colOff>
      <xdr:row>10</xdr:row>
      <xdr:rowOff>160020</xdr:rowOff>
    </xdr:to>
    <xdr:sp macro="" textlink="">
      <xdr:nvSpPr>
        <xdr:cNvPr id="63" name="Flowchart: Process 62"/>
        <xdr:cNvSpPr/>
      </xdr:nvSpPr>
      <xdr:spPr>
        <a:xfrm>
          <a:off x="5996940" y="1661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11</xdr:row>
      <xdr:rowOff>15240</xdr:rowOff>
    </xdr:from>
    <xdr:to>
      <xdr:col>4</xdr:col>
      <xdr:colOff>723900</xdr:colOff>
      <xdr:row>11</xdr:row>
      <xdr:rowOff>160020</xdr:rowOff>
    </xdr:to>
    <xdr:sp macro="" textlink="">
      <xdr:nvSpPr>
        <xdr:cNvPr id="64" name="Flowchart: Process 63"/>
        <xdr:cNvSpPr/>
      </xdr:nvSpPr>
      <xdr:spPr>
        <a:xfrm>
          <a:off x="5996940" y="1844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12</xdr:row>
      <xdr:rowOff>12700</xdr:rowOff>
    </xdr:from>
    <xdr:to>
      <xdr:col>4</xdr:col>
      <xdr:colOff>728980</xdr:colOff>
      <xdr:row>12</xdr:row>
      <xdr:rowOff>157480</xdr:rowOff>
    </xdr:to>
    <xdr:sp macro="" textlink="">
      <xdr:nvSpPr>
        <xdr:cNvPr id="65" name="Flowchart: Process 64"/>
        <xdr:cNvSpPr/>
      </xdr:nvSpPr>
      <xdr:spPr>
        <a:xfrm>
          <a:off x="6002020" y="2024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13</xdr:row>
      <xdr:rowOff>12700</xdr:rowOff>
    </xdr:from>
    <xdr:to>
      <xdr:col>4</xdr:col>
      <xdr:colOff>728980</xdr:colOff>
      <xdr:row>13</xdr:row>
      <xdr:rowOff>157480</xdr:rowOff>
    </xdr:to>
    <xdr:sp macro="" textlink="">
      <xdr:nvSpPr>
        <xdr:cNvPr id="66" name="Flowchart: Process 65"/>
        <xdr:cNvSpPr/>
      </xdr:nvSpPr>
      <xdr:spPr>
        <a:xfrm>
          <a:off x="6002020" y="2207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14</xdr:row>
      <xdr:rowOff>10160</xdr:rowOff>
    </xdr:from>
    <xdr:to>
      <xdr:col>4</xdr:col>
      <xdr:colOff>728980</xdr:colOff>
      <xdr:row>14</xdr:row>
      <xdr:rowOff>154940</xdr:rowOff>
    </xdr:to>
    <xdr:sp macro="" textlink="">
      <xdr:nvSpPr>
        <xdr:cNvPr id="67" name="Flowchart: Process 66"/>
        <xdr:cNvSpPr/>
      </xdr:nvSpPr>
      <xdr:spPr>
        <a:xfrm>
          <a:off x="6002020" y="23876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15</xdr:row>
      <xdr:rowOff>10160</xdr:rowOff>
    </xdr:from>
    <xdr:to>
      <xdr:col>4</xdr:col>
      <xdr:colOff>728980</xdr:colOff>
      <xdr:row>15</xdr:row>
      <xdr:rowOff>154940</xdr:rowOff>
    </xdr:to>
    <xdr:sp macro="" textlink="">
      <xdr:nvSpPr>
        <xdr:cNvPr id="68" name="Flowchart: Process 67"/>
        <xdr:cNvSpPr/>
      </xdr:nvSpPr>
      <xdr:spPr>
        <a:xfrm>
          <a:off x="6002020" y="25704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16</xdr:row>
      <xdr:rowOff>10160</xdr:rowOff>
    </xdr:from>
    <xdr:to>
      <xdr:col>4</xdr:col>
      <xdr:colOff>728980</xdr:colOff>
      <xdr:row>16</xdr:row>
      <xdr:rowOff>154940</xdr:rowOff>
    </xdr:to>
    <xdr:sp macro="" textlink="">
      <xdr:nvSpPr>
        <xdr:cNvPr id="69" name="Flowchart: Process 68"/>
        <xdr:cNvSpPr/>
      </xdr:nvSpPr>
      <xdr:spPr>
        <a:xfrm>
          <a:off x="6002020" y="275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17</xdr:row>
      <xdr:rowOff>12700</xdr:rowOff>
    </xdr:from>
    <xdr:to>
      <xdr:col>4</xdr:col>
      <xdr:colOff>734060</xdr:colOff>
      <xdr:row>17</xdr:row>
      <xdr:rowOff>157480</xdr:rowOff>
    </xdr:to>
    <xdr:sp macro="" textlink="">
      <xdr:nvSpPr>
        <xdr:cNvPr id="70" name="Flowchart: Process 69"/>
        <xdr:cNvSpPr/>
      </xdr:nvSpPr>
      <xdr:spPr>
        <a:xfrm>
          <a:off x="6007100" y="29387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18</xdr:row>
      <xdr:rowOff>12700</xdr:rowOff>
    </xdr:from>
    <xdr:to>
      <xdr:col>4</xdr:col>
      <xdr:colOff>734060</xdr:colOff>
      <xdr:row>18</xdr:row>
      <xdr:rowOff>157480</xdr:rowOff>
    </xdr:to>
    <xdr:sp macro="" textlink="">
      <xdr:nvSpPr>
        <xdr:cNvPr id="71" name="Flowchart: Process 70"/>
        <xdr:cNvSpPr/>
      </xdr:nvSpPr>
      <xdr:spPr>
        <a:xfrm>
          <a:off x="6007100" y="31216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19</xdr:row>
      <xdr:rowOff>10160</xdr:rowOff>
    </xdr:from>
    <xdr:to>
      <xdr:col>4</xdr:col>
      <xdr:colOff>734060</xdr:colOff>
      <xdr:row>19</xdr:row>
      <xdr:rowOff>154940</xdr:rowOff>
    </xdr:to>
    <xdr:sp macro="" textlink="">
      <xdr:nvSpPr>
        <xdr:cNvPr id="72" name="Flowchart: Process 71"/>
        <xdr:cNvSpPr/>
      </xdr:nvSpPr>
      <xdr:spPr>
        <a:xfrm>
          <a:off x="6007100" y="33020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20</xdr:row>
      <xdr:rowOff>10160</xdr:rowOff>
    </xdr:from>
    <xdr:to>
      <xdr:col>4</xdr:col>
      <xdr:colOff>734060</xdr:colOff>
      <xdr:row>20</xdr:row>
      <xdr:rowOff>154940</xdr:rowOff>
    </xdr:to>
    <xdr:sp macro="" textlink="">
      <xdr:nvSpPr>
        <xdr:cNvPr id="73" name="Flowchart: Process 72"/>
        <xdr:cNvSpPr/>
      </xdr:nvSpPr>
      <xdr:spPr>
        <a:xfrm>
          <a:off x="6007100" y="3484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21</xdr:row>
      <xdr:rowOff>10160</xdr:rowOff>
    </xdr:from>
    <xdr:to>
      <xdr:col>4</xdr:col>
      <xdr:colOff>734060</xdr:colOff>
      <xdr:row>21</xdr:row>
      <xdr:rowOff>154940</xdr:rowOff>
    </xdr:to>
    <xdr:sp macro="" textlink="">
      <xdr:nvSpPr>
        <xdr:cNvPr id="74" name="Flowchart: Process 73"/>
        <xdr:cNvSpPr/>
      </xdr:nvSpPr>
      <xdr:spPr>
        <a:xfrm>
          <a:off x="6007100" y="36677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556260</xdr:colOff>
      <xdr:row>22</xdr:row>
      <xdr:rowOff>12700</xdr:rowOff>
    </xdr:from>
    <xdr:to>
      <xdr:col>4</xdr:col>
      <xdr:colOff>739140</xdr:colOff>
      <xdr:row>22</xdr:row>
      <xdr:rowOff>157480</xdr:rowOff>
    </xdr:to>
    <xdr:sp macro="" textlink="">
      <xdr:nvSpPr>
        <xdr:cNvPr id="75" name="Flowchart: Process 74"/>
        <xdr:cNvSpPr/>
      </xdr:nvSpPr>
      <xdr:spPr>
        <a:xfrm>
          <a:off x="6012180" y="3853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556260</xdr:colOff>
      <xdr:row>23</xdr:row>
      <xdr:rowOff>12700</xdr:rowOff>
    </xdr:from>
    <xdr:to>
      <xdr:col>4</xdr:col>
      <xdr:colOff>739140</xdr:colOff>
      <xdr:row>23</xdr:row>
      <xdr:rowOff>157480</xdr:rowOff>
    </xdr:to>
    <xdr:sp macro="" textlink="">
      <xdr:nvSpPr>
        <xdr:cNvPr id="76" name="Flowchart: Process 75"/>
        <xdr:cNvSpPr/>
      </xdr:nvSpPr>
      <xdr:spPr>
        <a:xfrm>
          <a:off x="6012180" y="4036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7</xdr:row>
      <xdr:rowOff>17780</xdr:rowOff>
    </xdr:from>
    <xdr:to>
      <xdr:col>5</xdr:col>
      <xdr:colOff>734060</xdr:colOff>
      <xdr:row>7</xdr:row>
      <xdr:rowOff>162560</xdr:rowOff>
    </xdr:to>
    <xdr:sp macro="" textlink="">
      <xdr:nvSpPr>
        <xdr:cNvPr id="79" name="Flowchart: Process 78"/>
        <xdr:cNvSpPr/>
      </xdr:nvSpPr>
      <xdr:spPr>
        <a:xfrm>
          <a:off x="7378700" y="1115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8</xdr:row>
      <xdr:rowOff>17780</xdr:rowOff>
    </xdr:from>
    <xdr:to>
      <xdr:col>5</xdr:col>
      <xdr:colOff>734060</xdr:colOff>
      <xdr:row>8</xdr:row>
      <xdr:rowOff>162560</xdr:rowOff>
    </xdr:to>
    <xdr:sp macro="" textlink="">
      <xdr:nvSpPr>
        <xdr:cNvPr id="80" name="Flowchart: Process 79"/>
        <xdr:cNvSpPr/>
      </xdr:nvSpPr>
      <xdr:spPr>
        <a:xfrm>
          <a:off x="7378700" y="12979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9</xdr:row>
      <xdr:rowOff>15240</xdr:rowOff>
    </xdr:from>
    <xdr:to>
      <xdr:col>5</xdr:col>
      <xdr:colOff>734060</xdr:colOff>
      <xdr:row>9</xdr:row>
      <xdr:rowOff>160020</xdr:rowOff>
    </xdr:to>
    <xdr:sp macro="" textlink="">
      <xdr:nvSpPr>
        <xdr:cNvPr id="81" name="Flowchart: Process 80"/>
        <xdr:cNvSpPr/>
      </xdr:nvSpPr>
      <xdr:spPr>
        <a:xfrm>
          <a:off x="7378700" y="1478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10</xdr:row>
      <xdr:rowOff>15240</xdr:rowOff>
    </xdr:from>
    <xdr:to>
      <xdr:col>5</xdr:col>
      <xdr:colOff>734060</xdr:colOff>
      <xdr:row>10</xdr:row>
      <xdr:rowOff>160020</xdr:rowOff>
    </xdr:to>
    <xdr:sp macro="" textlink="">
      <xdr:nvSpPr>
        <xdr:cNvPr id="82" name="Flowchart: Process 81"/>
        <xdr:cNvSpPr/>
      </xdr:nvSpPr>
      <xdr:spPr>
        <a:xfrm>
          <a:off x="7378700" y="1661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11</xdr:row>
      <xdr:rowOff>15240</xdr:rowOff>
    </xdr:from>
    <xdr:to>
      <xdr:col>5</xdr:col>
      <xdr:colOff>734060</xdr:colOff>
      <xdr:row>11</xdr:row>
      <xdr:rowOff>160020</xdr:rowOff>
    </xdr:to>
    <xdr:sp macro="" textlink="">
      <xdr:nvSpPr>
        <xdr:cNvPr id="83" name="Flowchart: Process 82"/>
        <xdr:cNvSpPr/>
      </xdr:nvSpPr>
      <xdr:spPr>
        <a:xfrm>
          <a:off x="7378700" y="1844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12</xdr:row>
      <xdr:rowOff>12700</xdr:rowOff>
    </xdr:from>
    <xdr:to>
      <xdr:col>5</xdr:col>
      <xdr:colOff>739140</xdr:colOff>
      <xdr:row>12</xdr:row>
      <xdr:rowOff>157480</xdr:rowOff>
    </xdr:to>
    <xdr:sp macro="" textlink="">
      <xdr:nvSpPr>
        <xdr:cNvPr id="84" name="Flowchart: Process 83"/>
        <xdr:cNvSpPr/>
      </xdr:nvSpPr>
      <xdr:spPr>
        <a:xfrm>
          <a:off x="7383780" y="2024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13</xdr:row>
      <xdr:rowOff>12700</xdr:rowOff>
    </xdr:from>
    <xdr:to>
      <xdr:col>5</xdr:col>
      <xdr:colOff>739140</xdr:colOff>
      <xdr:row>13</xdr:row>
      <xdr:rowOff>157480</xdr:rowOff>
    </xdr:to>
    <xdr:sp macro="" textlink="">
      <xdr:nvSpPr>
        <xdr:cNvPr id="85" name="Flowchart: Process 84"/>
        <xdr:cNvSpPr/>
      </xdr:nvSpPr>
      <xdr:spPr>
        <a:xfrm>
          <a:off x="7383780" y="2207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14</xdr:row>
      <xdr:rowOff>10160</xdr:rowOff>
    </xdr:from>
    <xdr:to>
      <xdr:col>5</xdr:col>
      <xdr:colOff>739140</xdr:colOff>
      <xdr:row>14</xdr:row>
      <xdr:rowOff>154940</xdr:rowOff>
    </xdr:to>
    <xdr:sp macro="" textlink="">
      <xdr:nvSpPr>
        <xdr:cNvPr id="86" name="Flowchart: Process 85"/>
        <xdr:cNvSpPr/>
      </xdr:nvSpPr>
      <xdr:spPr>
        <a:xfrm>
          <a:off x="7383780" y="23876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15</xdr:row>
      <xdr:rowOff>10160</xdr:rowOff>
    </xdr:from>
    <xdr:to>
      <xdr:col>5</xdr:col>
      <xdr:colOff>739140</xdr:colOff>
      <xdr:row>15</xdr:row>
      <xdr:rowOff>154940</xdr:rowOff>
    </xdr:to>
    <xdr:sp macro="" textlink="">
      <xdr:nvSpPr>
        <xdr:cNvPr id="87" name="Flowchart: Process 86"/>
        <xdr:cNvSpPr/>
      </xdr:nvSpPr>
      <xdr:spPr>
        <a:xfrm>
          <a:off x="7383780" y="25704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16</xdr:row>
      <xdr:rowOff>10160</xdr:rowOff>
    </xdr:from>
    <xdr:to>
      <xdr:col>5</xdr:col>
      <xdr:colOff>739140</xdr:colOff>
      <xdr:row>16</xdr:row>
      <xdr:rowOff>154940</xdr:rowOff>
    </xdr:to>
    <xdr:sp macro="" textlink="">
      <xdr:nvSpPr>
        <xdr:cNvPr id="88" name="Flowchart: Process 87"/>
        <xdr:cNvSpPr/>
      </xdr:nvSpPr>
      <xdr:spPr>
        <a:xfrm>
          <a:off x="7383780" y="275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17</xdr:row>
      <xdr:rowOff>12700</xdr:rowOff>
    </xdr:from>
    <xdr:to>
      <xdr:col>5</xdr:col>
      <xdr:colOff>744220</xdr:colOff>
      <xdr:row>17</xdr:row>
      <xdr:rowOff>157480</xdr:rowOff>
    </xdr:to>
    <xdr:sp macro="" textlink="">
      <xdr:nvSpPr>
        <xdr:cNvPr id="89" name="Flowchart: Process 88"/>
        <xdr:cNvSpPr/>
      </xdr:nvSpPr>
      <xdr:spPr>
        <a:xfrm>
          <a:off x="7388860" y="29387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18</xdr:row>
      <xdr:rowOff>12700</xdr:rowOff>
    </xdr:from>
    <xdr:to>
      <xdr:col>5</xdr:col>
      <xdr:colOff>744220</xdr:colOff>
      <xdr:row>18</xdr:row>
      <xdr:rowOff>157480</xdr:rowOff>
    </xdr:to>
    <xdr:sp macro="" textlink="">
      <xdr:nvSpPr>
        <xdr:cNvPr id="90" name="Flowchart: Process 89"/>
        <xdr:cNvSpPr/>
      </xdr:nvSpPr>
      <xdr:spPr>
        <a:xfrm>
          <a:off x="7388860" y="31216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19</xdr:row>
      <xdr:rowOff>10160</xdr:rowOff>
    </xdr:from>
    <xdr:to>
      <xdr:col>5</xdr:col>
      <xdr:colOff>744220</xdr:colOff>
      <xdr:row>19</xdr:row>
      <xdr:rowOff>154940</xdr:rowOff>
    </xdr:to>
    <xdr:sp macro="" textlink="">
      <xdr:nvSpPr>
        <xdr:cNvPr id="91" name="Flowchart: Process 90"/>
        <xdr:cNvSpPr/>
      </xdr:nvSpPr>
      <xdr:spPr>
        <a:xfrm>
          <a:off x="7388860" y="33020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20</xdr:row>
      <xdr:rowOff>10160</xdr:rowOff>
    </xdr:from>
    <xdr:to>
      <xdr:col>5</xdr:col>
      <xdr:colOff>744220</xdr:colOff>
      <xdr:row>20</xdr:row>
      <xdr:rowOff>154940</xdr:rowOff>
    </xdr:to>
    <xdr:sp macro="" textlink="">
      <xdr:nvSpPr>
        <xdr:cNvPr id="92" name="Flowchart: Process 91"/>
        <xdr:cNvSpPr/>
      </xdr:nvSpPr>
      <xdr:spPr>
        <a:xfrm>
          <a:off x="7388860" y="3484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21</xdr:row>
      <xdr:rowOff>10160</xdr:rowOff>
    </xdr:from>
    <xdr:to>
      <xdr:col>5</xdr:col>
      <xdr:colOff>744220</xdr:colOff>
      <xdr:row>21</xdr:row>
      <xdr:rowOff>154940</xdr:rowOff>
    </xdr:to>
    <xdr:sp macro="" textlink="">
      <xdr:nvSpPr>
        <xdr:cNvPr id="93" name="Flowchart: Process 92"/>
        <xdr:cNvSpPr/>
      </xdr:nvSpPr>
      <xdr:spPr>
        <a:xfrm>
          <a:off x="7388860" y="36677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566420</xdr:colOff>
      <xdr:row>22</xdr:row>
      <xdr:rowOff>12700</xdr:rowOff>
    </xdr:from>
    <xdr:to>
      <xdr:col>5</xdr:col>
      <xdr:colOff>749300</xdr:colOff>
      <xdr:row>22</xdr:row>
      <xdr:rowOff>157480</xdr:rowOff>
    </xdr:to>
    <xdr:sp macro="" textlink="">
      <xdr:nvSpPr>
        <xdr:cNvPr id="94" name="Flowchart: Process 93"/>
        <xdr:cNvSpPr/>
      </xdr:nvSpPr>
      <xdr:spPr>
        <a:xfrm>
          <a:off x="7393940" y="3853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566420</xdr:colOff>
      <xdr:row>23</xdr:row>
      <xdr:rowOff>12700</xdr:rowOff>
    </xdr:from>
    <xdr:to>
      <xdr:col>5</xdr:col>
      <xdr:colOff>749300</xdr:colOff>
      <xdr:row>23</xdr:row>
      <xdr:rowOff>157480</xdr:rowOff>
    </xdr:to>
    <xdr:sp macro="" textlink="">
      <xdr:nvSpPr>
        <xdr:cNvPr id="95" name="Flowchart: Process 94"/>
        <xdr:cNvSpPr/>
      </xdr:nvSpPr>
      <xdr:spPr>
        <a:xfrm>
          <a:off x="7393940" y="4036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27</xdr:row>
      <xdr:rowOff>22860</xdr:rowOff>
    </xdr:from>
    <xdr:to>
      <xdr:col>1</xdr:col>
      <xdr:colOff>581660</xdr:colOff>
      <xdr:row>27</xdr:row>
      <xdr:rowOff>167640</xdr:rowOff>
    </xdr:to>
    <xdr:sp macro="" textlink="">
      <xdr:nvSpPr>
        <xdr:cNvPr id="321" name="Flowchart: Process 320"/>
        <xdr:cNvSpPr/>
      </xdr:nvSpPr>
      <xdr:spPr>
        <a:xfrm>
          <a:off x="2075180" y="1262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28</xdr:row>
      <xdr:rowOff>22860</xdr:rowOff>
    </xdr:from>
    <xdr:to>
      <xdr:col>1</xdr:col>
      <xdr:colOff>581660</xdr:colOff>
      <xdr:row>28</xdr:row>
      <xdr:rowOff>167640</xdr:rowOff>
    </xdr:to>
    <xdr:sp macro="" textlink="">
      <xdr:nvSpPr>
        <xdr:cNvPr id="322" name="Flowchart: Process 321"/>
        <xdr:cNvSpPr/>
      </xdr:nvSpPr>
      <xdr:spPr>
        <a:xfrm>
          <a:off x="2075180" y="1440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29</xdr:row>
      <xdr:rowOff>20320</xdr:rowOff>
    </xdr:from>
    <xdr:to>
      <xdr:col>1</xdr:col>
      <xdr:colOff>581660</xdr:colOff>
      <xdr:row>29</xdr:row>
      <xdr:rowOff>165100</xdr:rowOff>
    </xdr:to>
    <xdr:sp macro="" textlink="">
      <xdr:nvSpPr>
        <xdr:cNvPr id="323" name="Flowchart: Process 322"/>
        <xdr:cNvSpPr/>
      </xdr:nvSpPr>
      <xdr:spPr>
        <a:xfrm>
          <a:off x="2075180" y="16154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30</xdr:row>
      <xdr:rowOff>20320</xdr:rowOff>
    </xdr:from>
    <xdr:to>
      <xdr:col>1</xdr:col>
      <xdr:colOff>581660</xdr:colOff>
      <xdr:row>30</xdr:row>
      <xdr:rowOff>165100</xdr:rowOff>
    </xdr:to>
    <xdr:sp macro="" textlink="">
      <xdr:nvSpPr>
        <xdr:cNvPr id="324" name="Flowchart: Process 323"/>
        <xdr:cNvSpPr/>
      </xdr:nvSpPr>
      <xdr:spPr>
        <a:xfrm>
          <a:off x="2075180" y="17932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31</xdr:row>
      <xdr:rowOff>20320</xdr:rowOff>
    </xdr:from>
    <xdr:to>
      <xdr:col>1</xdr:col>
      <xdr:colOff>581660</xdr:colOff>
      <xdr:row>31</xdr:row>
      <xdr:rowOff>165100</xdr:rowOff>
    </xdr:to>
    <xdr:sp macro="" textlink="">
      <xdr:nvSpPr>
        <xdr:cNvPr id="325" name="Flowchart: Process 324"/>
        <xdr:cNvSpPr/>
      </xdr:nvSpPr>
      <xdr:spPr>
        <a:xfrm>
          <a:off x="2075180" y="1971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32</xdr:row>
      <xdr:rowOff>17780</xdr:rowOff>
    </xdr:from>
    <xdr:to>
      <xdr:col>1</xdr:col>
      <xdr:colOff>586740</xdr:colOff>
      <xdr:row>32</xdr:row>
      <xdr:rowOff>162560</xdr:rowOff>
    </xdr:to>
    <xdr:sp macro="" textlink="">
      <xdr:nvSpPr>
        <xdr:cNvPr id="326" name="Flowchart: Process 325"/>
        <xdr:cNvSpPr/>
      </xdr:nvSpPr>
      <xdr:spPr>
        <a:xfrm>
          <a:off x="2080260" y="2146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33</xdr:row>
      <xdr:rowOff>17780</xdr:rowOff>
    </xdr:from>
    <xdr:to>
      <xdr:col>1</xdr:col>
      <xdr:colOff>586740</xdr:colOff>
      <xdr:row>33</xdr:row>
      <xdr:rowOff>162560</xdr:rowOff>
    </xdr:to>
    <xdr:sp macro="" textlink="">
      <xdr:nvSpPr>
        <xdr:cNvPr id="327" name="Flowchart: Process 326"/>
        <xdr:cNvSpPr/>
      </xdr:nvSpPr>
      <xdr:spPr>
        <a:xfrm>
          <a:off x="2080260" y="2324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34</xdr:row>
      <xdr:rowOff>15240</xdr:rowOff>
    </xdr:from>
    <xdr:to>
      <xdr:col>1</xdr:col>
      <xdr:colOff>586740</xdr:colOff>
      <xdr:row>34</xdr:row>
      <xdr:rowOff>160020</xdr:rowOff>
    </xdr:to>
    <xdr:sp macro="" textlink="">
      <xdr:nvSpPr>
        <xdr:cNvPr id="328" name="Flowchart: Process 327"/>
        <xdr:cNvSpPr/>
      </xdr:nvSpPr>
      <xdr:spPr>
        <a:xfrm>
          <a:off x="2080260" y="2499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35</xdr:row>
      <xdr:rowOff>15240</xdr:rowOff>
    </xdr:from>
    <xdr:to>
      <xdr:col>1</xdr:col>
      <xdr:colOff>586740</xdr:colOff>
      <xdr:row>35</xdr:row>
      <xdr:rowOff>160020</xdr:rowOff>
    </xdr:to>
    <xdr:sp macro="" textlink="">
      <xdr:nvSpPr>
        <xdr:cNvPr id="329" name="Flowchart: Process 328"/>
        <xdr:cNvSpPr/>
      </xdr:nvSpPr>
      <xdr:spPr>
        <a:xfrm>
          <a:off x="2080260" y="2677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36</xdr:row>
      <xdr:rowOff>15240</xdr:rowOff>
    </xdr:from>
    <xdr:to>
      <xdr:col>1</xdr:col>
      <xdr:colOff>586740</xdr:colOff>
      <xdr:row>36</xdr:row>
      <xdr:rowOff>160020</xdr:rowOff>
    </xdr:to>
    <xdr:sp macro="" textlink="">
      <xdr:nvSpPr>
        <xdr:cNvPr id="330" name="Flowchart: Process 329"/>
        <xdr:cNvSpPr/>
      </xdr:nvSpPr>
      <xdr:spPr>
        <a:xfrm>
          <a:off x="2080260" y="2854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37</xdr:row>
      <xdr:rowOff>17780</xdr:rowOff>
    </xdr:from>
    <xdr:to>
      <xdr:col>1</xdr:col>
      <xdr:colOff>591820</xdr:colOff>
      <xdr:row>37</xdr:row>
      <xdr:rowOff>162560</xdr:rowOff>
    </xdr:to>
    <xdr:sp macro="" textlink="">
      <xdr:nvSpPr>
        <xdr:cNvPr id="331" name="Flowchart: Process 330"/>
        <xdr:cNvSpPr/>
      </xdr:nvSpPr>
      <xdr:spPr>
        <a:xfrm>
          <a:off x="2085340" y="3035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38</xdr:row>
      <xdr:rowOff>17780</xdr:rowOff>
    </xdr:from>
    <xdr:to>
      <xdr:col>1</xdr:col>
      <xdr:colOff>591820</xdr:colOff>
      <xdr:row>38</xdr:row>
      <xdr:rowOff>162560</xdr:rowOff>
    </xdr:to>
    <xdr:sp macro="" textlink="">
      <xdr:nvSpPr>
        <xdr:cNvPr id="332" name="Flowchart: Process 331"/>
        <xdr:cNvSpPr/>
      </xdr:nvSpPr>
      <xdr:spPr>
        <a:xfrm>
          <a:off x="2085340" y="3213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39</xdr:row>
      <xdr:rowOff>15240</xdr:rowOff>
    </xdr:from>
    <xdr:to>
      <xdr:col>1</xdr:col>
      <xdr:colOff>591820</xdr:colOff>
      <xdr:row>39</xdr:row>
      <xdr:rowOff>160020</xdr:rowOff>
    </xdr:to>
    <xdr:sp macro="" textlink="">
      <xdr:nvSpPr>
        <xdr:cNvPr id="333" name="Flowchart: Process 332"/>
        <xdr:cNvSpPr/>
      </xdr:nvSpPr>
      <xdr:spPr>
        <a:xfrm>
          <a:off x="2085340" y="3388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40</xdr:row>
      <xdr:rowOff>15240</xdr:rowOff>
    </xdr:from>
    <xdr:to>
      <xdr:col>1</xdr:col>
      <xdr:colOff>591820</xdr:colOff>
      <xdr:row>40</xdr:row>
      <xdr:rowOff>160020</xdr:rowOff>
    </xdr:to>
    <xdr:sp macro="" textlink="">
      <xdr:nvSpPr>
        <xdr:cNvPr id="334" name="Flowchart: Process 333"/>
        <xdr:cNvSpPr/>
      </xdr:nvSpPr>
      <xdr:spPr>
        <a:xfrm>
          <a:off x="2085340" y="3566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41</xdr:row>
      <xdr:rowOff>15240</xdr:rowOff>
    </xdr:from>
    <xdr:to>
      <xdr:col>1</xdr:col>
      <xdr:colOff>591820</xdr:colOff>
      <xdr:row>41</xdr:row>
      <xdr:rowOff>160020</xdr:rowOff>
    </xdr:to>
    <xdr:sp macro="" textlink="">
      <xdr:nvSpPr>
        <xdr:cNvPr id="335" name="Flowchart: Process 334"/>
        <xdr:cNvSpPr/>
      </xdr:nvSpPr>
      <xdr:spPr>
        <a:xfrm>
          <a:off x="2085340" y="3743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414020</xdr:colOff>
      <xdr:row>42</xdr:row>
      <xdr:rowOff>17780</xdr:rowOff>
    </xdr:from>
    <xdr:to>
      <xdr:col>1</xdr:col>
      <xdr:colOff>596900</xdr:colOff>
      <xdr:row>42</xdr:row>
      <xdr:rowOff>162560</xdr:rowOff>
    </xdr:to>
    <xdr:sp macro="" textlink="">
      <xdr:nvSpPr>
        <xdr:cNvPr id="336" name="Flowchart: Process 335"/>
        <xdr:cNvSpPr/>
      </xdr:nvSpPr>
      <xdr:spPr>
        <a:xfrm>
          <a:off x="2090420" y="3924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414020</xdr:colOff>
      <xdr:row>43</xdr:row>
      <xdr:rowOff>17780</xdr:rowOff>
    </xdr:from>
    <xdr:to>
      <xdr:col>1</xdr:col>
      <xdr:colOff>596900</xdr:colOff>
      <xdr:row>43</xdr:row>
      <xdr:rowOff>162560</xdr:rowOff>
    </xdr:to>
    <xdr:sp macro="" textlink="">
      <xdr:nvSpPr>
        <xdr:cNvPr id="337" name="Flowchart: Process 336"/>
        <xdr:cNvSpPr/>
      </xdr:nvSpPr>
      <xdr:spPr>
        <a:xfrm>
          <a:off x="2090420" y="4102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27</xdr:row>
      <xdr:rowOff>17780</xdr:rowOff>
    </xdr:from>
    <xdr:to>
      <xdr:col>2</xdr:col>
      <xdr:colOff>723900</xdr:colOff>
      <xdr:row>27</xdr:row>
      <xdr:rowOff>162560</xdr:rowOff>
    </xdr:to>
    <xdr:sp macro="" textlink="">
      <xdr:nvSpPr>
        <xdr:cNvPr id="341" name="Flowchart: Process 340"/>
        <xdr:cNvSpPr/>
      </xdr:nvSpPr>
      <xdr:spPr>
        <a:xfrm>
          <a:off x="3096260" y="1257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28</xdr:row>
      <xdr:rowOff>17780</xdr:rowOff>
    </xdr:from>
    <xdr:to>
      <xdr:col>2</xdr:col>
      <xdr:colOff>723900</xdr:colOff>
      <xdr:row>28</xdr:row>
      <xdr:rowOff>162560</xdr:rowOff>
    </xdr:to>
    <xdr:sp macro="" textlink="">
      <xdr:nvSpPr>
        <xdr:cNvPr id="342" name="Flowchart: Process 341"/>
        <xdr:cNvSpPr/>
      </xdr:nvSpPr>
      <xdr:spPr>
        <a:xfrm>
          <a:off x="3096260" y="1435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29</xdr:row>
      <xdr:rowOff>15240</xdr:rowOff>
    </xdr:from>
    <xdr:to>
      <xdr:col>2</xdr:col>
      <xdr:colOff>723900</xdr:colOff>
      <xdr:row>29</xdr:row>
      <xdr:rowOff>160020</xdr:rowOff>
    </xdr:to>
    <xdr:sp macro="" textlink="">
      <xdr:nvSpPr>
        <xdr:cNvPr id="343" name="Flowchart: Process 342"/>
        <xdr:cNvSpPr/>
      </xdr:nvSpPr>
      <xdr:spPr>
        <a:xfrm>
          <a:off x="3096260" y="1610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30</xdr:row>
      <xdr:rowOff>15240</xdr:rowOff>
    </xdr:from>
    <xdr:to>
      <xdr:col>2</xdr:col>
      <xdr:colOff>723900</xdr:colOff>
      <xdr:row>30</xdr:row>
      <xdr:rowOff>160020</xdr:rowOff>
    </xdr:to>
    <xdr:sp macro="" textlink="">
      <xdr:nvSpPr>
        <xdr:cNvPr id="344" name="Flowchart: Process 343"/>
        <xdr:cNvSpPr/>
      </xdr:nvSpPr>
      <xdr:spPr>
        <a:xfrm>
          <a:off x="3096260" y="1788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31</xdr:row>
      <xdr:rowOff>15240</xdr:rowOff>
    </xdr:from>
    <xdr:to>
      <xdr:col>2</xdr:col>
      <xdr:colOff>723900</xdr:colOff>
      <xdr:row>31</xdr:row>
      <xdr:rowOff>160020</xdr:rowOff>
    </xdr:to>
    <xdr:sp macro="" textlink="">
      <xdr:nvSpPr>
        <xdr:cNvPr id="345" name="Flowchart: Process 344"/>
        <xdr:cNvSpPr/>
      </xdr:nvSpPr>
      <xdr:spPr>
        <a:xfrm>
          <a:off x="3096260" y="1965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32</xdr:row>
      <xdr:rowOff>12700</xdr:rowOff>
    </xdr:from>
    <xdr:to>
      <xdr:col>2</xdr:col>
      <xdr:colOff>728980</xdr:colOff>
      <xdr:row>32</xdr:row>
      <xdr:rowOff>157480</xdr:rowOff>
    </xdr:to>
    <xdr:sp macro="" textlink="">
      <xdr:nvSpPr>
        <xdr:cNvPr id="346" name="Flowchart: Process 345"/>
        <xdr:cNvSpPr/>
      </xdr:nvSpPr>
      <xdr:spPr>
        <a:xfrm>
          <a:off x="3101340" y="2141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33</xdr:row>
      <xdr:rowOff>12700</xdr:rowOff>
    </xdr:from>
    <xdr:to>
      <xdr:col>2</xdr:col>
      <xdr:colOff>728980</xdr:colOff>
      <xdr:row>33</xdr:row>
      <xdr:rowOff>157480</xdr:rowOff>
    </xdr:to>
    <xdr:sp macro="" textlink="">
      <xdr:nvSpPr>
        <xdr:cNvPr id="347" name="Flowchart: Process 346"/>
        <xdr:cNvSpPr/>
      </xdr:nvSpPr>
      <xdr:spPr>
        <a:xfrm>
          <a:off x="3101340" y="2319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34</xdr:row>
      <xdr:rowOff>10160</xdr:rowOff>
    </xdr:from>
    <xdr:to>
      <xdr:col>2</xdr:col>
      <xdr:colOff>728980</xdr:colOff>
      <xdr:row>34</xdr:row>
      <xdr:rowOff>154940</xdr:rowOff>
    </xdr:to>
    <xdr:sp macro="" textlink="">
      <xdr:nvSpPr>
        <xdr:cNvPr id="348" name="Flowchart: Process 347"/>
        <xdr:cNvSpPr/>
      </xdr:nvSpPr>
      <xdr:spPr>
        <a:xfrm>
          <a:off x="3101340" y="2494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35</xdr:row>
      <xdr:rowOff>10160</xdr:rowOff>
    </xdr:from>
    <xdr:to>
      <xdr:col>2</xdr:col>
      <xdr:colOff>728980</xdr:colOff>
      <xdr:row>35</xdr:row>
      <xdr:rowOff>154940</xdr:rowOff>
    </xdr:to>
    <xdr:sp macro="" textlink="">
      <xdr:nvSpPr>
        <xdr:cNvPr id="349" name="Flowchart: Process 348"/>
        <xdr:cNvSpPr/>
      </xdr:nvSpPr>
      <xdr:spPr>
        <a:xfrm>
          <a:off x="3101340" y="2672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36</xdr:row>
      <xdr:rowOff>10160</xdr:rowOff>
    </xdr:from>
    <xdr:to>
      <xdr:col>2</xdr:col>
      <xdr:colOff>728980</xdr:colOff>
      <xdr:row>36</xdr:row>
      <xdr:rowOff>154940</xdr:rowOff>
    </xdr:to>
    <xdr:sp macro="" textlink="">
      <xdr:nvSpPr>
        <xdr:cNvPr id="350" name="Flowchart: Process 349"/>
        <xdr:cNvSpPr/>
      </xdr:nvSpPr>
      <xdr:spPr>
        <a:xfrm>
          <a:off x="3101340" y="2849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37</xdr:row>
      <xdr:rowOff>12700</xdr:rowOff>
    </xdr:from>
    <xdr:to>
      <xdr:col>2</xdr:col>
      <xdr:colOff>734060</xdr:colOff>
      <xdr:row>37</xdr:row>
      <xdr:rowOff>157480</xdr:rowOff>
    </xdr:to>
    <xdr:sp macro="" textlink="">
      <xdr:nvSpPr>
        <xdr:cNvPr id="351" name="Flowchart: Process 350"/>
        <xdr:cNvSpPr/>
      </xdr:nvSpPr>
      <xdr:spPr>
        <a:xfrm>
          <a:off x="3106420" y="3030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38</xdr:row>
      <xdr:rowOff>12700</xdr:rowOff>
    </xdr:from>
    <xdr:to>
      <xdr:col>2</xdr:col>
      <xdr:colOff>734060</xdr:colOff>
      <xdr:row>38</xdr:row>
      <xdr:rowOff>157480</xdr:rowOff>
    </xdr:to>
    <xdr:sp macro="" textlink="">
      <xdr:nvSpPr>
        <xdr:cNvPr id="352" name="Flowchart: Process 351"/>
        <xdr:cNvSpPr/>
      </xdr:nvSpPr>
      <xdr:spPr>
        <a:xfrm>
          <a:off x="3106420" y="3208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39</xdr:row>
      <xdr:rowOff>10160</xdr:rowOff>
    </xdr:from>
    <xdr:to>
      <xdr:col>2</xdr:col>
      <xdr:colOff>734060</xdr:colOff>
      <xdr:row>39</xdr:row>
      <xdr:rowOff>154940</xdr:rowOff>
    </xdr:to>
    <xdr:sp macro="" textlink="">
      <xdr:nvSpPr>
        <xdr:cNvPr id="353" name="Flowchart: Process 352"/>
        <xdr:cNvSpPr/>
      </xdr:nvSpPr>
      <xdr:spPr>
        <a:xfrm>
          <a:off x="3106420" y="3383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40</xdr:row>
      <xdr:rowOff>10160</xdr:rowOff>
    </xdr:from>
    <xdr:to>
      <xdr:col>2</xdr:col>
      <xdr:colOff>734060</xdr:colOff>
      <xdr:row>40</xdr:row>
      <xdr:rowOff>154940</xdr:rowOff>
    </xdr:to>
    <xdr:sp macro="" textlink="">
      <xdr:nvSpPr>
        <xdr:cNvPr id="354" name="Flowchart: Process 353"/>
        <xdr:cNvSpPr/>
      </xdr:nvSpPr>
      <xdr:spPr>
        <a:xfrm>
          <a:off x="3106420" y="3561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41</xdr:row>
      <xdr:rowOff>10160</xdr:rowOff>
    </xdr:from>
    <xdr:to>
      <xdr:col>2</xdr:col>
      <xdr:colOff>734060</xdr:colOff>
      <xdr:row>41</xdr:row>
      <xdr:rowOff>154940</xdr:rowOff>
    </xdr:to>
    <xdr:sp macro="" textlink="">
      <xdr:nvSpPr>
        <xdr:cNvPr id="355" name="Flowchart: Process 354"/>
        <xdr:cNvSpPr/>
      </xdr:nvSpPr>
      <xdr:spPr>
        <a:xfrm>
          <a:off x="3106420" y="3738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556260</xdr:colOff>
      <xdr:row>42</xdr:row>
      <xdr:rowOff>12700</xdr:rowOff>
    </xdr:from>
    <xdr:to>
      <xdr:col>2</xdr:col>
      <xdr:colOff>739140</xdr:colOff>
      <xdr:row>42</xdr:row>
      <xdr:rowOff>157480</xdr:rowOff>
    </xdr:to>
    <xdr:sp macro="" textlink="">
      <xdr:nvSpPr>
        <xdr:cNvPr id="356" name="Flowchart: Process 355"/>
        <xdr:cNvSpPr/>
      </xdr:nvSpPr>
      <xdr:spPr>
        <a:xfrm>
          <a:off x="3111500" y="3919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556260</xdr:colOff>
      <xdr:row>43</xdr:row>
      <xdr:rowOff>12700</xdr:rowOff>
    </xdr:from>
    <xdr:to>
      <xdr:col>2</xdr:col>
      <xdr:colOff>739140</xdr:colOff>
      <xdr:row>43</xdr:row>
      <xdr:rowOff>157480</xdr:rowOff>
    </xdr:to>
    <xdr:sp macro="" textlink="">
      <xdr:nvSpPr>
        <xdr:cNvPr id="357" name="Flowchart: Process 356"/>
        <xdr:cNvSpPr/>
      </xdr:nvSpPr>
      <xdr:spPr>
        <a:xfrm>
          <a:off x="3111500" y="4097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27</xdr:row>
      <xdr:rowOff>17780</xdr:rowOff>
    </xdr:from>
    <xdr:to>
      <xdr:col>3</xdr:col>
      <xdr:colOff>627380</xdr:colOff>
      <xdr:row>27</xdr:row>
      <xdr:rowOff>162560</xdr:rowOff>
    </xdr:to>
    <xdr:sp macro="" textlink="">
      <xdr:nvSpPr>
        <xdr:cNvPr id="360" name="Flowchart: Process 359"/>
        <xdr:cNvSpPr/>
      </xdr:nvSpPr>
      <xdr:spPr>
        <a:xfrm>
          <a:off x="3975100" y="1257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28</xdr:row>
      <xdr:rowOff>17780</xdr:rowOff>
    </xdr:from>
    <xdr:to>
      <xdr:col>3</xdr:col>
      <xdr:colOff>627380</xdr:colOff>
      <xdr:row>28</xdr:row>
      <xdr:rowOff>162560</xdr:rowOff>
    </xdr:to>
    <xdr:sp macro="" textlink="">
      <xdr:nvSpPr>
        <xdr:cNvPr id="361" name="Flowchart: Process 360"/>
        <xdr:cNvSpPr/>
      </xdr:nvSpPr>
      <xdr:spPr>
        <a:xfrm>
          <a:off x="3975100" y="1435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29</xdr:row>
      <xdr:rowOff>15240</xdr:rowOff>
    </xdr:from>
    <xdr:to>
      <xdr:col>3</xdr:col>
      <xdr:colOff>627380</xdr:colOff>
      <xdr:row>29</xdr:row>
      <xdr:rowOff>160020</xdr:rowOff>
    </xdr:to>
    <xdr:sp macro="" textlink="">
      <xdr:nvSpPr>
        <xdr:cNvPr id="362" name="Flowchart: Process 361"/>
        <xdr:cNvSpPr/>
      </xdr:nvSpPr>
      <xdr:spPr>
        <a:xfrm>
          <a:off x="3975100" y="1610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30</xdr:row>
      <xdr:rowOff>15240</xdr:rowOff>
    </xdr:from>
    <xdr:to>
      <xdr:col>3</xdr:col>
      <xdr:colOff>627380</xdr:colOff>
      <xdr:row>30</xdr:row>
      <xdr:rowOff>160020</xdr:rowOff>
    </xdr:to>
    <xdr:sp macro="" textlink="">
      <xdr:nvSpPr>
        <xdr:cNvPr id="363" name="Flowchart: Process 362"/>
        <xdr:cNvSpPr/>
      </xdr:nvSpPr>
      <xdr:spPr>
        <a:xfrm>
          <a:off x="3975100" y="1788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31</xdr:row>
      <xdr:rowOff>15240</xdr:rowOff>
    </xdr:from>
    <xdr:to>
      <xdr:col>3</xdr:col>
      <xdr:colOff>627380</xdr:colOff>
      <xdr:row>31</xdr:row>
      <xdr:rowOff>160020</xdr:rowOff>
    </xdr:to>
    <xdr:sp macro="" textlink="">
      <xdr:nvSpPr>
        <xdr:cNvPr id="364" name="Flowchart: Process 363"/>
        <xdr:cNvSpPr/>
      </xdr:nvSpPr>
      <xdr:spPr>
        <a:xfrm>
          <a:off x="3975100" y="1965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32</xdr:row>
      <xdr:rowOff>12700</xdr:rowOff>
    </xdr:from>
    <xdr:to>
      <xdr:col>3</xdr:col>
      <xdr:colOff>632460</xdr:colOff>
      <xdr:row>32</xdr:row>
      <xdr:rowOff>157480</xdr:rowOff>
    </xdr:to>
    <xdr:sp macro="" textlink="">
      <xdr:nvSpPr>
        <xdr:cNvPr id="365" name="Flowchart: Process 364"/>
        <xdr:cNvSpPr/>
      </xdr:nvSpPr>
      <xdr:spPr>
        <a:xfrm>
          <a:off x="3980180" y="2141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33</xdr:row>
      <xdr:rowOff>12700</xdr:rowOff>
    </xdr:from>
    <xdr:to>
      <xdr:col>3</xdr:col>
      <xdr:colOff>632460</xdr:colOff>
      <xdr:row>33</xdr:row>
      <xdr:rowOff>157480</xdr:rowOff>
    </xdr:to>
    <xdr:sp macro="" textlink="">
      <xdr:nvSpPr>
        <xdr:cNvPr id="366" name="Flowchart: Process 365"/>
        <xdr:cNvSpPr/>
      </xdr:nvSpPr>
      <xdr:spPr>
        <a:xfrm>
          <a:off x="3980180" y="2319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34</xdr:row>
      <xdr:rowOff>10160</xdr:rowOff>
    </xdr:from>
    <xdr:to>
      <xdr:col>3</xdr:col>
      <xdr:colOff>632460</xdr:colOff>
      <xdr:row>34</xdr:row>
      <xdr:rowOff>154940</xdr:rowOff>
    </xdr:to>
    <xdr:sp macro="" textlink="">
      <xdr:nvSpPr>
        <xdr:cNvPr id="367" name="Flowchart: Process 366"/>
        <xdr:cNvSpPr/>
      </xdr:nvSpPr>
      <xdr:spPr>
        <a:xfrm>
          <a:off x="3980180" y="2494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35</xdr:row>
      <xdr:rowOff>10160</xdr:rowOff>
    </xdr:from>
    <xdr:to>
      <xdr:col>3</xdr:col>
      <xdr:colOff>632460</xdr:colOff>
      <xdr:row>35</xdr:row>
      <xdr:rowOff>154940</xdr:rowOff>
    </xdr:to>
    <xdr:sp macro="" textlink="">
      <xdr:nvSpPr>
        <xdr:cNvPr id="368" name="Flowchart: Process 367"/>
        <xdr:cNvSpPr/>
      </xdr:nvSpPr>
      <xdr:spPr>
        <a:xfrm>
          <a:off x="3980180" y="2672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36</xdr:row>
      <xdr:rowOff>10160</xdr:rowOff>
    </xdr:from>
    <xdr:to>
      <xdr:col>3</xdr:col>
      <xdr:colOff>632460</xdr:colOff>
      <xdr:row>36</xdr:row>
      <xdr:rowOff>154940</xdr:rowOff>
    </xdr:to>
    <xdr:sp macro="" textlink="">
      <xdr:nvSpPr>
        <xdr:cNvPr id="369" name="Flowchart: Process 368"/>
        <xdr:cNvSpPr/>
      </xdr:nvSpPr>
      <xdr:spPr>
        <a:xfrm>
          <a:off x="3980180" y="2849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37</xdr:row>
      <xdr:rowOff>12700</xdr:rowOff>
    </xdr:from>
    <xdr:to>
      <xdr:col>3</xdr:col>
      <xdr:colOff>637540</xdr:colOff>
      <xdr:row>37</xdr:row>
      <xdr:rowOff>157480</xdr:rowOff>
    </xdr:to>
    <xdr:sp macro="" textlink="">
      <xdr:nvSpPr>
        <xdr:cNvPr id="370" name="Flowchart: Process 369"/>
        <xdr:cNvSpPr/>
      </xdr:nvSpPr>
      <xdr:spPr>
        <a:xfrm>
          <a:off x="3985260" y="3030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38</xdr:row>
      <xdr:rowOff>12700</xdr:rowOff>
    </xdr:from>
    <xdr:to>
      <xdr:col>3</xdr:col>
      <xdr:colOff>637540</xdr:colOff>
      <xdr:row>38</xdr:row>
      <xdr:rowOff>157480</xdr:rowOff>
    </xdr:to>
    <xdr:sp macro="" textlink="">
      <xdr:nvSpPr>
        <xdr:cNvPr id="371" name="Flowchart: Process 370"/>
        <xdr:cNvSpPr/>
      </xdr:nvSpPr>
      <xdr:spPr>
        <a:xfrm>
          <a:off x="3985260" y="3208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39</xdr:row>
      <xdr:rowOff>10160</xdr:rowOff>
    </xdr:from>
    <xdr:to>
      <xdr:col>3</xdr:col>
      <xdr:colOff>637540</xdr:colOff>
      <xdr:row>39</xdr:row>
      <xdr:rowOff>154940</xdr:rowOff>
    </xdr:to>
    <xdr:sp macro="" textlink="">
      <xdr:nvSpPr>
        <xdr:cNvPr id="372" name="Flowchart: Process 371"/>
        <xdr:cNvSpPr/>
      </xdr:nvSpPr>
      <xdr:spPr>
        <a:xfrm>
          <a:off x="3985260" y="3383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40</xdr:row>
      <xdr:rowOff>10160</xdr:rowOff>
    </xdr:from>
    <xdr:to>
      <xdr:col>3</xdr:col>
      <xdr:colOff>637540</xdr:colOff>
      <xdr:row>40</xdr:row>
      <xdr:rowOff>154940</xdr:rowOff>
    </xdr:to>
    <xdr:sp macro="" textlink="">
      <xdr:nvSpPr>
        <xdr:cNvPr id="373" name="Flowchart: Process 372"/>
        <xdr:cNvSpPr/>
      </xdr:nvSpPr>
      <xdr:spPr>
        <a:xfrm>
          <a:off x="3985260" y="3561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41</xdr:row>
      <xdr:rowOff>10160</xdr:rowOff>
    </xdr:from>
    <xdr:to>
      <xdr:col>3</xdr:col>
      <xdr:colOff>637540</xdr:colOff>
      <xdr:row>41</xdr:row>
      <xdr:rowOff>154940</xdr:rowOff>
    </xdr:to>
    <xdr:sp macro="" textlink="">
      <xdr:nvSpPr>
        <xdr:cNvPr id="374" name="Flowchart: Process 373"/>
        <xdr:cNvSpPr/>
      </xdr:nvSpPr>
      <xdr:spPr>
        <a:xfrm>
          <a:off x="3985260" y="3738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459740</xdr:colOff>
      <xdr:row>42</xdr:row>
      <xdr:rowOff>12700</xdr:rowOff>
    </xdr:from>
    <xdr:to>
      <xdr:col>3</xdr:col>
      <xdr:colOff>642620</xdr:colOff>
      <xdr:row>42</xdr:row>
      <xdr:rowOff>157480</xdr:rowOff>
    </xdr:to>
    <xdr:sp macro="" textlink="">
      <xdr:nvSpPr>
        <xdr:cNvPr id="375" name="Flowchart: Process 374"/>
        <xdr:cNvSpPr/>
      </xdr:nvSpPr>
      <xdr:spPr>
        <a:xfrm>
          <a:off x="3990340" y="3919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459740</xdr:colOff>
      <xdr:row>43</xdr:row>
      <xdr:rowOff>12700</xdr:rowOff>
    </xdr:from>
    <xdr:to>
      <xdr:col>3</xdr:col>
      <xdr:colOff>642620</xdr:colOff>
      <xdr:row>43</xdr:row>
      <xdr:rowOff>157480</xdr:rowOff>
    </xdr:to>
    <xdr:sp macro="" textlink="">
      <xdr:nvSpPr>
        <xdr:cNvPr id="376" name="Flowchart: Process 375"/>
        <xdr:cNvSpPr/>
      </xdr:nvSpPr>
      <xdr:spPr>
        <a:xfrm>
          <a:off x="3990340" y="4097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27</xdr:row>
      <xdr:rowOff>17780</xdr:rowOff>
    </xdr:from>
    <xdr:to>
      <xdr:col>4</xdr:col>
      <xdr:colOff>723900</xdr:colOff>
      <xdr:row>27</xdr:row>
      <xdr:rowOff>162560</xdr:rowOff>
    </xdr:to>
    <xdr:sp macro="" textlink="">
      <xdr:nvSpPr>
        <xdr:cNvPr id="379" name="Flowchart: Process 378"/>
        <xdr:cNvSpPr/>
      </xdr:nvSpPr>
      <xdr:spPr>
        <a:xfrm>
          <a:off x="5057140" y="1257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28</xdr:row>
      <xdr:rowOff>17780</xdr:rowOff>
    </xdr:from>
    <xdr:to>
      <xdr:col>4</xdr:col>
      <xdr:colOff>723900</xdr:colOff>
      <xdr:row>28</xdr:row>
      <xdr:rowOff>162560</xdr:rowOff>
    </xdr:to>
    <xdr:sp macro="" textlink="">
      <xdr:nvSpPr>
        <xdr:cNvPr id="380" name="Flowchart: Process 379"/>
        <xdr:cNvSpPr/>
      </xdr:nvSpPr>
      <xdr:spPr>
        <a:xfrm>
          <a:off x="5057140" y="1435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29</xdr:row>
      <xdr:rowOff>15240</xdr:rowOff>
    </xdr:from>
    <xdr:to>
      <xdr:col>4</xdr:col>
      <xdr:colOff>723900</xdr:colOff>
      <xdr:row>29</xdr:row>
      <xdr:rowOff>160020</xdr:rowOff>
    </xdr:to>
    <xdr:sp macro="" textlink="">
      <xdr:nvSpPr>
        <xdr:cNvPr id="381" name="Flowchart: Process 380"/>
        <xdr:cNvSpPr/>
      </xdr:nvSpPr>
      <xdr:spPr>
        <a:xfrm>
          <a:off x="5057140" y="1610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30</xdr:row>
      <xdr:rowOff>15240</xdr:rowOff>
    </xdr:from>
    <xdr:to>
      <xdr:col>4</xdr:col>
      <xdr:colOff>723900</xdr:colOff>
      <xdr:row>30</xdr:row>
      <xdr:rowOff>160020</xdr:rowOff>
    </xdr:to>
    <xdr:sp macro="" textlink="">
      <xdr:nvSpPr>
        <xdr:cNvPr id="382" name="Flowchart: Process 381"/>
        <xdr:cNvSpPr/>
      </xdr:nvSpPr>
      <xdr:spPr>
        <a:xfrm>
          <a:off x="5057140" y="1788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31</xdr:row>
      <xdr:rowOff>15240</xdr:rowOff>
    </xdr:from>
    <xdr:to>
      <xdr:col>4</xdr:col>
      <xdr:colOff>723900</xdr:colOff>
      <xdr:row>31</xdr:row>
      <xdr:rowOff>160020</xdr:rowOff>
    </xdr:to>
    <xdr:sp macro="" textlink="">
      <xdr:nvSpPr>
        <xdr:cNvPr id="383" name="Flowchart: Process 382"/>
        <xdr:cNvSpPr/>
      </xdr:nvSpPr>
      <xdr:spPr>
        <a:xfrm>
          <a:off x="5057140" y="1965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32</xdr:row>
      <xdr:rowOff>12700</xdr:rowOff>
    </xdr:from>
    <xdr:to>
      <xdr:col>4</xdr:col>
      <xdr:colOff>728980</xdr:colOff>
      <xdr:row>32</xdr:row>
      <xdr:rowOff>157480</xdr:rowOff>
    </xdr:to>
    <xdr:sp macro="" textlink="">
      <xdr:nvSpPr>
        <xdr:cNvPr id="384" name="Flowchart: Process 383"/>
        <xdr:cNvSpPr/>
      </xdr:nvSpPr>
      <xdr:spPr>
        <a:xfrm>
          <a:off x="5062220" y="2141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33</xdr:row>
      <xdr:rowOff>12700</xdr:rowOff>
    </xdr:from>
    <xdr:to>
      <xdr:col>4</xdr:col>
      <xdr:colOff>728980</xdr:colOff>
      <xdr:row>33</xdr:row>
      <xdr:rowOff>157480</xdr:rowOff>
    </xdr:to>
    <xdr:sp macro="" textlink="">
      <xdr:nvSpPr>
        <xdr:cNvPr id="385" name="Flowchart: Process 384"/>
        <xdr:cNvSpPr/>
      </xdr:nvSpPr>
      <xdr:spPr>
        <a:xfrm>
          <a:off x="5062220" y="2319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34</xdr:row>
      <xdr:rowOff>10160</xdr:rowOff>
    </xdr:from>
    <xdr:to>
      <xdr:col>4</xdr:col>
      <xdr:colOff>728980</xdr:colOff>
      <xdr:row>34</xdr:row>
      <xdr:rowOff>154940</xdr:rowOff>
    </xdr:to>
    <xdr:sp macro="" textlink="">
      <xdr:nvSpPr>
        <xdr:cNvPr id="386" name="Flowchart: Process 385"/>
        <xdr:cNvSpPr/>
      </xdr:nvSpPr>
      <xdr:spPr>
        <a:xfrm>
          <a:off x="5062220" y="2494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35</xdr:row>
      <xdr:rowOff>10160</xdr:rowOff>
    </xdr:from>
    <xdr:to>
      <xdr:col>4</xdr:col>
      <xdr:colOff>728980</xdr:colOff>
      <xdr:row>35</xdr:row>
      <xdr:rowOff>154940</xdr:rowOff>
    </xdr:to>
    <xdr:sp macro="" textlink="">
      <xdr:nvSpPr>
        <xdr:cNvPr id="387" name="Flowchart: Process 386"/>
        <xdr:cNvSpPr/>
      </xdr:nvSpPr>
      <xdr:spPr>
        <a:xfrm>
          <a:off x="5062220" y="2672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36</xdr:row>
      <xdr:rowOff>10160</xdr:rowOff>
    </xdr:from>
    <xdr:to>
      <xdr:col>4</xdr:col>
      <xdr:colOff>728980</xdr:colOff>
      <xdr:row>36</xdr:row>
      <xdr:rowOff>154940</xdr:rowOff>
    </xdr:to>
    <xdr:sp macro="" textlink="">
      <xdr:nvSpPr>
        <xdr:cNvPr id="388" name="Flowchart: Process 387"/>
        <xdr:cNvSpPr/>
      </xdr:nvSpPr>
      <xdr:spPr>
        <a:xfrm>
          <a:off x="5062220" y="2849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37</xdr:row>
      <xdr:rowOff>12700</xdr:rowOff>
    </xdr:from>
    <xdr:to>
      <xdr:col>4</xdr:col>
      <xdr:colOff>734060</xdr:colOff>
      <xdr:row>37</xdr:row>
      <xdr:rowOff>157480</xdr:rowOff>
    </xdr:to>
    <xdr:sp macro="" textlink="">
      <xdr:nvSpPr>
        <xdr:cNvPr id="389" name="Flowchart: Process 388"/>
        <xdr:cNvSpPr/>
      </xdr:nvSpPr>
      <xdr:spPr>
        <a:xfrm>
          <a:off x="5067300" y="3030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38</xdr:row>
      <xdr:rowOff>12700</xdr:rowOff>
    </xdr:from>
    <xdr:to>
      <xdr:col>4</xdr:col>
      <xdr:colOff>734060</xdr:colOff>
      <xdr:row>38</xdr:row>
      <xdr:rowOff>157480</xdr:rowOff>
    </xdr:to>
    <xdr:sp macro="" textlink="">
      <xdr:nvSpPr>
        <xdr:cNvPr id="390" name="Flowchart: Process 389"/>
        <xdr:cNvSpPr/>
      </xdr:nvSpPr>
      <xdr:spPr>
        <a:xfrm>
          <a:off x="5067300" y="3208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39</xdr:row>
      <xdr:rowOff>10160</xdr:rowOff>
    </xdr:from>
    <xdr:to>
      <xdr:col>4</xdr:col>
      <xdr:colOff>734060</xdr:colOff>
      <xdr:row>39</xdr:row>
      <xdr:rowOff>154940</xdr:rowOff>
    </xdr:to>
    <xdr:sp macro="" textlink="">
      <xdr:nvSpPr>
        <xdr:cNvPr id="391" name="Flowchart: Process 390"/>
        <xdr:cNvSpPr/>
      </xdr:nvSpPr>
      <xdr:spPr>
        <a:xfrm>
          <a:off x="5067300" y="3383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40</xdr:row>
      <xdr:rowOff>10160</xdr:rowOff>
    </xdr:from>
    <xdr:to>
      <xdr:col>4</xdr:col>
      <xdr:colOff>734060</xdr:colOff>
      <xdr:row>40</xdr:row>
      <xdr:rowOff>154940</xdr:rowOff>
    </xdr:to>
    <xdr:sp macro="" textlink="">
      <xdr:nvSpPr>
        <xdr:cNvPr id="392" name="Flowchart: Process 391"/>
        <xdr:cNvSpPr/>
      </xdr:nvSpPr>
      <xdr:spPr>
        <a:xfrm>
          <a:off x="5067300" y="3561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41</xdr:row>
      <xdr:rowOff>10160</xdr:rowOff>
    </xdr:from>
    <xdr:to>
      <xdr:col>4</xdr:col>
      <xdr:colOff>734060</xdr:colOff>
      <xdr:row>41</xdr:row>
      <xdr:rowOff>154940</xdr:rowOff>
    </xdr:to>
    <xdr:sp macro="" textlink="">
      <xdr:nvSpPr>
        <xdr:cNvPr id="393" name="Flowchart: Process 392"/>
        <xdr:cNvSpPr/>
      </xdr:nvSpPr>
      <xdr:spPr>
        <a:xfrm>
          <a:off x="5067300" y="3738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556260</xdr:colOff>
      <xdr:row>42</xdr:row>
      <xdr:rowOff>12700</xdr:rowOff>
    </xdr:from>
    <xdr:to>
      <xdr:col>4</xdr:col>
      <xdr:colOff>739140</xdr:colOff>
      <xdr:row>42</xdr:row>
      <xdr:rowOff>157480</xdr:rowOff>
    </xdr:to>
    <xdr:sp macro="" textlink="">
      <xdr:nvSpPr>
        <xdr:cNvPr id="394" name="Flowchart: Process 393"/>
        <xdr:cNvSpPr/>
      </xdr:nvSpPr>
      <xdr:spPr>
        <a:xfrm>
          <a:off x="5072380" y="3919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556260</xdr:colOff>
      <xdr:row>43</xdr:row>
      <xdr:rowOff>12700</xdr:rowOff>
    </xdr:from>
    <xdr:to>
      <xdr:col>4</xdr:col>
      <xdr:colOff>739140</xdr:colOff>
      <xdr:row>43</xdr:row>
      <xdr:rowOff>157480</xdr:rowOff>
    </xdr:to>
    <xdr:sp macro="" textlink="">
      <xdr:nvSpPr>
        <xdr:cNvPr id="395" name="Flowchart: Process 394"/>
        <xdr:cNvSpPr/>
      </xdr:nvSpPr>
      <xdr:spPr>
        <a:xfrm>
          <a:off x="5072380" y="4097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27</xdr:row>
      <xdr:rowOff>17780</xdr:rowOff>
    </xdr:from>
    <xdr:to>
      <xdr:col>5</xdr:col>
      <xdr:colOff>734060</xdr:colOff>
      <xdr:row>27</xdr:row>
      <xdr:rowOff>162560</xdr:rowOff>
    </xdr:to>
    <xdr:sp macro="" textlink="">
      <xdr:nvSpPr>
        <xdr:cNvPr id="398" name="Flowchart: Process 397"/>
        <xdr:cNvSpPr/>
      </xdr:nvSpPr>
      <xdr:spPr>
        <a:xfrm>
          <a:off x="6113780" y="1257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28</xdr:row>
      <xdr:rowOff>17780</xdr:rowOff>
    </xdr:from>
    <xdr:to>
      <xdr:col>5</xdr:col>
      <xdr:colOff>734060</xdr:colOff>
      <xdr:row>28</xdr:row>
      <xdr:rowOff>162560</xdr:rowOff>
    </xdr:to>
    <xdr:sp macro="" textlink="">
      <xdr:nvSpPr>
        <xdr:cNvPr id="399" name="Flowchart: Process 398"/>
        <xdr:cNvSpPr/>
      </xdr:nvSpPr>
      <xdr:spPr>
        <a:xfrm>
          <a:off x="6113780" y="1435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29</xdr:row>
      <xdr:rowOff>15240</xdr:rowOff>
    </xdr:from>
    <xdr:to>
      <xdr:col>5</xdr:col>
      <xdr:colOff>734060</xdr:colOff>
      <xdr:row>29</xdr:row>
      <xdr:rowOff>160020</xdr:rowOff>
    </xdr:to>
    <xdr:sp macro="" textlink="">
      <xdr:nvSpPr>
        <xdr:cNvPr id="400" name="Flowchart: Process 399"/>
        <xdr:cNvSpPr/>
      </xdr:nvSpPr>
      <xdr:spPr>
        <a:xfrm>
          <a:off x="6113780" y="1610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30</xdr:row>
      <xdr:rowOff>15240</xdr:rowOff>
    </xdr:from>
    <xdr:to>
      <xdr:col>5</xdr:col>
      <xdr:colOff>734060</xdr:colOff>
      <xdr:row>30</xdr:row>
      <xdr:rowOff>160020</xdr:rowOff>
    </xdr:to>
    <xdr:sp macro="" textlink="">
      <xdr:nvSpPr>
        <xdr:cNvPr id="401" name="Flowchart: Process 400"/>
        <xdr:cNvSpPr/>
      </xdr:nvSpPr>
      <xdr:spPr>
        <a:xfrm>
          <a:off x="6113780" y="1788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31</xdr:row>
      <xdr:rowOff>15240</xdr:rowOff>
    </xdr:from>
    <xdr:to>
      <xdr:col>5</xdr:col>
      <xdr:colOff>734060</xdr:colOff>
      <xdr:row>31</xdr:row>
      <xdr:rowOff>160020</xdr:rowOff>
    </xdr:to>
    <xdr:sp macro="" textlink="">
      <xdr:nvSpPr>
        <xdr:cNvPr id="402" name="Flowchart: Process 401"/>
        <xdr:cNvSpPr/>
      </xdr:nvSpPr>
      <xdr:spPr>
        <a:xfrm>
          <a:off x="6113780" y="1965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32</xdr:row>
      <xdr:rowOff>12700</xdr:rowOff>
    </xdr:from>
    <xdr:to>
      <xdr:col>5</xdr:col>
      <xdr:colOff>739140</xdr:colOff>
      <xdr:row>32</xdr:row>
      <xdr:rowOff>157480</xdr:rowOff>
    </xdr:to>
    <xdr:sp macro="" textlink="">
      <xdr:nvSpPr>
        <xdr:cNvPr id="403" name="Flowchart: Process 402"/>
        <xdr:cNvSpPr/>
      </xdr:nvSpPr>
      <xdr:spPr>
        <a:xfrm>
          <a:off x="6118860" y="2141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33</xdr:row>
      <xdr:rowOff>12700</xdr:rowOff>
    </xdr:from>
    <xdr:to>
      <xdr:col>5</xdr:col>
      <xdr:colOff>739140</xdr:colOff>
      <xdr:row>33</xdr:row>
      <xdr:rowOff>157480</xdr:rowOff>
    </xdr:to>
    <xdr:sp macro="" textlink="">
      <xdr:nvSpPr>
        <xdr:cNvPr id="404" name="Flowchart: Process 403"/>
        <xdr:cNvSpPr/>
      </xdr:nvSpPr>
      <xdr:spPr>
        <a:xfrm>
          <a:off x="6118860" y="2319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34</xdr:row>
      <xdr:rowOff>10160</xdr:rowOff>
    </xdr:from>
    <xdr:to>
      <xdr:col>5</xdr:col>
      <xdr:colOff>739140</xdr:colOff>
      <xdr:row>34</xdr:row>
      <xdr:rowOff>154940</xdr:rowOff>
    </xdr:to>
    <xdr:sp macro="" textlink="">
      <xdr:nvSpPr>
        <xdr:cNvPr id="405" name="Flowchart: Process 404"/>
        <xdr:cNvSpPr/>
      </xdr:nvSpPr>
      <xdr:spPr>
        <a:xfrm>
          <a:off x="6118860" y="2494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35</xdr:row>
      <xdr:rowOff>10160</xdr:rowOff>
    </xdr:from>
    <xdr:to>
      <xdr:col>5</xdr:col>
      <xdr:colOff>739140</xdr:colOff>
      <xdr:row>35</xdr:row>
      <xdr:rowOff>154940</xdr:rowOff>
    </xdr:to>
    <xdr:sp macro="" textlink="">
      <xdr:nvSpPr>
        <xdr:cNvPr id="406" name="Flowchart: Process 405"/>
        <xdr:cNvSpPr/>
      </xdr:nvSpPr>
      <xdr:spPr>
        <a:xfrm>
          <a:off x="6118860" y="2672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36</xdr:row>
      <xdr:rowOff>10160</xdr:rowOff>
    </xdr:from>
    <xdr:to>
      <xdr:col>5</xdr:col>
      <xdr:colOff>739140</xdr:colOff>
      <xdr:row>36</xdr:row>
      <xdr:rowOff>154940</xdr:rowOff>
    </xdr:to>
    <xdr:sp macro="" textlink="">
      <xdr:nvSpPr>
        <xdr:cNvPr id="407" name="Flowchart: Process 406"/>
        <xdr:cNvSpPr/>
      </xdr:nvSpPr>
      <xdr:spPr>
        <a:xfrm>
          <a:off x="6118860" y="2849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37</xdr:row>
      <xdr:rowOff>12700</xdr:rowOff>
    </xdr:from>
    <xdr:to>
      <xdr:col>5</xdr:col>
      <xdr:colOff>744220</xdr:colOff>
      <xdr:row>37</xdr:row>
      <xdr:rowOff>157480</xdr:rowOff>
    </xdr:to>
    <xdr:sp macro="" textlink="">
      <xdr:nvSpPr>
        <xdr:cNvPr id="408" name="Flowchart: Process 407"/>
        <xdr:cNvSpPr/>
      </xdr:nvSpPr>
      <xdr:spPr>
        <a:xfrm>
          <a:off x="6123940" y="3030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38</xdr:row>
      <xdr:rowOff>12700</xdr:rowOff>
    </xdr:from>
    <xdr:to>
      <xdr:col>5</xdr:col>
      <xdr:colOff>744220</xdr:colOff>
      <xdr:row>38</xdr:row>
      <xdr:rowOff>157480</xdr:rowOff>
    </xdr:to>
    <xdr:sp macro="" textlink="">
      <xdr:nvSpPr>
        <xdr:cNvPr id="409" name="Flowchart: Process 408"/>
        <xdr:cNvSpPr/>
      </xdr:nvSpPr>
      <xdr:spPr>
        <a:xfrm>
          <a:off x="6123940" y="3208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39</xdr:row>
      <xdr:rowOff>10160</xdr:rowOff>
    </xdr:from>
    <xdr:to>
      <xdr:col>5</xdr:col>
      <xdr:colOff>744220</xdr:colOff>
      <xdr:row>39</xdr:row>
      <xdr:rowOff>154940</xdr:rowOff>
    </xdr:to>
    <xdr:sp macro="" textlink="">
      <xdr:nvSpPr>
        <xdr:cNvPr id="410" name="Flowchart: Process 409"/>
        <xdr:cNvSpPr/>
      </xdr:nvSpPr>
      <xdr:spPr>
        <a:xfrm>
          <a:off x="6123940" y="3383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40</xdr:row>
      <xdr:rowOff>10160</xdr:rowOff>
    </xdr:from>
    <xdr:to>
      <xdr:col>5</xdr:col>
      <xdr:colOff>744220</xdr:colOff>
      <xdr:row>40</xdr:row>
      <xdr:rowOff>154940</xdr:rowOff>
    </xdr:to>
    <xdr:sp macro="" textlink="">
      <xdr:nvSpPr>
        <xdr:cNvPr id="411" name="Flowchart: Process 410"/>
        <xdr:cNvSpPr/>
      </xdr:nvSpPr>
      <xdr:spPr>
        <a:xfrm>
          <a:off x="6123940" y="3561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41</xdr:row>
      <xdr:rowOff>10160</xdr:rowOff>
    </xdr:from>
    <xdr:to>
      <xdr:col>5</xdr:col>
      <xdr:colOff>744220</xdr:colOff>
      <xdr:row>41</xdr:row>
      <xdr:rowOff>154940</xdr:rowOff>
    </xdr:to>
    <xdr:sp macro="" textlink="">
      <xdr:nvSpPr>
        <xdr:cNvPr id="412" name="Flowchart: Process 411"/>
        <xdr:cNvSpPr/>
      </xdr:nvSpPr>
      <xdr:spPr>
        <a:xfrm>
          <a:off x="6123940" y="3738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566420</xdr:colOff>
      <xdr:row>42</xdr:row>
      <xdr:rowOff>12700</xdr:rowOff>
    </xdr:from>
    <xdr:to>
      <xdr:col>5</xdr:col>
      <xdr:colOff>749300</xdr:colOff>
      <xdr:row>42</xdr:row>
      <xdr:rowOff>157480</xdr:rowOff>
    </xdr:to>
    <xdr:sp macro="" textlink="">
      <xdr:nvSpPr>
        <xdr:cNvPr id="413" name="Flowchart: Process 412"/>
        <xdr:cNvSpPr/>
      </xdr:nvSpPr>
      <xdr:spPr>
        <a:xfrm>
          <a:off x="6129020" y="3919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566420</xdr:colOff>
      <xdr:row>43</xdr:row>
      <xdr:rowOff>12700</xdr:rowOff>
    </xdr:from>
    <xdr:to>
      <xdr:col>5</xdr:col>
      <xdr:colOff>749300</xdr:colOff>
      <xdr:row>43</xdr:row>
      <xdr:rowOff>157480</xdr:rowOff>
    </xdr:to>
    <xdr:sp macro="" textlink="">
      <xdr:nvSpPr>
        <xdr:cNvPr id="414" name="Flowchart: Process 413"/>
        <xdr:cNvSpPr/>
      </xdr:nvSpPr>
      <xdr:spPr>
        <a:xfrm>
          <a:off x="6129020" y="4097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76200</xdr:colOff>
      <xdr:row>20</xdr:row>
      <xdr:rowOff>114300</xdr:rowOff>
    </xdr:from>
    <xdr:to>
      <xdr:col>3</xdr:col>
      <xdr:colOff>1003300</xdr:colOff>
      <xdr:row>37</xdr:row>
      <xdr:rowOff>101600</xdr:rowOff>
    </xdr:to>
    <xdr:sp macro="" textlink="">
      <xdr:nvSpPr>
        <xdr:cNvPr id="2" name="TextBox 1"/>
        <xdr:cNvSpPr txBox="1"/>
      </xdr:nvSpPr>
      <xdr:spPr>
        <a:xfrm>
          <a:off x="76200" y="3733800"/>
          <a:ext cx="4572000" cy="32766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General</a:t>
          </a:r>
          <a:r>
            <a:rPr lang="en-US" sz="1100" b="1" baseline="0"/>
            <a:t> guidelines: </a:t>
          </a:r>
          <a:br>
            <a:rPr lang="en-US" sz="1100" b="1" baseline="0"/>
          </a:br>
          <a:r>
            <a:rPr lang="en-US" sz="1100" b="1" baseline="0"/>
            <a:t/>
          </a:r>
          <a:br>
            <a:rPr lang="en-US" sz="1100" b="1" baseline="0"/>
          </a:br>
          <a:r>
            <a:rPr lang="en-US" sz="1100" b="1" baseline="0"/>
            <a:t>0 = bad, 1 = single point of failure, &gt;2 cool!</a:t>
          </a:r>
        </a:p>
        <a:p>
          <a:endParaRPr lang="en-US" sz="1100" b="1" baseline="0"/>
        </a:p>
        <a:p>
          <a:r>
            <a:rPr lang="en-US" sz="1100" b="1" baseline="0"/>
            <a:t>Teach &amp; Create</a:t>
          </a:r>
          <a:r>
            <a:rPr lang="en-US" sz="1100" baseline="0"/>
            <a:t>: These are the people/teams who can create new work and teach others. You need at least one (right?). Are you able to cope if that person is off sick or vacation? If not, then train up a maintainer or bench employee?</a:t>
          </a:r>
        </a:p>
        <a:p>
          <a:endParaRPr lang="en-US" sz="1100" baseline="0"/>
        </a:p>
        <a:p>
          <a:r>
            <a:rPr lang="en-US" sz="1100" b="1" baseline="0"/>
            <a:t>Do &amp; Maintain</a:t>
          </a:r>
          <a:r>
            <a:rPr lang="en-US" sz="1100" baseline="0"/>
            <a:t>: These are the people/teams who can maintain current work, but struggle to create new work. If new work isn't expected, it may be ok to have no captains but a crew of maintainers. Still, one seems too risky? Grow from the bench.</a:t>
          </a:r>
        </a:p>
        <a:p>
          <a:endParaRPr lang="en-US" sz="1100" baseline="0"/>
        </a:p>
        <a:p>
          <a:r>
            <a:rPr lang="en-US" sz="1100" b="1" baseline="0"/>
            <a:t>Novice &amp; Learner (bench)</a:t>
          </a:r>
          <a:r>
            <a:rPr lang="en-US" sz="1100" baseline="0"/>
            <a:t>: These are the people/teams who although haven't got this skill yet, have the tools required to perform this task if mentored or paired with a Player. If you have too few Captains and Players, you need to develop these urgently.</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Q23"/>
  <sheetViews>
    <sheetView showGridLines="0" workbookViewId="0">
      <selection activeCell="F35" sqref="F35"/>
    </sheetView>
  </sheetViews>
  <sheetFormatPr baseColWidth="10" defaultColWidth="8.83203125" defaultRowHeight="15" x14ac:dyDescent="0.2"/>
  <sheetData>
    <row r="1" spans="2:17" ht="21" thickBot="1" x14ac:dyDescent="0.3">
      <c r="B1" s="38" t="s">
        <v>27</v>
      </c>
      <c r="C1" s="38"/>
      <c r="D1" s="38"/>
      <c r="E1" s="38"/>
      <c r="F1" s="38"/>
      <c r="G1" s="38"/>
      <c r="H1" s="38"/>
      <c r="I1" s="38"/>
      <c r="J1" s="38"/>
      <c r="K1" s="38"/>
      <c r="L1" s="38"/>
      <c r="M1" s="38"/>
      <c r="N1" s="38"/>
    </row>
    <row r="2" spans="2:17" ht="16" thickTop="1" x14ac:dyDescent="0.2">
      <c r="P2" s="1" t="s">
        <v>25</v>
      </c>
    </row>
    <row r="4" spans="2:17" x14ac:dyDescent="0.2">
      <c r="P4" s="18">
        <v>1</v>
      </c>
      <c r="Q4" t="s">
        <v>26</v>
      </c>
    </row>
    <row r="5" spans="2:17" x14ac:dyDescent="0.2">
      <c r="P5" s="18">
        <v>1.1000000000000001</v>
      </c>
      <c r="Q5" t="s">
        <v>30</v>
      </c>
    </row>
    <row r="6" spans="2:17" x14ac:dyDescent="0.2">
      <c r="P6" s="18">
        <v>1.2</v>
      </c>
      <c r="Q6" t="s">
        <v>69</v>
      </c>
    </row>
    <row r="7" spans="2:17" x14ac:dyDescent="0.2">
      <c r="P7" s="18">
        <v>2</v>
      </c>
      <c r="Q7" t="s">
        <v>84</v>
      </c>
    </row>
    <row r="8" spans="2:17" x14ac:dyDescent="0.2">
      <c r="P8" s="18"/>
    </row>
    <row r="9" spans="2:17" x14ac:dyDescent="0.2">
      <c r="P9" s="18"/>
    </row>
    <row r="10" spans="2:17" x14ac:dyDescent="0.2">
      <c r="P10" s="18"/>
    </row>
    <row r="11" spans="2:17" x14ac:dyDescent="0.2">
      <c r="P11" s="18"/>
    </row>
    <row r="12" spans="2:17" x14ac:dyDescent="0.2">
      <c r="P12" s="18"/>
    </row>
    <row r="13" spans="2:17" x14ac:dyDescent="0.2">
      <c r="P13" s="18"/>
    </row>
    <row r="14" spans="2:17" x14ac:dyDescent="0.2">
      <c r="P14" s="18"/>
    </row>
    <row r="15" spans="2:17" x14ac:dyDescent="0.2">
      <c r="P15" s="18"/>
    </row>
    <row r="16" spans="2:17" x14ac:dyDescent="0.2">
      <c r="P16" s="18"/>
    </row>
    <row r="17" spans="16:16" x14ac:dyDescent="0.2">
      <c r="P17" s="18"/>
    </row>
    <row r="18" spans="16:16" x14ac:dyDescent="0.2">
      <c r="P18" s="18"/>
    </row>
    <row r="19" spans="16:16" x14ac:dyDescent="0.2">
      <c r="P19" s="18"/>
    </row>
    <row r="20" spans="16:16" x14ac:dyDescent="0.2">
      <c r="P20" s="18"/>
    </row>
    <row r="21" spans="16:16" x14ac:dyDescent="0.2">
      <c r="P21" s="18"/>
    </row>
    <row r="22" spans="16:16" x14ac:dyDescent="0.2">
      <c r="P22" s="18"/>
    </row>
    <row r="23" spans="16:16" x14ac:dyDescent="0.2">
      <c r="P23" s="18"/>
    </row>
  </sheetData>
  <mergeCells count="1">
    <mergeCell ref="B1:N1"/>
  </mergeCells>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B5:K27"/>
  <sheetViews>
    <sheetView showGridLines="0" tabSelected="1" workbookViewId="0">
      <selection activeCell="D28" sqref="D28"/>
    </sheetView>
  </sheetViews>
  <sheetFormatPr baseColWidth="10" defaultColWidth="8.83203125" defaultRowHeight="15" x14ac:dyDescent="0.2"/>
  <cols>
    <col min="1" max="1" width="5.1640625" customWidth="1"/>
    <col min="2" max="2" width="47.1640625" customWidth="1"/>
    <col min="3" max="3" width="8.6640625" customWidth="1"/>
    <col min="4" max="4" width="56.6640625" customWidth="1"/>
    <col min="5" max="5" width="6.1640625" customWidth="1"/>
    <col min="6" max="6" width="5.6640625" customWidth="1"/>
    <col min="7" max="7" width="39.33203125" customWidth="1"/>
    <col min="8" max="8" width="5.1640625" customWidth="1"/>
    <col min="9" max="9" width="48.6640625" customWidth="1"/>
    <col min="10" max="10" width="5.33203125" customWidth="1"/>
    <col min="11" max="11" width="23.83203125" customWidth="1"/>
  </cols>
  <sheetData>
    <row r="5" spans="2:11" x14ac:dyDescent="0.2">
      <c r="B5" s="2" t="s">
        <v>16</v>
      </c>
      <c r="D5" s="15" t="s">
        <v>17</v>
      </c>
      <c r="F5" s="2"/>
      <c r="G5" s="2" t="s">
        <v>18</v>
      </c>
      <c r="H5" s="2"/>
      <c r="I5" s="2" t="s">
        <v>19</v>
      </c>
      <c r="K5" s="2"/>
    </row>
    <row r="6" spans="2:11" x14ac:dyDescent="0.2">
      <c r="B6" s="17" t="s">
        <v>4</v>
      </c>
      <c r="D6" s="16" t="s">
        <v>2</v>
      </c>
      <c r="G6" s="16" t="s">
        <v>10</v>
      </c>
      <c r="I6" s="16" t="s">
        <v>5</v>
      </c>
    </row>
    <row r="7" spans="2:11" x14ac:dyDescent="0.2">
      <c r="B7" s="17" t="s">
        <v>21</v>
      </c>
      <c r="D7" s="16" t="s">
        <v>3</v>
      </c>
      <c r="G7" s="16" t="s">
        <v>11</v>
      </c>
      <c r="I7" s="16" t="s">
        <v>6</v>
      </c>
    </row>
    <row r="8" spans="2:11" x14ac:dyDescent="0.2">
      <c r="B8" s="17" t="s">
        <v>8</v>
      </c>
      <c r="D8" s="16" t="s">
        <v>20</v>
      </c>
      <c r="G8" s="16" t="s">
        <v>12</v>
      </c>
      <c r="I8" s="16" t="s">
        <v>7</v>
      </c>
    </row>
    <row r="9" spans="2:11" x14ac:dyDescent="0.2">
      <c r="B9" s="17"/>
      <c r="D9" s="16"/>
      <c r="G9" s="16" t="s">
        <v>13</v>
      </c>
      <c r="I9" s="16" t="s">
        <v>0</v>
      </c>
    </row>
    <row r="10" spans="2:11" x14ac:dyDescent="0.2">
      <c r="B10" s="17"/>
      <c r="D10" s="16"/>
      <c r="G10" s="16" t="s">
        <v>29</v>
      </c>
      <c r="I10" s="16" t="s">
        <v>1</v>
      </c>
    </row>
    <row r="11" spans="2:11" x14ac:dyDescent="0.2">
      <c r="B11" s="17"/>
      <c r="D11" s="16"/>
    </row>
    <row r="12" spans="2:11" x14ac:dyDescent="0.2">
      <c r="B12" s="17"/>
      <c r="D12" s="16"/>
    </row>
    <row r="13" spans="2:11" x14ac:dyDescent="0.2">
      <c r="B13" s="17"/>
      <c r="D13" s="16"/>
      <c r="G13" t="s">
        <v>88</v>
      </c>
    </row>
    <row r="14" spans="2:11" x14ac:dyDescent="0.2">
      <c r="B14" s="17"/>
      <c r="D14" s="16"/>
      <c r="G14" t="s">
        <v>89</v>
      </c>
    </row>
    <row r="15" spans="2:11" x14ac:dyDescent="0.2">
      <c r="B15" s="17"/>
      <c r="D15" s="16"/>
    </row>
    <row r="16" spans="2:11" x14ac:dyDescent="0.2">
      <c r="B16" s="17"/>
      <c r="D16" s="16"/>
    </row>
    <row r="17" spans="2:4" x14ac:dyDescent="0.2">
      <c r="B17" s="17"/>
      <c r="D17" s="16"/>
    </row>
    <row r="18" spans="2:4" x14ac:dyDescent="0.2">
      <c r="D18" s="16"/>
    </row>
    <row r="19" spans="2:4" x14ac:dyDescent="0.2">
      <c r="D19" s="16"/>
    </row>
    <row r="20" spans="2:4" x14ac:dyDescent="0.2">
      <c r="D20" s="16"/>
    </row>
    <row r="21" spans="2:4" x14ac:dyDescent="0.2">
      <c r="D21" s="16"/>
    </row>
    <row r="22" spans="2:4" x14ac:dyDescent="0.2">
      <c r="D22" s="16"/>
    </row>
    <row r="25" spans="2:4" x14ac:dyDescent="0.2">
      <c r="D25" t="s">
        <v>90</v>
      </c>
    </row>
    <row r="26" spans="2:4" x14ac:dyDescent="0.2">
      <c r="D26" t="s">
        <v>91</v>
      </c>
    </row>
    <row r="27" spans="2:4" x14ac:dyDescent="0.2">
      <c r="D27" t="s">
        <v>92</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F44"/>
  <sheetViews>
    <sheetView showGridLines="0" zoomScale="150" zoomScaleNormal="150" zoomScalePageLayoutView="150" workbookViewId="0">
      <selection activeCell="A7" sqref="A7"/>
    </sheetView>
  </sheetViews>
  <sheetFormatPr baseColWidth="10" defaultColWidth="8.83203125" defaultRowHeight="14" x14ac:dyDescent="0.2"/>
  <cols>
    <col min="1" max="1" width="24.5" style="6" customWidth="1"/>
    <col min="2" max="2" width="12.6640625" style="6" customWidth="1"/>
    <col min="3" max="4" width="14.33203125" style="6" customWidth="1"/>
    <col min="5" max="5" width="15.33203125" style="6" customWidth="1"/>
    <col min="6" max="6" width="15.5" style="6" customWidth="1"/>
    <col min="7" max="16384" width="8.83203125" style="6"/>
  </cols>
  <sheetData>
    <row r="1" spans="1:6" ht="18" thickBot="1" x14ac:dyDescent="0.25">
      <c r="A1" s="39" t="s">
        <v>28</v>
      </c>
      <c r="B1" s="39"/>
      <c r="C1" s="39"/>
      <c r="D1" s="39"/>
      <c r="E1" s="39"/>
      <c r="F1" s="39"/>
    </row>
    <row r="2" spans="1:6" ht="15" thickTop="1" x14ac:dyDescent="0.2"/>
    <row r="3" spans="1:6" x14ac:dyDescent="0.2">
      <c r="A3" s="11" t="s">
        <v>9</v>
      </c>
      <c r="B3" s="10"/>
      <c r="C3" s="10"/>
      <c r="D3" s="11" t="s">
        <v>83</v>
      </c>
      <c r="E3" s="10"/>
      <c r="F3" s="10"/>
    </row>
    <row r="5" spans="1:6" x14ac:dyDescent="0.2">
      <c r="A5" s="5" t="s">
        <v>14</v>
      </c>
    </row>
    <row r="6" spans="1:6" x14ac:dyDescent="0.2">
      <c r="A6" s="5"/>
    </row>
    <row r="7" spans="1:6" s="13" customFormat="1" ht="34.25" customHeight="1" x14ac:dyDescent="0.2">
      <c r="B7" s="14" t="str">
        <f>Settings!$G$6</f>
        <v>Know nothing</v>
      </c>
      <c r="C7" s="14" t="str">
        <f>Settings!$G$7</f>
        <v>Can run and use the tools needed</v>
      </c>
      <c r="D7" s="14" t="str">
        <f>Settings!$G$8</f>
        <v>Can tweak it or do easy bug fixes</v>
      </c>
      <c r="E7" s="14" t="str">
        <f>Settings!$G$9</f>
        <v>Can start from nothing and create</v>
      </c>
      <c r="F7" s="14" t="str">
        <f>Settings!$G$10</f>
        <v>Can teach others</v>
      </c>
    </row>
    <row r="8" spans="1:6" x14ac:dyDescent="0.2">
      <c r="A8" s="7" t="str">
        <f>'Input and results'!A4</f>
        <v>CSS</v>
      </c>
      <c r="B8" s="8"/>
      <c r="C8" s="8"/>
      <c r="D8" s="8"/>
      <c r="E8" s="8"/>
      <c r="F8" s="8"/>
    </row>
    <row r="9" spans="1:6" x14ac:dyDescent="0.2">
      <c r="A9" s="7" t="str">
        <f>'Input and results'!A5</f>
        <v>Javascript</v>
      </c>
      <c r="B9" s="8"/>
      <c r="C9" s="8"/>
      <c r="D9" s="8"/>
      <c r="E9" s="8"/>
      <c r="F9" s="8"/>
    </row>
    <row r="10" spans="1:6" x14ac:dyDescent="0.2">
      <c r="A10" s="7" t="str">
        <f>'Input and results'!A6</f>
        <v>DB Backup/Restore</v>
      </c>
      <c r="B10" s="8"/>
      <c r="C10" s="8"/>
      <c r="D10" s="8"/>
      <c r="E10" s="8"/>
      <c r="F10" s="8"/>
    </row>
    <row r="11" spans="1:6" x14ac:dyDescent="0.2">
      <c r="A11" s="7" t="str">
        <f>'Input and results'!A7</f>
        <v/>
      </c>
      <c r="B11" s="8"/>
      <c r="C11" s="8"/>
      <c r="D11" s="8"/>
      <c r="E11" s="8"/>
      <c r="F11" s="8"/>
    </row>
    <row r="12" spans="1:6" x14ac:dyDescent="0.2">
      <c r="A12" s="7" t="str">
        <f>'Input and results'!A8</f>
        <v/>
      </c>
      <c r="B12" s="8"/>
      <c r="C12" s="8"/>
      <c r="D12" s="8"/>
      <c r="E12" s="8"/>
      <c r="F12" s="8"/>
    </row>
    <row r="13" spans="1:6" x14ac:dyDescent="0.2">
      <c r="A13" s="7" t="str">
        <f>'Input and results'!A9</f>
        <v/>
      </c>
      <c r="B13" s="8"/>
      <c r="C13" s="8"/>
      <c r="D13" s="8"/>
      <c r="E13" s="8"/>
      <c r="F13" s="8"/>
    </row>
    <row r="14" spans="1:6" x14ac:dyDescent="0.2">
      <c r="A14" s="7" t="str">
        <f>'Input and results'!A10</f>
        <v/>
      </c>
      <c r="B14" s="8"/>
      <c r="C14" s="8"/>
      <c r="D14" s="8"/>
      <c r="E14" s="8"/>
      <c r="F14" s="8"/>
    </row>
    <row r="15" spans="1:6" x14ac:dyDescent="0.2">
      <c r="A15" s="7" t="str">
        <f>'Input and results'!A11</f>
        <v/>
      </c>
      <c r="B15" s="8"/>
      <c r="C15" s="8"/>
      <c r="D15" s="8"/>
      <c r="E15" s="8"/>
      <c r="F15" s="8"/>
    </row>
    <row r="16" spans="1:6" x14ac:dyDescent="0.2">
      <c r="A16" s="7" t="str">
        <f>'Input and results'!A12</f>
        <v/>
      </c>
      <c r="B16" s="8"/>
      <c r="C16" s="8"/>
      <c r="D16" s="8"/>
      <c r="E16" s="8"/>
      <c r="F16" s="8"/>
    </row>
    <row r="17" spans="1:6" x14ac:dyDescent="0.2">
      <c r="A17" s="7" t="str">
        <f>'Input and results'!A13</f>
        <v/>
      </c>
      <c r="B17" s="8"/>
      <c r="C17" s="8"/>
      <c r="D17" s="8"/>
      <c r="E17" s="8"/>
      <c r="F17" s="8"/>
    </row>
    <row r="18" spans="1:6" x14ac:dyDescent="0.2">
      <c r="A18" s="7" t="str">
        <f>'Input and results'!A14</f>
        <v/>
      </c>
      <c r="B18" s="8"/>
      <c r="C18" s="8"/>
      <c r="D18" s="8"/>
      <c r="E18" s="8"/>
      <c r="F18" s="8"/>
    </row>
    <row r="19" spans="1:6" x14ac:dyDescent="0.2">
      <c r="A19" s="7" t="str">
        <f>'Input and results'!A15</f>
        <v/>
      </c>
      <c r="B19" s="8"/>
      <c r="C19" s="8"/>
      <c r="D19" s="8"/>
      <c r="E19" s="8"/>
      <c r="F19" s="8"/>
    </row>
    <row r="20" spans="1:6" x14ac:dyDescent="0.2">
      <c r="A20" s="7" t="str">
        <f>'Input and results'!A16</f>
        <v/>
      </c>
      <c r="B20" s="8"/>
      <c r="C20" s="8"/>
      <c r="D20" s="8"/>
      <c r="E20" s="8"/>
      <c r="F20" s="8"/>
    </row>
    <row r="21" spans="1:6" x14ac:dyDescent="0.2">
      <c r="A21" s="7" t="str">
        <f>'Input and results'!A17</f>
        <v/>
      </c>
      <c r="B21" s="8"/>
      <c r="C21" s="8"/>
      <c r="D21" s="8"/>
      <c r="E21" s="8"/>
      <c r="F21" s="8"/>
    </row>
    <row r="22" spans="1:6" x14ac:dyDescent="0.2">
      <c r="A22" s="7" t="str">
        <f>'Input and results'!A18</f>
        <v/>
      </c>
      <c r="B22" s="8"/>
      <c r="C22" s="8"/>
      <c r="D22" s="8"/>
      <c r="E22" s="8"/>
      <c r="F22" s="8"/>
    </row>
    <row r="23" spans="1:6" x14ac:dyDescent="0.2">
      <c r="A23" s="7" t="str">
        <f>'Input and results'!A19</f>
        <v/>
      </c>
      <c r="B23" s="8"/>
      <c r="C23" s="8"/>
      <c r="D23" s="8"/>
      <c r="E23" s="8"/>
      <c r="F23" s="8"/>
    </row>
    <row r="24" spans="1:6" x14ac:dyDescent="0.2">
      <c r="A24" s="7" t="str">
        <f>'Input and results'!A20</f>
        <v/>
      </c>
      <c r="B24" s="8"/>
      <c r="C24" s="8"/>
      <c r="D24" s="8"/>
      <c r="E24" s="8"/>
      <c r="F24" s="8"/>
    </row>
    <row r="25" spans="1:6" ht="32" customHeight="1" x14ac:dyDescent="0.2">
      <c r="A25" s="5" t="s">
        <v>15</v>
      </c>
    </row>
    <row r="27" spans="1:6" s="9" customFormat="1" ht="28" x14ac:dyDescent="0.2">
      <c r="A27" s="13"/>
      <c r="B27" s="14" t="str">
        <f>Settings!$I$6</f>
        <v>I'd quit rather than do this…</v>
      </c>
      <c r="C27" s="14" t="str">
        <f>Settings!$I$7</f>
        <v>Actively Avoid, unless coerced…</v>
      </c>
      <c r="D27" s="14" t="str">
        <f>Settings!$I$8</f>
        <v>Willing to learn</v>
      </c>
      <c r="E27" s="14" t="str">
        <f>Settings!$I$9</f>
        <v>Strongly Interested</v>
      </c>
      <c r="F27" s="14" t="str">
        <f>Settings!$I$10</f>
        <v>Please, Please, Please…</v>
      </c>
    </row>
    <row r="28" spans="1:6" x14ac:dyDescent="0.2">
      <c r="A28" s="7" t="str">
        <f>'Input and results'!A4</f>
        <v>CSS</v>
      </c>
      <c r="B28" s="8"/>
      <c r="C28" s="8"/>
      <c r="D28" s="8"/>
      <c r="E28" s="8"/>
      <c r="F28" s="8"/>
    </row>
    <row r="29" spans="1:6" x14ac:dyDescent="0.2">
      <c r="A29" s="7" t="str">
        <f>'Input and results'!A5</f>
        <v>Javascript</v>
      </c>
      <c r="B29" s="8"/>
      <c r="C29" s="8"/>
      <c r="D29" s="8"/>
      <c r="E29" s="8"/>
      <c r="F29" s="8"/>
    </row>
    <row r="30" spans="1:6" x14ac:dyDescent="0.2">
      <c r="A30" s="7" t="str">
        <f>'Input and results'!A6</f>
        <v>DB Backup/Restore</v>
      </c>
      <c r="B30" s="8"/>
      <c r="C30" s="8"/>
      <c r="D30" s="8"/>
      <c r="E30" s="8"/>
      <c r="F30" s="8"/>
    </row>
    <row r="31" spans="1:6" x14ac:dyDescent="0.2">
      <c r="A31" s="7" t="str">
        <f>'Input and results'!A7</f>
        <v/>
      </c>
      <c r="B31" s="8"/>
      <c r="C31" s="8"/>
      <c r="D31" s="8"/>
      <c r="E31" s="8"/>
      <c r="F31" s="8"/>
    </row>
    <row r="32" spans="1:6" x14ac:dyDescent="0.2">
      <c r="A32" s="7" t="str">
        <f>'Input and results'!A8</f>
        <v/>
      </c>
      <c r="B32" s="8"/>
      <c r="C32" s="8"/>
      <c r="D32" s="8"/>
      <c r="E32" s="8"/>
      <c r="F32" s="8"/>
    </row>
    <row r="33" spans="1:6" x14ac:dyDescent="0.2">
      <c r="A33" s="7" t="str">
        <f>'Input and results'!A9</f>
        <v/>
      </c>
      <c r="B33" s="8"/>
      <c r="C33" s="8"/>
      <c r="D33" s="8"/>
      <c r="E33" s="8"/>
      <c r="F33" s="8"/>
    </row>
    <row r="34" spans="1:6" x14ac:dyDescent="0.2">
      <c r="A34" s="7" t="str">
        <f>'Input and results'!A10</f>
        <v/>
      </c>
      <c r="B34" s="8"/>
      <c r="C34" s="8"/>
      <c r="D34" s="8"/>
      <c r="E34" s="8"/>
      <c r="F34" s="8"/>
    </row>
    <row r="35" spans="1:6" x14ac:dyDescent="0.2">
      <c r="A35" s="7" t="str">
        <f>'Input and results'!A11</f>
        <v/>
      </c>
      <c r="B35" s="8"/>
      <c r="C35" s="8"/>
      <c r="D35" s="8"/>
      <c r="E35" s="8"/>
      <c r="F35" s="8"/>
    </row>
    <row r="36" spans="1:6" x14ac:dyDescent="0.2">
      <c r="A36" s="7" t="str">
        <f>'Input and results'!A12</f>
        <v/>
      </c>
      <c r="B36" s="8"/>
      <c r="C36" s="8"/>
      <c r="D36" s="8"/>
      <c r="E36" s="8"/>
      <c r="F36" s="8"/>
    </row>
    <row r="37" spans="1:6" x14ac:dyDescent="0.2">
      <c r="A37" s="7" t="str">
        <f>'Input and results'!A13</f>
        <v/>
      </c>
      <c r="B37" s="8"/>
      <c r="C37" s="8"/>
      <c r="D37" s="8"/>
      <c r="E37" s="8"/>
      <c r="F37" s="8"/>
    </row>
    <row r="38" spans="1:6" x14ac:dyDescent="0.2">
      <c r="A38" s="7" t="str">
        <f>'Input and results'!A14</f>
        <v/>
      </c>
      <c r="B38" s="8"/>
      <c r="C38" s="8"/>
      <c r="D38" s="8"/>
      <c r="E38" s="8"/>
      <c r="F38" s="8"/>
    </row>
    <row r="39" spans="1:6" x14ac:dyDescent="0.2">
      <c r="A39" s="7" t="str">
        <f>'Input and results'!A15</f>
        <v/>
      </c>
      <c r="B39" s="8"/>
      <c r="C39" s="8"/>
      <c r="D39" s="8"/>
      <c r="E39" s="8"/>
      <c r="F39" s="8"/>
    </row>
    <row r="40" spans="1:6" x14ac:dyDescent="0.2">
      <c r="A40" s="7" t="str">
        <f>'Input and results'!A16</f>
        <v/>
      </c>
      <c r="B40" s="8"/>
      <c r="C40" s="8"/>
      <c r="D40" s="8"/>
      <c r="E40" s="8"/>
      <c r="F40" s="8"/>
    </row>
    <row r="41" spans="1:6" x14ac:dyDescent="0.2">
      <c r="A41" s="7" t="str">
        <f>'Input and results'!A17</f>
        <v/>
      </c>
      <c r="B41" s="8"/>
      <c r="C41" s="8"/>
      <c r="D41" s="8"/>
      <c r="E41" s="8"/>
      <c r="F41" s="8"/>
    </row>
    <row r="42" spans="1:6" x14ac:dyDescent="0.2">
      <c r="A42" s="7" t="str">
        <f>'Input and results'!A18</f>
        <v/>
      </c>
      <c r="B42" s="8"/>
      <c r="C42" s="8"/>
      <c r="D42" s="8"/>
      <c r="E42" s="8"/>
      <c r="F42" s="8"/>
    </row>
    <row r="43" spans="1:6" x14ac:dyDescent="0.2">
      <c r="A43" s="7" t="str">
        <f>'Input and results'!A19</f>
        <v/>
      </c>
      <c r="B43" s="8"/>
      <c r="C43" s="8"/>
      <c r="D43" s="8"/>
      <c r="E43" s="8"/>
      <c r="F43" s="8"/>
    </row>
    <row r="44" spans="1:6" x14ac:dyDescent="0.2">
      <c r="A44" s="7" t="str">
        <f>'Input and results'!A20</f>
        <v/>
      </c>
      <c r="B44" s="8"/>
      <c r="C44" s="8"/>
      <c r="D44" s="8"/>
      <c r="E44" s="8"/>
      <c r="F44" s="8"/>
    </row>
  </sheetData>
  <mergeCells count="1">
    <mergeCell ref="A1:F1"/>
  </mergeCells>
  <dataValidations count="2">
    <dataValidation allowBlank="1" showInputMessage="1" showErrorMessage="1" promptTitle="STOP!" prompt="Change these titles in the Settings worksheet. Editing them here will not change the titles everywhere." sqref="B7:F7"/>
    <dataValidation allowBlank="1" showInputMessage="1" showErrorMessage="1" promptTitle="STOP!" prompt="Please edit these in the Setting worksheet." sqref="A8:A24"/>
  </dataValidations>
  <pageMargins left="0.25" right="0.25"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S31"/>
  <sheetViews>
    <sheetView showGridLines="0" workbookViewId="0">
      <selection activeCell="G35" sqref="G35"/>
    </sheetView>
  </sheetViews>
  <sheetFormatPr baseColWidth="10" defaultColWidth="29.5" defaultRowHeight="15" x14ac:dyDescent="0.2"/>
  <cols>
    <col min="1" max="1" width="21.1640625" style="4" customWidth="1"/>
    <col min="2" max="2" width="16.33203125" style="43" customWidth="1"/>
    <col min="3" max="3" width="15" style="43" customWidth="1"/>
    <col min="4" max="4" width="17" style="43" customWidth="1"/>
    <col min="5" max="5" width="14.5" style="43" customWidth="1"/>
    <col min="6" max="6" width="5.1640625" style="43" customWidth="1"/>
    <col min="7" max="7" width="31" style="4" customWidth="1"/>
    <col min="8" max="8" width="28.5" customWidth="1"/>
    <col min="9" max="9" width="32.83203125" customWidth="1"/>
    <col min="10" max="10" width="33" customWidth="1"/>
  </cols>
  <sheetData>
    <row r="1" spans="1:19" ht="23" x14ac:dyDescent="0.25">
      <c r="A1" s="56" t="s">
        <v>85</v>
      </c>
      <c r="G1" s="56" t="s">
        <v>86</v>
      </c>
    </row>
    <row r="2" spans="1:19" s="55" customFormat="1" ht="16" x14ac:dyDescent="0.2">
      <c r="A2" s="47" t="s">
        <v>75</v>
      </c>
      <c r="B2" s="48" t="s">
        <v>76</v>
      </c>
      <c r="C2" s="48"/>
      <c r="D2" s="48"/>
      <c r="E2" s="49" t="s">
        <v>78</v>
      </c>
      <c r="F2" s="53"/>
      <c r="G2" s="50" t="s">
        <v>82</v>
      </c>
      <c r="H2" s="54"/>
      <c r="I2" s="54"/>
      <c r="J2" s="54"/>
      <c r="K2" s="54"/>
      <c r="L2" s="54"/>
      <c r="M2" s="54"/>
      <c r="N2" s="54"/>
      <c r="O2" s="54"/>
      <c r="P2" s="54"/>
      <c r="Q2" s="54"/>
      <c r="R2" s="54"/>
      <c r="S2" s="54"/>
    </row>
    <row r="3" spans="1:19" s="55" customFormat="1" ht="16" x14ac:dyDescent="0.2">
      <c r="A3" s="51" t="s">
        <v>81</v>
      </c>
      <c r="B3" s="51" t="s">
        <v>23</v>
      </c>
      <c r="C3" s="51" t="s">
        <v>22</v>
      </c>
      <c r="D3" s="51" t="s">
        <v>24</v>
      </c>
      <c r="E3" s="51" t="s">
        <v>79</v>
      </c>
      <c r="F3"/>
      <c r="G3" s="51" t="s">
        <v>75</v>
      </c>
      <c r="H3" s="52" t="str">
        <f>IF(ISBLANK(Settings!$B6),"",Settings!$B6)</f>
        <v>Person 1</v>
      </c>
      <c r="I3" s="52" t="str">
        <f>IF(ISBLANK(Settings!$B7),"",Settings!$B7)</f>
        <v>Person 2</v>
      </c>
      <c r="J3" s="52" t="str">
        <f>IF(ISBLANK(Settings!$B8),"",Settings!$B8)</f>
        <v>Team 1</v>
      </c>
      <c r="K3" s="52" t="str">
        <f>IF(ISBLANK(Settings!$B9),"",Settings!$B9)</f>
        <v/>
      </c>
      <c r="L3" s="52" t="str">
        <f>IF(ISBLANK(Settings!$B10),"",Settings!$B10)</f>
        <v/>
      </c>
      <c r="M3" s="52" t="str">
        <f>IF(ISBLANK(Settings!$B11),"",Settings!$B11)</f>
        <v/>
      </c>
      <c r="N3" s="52" t="str">
        <f>IF(ISBLANK(Settings!$B12),"",Settings!$B12)</f>
        <v/>
      </c>
      <c r="O3" s="52" t="str">
        <f>IF(ISBLANK(Settings!$B13),"",Settings!$B13)</f>
        <v/>
      </c>
      <c r="P3" s="52" t="str">
        <f>IF(ISBLANK(Settings!$B14),"",Settings!$B14)</f>
        <v/>
      </c>
      <c r="Q3" s="52" t="str">
        <f>IF(ISBLANK(Settings!$B15),"",Settings!$B15)</f>
        <v/>
      </c>
      <c r="R3" s="52" t="str">
        <f>IF(ISBLANK(Settings!$B16),"",Settings!$B16)</f>
        <v/>
      </c>
      <c r="S3" s="52" t="str">
        <f>IF(ISBLANK(Settings!$B17),"",Settings!$B17)</f>
        <v/>
      </c>
    </row>
    <row r="4" spans="1:19" x14ac:dyDescent="0.2">
      <c r="A4" s="46" t="str">
        <f>G4</f>
        <v>CSS</v>
      </c>
      <c r="B4" s="19">
        <f>'Skill Heatmap'!A2</f>
        <v>0</v>
      </c>
      <c r="C4" s="19">
        <f>'Skill Heatmap'!B2</f>
        <v>1</v>
      </c>
      <c r="D4" s="19">
        <f>'Skill Heatmap'!C2</f>
        <v>0</v>
      </c>
      <c r="E4" s="45">
        <f>'Skill Heatmap'!R2</f>
        <v>2</v>
      </c>
      <c r="F4"/>
      <c r="G4" s="46" t="str">
        <f>IF(ISBLANK(Settings!D6),"",Settings!D6)</f>
        <v>CSS</v>
      </c>
      <c r="H4" s="16" t="s">
        <v>10</v>
      </c>
      <c r="I4" s="16" t="s">
        <v>10</v>
      </c>
      <c r="J4" s="16" t="s">
        <v>12</v>
      </c>
      <c r="K4" s="16"/>
      <c r="L4" s="16"/>
      <c r="M4" s="16"/>
      <c r="N4" s="16"/>
      <c r="O4" s="16"/>
      <c r="P4" s="16"/>
      <c r="Q4" s="16"/>
      <c r="R4" s="16"/>
      <c r="S4" s="16"/>
    </row>
    <row r="5" spans="1:19" x14ac:dyDescent="0.2">
      <c r="A5" s="46" t="str">
        <f t="shared" ref="A5:A20" si="0">G5</f>
        <v>Javascript</v>
      </c>
      <c r="B5" s="19">
        <f>'Skill Heatmap'!A3</f>
        <v>2</v>
      </c>
      <c r="C5" s="19">
        <f>'Skill Heatmap'!B3</f>
        <v>0</v>
      </c>
      <c r="D5" s="19">
        <f>'Skill Heatmap'!C3</f>
        <v>0</v>
      </c>
      <c r="E5" s="45">
        <f>'Skill Heatmap'!R3</f>
        <v>7</v>
      </c>
      <c r="F5"/>
      <c r="G5" s="46" t="str">
        <f>IF(ISBLANK(Settings!D7),"",Settings!D7)</f>
        <v>Javascript</v>
      </c>
      <c r="H5" s="16" t="s">
        <v>29</v>
      </c>
      <c r="I5" s="16" t="s">
        <v>13</v>
      </c>
      <c r="J5" s="16" t="s">
        <v>10</v>
      </c>
      <c r="K5" s="16"/>
      <c r="L5" s="16"/>
      <c r="M5" s="16"/>
      <c r="N5" s="16"/>
      <c r="O5" s="16"/>
      <c r="P5" s="16"/>
      <c r="Q5" s="16"/>
      <c r="R5" s="16"/>
      <c r="S5" s="16"/>
    </row>
    <row r="6" spans="1:19" x14ac:dyDescent="0.2">
      <c r="A6" s="46" t="str">
        <f t="shared" si="0"/>
        <v>DB Backup/Restore</v>
      </c>
      <c r="B6" s="19">
        <f>'Skill Heatmap'!A4</f>
        <v>1</v>
      </c>
      <c r="C6" s="19">
        <f>'Skill Heatmap'!B4</f>
        <v>1</v>
      </c>
      <c r="D6" s="19">
        <f>'Skill Heatmap'!C4</f>
        <v>1</v>
      </c>
      <c r="E6" s="45">
        <f>'Skill Heatmap'!R4</f>
        <v>6</v>
      </c>
      <c r="F6"/>
      <c r="G6" s="46" t="str">
        <f>IF(ISBLANK(Settings!D8),"",Settings!D8)</f>
        <v>DB Backup/Restore</v>
      </c>
      <c r="H6" s="16" t="s">
        <v>11</v>
      </c>
      <c r="I6" s="16" t="s">
        <v>12</v>
      </c>
      <c r="J6" s="16" t="s">
        <v>13</v>
      </c>
      <c r="K6" s="16"/>
      <c r="L6" s="16"/>
      <c r="M6" s="16"/>
      <c r="N6" s="16"/>
      <c r="O6" s="16"/>
      <c r="P6" s="16"/>
      <c r="Q6" s="16"/>
      <c r="R6" s="16"/>
      <c r="S6" s="16"/>
    </row>
    <row r="7" spans="1:19" x14ac:dyDescent="0.2">
      <c r="A7" s="46" t="str">
        <f t="shared" si="0"/>
        <v/>
      </c>
      <c r="B7" s="19" t="str">
        <f>'Skill Heatmap'!A5</f>
        <v/>
      </c>
      <c r="C7" s="19" t="str">
        <f>'Skill Heatmap'!B5</f>
        <v/>
      </c>
      <c r="D7" s="19" t="str">
        <f>'Skill Heatmap'!C5</f>
        <v/>
      </c>
      <c r="E7" s="45">
        <f>'Skill Heatmap'!R5</f>
        <v>0</v>
      </c>
      <c r="F7"/>
      <c r="G7" s="46" t="str">
        <f>IF(ISBLANK(Settings!D9),"",Settings!D9)</f>
        <v/>
      </c>
      <c r="H7" s="16"/>
      <c r="I7" s="16"/>
      <c r="J7" s="16"/>
      <c r="K7" s="16"/>
      <c r="L7" s="16"/>
      <c r="M7" s="16"/>
      <c r="N7" s="16"/>
      <c r="O7" s="16"/>
      <c r="P7" s="16"/>
      <c r="Q7" s="16"/>
      <c r="R7" s="16"/>
      <c r="S7" s="16"/>
    </row>
    <row r="8" spans="1:19" x14ac:dyDescent="0.2">
      <c r="A8" s="46" t="str">
        <f t="shared" si="0"/>
        <v/>
      </c>
      <c r="B8" s="19" t="str">
        <f>'Skill Heatmap'!A6</f>
        <v/>
      </c>
      <c r="C8" s="19" t="str">
        <f>'Skill Heatmap'!B6</f>
        <v/>
      </c>
      <c r="D8" s="19" t="str">
        <f>'Skill Heatmap'!C6</f>
        <v/>
      </c>
      <c r="E8" s="45">
        <f>'Skill Heatmap'!R6</f>
        <v>0</v>
      </c>
      <c r="F8"/>
      <c r="G8" s="46" t="str">
        <f>IF(ISBLANK(Settings!D10),"",Settings!D10)</f>
        <v/>
      </c>
      <c r="H8" s="16"/>
      <c r="I8" s="16"/>
      <c r="J8" s="16"/>
      <c r="K8" s="16"/>
      <c r="L8" s="16"/>
      <c r="M8" s="16"/>
      <c r="N8" s="16"/>
      <c r="O8" s="16"/>
      <c r="P8" s="16"/>
      <c r="Q8" s="16"/>
      <c r="R8" s="16"/>
      <c r="S8" s="16"/>
    </row>
    <row r="9" spans="1:19" x14ac:dyDescent="0.2">
      <c r="A9" s="46" t="str">
        <f t="shared" si="0"/>
        <v/>
      </c>
      <c r="B9" s="19" t="str">
        <f>'Skill Heatmap'!A7</f>
        <v/>
      </c>
      <c r="C9" s="19" t="str">
        <f>'Skill Heatmap'!B7</f>
        <v/>
      </c>
      <c r="D9" s="19" t="str">
        <f>'Skill Heatmap'!C7</f>
        <v/>
      </c>
      <c r="E9" s="45">
        <f>'Skill Heatmap'!R7</f>
        <v>0</v>
      </c>
      <c r="F9"/>
      <c r="G9" s="46" t="str">
        <f>IF(ISBLANK(Settings!D11),"",Settings!D11)</f>
        <v/>
      </c>
      <c r="H9" s="16"/>
      <c r="I9" s="16"/>
      <c r="J9" s="16"/>
      <c r="K9" s="16"/>
      <c r="L9" s="16"/>
      <c r="M9" s="16"/>
      <c r="N9" s="16"/>
      <c r="O9" s="16"/>
      <c r="P9" s="16"/>
      <c r="Q9" s="16"/>
      <c r="R9" s="16"/>
      <c r="S9" s="16"/>
    </row>
    <row r="10" spans="1:19" x14ac:dyDescent="0.2">
      <c r="A10" s="46" t="str">
        <f t="shared" si="0"/>
        <v/>
      </c>
      <c r="B10" s="19" t="str">
        <f>'Skill Heatmap'!A8</f>
        <v/>
      </c>
      <c r="C10" s="19" t="str">
        <f>'Skill Heatmap'!B8</f>
        <v/>
      </c>
      <c r="D10" s="19" t="str">
        <f>'Skill Heatmap'!C8</f>
        <v/>
      </c>
      <c r="E10" s="45">
        <f>'Skill Heatmap'!R8</f>
        <v>0</v>
      </c>
      <c r="F10"/>
      <c r="G10" s="46" t="str">
        <f>IF(ISBLANK(Settings!D12),"",Settings!D12)</f>
        <v/>
      </c>
      <c r="H10" s="16"/>
      <c r="I10" s="16"/>
      <c r="J10" s="16"/>
      <c r="K10" s="16"/>
      <c r="L10" s="16"/>
      <c r="M10" s="16"/>
      <c r="N10" s="16"/>
      <c r="O10" s="16"/>
      <c r="P10" s="16"/>
      <c r="Q10" s="16"/>
      <c r="R10" s="16"/>
      <c r="S10" s="16"/>
    </row>
    <row r="11" spans="1:19" x14ac:dyDescent="0.2">
      <c r="A11" s="46" t="str">
        <f t="shared" si="0"/>
        <v/>
      </c>
      <c r="B11" s="19" t="str">
        <f>'Skill Heatmap'!A9</f>
        <v/>
      </c>
      <c r="C11" s="19" t="str">
        <f>'Skill Heatmap'!B9</f>
        <v/>
      </c>
      <c r="D11" s="19" t="str">
        <f>'Skill Heatmap'!C9</f>
        <v/>
      </c>
      <c r="E11" s="45">
        <f>'Skill Heatmap'!R9</f>
        <v>0</v>
      </c>
      <c r="F11"/>
      <c r="G11" s="46" t="str">
        <f>IF(ISBLANK(Settings!D13),"",Settings!D13)</f>
        <v/>
      </c>
      <c r="H11" s="16"/>
      <c r="I11" s="16"/>
      <c r="J11" s="16"/>
      <c r="K11" s="16"/>
      <c r="L11" s="16"/>
      <c r="M11" s="16"/>
      <c r="N11" s="16"/>
      <c r="O11" s="16"/>
      <c r="P11" s="16"/>
      <c r="Q11" s="16"/>
      <c r="R11" s="16"/>
      <c r="S11" s="16"/>
    </row>
    <row r="12" spans="1:19" x14ac:dyDescent="0.2">
      <c r="A12" s="46" t="str">
        <f t="shared" si="0"/>
        <v/>
      </c>
      <c r="B12" s="19" t="str">
        <f>'Skill Heatmap'!A10</f>
        <v/>
      </c>
      <c r="C12" s="19" t="str">
        <f>'Skill Heatmap'!B10</f>
        <v/>
      </c>
      <c r="D12" s="19" t="str">
        <f>'Skill Heatmap'!C10</f>
        <v/>
      </c>
      <c r="E12" s="45">
        <f>'Skill Heatmap'!R10</f>
        <v>0</v>
      </c>
      <c r="F12"/>
      <c r="G12" s="46" t="str">
        <f>IF(ISBLANK(Settings!D14),"",Settings!D14)</f>
        <v/>
      </c>
      <c r="H12" s="16"/>
      <c r="I12" s="16"/>
      <c r="J12" s="16"/>
      <c r="K12" s="16"/>
      <c r="L12" s="16"/>
      <c r="M12" s="16"/>
      <c r="N12" s="16"/>
      <c r="O12" s="16"/>
      <c r="P12" s="16"/>
      <c r="Q12" s="16"/>
      <c r="R12" s="16"/>
      <c r="S12" s="16"/>
    </row>
    <row r="13" spans="1:19" x14ac:dyDescent="0.2">
      <c r="A13" s="46" t="str">
        <f t="shared" si="0"/>
        <v/>
      </c>
      <c r="B13" s="19" t="str">
        <f>'Skill Heatmap'!A11</f>
        <v/>
      </c>
      <c r="C13" s="19" t="str">
        <f>'Skill Heatmap'!B11</f>
        <v/>
      </c>
      <c r="D13" s="19" t="str">
        <f>'Skill Heatmap'!C11</f>
        <v/>
      </c>
      <c r="E13" s="45">
        <f>'Skill Heatmap'!R11</f>
        <v>0</v>
      </c>
      <c r="F13"/>
      <c r="G13" s="46" t="str">
        <f>IF(ISBLANK(Settings!D15),"",Settings!D15)</f>
        <v/>
      </c>
      <c r="H13" s="16"/>
      <c r="I13" s="16"/>
      <c r="J13" s="16"/>
      <c r="K13" s="16"/>
      <c r="L13" s="16"/>
      <c r="M13" s="16"/>
      <c r="N13" s="16"/>
      <c r="O13" s="16"/>
      <c r="P13" s="16"/>
      <c r="Q13" s="16"/>
      <c r="R13" s="16"/>
      <c r="S13" s="16"/>
    </row>
    <row r="14" spans="1:19" x14ac:dyDescent="0.2">
      <c r="A14" s="46" t="str">
        <f t="shared" si="0"/>
        <v/>
      </c>
      <c r="B14" s="19" t="str">
        <f>'Skill Heatmap'!A12</f>
        <v/>
      </c>
      <c r="C14" s="19" t="str">
        <f>'Skill Heatmap'!B12</f>
        <v/>
      </c>
      <c r="D14" s="19" t="str">
        <f>'Skill Heatmap'!C12</f>
        <v/>
      </c>
      <c r="E14" s="45">
        <f>'Skill Heatmap'!R12</f>
        <v>0</v>
      </c>
      <c r="F14"/>
      <c r="G14" s="46" t="str">
        <f>IF(ISBLANK(Settings!D16),"",Settings!D16)</f>
        <v/>
      </c>
      <c r="H14" s="16"/>
      <c r="I14" s="16"/>
      <c r="J14" s="16"/>
      <c r="K14" s="16"/>
      <c r="L14" s="16"/>
      <c r="M14" s="16"/>
      <c r="N14" s="16"/>
      <c r="O14" s="16"/>
      <c r="P14" s="16"/>
      <c r="Q14" s="16"/>
      <c r="R14" s="16"/>
      <c r="S14" s="16"/>
    </row>
    <row r="15" spans="1:19" x14ac:dyDescent="0.2">
      <c r="A15" s="46" t="str">
        <f t="shared" si="0"/>
        <v/>
      </c>
      <c r="B15" s="19" t="str">
        <f>'Skill Heatmap'!A13</f>
        <v/>
      </c>
      <c r="C15" s="19" t="str">
        <f>'Skill Heatmap'!B13</f>
        <v/>
      </c>
      <c r="D15" s="19" t="str">
        <f>'Skill Heatmap'!C13</f>
        <v/>
      </c>
      <c r="E15" s="45">
        <f>'Skill Heatmap'!R13</f>
        <v>0</v>
      </c>
      <c r="F15"/>
      <c r="G15" s="46" t="str">
        <f>IF(ISBLANK(Settings!D17),"",Settings!D17)</f>
        <v/>
      </c>
      <c r="H15" s="16"/>
      <c r="I15" s="16"/>
      <c r="J15" s="16"/>
      <c r="K15" s="16"/>
      <c r="L15" s="16"/>
      <c r="M15" s="16"/>
      <c r="N15" s="16"/>
      <c r="O15" s="16"/>
      <c r="P15" s="16"/>
      <c r="Q15" s="16"/>
      <c r="R15" s="16"/>
      <c r="S15" s="16"/>
    </row>
    <row r="16" spans="1:19" x14ac:dyDescent="0.2">
      <c r="A16" s="46" t="str">
        <f t="shared" si="0"/>
        <v/>
      </c>
      <c r="B16" s="19" t="str">
        <f>'Skill Heatmap'!A14</f>
        <v/>
      </c>
      <c r="C16" s="19" t="str">
        <f>'Skill Heatmap'!B14</f>
        <v/>
      </c>
      <c r="D16" s="19" t="str">
        <f>'Skill Heatmap'!C14</f>
        <v/>
      </c>
      <c r="E16" s="45">
        <f>'Skill Heatmap'!R14</f>
        <v>0</v>
      </c>
      <c r="F16"/>
      <c r="G16" s="46" t="str">
        <f>IF(ISBLANK(Settings!D18),"",Settings!D18)</f>
        <v/>
      </c>
      <c r="H16" s="16"/>
      <c r="I16" s="16"/>
      <c r="J16" s="16"/>
      <c r="K16" s="16"/>
      <c r="L16" s="16"/>
      <c r="M16" s="16"/>
      <c r="N16" s="16"/>
      <c r="O16" s="16"/>
      <c r="P16" s="16"/>
      <c r="Q16" s="16"/>
      <c r="R16" s="16"/>
      <c r="S16" s="16"/>
    </row>
    <row r="17" spans="1:19" x14ac:dyDescent="0.2">
      <c r="A17" s="46" t="str">
        <f t="shared" si="0"/>
        <v/>
      </c>
      <c r="B17" s="19" t="str">
        <f>'Skill Heatmap'!A15</f>
        <v/>
      </c>
      <c r="C17" s="19" t="str">
        <f>'Skill Heatmap'!B15</f>
        <v/>
      </c>
      <c r="D17" s="19" t="str">
        <f>'Skill Heatmap'!C15</f>
        <v/>
      </c>
      <c r="E17" s="45">
        <f>'Skill Heatmap'!R15</f>
        <v>0</v>
      </c>
      <c r="F17"/>
      <c r="G17" s="46" t="str">
        <f>IF(ISBLANK(Settings!D19),"",Settings!D19)</f>
        <v/>
      </c>
      <c r="H17" s="16"/>
      <c r="I17" s="16"/>
      <c r="J17" s="16"/>
      <c r="K17" s="16"/>
      <c r="L17" s="16"/>
      <c r="M17" s="16"/>
      <c r="N17" s="16"/>
      <c r="O17" s="16"/>
      <c r="P17" s="16"/>
      <c r="Q17" s="16"/>
      <c r="R17" s="16"/>
      <c r="S17" s="16"/>
    </row>
    <row r="18" spans="1:19" x14ac:dyDescent="0.2">
      <c r="A18" s="46" t="str">
        <f t="shared" si="0"/>
        <v/>
      </c>
      <c r="B18" s="19" t="str">
        <f>'Skill Heatmap'!A16</f>
        <v/>
      </c>
      <c r="C18" s="19" t="str">
        <f>'Skill Heatmap'!B16</f>
        <v/>
      </c>
      <c r="D18" s="19" t="str">
        <f>'Skill Heatmap'!C16</f>
        <v/>
      </c>
      <c r="E18" s="45">
        <f>'Skill Heatmap'!R16</f>
        <v>0</v>
      </c>
      <c r="F18"/>
      <c r="G18" s="46" t="str">
        <f>IF(ISBLANK(Settings!D20),"",Settings!D20)</f>
        <v/>
      </c>
      <c r="H18" s="16"/>
      <c r="I18" s="16"/>
      <c r="J18" s="16"/>
      <c r="K18" s="16"/>
      <c r="L18" s="16"/>
      <c r="M18" s="16"/>
      <c r="N18" s="16"/>
      <c r="O18" s="16"/>
      <c r="P18" s="16"/>
      <c r="Q18" s="16"/>
      <c r="R18" s="16"/>
      <c r="S18" s="16"/>
    </row>
    <row r="19" spans="1:19" x14ac:dyDescent="0.2">
      <c r="A19" s="46" t="str">
        <f t="shared" si="0"/>
        <v/>
      </c>
      <c r="B19" s="19" t="str">
        <f>'Skill Heatmap'!A17</f>
        <v/>
      </c>
      <c r="C19" s="19" t="str">
        <f>'Skill Heatmap'!B17</f>
        <v/>
      </c>
      <c r="D19" s="19" t="str">
        <f>'Skill Heatmap'!C17</f>
        <v/>
      </c>
      <c r="E19" s="45">
        <f>'Skill Heatmap'!R17</f>
        <v>0</v>
      </c>
      <c r="F19"/>
      <c r="G19" s="46" t="str">
        <f>IF(ISBLANK(Settings!D21),"",Settings!D21)</f>
        <v/>
      </c>
      <c r="H19" s="16"/>
      <c r="I19" s="16"/>
      <c r="J19" s="16"/>
      <c r="K19" s="16"/>
      <c r="L19" s="16"/>
      <c r="M19" s="16"/>
      <c r="N19" s="16"/>
      <c r="O19" s="16"/>
      <c r="P19" s="16"/>
      <c r="Q19" s="16"/>
      <c r="R19" s="16"/>
      <c r="S19" s="16"/>
    </row>
    <row r="20" spans="1:19" x14ac:dyDescent="0.2">
      <c r="A20" s="46" t="str">
        <f t="shared" si="0"/>
        <v/>
      </c>
      <c r="B20" s="19" t="str">
        <f>'Skill Heatmap'!A18</f>
        <v/>
      </c>
      <c r="C20" s="19" t="str">
        <f>'Skill Heatmap'!B18</f>
        <v/>
      </c>
      <c r="D20" s="19" t="str">
        <f>'Skill Heatmap'!C18</f>
        <v/>
      </c>
      <c r="E20" s="45">
        <f>'Skill Heatmap'!R18</f>
        <v>0</v>
      </c>
      <c r="F20"/>
      <c r="G20" s="46" t="str">
        <f>IF(ISBLANK(Settings!D22),"",Settings!D22)</f>
        <v/>
      </c>
      <c r="H20" s="16"/>
      <c r="I20" s="16"/>
      <c r="J20" s="16"/>
      <c r="K20" s="16"/>
      <c r="L20" s="16"/>
      <c r="M20" s="16"/>
      <c r="N20" s="16"/>
      <c r="O20" s="16"/>
      <c r="P20" s="16"/>
      <c r="Q20" s="16"/>
      <c r="R20" s="16"/>
      <c r="S20" s="16"/>
    </row>
    <row r="21" spans="1:19" x14ac:dyDescent="0.2">
      <c r="F21"/>
    </row>
    <row r="23" spans="1:19" x14ac:dyDescent="0.2">
      <c r="E23" s="4" t="s">
        <v>80</v>
      </c>
      <c r="F23"/>
    </row>
    <row r="24" spans="1:19" x14ac:dyDescent="0.2">
      <c r="E24" s="37">
        <v>1</v>
      </c>
      <c r="F24" t="s">
        <v>67</v>
      </c>
    </row>
    <row r="25" spans="1:19" x14ac:dyDescent="0.2">
      <c r="E25" s="37">
        <v>2</v>
      </c>
      <c r="F25"/>
    </row>
    <row r="26" spans="1:19" x14ac:dyDescent="0.2">
      <c r="E26" s="37">
        <v>3</v>
      </c>
      <c r="F26"/>
    </row>
    <row r="27" spans="1:19" x14ac:dyDescent="0.2">
      <c r="E27" s="37">
        <v>4</v>
      </c>
      <c r="F27"/>
    </row>
    <row r="28" spans="1:19" x14ac:dyDescent="0.2">
      <c r="E28" s="37">
        <v>5</v>
      </c>
      <c r="F28" t="s">
        <v>68</v>
      </c>
    </row>
    <row r="30" spans="1:19" x14ac:dyDescent="0.2">
      <c r="A30"/>
      <c r="G30"/>
    </row>
    <row r="31" spans="1:19" ht="19" x14ac:dyDescent="0.25">
      <c r="E31" s="57" t="s">
        <v>87</v>
      </c>
      <c r="F31" s="57"/>
      <c r="G31" s="57"/>
    </row>
  </sheetData>
  <mergeCells count="1">
    <mergeCell ref="B2:D2"/>
  </mergeCells>
  <conditionalFormatting sqref="E4:E20">
    <cfRule type="colorScale" priority="2">
      <colorScale>
        <cfvo type="min"/>
        <cfvo type="percentile" val="50"/>
        <cfvo type="max"/>
        <color rgb="FFF8696B"/>
        <color rgb="FFFFEB84"/>
        <color rgb="FF63BE7B"/>
      </colorScale>
    </cfRule>
    <cfRule type="colorScale" priority="3">
      <colorScale>
        <cfvo type="min"/>
        <cfvo type="max"/>
        <color rgb="FFFCFCFF"/>
        <color rgb="FF63BE7B"/>
      </colorScale>
    </cfRule>
  </conditionalFormatting>
  <conditionalFormatting sqref="E24:E28">
    <cfRule type="colorScale" priority="1">
      <colorScale>
        <cfvo type="min"/>
        <cfvo type="percentile" val="50"/>
        <cfvo type="max"/>
        <color rgb="FFF8696B"/>
        <color rgb="FFFFEB84"/>
        <color rgb="FF63BE7B"/>
      </colorScale>
    </cfRule>
  </conditionalFormatting>
  <hyperlinks>
    <hyperlink ref="E31" location="'Planning and Stabilizing Teams'!A1" display="For goals and planning ideas, see this sheet."/>
  </hyperlinks>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4" id="{2136DFF7-0735-F945-8B69-8AA8295639A9}">
            <x14:iconSet iconSet="4TrafficLights" custom="1">
              <x14:cfvo type="percent">
                <xm:f>0</xm:f>
              </x14:cfvo>
              <x14:cfvo type="num">
                <xm:f>0</xm:f>
              </x14:cfvo>
              <x14:cfvo type="num">
                <xm:f>1</xm:f>
              </x14:cfvo>
              <x14:cfvo type="num">
                <xm:f>2</xm:f>
              </x14:cfvo>
              <x14:cfIcon iconSet="4RedToBlack" iconId="1"/>
              <x14:cfIcon iconSet="3TrafficLights1" iconId="0"/>
              <x14:cfIcon iconSet="3TrafficLights1" iconId="1"/>
              <x14:cfIcon iconSet="3TrafficLights1" iconId="2"/>
            </x14:iconSet>
          </x14:cfRule>
          <xm:sqref>B4:D20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ErrorMessage="1" errorTitle="Please choose from the drop-down" error="Only values from the list are acceptable. ">
          <x14:formula1>
            <xm:f>Settings!$G$6:$G$10</xm:f>
          </x14:formula1>
          <xm:sqref>H4:S20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workbookViewId="0">
      <selection activeCell="R2" sqref="R2"/>
    </sheetView>
  </sheetViews>
  <sheetFormatPr baseColWidth="10" defaultRowHeight="15" x14ac:dyDescent="0.2"/>
  <cols>
    <col min="1" max="1" width="12.6640625" style="43" bestFit="1" customWidth="1"/>
    <col min="2" max="2" width="12.33203125" style="43" bestFit="1" customWidth="1"/>
    <col min="3" max="3" width="14.6640625" style="43" customWidth="1"/>
    <col min="4" max="4" width="4.6640625" customWidth="1"/>
    <col min="5" max="5" width="15.83203125" bestFit="1" customWidth="1"/>
    <col min="6" max="18" width="13" customWidth="1"/>
  </cols>
  <sheetData>
    <row r="1" spans="1:18" x14ac:dyDescent="0.2">
      <c r="A1" s="12" t="s">
        <v>23</v>
      </c>
      <c r="B1" s="12" t="s">
        <v>22</v>
      </c>
      <c r="C1" s="12" t="s">
        <v>24</v>
      </c>
      <c r="D1" s="1"/>
      <c r="F1" s="4" t="str">
        <f>'Input and results'!H3</f>
        <v>Person 1</v>
      </c>
      <c r="G1" s="4" t="str">
        <f>'Input and results'!I3</f>
        <v>Person 2</v>
      </c>
      <c r="H1" s="4" t="str">
        <f>'Input and results'!J3</f>
        <v>Team 1</v>
      </c>
      <c r="I1" s="4" t="str">
        <f>'Input and results'!K3</f>
        <v/>
      </c>
      <c r="J1" s="4" t="str">
        <f>'Input and results'!L3</f>
        <v/>
      </c>
      <c r="K1" s="4" t="str">
        <f>'Input and results'!M3</f>
        <v/>
      </c>
      <c r="L1" s="4" t="str">
        <f>'Input and results'!N3</f>
        <v/>
      </c>
      <c r="M1" s="4" t="str">
        <f>'Input and results'!O3</f>
        <v/>
      </c>
      <c r="N1" s="4" t="str">
        <f>'Input and results'!P3</f>
        <v/>
      </c>
      <c r="O1" s="4" t="str">
        <f>'Input and results'!Q3</f>
        <v/>
      </c>
      <c r="P1" s="4" t="str">
        <f>'Input and results'!R3</f>
        <v/>
      </c>
      <c r="Q1" s="4" t="str">
        <f>'Input and results'!S3</f>
        <v/>
      </c>
      <c r="R1" t="s">
        <v>77</v>
      </c>
    </row>
    <row r="2" spans="1:18" x14ac:dyDescent="0.2">
      <c r="A2" s="43">
        <f>IF($E2&lt;&gt;"",COUNTIF($F2:$Q2, "&gt;= 3"),"")</f>
        <v>0</v>
      </c>
      <c r="B2" s="43">
        <f>IF($E2&lt;&gt;"",COUNTIF($F2:$Q2, "= 2"),"")</f>
        <v>1</v>
      </c>
      <c r="C2" s="43">
        <f>IF($E2&lt;&gt;"",COUNTIF($F2:$Q2, "= 1"),"")</f>
        <v>0</v>
      </c>
      <c r="E2" s="1" t="str">
        <f>IF('Input and results'!G4&lt;&gt;"",'Input and results'!G4,"")</f>
        <v>CSS</v>
      </c>
      <c r="F2">
        <f>IFERROR(MATCH('Input and results'!H4,Settings!$G$6:$G$10,0)-1, 0)</f>
        <v>0</v>
      </c>
      <c r="G2">
        <f>IFERROR(MATCH('Input and results'!I4,Settings!$G$6:$G$10,0)-1, 0)</f>
        <v>0</v>
      </c>
      <c r="H2">
        <f>IFERROR(MATCH('Input and results'!J4,Settings!$G$6:$G$10,0)-1, 0)</f>
        <v>2</v>
      </c>
      <c r="I2">
        <f>IFERROR(MATCH('Input and results'!K4,Settings!$G$6:$G$10,0)-1, 0)</f>
        <v>0</v>
      </c>
      <c r="J2">
        <f>IFERROR(MATCH('Input and results'!L4,Settings!$G$6:$G$10,0)-1, 0)</f>
        <v>0</v>
      </c>
      <c r="K2">
        <f>IFERROR(MATCH('Input and results'!M4,Settings!$G$6:$G$10,0)-1, 0)</f>
        <v>0</v>
      </c>
      <c r="L2">
        <f>IFERROR(MATCH('Input and results'!N4,Settings!$G$6:$G$10,0)-1, 0)</f>
        <v>0</v>
      </c>
      <c r="M2">
        <f>IFERROR(MATCH('Input and results'!O4,Settings!$G$6:$G$10,0)-1, 0)</f>
        <v>0</v>
      </c>
      <c r="N2">
        <f>IFERROR(MATCH('Input and results'!P4,Settings!$G$6:$G$10,0)-1, 0)</f>
        <v>0</v>
      </c>
      <c r="O2">
        <f>IFERROR(MATCH('Input and results'!Q4,Settings!$G$6:$G$10,0)-1, 0)</f>
        <v>0</v>
      </c>
      <c r="P2">
        <f>IFERROR(MATCH('Input and results'!R4,Settings!$G$6:$G$10,0)-1, 0)</f>
        <v>0</v>
      </c>
      <c r="Q2">
        <f>IFERROR(MATCH('Input and results'!S4,Settings!$G$6:$G$10,0)-1, 0)</f>
        <v>0</v>
      </c>
      <c r="R2" s="44">
        <f>SUM(F2:Q2)</f>
        <v>2</v>
      </c>
    </row>
    <row r="3" spans="1:18" x14ac:dyDescent="0.2">
      <c r="A3" s="43">
        <f>IF($E3&lt;&gt;"",COUNTIF($F3:$Q3, "&gt;= 3"),"")</f>
        <v>2</v>
      </c>
      <c r="B3" s="43">
        <f>IF($E3&lt;&gt;"",COUNTIF($F3:$Q3, "= 2"),"")</f>
        <v>0</v>
      </c>
      <c r="C3" s="43">
        <f>IF($E3&lt;&gt;"",COUNTIF($F3:$Q3, "= 1"),"")</f>
        <v>0</v>
      </c>
      <c r="E3" s="1" t="str">
        <f>IF('Input and results'!G5&lt;&gt;"",'Input and results'!G5,"")</f>
        <v>Javascript</v>
      </c>
      <c r="F3">
        <f>IFERROR(MATCH('Input and results'!H5,Settings!$G$6:$G$10,0)-1, 0)</f>
        <v>4</v>
      </c>
      <c r="G3">
        <f>IFERROR(MATCH('Input and results'!I5,Settings!$G$6:$G$10,0)-1, 0)</f>
        <v>3</v>
      </c>
      <c r="H3">
        <f>IFERROR(MATCH('Input and results'!J5,Settings!$G$6:$G$10,0)-1, 0)</f>
        <v>0</v>
      </c>
      <c r="I3">
        <f>IFERROR(MATCH('Input and results'!K5,Settings!$G$6:$G$10,0)-1, 0)</f>
        <v>0</v>
      </c>
      <c r="J3">
        <f>IFERROR(MATCH('Input and results'!L5,Settings!$G$6:$G$10,0)-1, 0)</f>
        <v>0</v>
      </c>
      <c r="K3">
        <f>IFERROR(MATCH('Input and results'!M5,Settings!$G$6:$G$10,0)-1, 0)</f>
        <v>0</v>
      </c>
      <c r="L3">
        <f>IFERROR(MATCH('Input and results'!N5,Settings!$G$6:$G$10,0)-1, 0)</f>
        <v>0</v>
      </c>
      <c r="M3">
        <f>IFERROR(MATCH('Input and results'!O5,Settings!$G$6:$G$10,0)-1, 0)</f>
        <v>0</v>
      </c>
      <c r="N3">
        <f>IFERROR(MATCH('Input and results'!P5,Settings!$G$6:$G$10,0)-1, 0)</f>
        <v>0</v>
      </c>
      <c r="O3">
        <f>IFERROR(MATCH('Input and results'!Q5,Settings!$G$6:$G$10,0)-1, 0)</f>
        <v>0</v>
      </c>
      <c r="P3">
        <f>IFERROR(MATCH('Input and results'!R5,Settings!$G$6:$G$10,0)-1, 0)</f>
        <v>0</v>
      </c>
      <c r="Q3">
        <f>IFERROR(MATCH('Input and results'!S5,Settings!$G$6:$G$10,0)-1, 0)</f>
        <v>0</v>
      </c>
      <c r="R3" s="44">
        <f>SUM(F3:Q3)</f>
        <v>7</v>
      </c>
    </row>
    <row r="4" spans="1:18" x14ac:dyDescent="0.2">
      <c r="A4" s="43">
        <f>IF($E4&lt;&gt;"",COUNTIF($F4:$Q4, "&gt;= 3"),"")</f>
        <v>1</v>
      </c>
      <c r="B4" s="43">
        <f>IF($E4&lt;&gt;"",COUNTIF($F4:$Q4, "= 2"),"")</f>
        <v>1</v>
      </c>
      <c r="C4" s="43">
        <f>IF($E4&lt;&gt;"",COUNTIF($F4:$Q4, "= 1"),"")</f>
        <v>1</v>
      </c>
      <c r="E4" s="1" t="str">
        <f>IF('Input and results'!G6&lt;&gt;"",'Input and results'!G6,"")</f>
        <v>DB Backup/Restore</v>
      </c>
      <c r="F4">
        <f>IFERROR(MATCH('Input and results'!H6,Settings!$G$6:$G$10,0)-1, 0)</f>
        <v>1</v>
      </c>
      <c r="G4">
        <f>IFERROR(MATCH('Input and results'!I6,Settings!$G$6:$G$10,0)-1, 0)</f>
        <v>2</v>
      </c>
      <c r="H4">
        <f>IFERROR(MATCH('Input and results'!J6,Settings!$G$6:$G$10,0)-1, 0)</f>
        <v>3</v>
      </c>
      <c r="I4">
        <f>IFERROR(MATCH('Input and results'!K6,Settings!$G$6:$G$10,0)-1, 0)</f>
        <v>0</v>
      </c>
      <c r="J4">
        <f>IFERROR(MATCH('Input and results'!L6,Settings!$G$6:$G$10,0)-1, 0)</f>
        <v>0</v>
      </c>
      <c r="K4">
        <f>IFERROR(MATCH('Input and results'!M6,Settings!$G$6:$G$10,0)-1, 0)</f>
        <v>0</v>
      </c>
      <c r="L4">
        <f>IFERROR(MATCH('Input and results'!N6,Settings!$G$6:$G$10,0)-1, 0)</f>
        <v>0</v>
      </c>
      <c r="M4">
        <f>IFERROR(MATCH('Input and results'!O6,Settings!$G$6:$G$10,0)-1, 0)</f>
        <v>0</v>
      </c>
      <c r="N4">
        <f>IFERROR(MATCH('Input and results'!P6,Settings!$G$6:$G$10,0)-1, 0)</f>
        <v>0</v>
      </c>
      <c r="O4">
        <f>IFERROR(MATCH('Input and results'!Q6,Settings!$G$6:$G$10,0)-1, 0)</f>
        <v>0</v>
      </c>
      <c r="P4">
        <f>IFERROR(MATCH('Input and results'!R6,Settings!$G$6:$G$10,0)-1, 0)</f>
        <v>0</v>
      </c>
      <c r="Q4">
        <f>IFERROR(MATCH('Input and results'!S6,Settings!$G$6:$G$10,0)-1, 0)</f>
        <v>0</v>
      </c>
      <c r="R4" s="44">
        <f>SUM(F4:Q4)</f>
        <v>6</v>
      </c>
    </row>
    <row r="5" spans="1:18" x14ac:dyDescent="0.2">
      <c r="A5" s="43" t="str">
        <f>IF($E5&lt;&gt;"",COUNTIF($F5:$Q5, "&gt;= 3"),"")</f>
        <v/>
      </c>
      <c r="B5" s="43" t="str">
        <f>IF($E5&lt;&gt;"",COUNTIF($F5:$Q5, "= 2"),"")</f>
        <v/>
      </c>
      <c r="C5" s="43" t="str">
        <f>IF($E5&lt;&gt;"",COUNTIF($F5:$Q5, "= 1"),"")</f>
        <v/>
      </c>
      <c r="E5" s="1" t="str">
        <f>IF('Input and results'!G7&lt;&gt;"",'Input and results'!G7,"")</f>
        <v/>
      </c>
      <c r="F5">
        <f>IFERROR(MATCH('Input and results'!H7,Settings!$G$6:$G$10,0)-1, 0)</f>
        <v>0</v>
      </c>
      <c r="G5">
        <f>IFERROR(MATCH('Input and results'!I7,Settings!$G$6:$G$10,0)-1, 0)</f>
        <v>0</v>
      </c>
      <c r="H5">
        <f>IFERROR(MATCH('Input and results'!J7,Settings!$G$6:$G$10,0)-1, 0)</f>
        <v>0</v>
      </c>
      <c r="I5">
        <f>IFERROR(MATCH('Input and results'!K7,Settings!$G$6:$G$10,0)-1, 0)</f>
        <v>0</v>
      </c>
      <c r="J5">
        <f>IFERROR(MATCH('Input and results'!L7,Settings!$G$6:$G$10,0)-1, 0)</f>
        <v>0</v>
      </c>
      <c r="K5">
        <f>IFERROR(MATCH('Input and results'!M7,Settings!$G$6:$G$10,0)-1, 0)</f>
        <v>0</v>
      </c>
      <c r="L5">
        <f>IFERROR(MATCH('Input and results'!N7,Settings!$G$6:$G$10,0)-1, 0)</f>
        <v>0</v>
      </c>
      <c r="M5">
        <f>IFERROR(MATCH('Input and results'!O7,Settings!$G$6:$G$10,0)-1, 0)</f>
        <v>0</v>
      </c>
      <c r="N5">
        <f>IFERROR(MATCH('Input and results'!P7,Settings!$G$6:$G$10,0)-1, 0)</f>
        <v>0</v>
      </c>
      <c r="O5">
        <f>IFERROR(MATCH('Input and results'!Q7,Settings!$G$6:$G$10,0)-1, 0)</f>
        <v>0</v>
      </c>
      <c r="P5">
        <f>IFERROR(MATCH('Input and results'!R7,Settings!$G$6:$G$10,0)-1, 0)</f>
        <v>0</v>
      </c>
      <c r="Q5">
        <f>IFERROR(MATCH('Input and results'!S7,Settings!$G$6:$G$10,0)-1, 0)</f>
        <v>0</v>
      </c>
      <c r="R5" s="44">
        <f>SUM(F5:Q5)</f>
        <v>0</v>
      </c>
    </row>
    <row r="6" spans="1:18" x14ac:dyDescent="0.2">
      <c r="A6" s="43" t="str">
        <f>IF($E6&lt;&gt;"",COUNTIF($F6:$Q6, "&gt;= 3"),"")</f>
        <v/>
      </c>
      <c r="B6" s="43" t="str">
        <f>IF($E6&lt;&gt;"",COUNTIF($F6:$Q6, "= 2"),"")</f>
        <v/>
      </c>
      <c r="C6" s="43" t="str">
        <f>IF($E6&lt;&gt;"",COUNTIF($F6:$Q6, "= 1"),"")</f>
        <v/>
      </c>
      <c r="E6" s="1" t="str">
        <f>IF('Input and results'!G8&lt;&gt;"",'Input and results'!G8,"")</f>
        <v/>
      </c>
      <c r="F6">
        <f>IFERROR(MATCH('Input and results'!H8,Settings!$G$6:$G$10,0)-1, 0)</f>
        <v>0</v>
      </c>
      <c r="G6">
        <f>IFERROR(MATCH('Input and results'!I8,Settings!$G$6:$G$10,0)-1, 0)</f>
        <v>0</v>
      </c>
      <c r="H6">
        <f>IFERROR(MATCH('Input and results'!J8,Settings!$G$6:$G$10,0)-1, 0)</f>
        <v>0</v>
      </c>
      <c r="I6">
        <f>IFERROR(MATCH('Input and results'!K8,Settings!$G$6:$G$10,0)-1, 0)</f>
        <v>0</v>
      </c>
      <c r="J6">
        <f>IFERROR(MATCH('Input and results'!L8,Settings!$G$6:$G$10,0)-1, 0)</f>
        <v>0</v>
      </c>
      <c r="K6">
        <f>IFERROR(MATCH('Input and results'!M8,Settings!$G$6:$G$10,0)-1, 0)</f>
        <v>0</v>
      </c>
      <c r="L6">
        <f>IFERROR(MATCH('Input and results'!N8,Settings!$G$6:$G$10,0)-1, 0)</f>
        <v>0</v>
      </c>
      <c r="M6">
        <f>IFERROR(MATCH('Input and results'!O8,Settings!$G$6:$G$10,0)-1, 0)</f>
        <v>0</v>
      </c>
      <c r="N6">
        <f>IFERROR(MATCH('Input and results'!P8,Settings!$G$6:$G$10,0)-1, 0)</f>
        <v>0</v>
      </c>
      <c r="O6">
        <f>IFERROR(MATCH('Input and results'!Q8,Settings!$G$6:$G$10,0)-1, 0)</f>
        <v>0</v>
      </c>
      <c r="P6">
        <f>IFERROR(MATCH('Input and results'!R8,Settings!$G$6:$G$10,0)-1, 0)</f>
        <v>0</v>
      </c>
      <c r="Q6">
        <f>IFERROR(MATCH('Input and results'!S8,Settings!$G$6:$G$10,0)-1, 0)</f>
        <v>0</v>
      </c>
      <c r="R6" s="44">
        <f>SUM(F6:Q6)</f>
        <v>0</v>
      </c>
    </row>
    <row r="7" spans="1:18" x14ac:dyDescent="0.2">
      <c r="A7" s="43" t="str">
        <f>IF($E7&lt;&gt;"",COUNTIF($F7:$Q7, "&gt;= 3"),"")</f>
        <v/>
      </c>
      <c r="B7" s="43" t="str">
        <f>IF($E7&lt;&gt;"",COUNTIF($F7:$Q7, "= 2"),"")</f>
        <v/>
      </c>
      <c r="C7" s="43" t="str">
        <f>IF($E7&lt;&gt;"",COUNTIF($F7:$Q7, "= 1"),"")</f>
        <v/>
      </c>
      <c r="E7" s="1" t="str">
        <f>IF('Input and results'!G9&lt;&gt;"",'Input and results'!G9,"")</f>
        <v/>
      </c>
      <c r="F7">
        <f>IFERROR(MATCH('Input and results'!H9,Settings!$G$6:$G$10,0)-1, 0)</f>
        <v>0</v>
      </c>
      <c r="G7">
        <f>IFERROR(MATCH('Input and results'!I9,Settings!$G$6:$G$10,0)-1, 0)</f>
        <v>0</v>
      </c>
      <c r="H7">
        <f>IFERROR(MATCH('Input and results'!J9,Settings!$G$6:$G$10,0)-1, 0)</f>
        <v>0</v>
      </c>
      <c r="I7">
        <f>IFERROR(MATCH('Input and results'!K9,Settings!$G$6:$G$10,0)-1, 0)</f>
        <v>0</v>
      </c>
      <c r="J7">
        <f>IFERROR(MATCH('Input and results'!L9,Settings!$G$6:$G$10,0)-1, 0)</f>
        <v>0</v>
      </c>
      <c r="K7">
        <f>IFERROR(MATCH('Input and results'!M9,Settings!$G$6:$G$10,0)-1, 0)</f>
        <v>0</v>
      </c>
      <c r="L7">
        <f>IFERROR(MATCH('Input and results'!N9,Settings!$G$6:$G$10,0)-1, 0)</f>
        <v>0</v>
      </c>
      <c r="M7">
        <f>IFERROR(MATCH('Input and results'!O9,Settings!$G$6:$G$10,0)-1, 0)</f>
        <v>0</v>
      </c>
      <c r="N7">
        <f>IFERROR(MATCH('Input and results'!P9,Settings!$G$6:$G$10,0)-1, 0)</f>
        <v>0</v>
      </c>
      <c r="O7">
        <f>IFERROR(MATCH('Input and results'!Q9,Settings!$G$6:$G$10,0)-1, 0)</f>
        <v>0</v>
      </c>
      <c r="P7">
        <f>IFERROR(MATCH('Input and results'!R9,Settings!$G$6:$G$10,0)-1, 0)</f>
        <v>0</v>
      </c>
      <c r="Q7">
        <f>IFERROR(MATCH('Input and results'!S9,Settings!$G$6:$G$10,0)-1, 0)</f>
        <v>0</v>
      </c>
      <c r="R7" s="44">
        <f>SUM(F7:Q7)</f>
        <v>0</v>
      </c>
    </row>
    <row r="8" spans="1:18" x14ac:dyDescent="0.2">
      <c r="A8" s="43" t="str">
        <f>IF($E8&lt;&gt;"",COUNTIF($F8:$Q8, "&gt;= 3"),"")</f>
        <v/>
      </c>
      <c r="B8" s="43" t="str">
        <f>IF($E8&lt;&gt;"",COUNTIF($F8:$Q8, "= 2"),"")</f>
        <v/>
      </c>
      <c r="C8" s="43" t="str">
        <f>IF($E8&lt;&gt;"",COUNTIF($F8:$Q8, "= 1"),"")</f>
        <v/>
      </c>
      <c r="E8" s="1" t="str">
        <f>IF('Input and results'!G10&lt;&gt;"",'Input and results'!G10,"")</f>
        <v/>
      </c>
      <c r="F8">
        <f>IFERROR(MATCH('Input and results'!H10,Settings!$G$6:$G$10,0)-1, 0)</f>
        <v>0</v>
      </c>
      <c r="G8">
        <f>IFERROR(MATCH('Input and results'!I10,Settings!$G$6:$G$10,0)-1, 0)</f>
        <v>0</v>
      </c>
      <c r="H8">
        <f>IFERROR(MATCH('Input and results'!J10,Settings!$G$6:$G$10,0)-1, 0)</f>
        <v>0</v>
      </c>
      <c r="I8">
        <f>IFERROR(MATCH('Input and results'!K10,Settings!$G$6:$G$10,0)-1, 0)</f>
        <v>0</v>
      </c>
      <c r="J8">
        <f>IFERROR(MATCH('Input and results'!L10,Settings!$G$6:$G$10,0)-1, 0)</f>
        <v>0</v>
      </c>
      <c r="K8">
        <f>IFERROR(MATCH('Input and results'!M10,Settings!$G$6:$G$10,0)-1, 0)</f>
        <v>0</v>
      </c>
      <c r="L8">
        <f>IFERROR(MATCH('Input and results'!N10,Settings!$G$6:$G$10,0)-1, 0)</f>
        <v>0</v>
      </c>
      <c r="M8">
        <f>IFERROR(MATCH('Input and results'!O10,Settings!$G$6:$G$10,0)-1, 0)</f>
        <v>0</v>
      </c>
      <c r="N8">
        <f>IFERROR(MATCH('Input and results'!P10,Settings!$G$6:$G$10,0)-1, 0)</f>
        <v>0</v>
      </c>
      <c r="O8">
        <f>IFERROR(MATCH('Input and results'!Q10,Settings!$G$6:$G$10,0)-1, 0)</f>
        <v>0</v>
      </c>
      <c r="P8">
        <f>IFERROR(MATCH('Input and results'!R10,Settings!$G$6:$G$10,0)-1, 0)</f>
        <v>0</v>
      </c>
      <c r="Q8">
        <f>IFERROR(MATCH('Input and results'!S10,Settings!$G$6:$G$10,0)-1, 0)</f>
        <v>0</v>
      </c>
      <c r="R8" s="44">
        <f>SUM(F8:Q8)</f>
        <v>0</v>
      </c>
    </row>
    <row r="9" spans="1:18" x14ac:dyDescent="0.2">
      <c r="A9" s="43" t="str">
        <f>IF($E9&lt;&gt;"",COUNTIF($F9:$Q9, "&gt;= 3"),"")</f>
        <v/>
      </c>
      <c r="B9" s="43" t="str">
        <f>IF($E9&lt;&gt;"",COUNTIF($F9:$Q9, "= 2"),"")</f>
        <v/>
      </c>
      <c r="C9" s="43" t="str">
        <f>IF($E9&lt;&gt;"",COUNTIF($F9:$Q9, "= 1"),"")</f>
        <v/>
      </c>
      <c r="E9" s="1" t="str">
        <f>IF('Input and results'!G11&lt;&gt;"",'Input and results'!G11,"")</f>
        <v/>
      </c>
      <c r="F9">
        <f>IFERROR(MATCH('Input and results'!H11,Settings!$G$6:$G$10,0)-1, 0)</f>
        <v>0</v>
      </c>
      <c r="G9">
        <f>IFERROR(MATCH('Input and results'!I11,Settings!$G$6:$G$10,0)-1, 0)</f>
        <v>0</v>
      </c>
      <c r="H9">
        <f>IFERROR(MATCH('Input and results'!J11,Settings!$G$6:$G$10,0)-1, 0)</f>
        <v>0</v>
      </c>
      <c r="I9">
        <f>IFERROR(MATCH('Input and results'!K11,Settings!$G$6:$G$10,0)-1, 0)</f>
        <v>0</v>
      </c>
      <c r="J9">
        <f>IFERROR(MATCH('Input and results'!L11,Settings!$G$6:$G$10,0)-1, 0)</f>
        <v>0</v>
      </c>
      <c r="K9">
        <f>IFERROR(MATCH('Input and results'!M11,Settings!$G$6:$G$10,0)-1, 0)</f>
        <v>0</v>
      </c>
      <c r="L9">
        <f>IFERROR(MATCH('Input and results'!N11,Settings!$G$6:$G$10,0)-1, 0)</f>
        <v>0</v>
      </c>
      <c r="M9">
        <f>IFERROR(MATCH('Input and results'!O11,Settings!$G$6:$G$10,0)-1, 0)</f>
        <v>0</v>
      </c>
      <c r="N9">
        <f>IFERROR(MATCH('Input and results'!P11,Settings!$G$6:$G$10,0)-1, 0)</f>
        <v>0</v>
      </c>
      <c r="O9">
        <f>IFERROR(MATCH('Input and results'!Q11,Settings!$G$6:$G$10,0)-1, 0)</f>
        <v>0</v>
      </c>
      <c r="P9">
        <f>IFERROR(MATCH('Input and results'!R11,Settings!$G$6:$G$10,0)-1, 0)</f>
        <v>0</v>
      </c>
      <c r="Q9">
        <f>IFERROR(MATCH('Input and results'!S11,Settings!$G$6:$G$10,0)-1, 0)</f>
        <v>0</v>
      </c>
      <c r="R9" s="44">
        <f>SUM(F9:Q9)</f>
        <v>0</v>
      </c>
    </row>
    <row r="10" spans="1:18" x14ac:dyDescent="0.2">
      <c r="A10" s="43" t="str">
        <f>IF($E10&lt;&gt;"",COUNTIF($F10:$Q10, "&gt;= 3"),"")</f>
        <v/>
      </c>
      <c r="B10" s="43" t="str">
        <f>IF($E10&lt;&gt;"",COUNTIF($F10:$Q10, "= 2"),"")</f>
        <v/>
      </c>
      <c r="C10" s="43" t="str">
        <f>IF($E10&lt;&gt;"",COUNTIF($F10:$Q10, "= 1"),"")</f>
        <v/>
      </c>
      <c r="E10" s="1" t="str">
        <f>IF('Input and results'!G12&lt;&gt;"",'Input and results'!G12,"")</f>
        <v/>
      </c>
      <c r="F10">
        <f>IFERROR(MATCH('Input and results'!H12,Settings!$G$6:$G$10,0)-1, 0)</f>
        <v>0</v>
      </c>
      <c r="G10">
        <f>IFERROR(MATCH('Input and results'!I12,Settings!$G$6:$G$10,0)-1, 0)</f>
        <v>0</v>
      </c>
      <c r="H10">
        <f>IFERROR(MATCH('Input and results'!J12,Settings!$G$6:$G$10,0)-1, 0)</f>
        <v>0</v>
      </c>
      <c r="I10">
        <f>IFERROR(MATCH('Input and results'!K12,Settings!$G$6:$G$10,0)-1, 0)</f>
        <v>0</v>
      </c>
      <c r="J10">
        <f>IFERROR(MATCH('Input and results'!L12,Settings!$G$6:$G$10,0)-1, 0)</f>
        <v>0</v>
      </c>
      <c r="K10">
        <f>IFERROR(MATCH('Input and results'!M12,Settings!$G$6:$G$10,0)-1, 0)</f>
        <v>0</v>
      </c>
      <c r="L10">
        <f>IFERROR(MATCH('Input and results'!N12,Settings!$G$6:$G$10,0)-1, 0)</f>
        <v>0</v>
      </c>
      <c r="M10">
        <f>IFERROR(MATCH('Input and results'!O12,Settings!$G$6:$G$10,0)-1, 0)</f>
        <v>0</v>
      </c>
      <c r="N10">
        <f>IFERROR(MATCH('Input and results'!P12,Settings!$G$6:$G$10,0)-1, 0)</f>
        <v>0</v>
      </c>
      <c r="O10">
        <f>IFERROR(MATCH('Input and results'!Q12,Settings!$G$6:$G$10,0)-1, 0)</f>
        <v>0</v>
      </c>
      <c r="P10">
        <f>IFERROR(MATCH('Input and results'!R12,Settings!$G$6:$G$10,0)-1, 0)</f>
        <v>0</v>
      </c>
      <c r="Q10">
        <f>IFERROR(MATCH('Input and results'!S12,Settings!$G$6:$G$10,0)-1, 0)</f>
        <v>0</v>
      </c>
      <c r="R10" s="44">
        <f>SUM(F10:Q10)</f>
        <v>0</v>
      </c>
    </row>
    <row r="11" spans="1:18" x14ac:dyDescent="0.2">
      <c r="A11" s="43" t="str">
        <f>IF($E11&lt;&gt;"",COUNTIF($F11:$Q11, "&gt;= 3"),"")</f>
        <v/>
      </c>
      <c r="B11" s="43" t="str">
        <f>IF($E11&lt;&gt;"",COUNTIF($F11:$Q11, "= 2"),"")</f>
        <v/>
      </c>
      <c r="C11" s="43" t="str">
        <f>IF($E11&lt;&gt;"",COUNTIF($F11:$Q11, "= 1"),"")</f>
        <v/>
      </c>
      <c r="E11" s="1" t="str">
        <f>IF('Input and results'!G13&lt;&gt;"",'Input and results'!G13,"")</f>
        <v/>
      </c>
      <c r="F11">
        <f>IFERROR(MATCH('Input and results'!H13,Settings!$G$6:$G$10,0)-1, 0)</f>
        <v>0</v>
      </c>
      <c r="G11">
        <f>IFERROR(MATCH('Input and results'!I13,Settings!$G$6:$G$10,0)-1, 0)</f>
        <v>0</v>
      </c>
      <c r="H11">
        <f>IFERROR(MATCH('Input and results'!J13,Settings!$G$6:$G$10,0)-1, 0)</f>
        <v>0</v>
      </c>
      <c r="I11">
        <f>IFERROR(MATCH('Input and results'!K13,Settings!$G$6:$G$10,0)-1, 0)</f>
        <v>0</v>
      </c>
      <c r="J11">
        <f>IFERROR(MATCH('Input and results'!L13,Settings!$G$6:$G$10,0)-1, 0)</f>
        <v>0</v>
      </c>
      <c r="K11">
        <f>IFERROR(MATCH('Input and results'!M13,Settings!$G$6:$G$10,0)-1, 0)</f>
        <v>0</v>
      </c>
      <c r="L11">
        <f>IFERROR(MATCH('Input and results'!N13,Settings!$G$6:$G$10,0)-1, 0)</f>
        <v>0</v>
      </c>
      <c r="M11">
        <f>IFERROR(MATCH('Input and results'!O13,Settings!$G$6:$G$10,0)-1, 0)</f>
        <v>0</v>
      </c>
      <c r="N11">
        <f>IFERROR(MATCH('Input and results'!P13,Settings!$G$6:$G$10,0)-1, 0)</f>
        <v>0</v>
      </c>
      <c r="O11">
        <f>IFERROR(MATCH('Input and results'!Q13,Settings!$G$6:$G$10,0)-1, 0)</f>
        <v>0</v>
      </c>
      <c r="P11">
        <f>IFERROR(MATCH('Input and results'!R13,Settings!$G$6:$G$10,0)-1, 0)</f>
        <v>0</v>
      </c>
      <c r="Q11">
        <f>IFERROR(MATCH('Input and results'!S13,Settings!$G$6:$G$10,0)-1, 0)</f>
        <v>0</v>
      </c>
      <c r="R11" s="44">
        <f>SUM(F11:Q11)</f>
        <v>0</v>
      </c>
    </row>
    <row r="12" spans="1:18" x14ac:dyDescent="0.2">
      <c r="A12" s="43" t="str">
        <f>IF($E12&lt;&gt;"",COUNTIF($F12:$Q12, "&gt;= 3"),"")</f>
        <v/>
      </c>
      <c r="B12" s="43" t="str">
        <f>IF($E12&lt;&gt;"",COUNTIF($F12:$Q12, "= 2"),"")</f>
        <v/>
      </c>
      <c r="C12" s="43" t="str">
        <f>IF($E12&lt;&gt;"",COUNTIF($F12:$Q12, "= 1"),"")</f>
        <v/>
      </c>
      <c r="E12" s="1" t="str">
        <f>IF('Input and results'!G14&lt;&gt;"",'Input and results'!G14,"")</f>
        <v/>
      </c>
      <c r="F12">
        <f>IFERROR(MATCH('Input and results'!H14,Settings!$G$6:$G$10,0)-1, 0)</f>
        <v>0</v>
      </c>
      <c r="G12">
        <f>IFERROR(MATCH('Input and results'!I14,Settings!$G$6:$G$10,0)-1, 0)</f>
        <v>0</v>
      </c>
      <c r="H12">
        <f>IFERROR(MATCH('Input and results'!J14,Settings!$G$6:$G$10,0)-1, 0)</f>
        <v>0</v>
      </c>
      <c r="I12">
        <f>IFERROR(MATCH('Input and results'!K14,Settings!$G$6:$G$10,0)-1, 0)</f>
        <v>0</v>
      </c>
      <c r="J12">
        <f>IFERROR(MATCH('Input and results'!L14,Settings!$G$6:$G$10,0)-1, 0)</f>
        <v>0</v>
      </c>
      <c r="K12">
        <f>IFERROR(MATCH('Input and results'!M14,Settings!$G$6:$G$10,0)-1, 0)</f>
        <v>0</v>
      </c>
      <c r="L12">
        <f>IFERROR(MATCH('Input and results'!N14,Settings!$G$6:$G$10,0)-1, 0)</f>
        <v>0</v>
      </c>
      <c r="M12">
        <f>IFERROR(MATCH('Input and results'!O14,Settings!$G$6:$G$10,0)-1, 0)</f>
        <v>0</v>
      </c>
      <c r="N12">
        <f>IFERROR(MATCH('Input and results'!P14,Settings!$G$6:$G$10,0)-1, 0)</f>
        <v>0</v>
      </c>
      <c r="O12">
        <f>IFERROR(MATCH('Input and results'!Q14,Settings!$G$6:$G$10,0)-1, 0)</f>
        <v>0</v>
      </c>
      <c r="P12">
        <f>IFERROR(MATCH('Input and results'!R14,Settings!$G$6:$G$10,0)-1, 0)</f>
        <v>0</v>
      </c>
      <c r="Q12">
        <f>IFERROR(MATCH('Input and results'!S14,Settings!$G$6:$G$10,0)-1, 0)</f>
        <v>0</v>
      </c>
      <c r="R12" s="44">
        <f>SUM(F12:Q12)</f>
        <v>0</v>
      </c>
    </row>
    <row r="13" spans="1:18" x14ac:dyDescent="0.2">
      <c r="A13" s="43" t="str">
        <f>IF($E13&lt;&gt;"",COUNTIF($F13:$Q13, "&gt;= 3"),"")</f>
        <v/>
      </c>
      <c r="B13" s="43" t="str">
        <f>IF($E13&lt;&gt;"",COUNTIF($F13:$Q13, "= 2"),"")</f>
        <v/>
      </c>
      <c r="C13" s="43" t="str">
        <f>IF($E13&lt;&gt;"",COUNTIF($F13:$Q13, "= 1"),"")</f>
        <v/>
      </c>
      <c r="E13" s="1" t="str">
        <f>IF('Input and results'!G15&lt;&gt;"",'Input and results'!G15,"")</f>
        <v/>
      </c>
      <c r="F13">
        <f>IFERROR(MATCH('Input and results'!H15,Settings!$G$6:$G$10,0)-1, 0)</f>
        <v>0</v>
      </c>
      <c r="G13">
        <f>IFERROR(MATCH('Input and results'!I15,Settings!$G$6:$G$10,0)-1, 0)</f>
        <v>0</v>
      </c>
      <c r="H13">
        <f>IFERROR(MATCH('Input and results'!J15,Settings!$G$6:$G$10,0)-1, 0)</f>
        <v>0</v>
      </c>
      <c r="I13">
        <f>IFERROR(MATCH('Input and results'!K15,Settings!$G$6:$G$10,0)-1, 0)</f>
        <v>0</v>
      </c>
      <c r="J13">
        <f>IFERROR(MATCH('Input and results'!L15,Settings!$G$6:$G$10,0)-1, 0)</f>
        <v>0</v>
      </c>
      <c r="K13">
        <f>IFERROR(MATCH('Input and results'!M15,Settings!$G$6:$G$10,0)-1, 0)</f>
        <v>0</v>
      </c>
      <c r="L13">
        <f>IFERROR(MATCH('Input and results'!N15,Settings!$G$6:$G$10,0)-1, 0)</f>
        <v>0</v>
      </c>
      <c r="M13">
        <f>IFERROR(MATCH('Input and results'!O15,Settings!$G$6:$G$10,0)-1, 0)</f>
        <v>0</v>
      </c>
      <c r="N13">
        <f>IFERROR(MATCH('Input and results'!P15,Settings!$G$6:$G$10,0)-1, 0)</f>
        <v>0</v>
      </c>
      <c r="O13">
        <f>IFERROR(MATCH('Input and results'!Q15,Settings!$G$6:$G$10,0)-1, 0)</f>
        <v>0</v>
      </c>
      <c r="P13">
        <f>IFERROR(MATCH('Input and results'!R15,Settings!$G$6:$G$10,0)-1, 0)</f>
        <v>0</v>
      </c>
      <c r="Q13">
        <f>IFERROR(MATCH('Input and results'!S15,Settings!$G$6:$G$10,0)-1, 0)</f>
        <v>0</v>
      </c>
      <c r="R13" s="44">
        <f>SUM(F13:Q13)</f>
        <v>0</v>
      </c>
    </row>
    <row r="14" spans="1:18" x14ac:dyDescent="0.2">
      <c r="A14" s="43" t="str">
        <f>IF($E14&lt;&gt;"",COUNTIF($F14:$Q14, "&gt;= 3"),"")</f>
        <v/>
      </c>
      <c r="B14" s="43" t="str">
        <f>IF($E14&lt;&gt;"",COUNTIF($F14:$Q14, "= 2"),"")</f>
        <v/>
      </c>
      <c r="C14" s="43" t="str">
        <f>IF($E14&lt;&gt;"",COUNTIF($F14:$Q14, "= 1"),"")</f>
        <v/>
      </c>
      <c r="E14" s="1" t="str">
        <f>IF('Input and results'!G16&lt;&gt;"",'Input and results'!G16,"")</f>
        <v/>
      </c>
      <c r="F14">
        <f>IFERROR(MATCH('Input and results'!H16,Settings!$G$6:$G$10,0)-1, 0)</f>
        <v>0</v>
      </c>
      <c r="G14">
        <f>IFERROR(MATCH('Input and results'!I16,Settings!$G$6:$G$10,0)-1, 0)</f>
        <v>0</v>
      </c>
      <c r="H14">
        <f>IFERROR(MATCH('Input and results'!J16,Settings!$G$6:$G$10,0)-1, 0)</f>
        <v>0</v>
      </c>
      <c r="I14">
        <f>IFERROR(MATCH('Input and results'!K16,Settings!$G$6:$G$10,0)-1, 0)</f>
        <v>0</v>
      </c>
      <c r="J14">
        <f>IFERROR(MATCH('Input and results'!L16,Settings!$G$6:$G$10,0)-1, 0)</f>
        <v>0</v>
      </c>
      <c r="K14">
        <f>IFERROR(MATCH('Input and results'!M16,Settings!$G$6:$G$10,0)-1, 0)</f>
        <v>0</v>
      </c>
      <c r="L14">
        <f>IFERROR(MATCH('Input and results'!N16,Settings!$G$6:$G$10,0)-1, 0)</f>
        <v>0</v>
      </c>
      <c r="M14">
        <f>IFERROR(MATCH('Input and results'!O16,Settings!$G$6:$G$10,0)-1, 0)</f>
        <v>0</v>
      </c>
      <c r="N14">
        <f>IFERROR(MATCH('Input and results'!P16,Settings!$G$6:$G$10,0)-1, 0)</f>
        <v>0</v>
      </c>
      <c r="O14">
        <f>IFERROR(MATCH('Input and results'!Q16,Settings!$G$6:$G$10,0)-1, 0)</f>
        <v>0</v>
      </c>
      <c r="P14">
        <f>IFERROR(MATCH('Input and results'!R16,Settings!$G$6:$G$10,0)-1, 0)</f>
        <v>0</v>
      </c>
      <c r="Q14">
        <f>IFERROR(MATCH('Input and results'!S16,Settings!$G$6:$G$10,0)-1, 0)</f>
        <v>0</v>
      </c>
      <c r="R14" s="44">
        <f>SUM(F14:Q14)</f>
        <v>0</v>
      </c>
    </row>
    <row r="15" spans="1:18" x14ac:dyDescent="0.2">
      <c r="A15" s="43" t="str">
        <f>IF($E15&lt;&gt;"",COUNTIF($F15:$Q15, "&gt;= 3"),"")</f>
        <v/>
      </c>
      <c r="B15" s="43" t="str">
        <f>IF($E15&lt;&gt;"",COUNTIF($F15:$Q15, "= 2"),"")</f>
        <v/>
      </c>
      <c r="C15" s="43" t="str">
        <f>IF($E15&lt;&gt;"",COUNTIF($F15:$Q15, "= 1"),"")</f>
        <v/>
      </c>
      <c r="E15" s="1" t="str">
        <f>IF('Input and results'!G17&lt;&gt;"",'Input and results'!G17,"")</f>
        <v/>
      </c>
      <c r="F15">
        <f>IFERROR(MATCH('Input and results'!H17,Settings!$G$6:$G$10,0)-1, 0)</f>
        <v>0</v>
      </c>
      <c r="G15">
        <f>IFERROR(MATCH('Input and results'!I17,Settings!$G$6:$G$10,0)-1, 0)</f>
        <v>0</v>
      </c>
      <c r="H15">
        <f>IFERROR(MATCH('Input and results'!J17,Settings!$G$6:$G$10,0)-1, 0)</f>
        <v>0</v>
      </c>
      <c r="I15">
        <f>IFERROR(MATCH('Input and results'!K17,Settings!$G$6:$G$10,0)-1, 0)</f>
        <v>0</v>
      </c>
      <c r="J15">
        <f>IFERROR(MATCH('Input and results'!L17,Settings!$G$6:$G$10,0)-1, 0)</f>
        <v>0</v>
      </c>
      <c r="K15">
        <f>IFERROR(MATCH('Input and results'!M17,Settings!$G$6:$G$10,0)-1, 0)</f>
        <v>0</v>
      </c>
      <c r="L15">
        <f>IFERROR(MATCH('Input and results'!N17,Settings!$G$6:$G$10,0)-1, 0)</f>
        <v>0</v>
      </c>
      <c r="M15">
        <f>IFERROR(MATCH('Input and results'!O17,Settings!$G$6:$G$10,0)-1, 0)</f>
        <v>0</v>
      </c>
      <c r="N15">
        <f>IFERROR(MATCH('Input and results'!P17,Settings!$G$6:$G$10,0)-1, 0)</f>
        <v>0</v>
      </c>
      <c r="O15">
        <f>IFERROR(MATCH('Input and results'!Q17,Settings!$G$6:$G$10,0)-1, 0)</f>
        <v>0</v>
      </c>
      <c r="P15">
        <f>IFERROR(MATCH('Input and results'!R17,Settings!$G$6:$G$10,0)-1, 0)</f>
        <v>0</v>
      </c>
      <c r="Q15">
        <f>IFERROR(MATCH('Input and results'!S17,Settings!$G$6:$G$10,0)-1, 0)</f>
        <v>0</v>
      </c>
      <c r="R15" s="44">
        <f>SUM(F15:Q15)</f>
        <v>0</v>
      </c>
    </row>
    <row r="16" spans="1:18" x14ac:dyDescent="0.2">
      <c r="A16" s="43" t="str">
        <f>IF($E16&lt;&gt;"",COUNTIF($F16:$Q16, "&gt;= 3"),"")</f>
        <v/>
      </c>
      <c r="B16" s="43" t="str">
        <f>IF($E16&lt;&gt;"",COUNTIF($F16:$Q16, "= 2"),"")</f>
        <v/>
      </c>
      <c r="C16" s="43" t="str">
        <f>IF($E16&lt;&gt;"",COUNTIF($F16:$Q16, "= 1"),"")</f>
        <v/>
      </c>
      <c r="E16" s="1" t="str">
        <f>IF('Input and results'!G18&lt;&gt;"",'Input and results'!G18,"")</f>
        <v/>
      </c>
      <c r="F16">
        <f>IFERROR(MATCH('Input and results'!H18,Settings!$G$6:$G$10,0)-1, 0)</f>
        <v>0</v>
      </c>
      <c r="G16">
        <f>IFERROR(MATCH('Input and results'!I18,Settings!$G$6:$G$10,0)-1, 0)</f>
        <v>0</v>
      </c>
      <c r="H16">
        <f>IFERROR(MATCH('Input and results'!J18,Settings!$G$6:$G$10,0)-1, 0)</f>
        <v>0</v>
      </c>
      <c r="I16">
        <f>IFERROR(MATCH('Input and results'!K18,Settings!$G$6:$G$10,0)-1, 0)</f>
        <v>0</v>
      </c>
      <c r="J16">
        <f>IFERROR(MATCH('Input and results'!L18,Settings!$G$6:$G$10,0)-1, 0)</f>
        <v>0</v>
      </c>
      <c r="K16">
        <f>IFERROR(MATCH('Input and results'!M18,Settings!$G$6:$G$10,0)-1, 0)</f>
        <v>0</v>
      </c>
      <c r="L16">
        <f>IFERROR(MATCH('Input and results'!N18,Settings!$G$6:$G$10,0)-1, 0)</f>
        <v>0</v>
      </c>
      <c r="M16">
        <f>IFERROR(MATCH('Input and results'!O18,Settings!$G$6:$G$10,0)-1, 0)</f>
        <v>0</v>
      </c>
      <c r="N16">
        <f>IFERROR(MATCH('Input and results'!P18,Settings!$G$6:$G$10,0)-1, 0)</f>
        <v>0</v>
      </c>
      <c r="O16">
        <f>IFERROR(MATCH('Input and results'!Q18,Settings!$G$6:$G$10,0)-1, 0)</f>
        <v>0</v>
      </c>
      <c r="P16">
        <f>IFERROR(MATCH('Input and results'!R18,Settings!$G$6:$G$10,0)-1, 0)</f>
        <v>0</v>
      </c>
      <c r="Q16">
        <f>IFERROR(MATCH('Input and results'!S18,Settings!$G$6:$G$10,0)-1, 0)</f>
        <v>0</v>
      </c>
      <c r="R16" s="44">
        <f>SUM(F16:Q16)</f>
        <v>0</v>
      </c>
    </row>
    <row r="17" spans="1:18" x14ac:dyDescent="0.2">
      <c r="A17" s="43" t="str">
        <f>IF($E17&lt;&gt;"",COUNTIF($F17:$Q17, "&gt;= 3"),"")</f>
        <v/>
      </c>
      <c r="B17" s="43" t="str">
        <f>IF($E17&lt;&gt;"",COUNTIF($F17:$Q17, "= 2"),"")</f>
        <v/>
      </c>
      <c r="C17" s="43" t="str">
        <f>IF($E17&lt;&gt;"",COUNTIF($F17:$Q17, "= 1"),"")</f>
        <v/>
      </c>
      <c r="E17" s="1" t="str">
        <f>IF('Input and results'!G19&lt;&gt;"",'Input and results'!G19,"")</f>
        <v/>
      </c>
      <c r="F17">
        <f>IFERROR(MATCH('Input and results'!H19,Settings!$G$6:$G$10,0)-1, 0)</f>
        <v>0</v>
      </c>
      <c r="G17">
        <f>IFERROR(MATCH('Input and results'!I19,Settings!$G$6:$G$10,0)-1, 0)</f>
        <v>0</v>
      </c>
      <c r="H17">
        <f>IFERROR(MATCH('Input and results'!J19,Settings!$G$6:$G$10,0)-1, 0)</f>
        <v>0</v>
      </c>
      <c r="I17">
        <f>IFERROR(MATCH('Input and results'!K19,Settings!$G$6:$G$10,0)-1, 0)</f>
        <v>0</v>
      </c>
      <c r="J17">
        <f>IFERROR(MATCH('Input and results'!L19,Settings!$G$6:$G$10,0)-1, 0)</f>
        <v>0</v>
      </c>
      <c r="K17">
        <f>IFERROR(MATCH('Input and results'!M19,Settings!$G$6:$G$10,0)-1, 0)</f>
        <v>0</v>
      </c>
      <c r="L17">
        <f>IFERROR(MATCH('Input and results'!N19,Settings!$G$6:$G$10,0)-1, 0)</f>
        <v>0</v>
      </c>
      <c r="M17">
        <f>IFERROR(MATCH('Input and results'!O19,Settings!$G$6:$G$10,0)-1, 0)</f>
        <v>0</v>
      </c>
      <c r="N17">
        <f>IFERROR(MATCH('Input and results'!P19,Settings!$G$6:$G$10,0)-1, 0)</f>
        <v>0</v>
      </c>
      <c r="O17">
        <f>IFERROR(MATCH('Input and results'!Q19,Settings!$G$6:$G$10,0)-1, 0)</f>
        <v>0</v>
      </c>
      <c r="P17">
        <f>IFERROR(MATCH('Input and results'!R19,Settings!$G$6:$G$10,0)-1, 0)</f>
        <v>0</v>
      </c>
      <c r="Q17">
        <f>IFERROR(MATCH('Input and results'!S19,Settings!$G$6:$G$10,0)-1, 0)</f>
        <v>0</v>
      </c>
      <c r="R17" s="44">
        <f>SUM(F17:Q17)</f>
        <v>0</v>
      </c>
    </row>
    <row r="18" spans="1:18" x14ac:dyDescent="0.2">
      <c r="A18" s="43" t="str">
        <f>IF($E18&lt;&gt;"",COUNTIF($F18:$Q18, "&gt;= 3"),"")</f>
        <v/>
      </c>
      <c r="B18" s="43" t="str">
        <f>IF($E18&lt;&gt;"",COUNTIF($F18:$Q18, "= 2"),"")</f>
        <v/>
      </c>
      <c r="C18" s="43" t="str">
        <f>IF($E18&lt;&gt;"",COUNTIF($F18:$Q18, "= 1"),"")</f>
        <v/>
      </c>
      <c r="E18" s="1" t="str">
        <f>IF('Input and results'!G20&lt;&gt;"",'Input and results'!G20,"")</f>
        <v/>
      </c>
      <c r="F18">
        <f>IFERROR(MATCH('Input and results'!H20,Settings!$G$6:$G$10,0)-1, 0)</f>
        <v>0</v>
      </c>
      <c r="G18">
        <f>IFERROR(MATCH('Input and results'!I20,Settings!$G$6:$G$10,0)-1, 0)</f>
        <v>0</v>
      </c>
      <c r="H18">
        <f>IFERROR(MATCH('Input and results'!J20,Settings!$G$6:$G$10,0)-1, 0)</f>
        <v>0</v>
      </c>
      <c r="I18">
        <f>IFERROR(MATCH('Input and results'!K20,Settings!$G$6:$G$10,0)-1, 0)</f>
        <v>0</v>
      </c>
      <c r="J18">
        <f>IFERROR(MATCH('Input and results'!L20,Settings!$G$6:$G$10,0)-1, 0)</f>
        <v>0</v>
      </c>
      <c r="K18">
        <f>IFERROR(MATCH('Input and results'!M20,Settings!$G$6:$G$10,0)-1, 0)</f>
        <v>0</v>
      </c>
      <c r="L18">
        <f>IFERROR(MATCH('Input and results'!N20,Settings!$G$6:$G$10,0)-1, 0)</f>
        <v>0</v>
      </c>
      <c r="M18">
        <f>IFERROR(MATCH('Input and results'!O20,Settings!$G$6:$G$10,0)-1, 0)</f>
        <v>0</v>
      </c>
      <c r="N18">
        <f>IFERROR(MATCH('Input and results'!P20,Settings!$G$6:$G$10,0)-1, 0)</f>
        <v>0</v>
      </c>
      <c r="O18">
        <f>IFERROR(MATCH('Input and results'!Q20,Settings!$G$6:$G$10,0)-1, 0)</f>
        <v>0</v>
      </c>
      <c r="P18">
        <f>IFERROR(MATCH('Input and results'!R20,Settings!$G$6:$G$10,0)-1, 0)</f>
        <v>0</v>
      </c>
      <c r="Q18">
        <f>IFERROR(MATCH('Input and results'!S20,Settings!$G$6:$G$10,0)-1, 0)</f>
        <v>0</v>
      </c>
      <c r="R18" s="44">
        <f>SUM(F18:Q18)</f>
        <v>0</v>
      </c>
    </row>
  </sheetData>
  <conditionalFormatting sqref="R2:R18">
    <cfRule type="colorScale" priority="2">
      <colorScale>
        <cfvo type="min"/>
        <cfvo type="percentile" val="50"/>
        <cfvo type="max"/>
        <color rgb="FFF8696B"/>
        <color rgb="FFFFEB84"/>
        <color rgb="FF63BE7B"/>
      </colorScale>
    </cfRule>
    <cfRule type="colorScale" priority="3">
      <colorScale>
        <cfvo type="min"/>
        <cfvo type="max"/>
        <color rgb="FFFCFCFF"/>
        <color rgb="FF63BE7B"/>
      </colorScale>
    </cfRule>
  </conditionalFormatting>
  <conditionalFormatting sqref="F2:Q18">
    <cfRule type="colorScale" priority="5">
      <colorScale>
        <cfvo type="min"/>
        <cfvo type="max"/>
        <color rgb="FFFCFCFF"/>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4" id="{200576D1-1A7B-2C46-B97C-A0156F99BCB3}">
            <x14:iconSet iconSet="4TrafficLights" custom="1">
              <x14:cfvo type="percent">
                <xm:f>0</xm:f>
              </x14:cfvo>
              <x14:cfvo type="num">
                <xm:f>0</xm:f>
              </x14:cfvo>
              <x14:cfvo type="num">
                <xm:f>1</xm:f>
              </x14:cfvo>
              <x14:cfvo type="num">
                <xm:f>2</xm:f>
              </x14:cfvo>
              <x14:cfIcon iconSet="4RedToBlack" iconId="1"/>
              <x14:cfIcon iconSet="3TrafficLights1" iconId="0"/>
              <x14:cfIcon iconSet="3TrafficLights1" iconId="1"/>
              <x14:cfIcon iconSet="3TrafficLights1" iconId="2"/>
            </x14:iconSet>
          </x14:cfRule>
          <xm:sqref>A2:D18</xm:sqref>
        </x14:conditionalFormatting>
        <x14:conditionalFormatting xmlns:xm="http://schemas.microsoft.com/office/excel/2006/main">
          <x14:cfRule type="iconSet" priority="1" id="{A4BC9E39-D349-B54C-847A-65FC8A6BC1CB}">
            <x14:iconSet iconSet="4TrafficLights" custom="1">
              <x14:cfvo type="percent">
                <xm:f>0</xm:f>
              </x14:cfvo>
              <x14:cfvo type="num">
                <xm:f>0</xm:f>
              </x14:cfvo>
              <x14:cfvo type="num">
                <xm:f>1</xm:f>
              </x14:cfvo>
              <x14:cfvo type="num">
                <xm:f>2</xm:f>
              </x14:cfvo>
              <x14:cfIcon iconSet="4RedToBlack" iconId="1"/>
              <x14:cfIcon iconSet="3TrafficLights1" iconId="0"/>
              <x14:cfIcon iconSet="3TrafficLights1" iconId="1"/>
              <x14:cfIcon iconSet="3TrafficLights1" iconId="2"/>
            </x14:iconSet>
          </x14:cfRule>
          <xm:sqref>E1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showGridLines="0" zoomScale="140" zoomScaleNormal="140" zoomScalePageLayoutView="140" workbookViewId="0"/>
  </sheetViews>
  <sheetFormatPr baseColWidth="10" defaultRowHeight="15" x14ac:dyDescent="0.2"/>
  <sheetData>
    <row r="1" spans="1:9" ht="21" thickBot="1" x14ac:dyDescent="0.3">
      <c r="A1" s="25" t="s">
        <v>53</v>
      </c>
      <c r="B1" s="25"/>
      <c r="C1" s="25"/>
      <c r="D1" s="25"/>
      <c r="E1" s="25"/>
      <c r="F1" s="25"/>
      <c r="G1" s="25"/>
      <c r="H1" s="25"/>
      <c r="I1" s="24"/>
    </row>
    <row r="2" spans="1:9" ht="16" thickTop="1" x14ac:dyDescent="0.2"/>
    <row r="3" spans="1:9" x14ac:dyDescent="0.2">
      <c r="A3" s="1" t="s">
        <v>46</v>
      </c>
    </row>
    <row r="4" spans="1:9" x14ac:dyDescent="0.2">
      <c r="F4" t="s">
        <v>74</v>
      </c>
    </row>
    <row r="5" spans="1:9" x14ac:dyDescent="0.2">
      <c r="A5" s="21"/>
      <c r="B5" s="40" t="s">
        <v>71</v>
      </c>
      <c r="C5" s="41"/>
      <c r="D5" s="42"/>
      <c r="F5" s="21"/>
      <c r="G5" s="40" t="s">
        <v>71</v>
      </c>
      <c r="H5" s="41"/>
      <c r="I5" s="42"/>
    </row>
    <row r="6" spans="1:9" x14ac:dyDescent="0.2">
      <c r="A6" s="21" t="s">
        <v>72</v>
      </c>
      <c r="B6" s="22">
        <v>0</v>
      </c>
      <c r="C6" s="22">
        <v>1</v>
      </c>
      <c r="D6" s="22" t="s">
        <v>43</v>
      </c>
      <c r="F6" s="21" t="s">
        <v>73</v>
      </c>
      <c r="G6" s="21">
        <v>0</v>
      </c>
      <c r="H6" s="21">
        <v>1</v>
      </c>
      <c r="I6" s="21" t="s">
        <v>43</v>
      </c>
    </row>
    <row r="7" spans="1:9" x14ac:dyDescent="0.2">
      <c r="A7" s="21">
        <v>0</v>
      </c>
      <c r="B7" s="3">
        <v>9</v>
      </c>
      <c r="C7" s="3">
        <v>7</v>
      </c>
      <c r="D7" s="3">
        <v>3</v>
      </c>
      <c r="F7" s="21">
        <v>0</v>
      </c>
      <c r="G7" s="3">
        <v>9</v>
      </c>
      <c r="H7" s="3">
        <v>7</v>
      </c>
      <c r="I7" s="3">
        <v>3</v>
      </c>
    </row>
    <row r="8" spans="1:9" x14ac:dyDescent="0.2">
      <c r="A8" s="21">
        <v>1</v>
      </c>
      <c r="B8" s="3">
        <v>8</v>
      </c>
      <c r="C8" s="3">
        <v>5</v>
      </c>
      <c r="D8" s="3">
        <v>2</v>
      </c>
      <c r="F8" s="21">
        <v>1</v>
      </c>
      <c r="G8" s="3">
        <v>8</v>
      </c>
      <c r="H8" s="3">
        <v>5</v>
      </c>
      <c r="I8" s="3">
        <v>2</v>
      </c>
    </row>
    <row r="9" spans="1:9" x14ac:dyDescent="0.2">
      <c r="A9" s="21" t="s">
        <v>43</v>
      </c>
      <c r="B9" s="3">
        <v>6</v>
      </c>
      <c r="C9" s="3">
        <v>4</v>
      </c>
      <c r="D9" s="3">
        <v>1</v>
      </c>
      <c r="F9" s="21" t="s">
        <v>43</v>
      </c>
      <c r="G9" s="3">
        <v>6</v>
      </c>
      <c r="H9" s="3">
        <v>4</v>
      </c>
      <c r="I9" s="3">
        <v>1</v>
      </c>
    </row>
    <row r="11" spans="1:9" x14ac:dyDescent="0.2">
      <c r="A11" s="1" t="s">
        <v>47</v>
      </c>
    </row>
    <row r="12" spans="1:9" x14ac:dyDescent="0.2">
      <c r="A12" s="23" t="s">
        <v>55</v>
      </c>
    </row>
    <row r="13" spans="1:9" x14ac:dyDescent="0.2">
      <c r="A13" s="23" t="s">
        <v>50</v>
      </c>
    </row>
    <row r="14" spans="1:9" x14ac:dyDescent="0.2">
      <c r="A14" s="23" t="s">
        <v>51</v>
      </c>
    </row>
    <row r="15" spans="1:9" x14ac:dyDescent="0.2">
      <c r="A15" s="23" t="s">
        <v>48</v>
      </c>
    </row>
    <row r="16" spans="1:9" x14ac:dyDescent="0.2">
      <c r="A16" s="23" t="s">
        <v>49</v>
      </c>
    </row>
    <row r="17" spans="1:1" x14ac:dyDescent="0.2">
      <c r="A17" s="23" t="s">
        <v>52</v>
      </c>
    </row>
    <row r="19" spans="1:1" x14ac:dyDescent="0.2">
      <c r="A19" s="1" t="s">
        <v>45</v>
      </c>
    </row>
    <row r="20" spans="1:1" x14ac:dyDescent="0.2">
      <c r="A20" s="23" t="s">
        <v>66</v>
      </c>
    </row>
    <row r="21" spans="1:1" x14ac:dyDescent="0.2">
      <c r="A21" s="23" t="s">
        <v>31</v>
      </c>
    </row>
    <row r="22" spans="1:1" x14ac:dyDescent="0.2">
      <c r="A22" s="23" t="s">
        <v>32</v>
      </c>
    </row>
    <row r="23" spans="1:1" x14ac:dyDescent="0.2">
      <c r="A23" s="23" t="s">
        <v>41</v>
      </c>
    </row>
    <row r="24" spans="1:1" x14ac:dyDescent="0.2">
      <c r="A24" s="23" t="s">
        <v>33</v>
      </c>
    </row>
    <row r="25" spans="1:1" x14ac:dyDescent="0.2">
      <c r="A25" s="23" t="s">
        <v>34</v>
      </c>
    </row>
    <row r="26" spans="1:1" x14ac:dyDescent="0.2">
      <c r="A26" s="23" t="s">
        <v>35</v>
      </c>
    </row>
    <row r="27" spans="1:1" x14ac:dyDescent="0.2">
      <c r="A27" s="23" t="s">
        <v>42</v>
      </c>
    </row>
    <row r="28" spans="1:1" x14ac:dyDescent="0.2">
      <c r="A28" s="23" t="s">
        <v>36</v>
      </c>
    </row>
    <row r="29" spans="1:1" x14ac:dyDescent="0.2">
      <c r="A29" s="23" t="s">
        <v>37</v>
      </c>
    </row>
    <row r="30" spans="1:1" x14ac:dyDescent="0.2">
      <c r="A30" s="23" t="s">
        <v>38</v>
      </c>
    </row>
    <row r="31" spans="1:1" x14ac:dyDescent="0.2">
      <c r="A31" s="23" t="s">
        <v>39</v>
      </c>
    </row>
    <row r="32" spans="1:1" x14ac:dyDescent="0.2">
      <c r="A32" s="23" t="s">
        <v>40</v>
      </c>
    </row>
    <row r="35" spans="1:14" ht="21" thickBot="1" x14ac:dyDescent="0.3">
      <c r="A35" s="25" t="s">
        <v>59</v>
      </c>
      <c r="B35" s="25"/>
      <c r="C35" s="25"/>
      <c r="D35" s="25"/>
      <c r="E35" s="25"/>
      <c r="F35" s="25"/>
      <c r="G35" s="25"/>
      <c r="H35" s="25"/>
      <c r="I35" s="24"/>
    </row>
    <row r="36" spans="1:14" ht="16" thickTop="1" x14ac:dyDescent="0.2"/>
    <row r="37" spans="1:14" x14ac:dyDescent="0.2">
      <c r="A37" s="1" t="s">
        <v>46</v>
      </c>
    </row>
    <row r="38" spans="1:14" x14ac:dyDescent="0.2">
      <c r="A38" t="s">
        <v>63</v>
      </c>
    </row>
    <row r="39" spans="1:14" x14ac:dyDescent="0.2">
      <c r="A39" s="21"/>
      <c r="B39" s="21" t="s">
        <v>44</v>
      </c>
      <c r="C39" s="21"/>
      <c r="D39" s="21"/>
    </row>
    <row r="40" spans="1:14" x14ac:dyDescent="0.2">
      <c r="A40" s="21" t="s">
        <v>54</v>
      </c>
      <c r="B40" s="21">
        <v>0</v>
      </c>
      <c r="C40" s="21">
        <v>1</v>
      </c>
      <c r="D40" s="21" t="s">
        <v>43</v>
      </c>
    </row>
    <row r="41" spans="1:14" x14ac:dyDescent="0.2">
      <c r="A41" s="21">
        <v>0</v>
      </c>
      <c r="B41" s="28">
        <v>9</v>
      </c>
      <c r="C41" s="29">
        <v>7</v>
      </c>
      <c r="D41" s="30">
        <v>3</v>
      </c>
      <c r="H41" s="20"/>
      <c r="I41" s="20"/>
      <c r="J41" s="20"/>
      <c r="K41" s="20"/>
      <c r="L41" s="20"/>
      <c r="M41" s="20"/>
      <c r="N41" s="20"/>
    </row>
    <row r="42" spans="1:14" x14ac:dyDescent="0.2">
      <c r="A42" s="21">
        <v>1</v>
      </c>
      <c r="B42" s="31">
        <v>8</v>
      </c>
      <c r="C42" s="32">
        <v>5</v>
      </c>
      <c r="D42" s="33">
        <v>2</v>
      </c>
    </row>
    <row r="43" spans="1:14" x14ac:dyDescent="0.2">
      <c r="A43" s="21" t="s">
        <v>43</v>
      </c>
      <c r="B43" s="34">
        <v>6</v>
      </c>
      <c r="C43" s="35">
        <v>4</v>
      </c>
      <c r="D43" s="36">
        <v>1</v>
      </c>
    </row>
    <row r="45" spans="1:14" x14ac:dyDescent="0.2">
      <c r="A45" s="1" t="s">
        <v>47</v>
      </c>
    </row>
    <row r="46" spans="1:14" x14ac:dyDescent="0.2">
      <c r="A46" s="23" t="s">
        <v>58</v>
      </c>
    </row>
    <row r="47" spans="1:14" x14ac:dyDescent="0.2">
      <c r="A47" s="23" t="s">
        <v>56</v>
      </c>
    </row>
    <row r="48" spans="1:14" x14ac:dyDescent="0.2">
      <c r="A48" s="23" t="s">
        <v>64</v>
      </c>
    </row>
    <row r="49" spans="1:1" x14ac:dyDescent="0.2">
      <c r="A49" s="23" t="s">
        <v>57</v>
      </c>
    </row>
    <row r="51" spans="1:1" x14ac:dyDescent="0.2">
      <c r="A51" s="27" t="s">
        <v>45</v>
      </c>
    </row>
    <row r="52" spans="1:1" x14ac:dyDescent="0.2">
      <c r="A52" s="23" t="s">
        <v>61</v>
      </c>
    </row>
    <row r="53" spans="1:1" x14ac:dyDescent="0.2">
      <c r="A53" s="23" t="s">
        <v>60</v>
      </c>
    </row>
    <row r="54" spans="1:1" x14ac:dyDescent="0.2">
      <c r="A54" s="23" t="s">
        <v>62</v>
      </c>
    </row>
    <row r="55" spans="1:1" x14ac:dyDescent="0.2">
      <c r="A55" s="23" t="s">
        <v>65</v>
      </c>
    </row>
    <row r="58" spans="1:1" x14ac:dyDescent="0.2">
      <c r="A58" s="26" t="s">
        <v>70</v>
      </c>
    </row>
  </sheetData>
  <mergeCells count="2">
    <mergeCell ref="B5:D5"/>
    <mergeCell ref="G5:I5"/>
  </mergeCells>
  <conditionalFormatting sqref="B7:D9">
    <cfRule type="colorScale" priority="2">
      <colorScale>
        <cfvo type="min"/>
        <cfvo type="percentile" val="50"/>
        <cfvo type="max"/>
        <color rgb="FF63BE7B"/>
        <color rgb="FFFFEB84"/>
        <color rgb="FFF8696B"/>
      </colorScale>
    </cfRule>
  </conditionalFormatting>
  <conditionalFormatting sqref="G7:I9">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Readme</vt:lpstr>
      <vt:lpstr>Settings</vt:lpstr>
      <vt:lpstr>Survey Sheet</vt:lpstr>
      <vt:lpstr>Input and results</vt:lpstr>
      <vt:lpstr>Skill Heatmap</vt:lpstr>
      <vt:lpstr>Planning and Stabilizing Teams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Troy Magennis</dc:creator>
  <cp:lastModifiedBy>Microsoft Office User</cp:lastModifiedBy>
  <cp:lastPrinted>2014-12-04T16:36:05Z</cp:lastPrinted>
  <dcterms:created xsi:type="dcterms:W3CDTF">2014-12-02T21:42:15Z</dcterms:created>
  <dcterms:modified xsi:type="dcterms:W3CDTF">2016-08-06T15:18:47Z</dcterms:modified>
</cp:coreProperties>
</file>