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autoCompressPictures="0"/>
  <bookViews>
    <workbookView xWindow="555" yWindow="1590" windowWidth="25035" windowHeight="15495"/>
  </bookViews>
  <sheets>
    <sheet name="Instructions" sheetId="10" r:id="rId1"/>
    <sheet name="Your Data" sheetId="1" r:id="rId2"/>
    <sheet name="Settings" sheetId="3" r:id="rId3"/>
    <sheet name="Charts" sheetId="12" r:id="rId4"/>
    <sheet name="Research Survey" sheetId="16" r:id="rId5"/>
    <sheet name="Share Data" sheetId="15" r:id="rId6"/>
    <sheet name="Throughput" sheetId="2" r:id="rId7"/>
    <sheet name="Cycle Time" sheetId="9" r:id="rId8"/>
    <sheet name="Work in Progress" sheetId="11" r:id="rId9"/>
    <sheet name="Weibull" sheetId="17" r:id="rId10"/>
    <sheet name="Calculations" sheetId="6" state="hidden" r:id="rId11"/>
  </sheets>
  <definedNames>
    <definedName name="_xlnm._FilterDatabase" localSheetId="6"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25thRange">OFFSET('Cycle Time'!$O$2,0,0,COUNTIF('Cycle Time'!$I:$I,"&gt;0"))</definedName>
    <definedName name="CycleTime75thRange">OFFSET('Cycle Time'!$S$2,0,0,COUNTIF('Cycle Time'!$I:$I,"&gt;0"))</definedName>
    <definedName name="CycleTimeCompleteWeekRange">OFFSET('Cycle Time'!$K$2,0,0,COUNTIF('Cycle Time'!$I:$I,"&gt;0"))</definedName>
    <definedName name="CycleTimeCSV">'Cycle Time'!$D:$D</definedName>
    <definedName name="CycleTimeMaximumRange">OFFSET('Cycle Time'!$N$2,0,0,COUNTIF('Cycle Time'!$I:$I,"&gt;0"))</definedName>
    <definedName name="CycleTimeMedianRange">OFFSET('Cycle Time'!$Q$2,0,0,COUNTIF('Cycle Time'!$I:$I,"&gt;0"))</definedName>
    <definedName name="CycleTimeMinimumRange">OFFSET('Cycle Time'!$L$2,0,0,COUNTIF('Cycle Time'!$I:$I,"&gt;0"))</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Throughput!$F:$F</definedName>
    <definedName name="ThroughputValues">Throughput!$D:$D</definedName>
    <definedName name="ThroughputValuesNormalized">Throughput!$E:$E</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3" i="6" l="1"/>
  <c r="B3" i="6"/>
  <c r="A4" i="6"/>
  <c r="B4" i="6"/>
  <c r="A5" i="6"/>
  <c r="B5" i="6"/>
  <c r="A6" i="6"/>
  <c r="B6" i="6"/>
  <c r="A7" i="6"/>
  <c r="B7" i="6"/>
  <c r="A8" i="6"/>
  <c r="B8" i="6"/>
  <c r="A9" i="6"/>
  <c r="B9" i="6"/>
  <c r="A10" i="6"/>
  <c r="B10" i="6"/>
  <c r="A11" i="6"/>
  <c r="B11" i="6"/>
  <c r="A12" i="6"/>
  <c r="B12" i="6"/>
  <c r="A13" i="6"/>
  <c r="B13" i="6"/>
  <c r="A14" i="6"/>
  <c r="B14" i="6"/>
  <c r="A15" i="6"/>
  <c r="B15" i="6"/>
  <c r="A16" i="6"/>
  <c r="B16" i="6"/>
  <c r="A17" i="6"/>
  <c r="B17" i="6"/>
  <c r="A18" i="6"/>
  <c r="B18" i="6"/>
  <c r="A19" i="6"/>
  <c r="B19" i="6"/>
  <c r="A20" i="6"/>
  <c r="B20" i="6"/>
  <c r="A21" i="6"/>
  <c r="B21" i="6"/>
  <c r="A22" i="6"/>
  <c r="B22" i="6"/>
  <c r="A23" i="6"/>
  <c r="B23" i="6"/>
  <c r="A24" i="6"/>
  <c r="B24" i="6"/>
  <c r="A25" i="6"/>
  <c r="B25" i="6"/>
  <c r="A26" i="6"/>
  <c r="B26" i="6"/>
  <c r="A27" i="6"/>
  <c r="B27" i="6"/>
  <c r="A28" i="6"/>
  <c r="B28" i="6"/>
  <c r="A29" i="6"/>
  <c r="B29" i="6"/>
  <c r="A30" i="6"/>
  <c r="B30" i="6"/>
  <c r="A31" i="6"/>
  <c r="B31" i="6"/>
  <c r="A32" i="6"/>
  <c r="B32" i="6"/>
  <c r="A33" i="6"/>
  <c r="B33" i="6"/>
  <c r="A34" i="6"/>
  <c r="B34" i="6"/>
  <c r="A35" i="6"/>
  <c r="B35" i="6"/>
  <c r="A36" i="6"/>
  <c r="B36" i="6"/>
  <c r="A37" i="6"/>
  <c r="B37" i="6"/>
  <c r="A38" i="6"/>
  <c r="B38" i="6"/>
  <c r="A39" i="6"/>
  <c r="B39" i="6"/>
  <c r="A40" i="6"/>
  <c r="B40" i="6"/>
  <c r="A41" i="6"/>
  <c r="B41" i="6"/>
  <c r="A42" i="6"/>
  <c r="B42" i="6"/>
  <c r="A43" i="6"/>
  <c r="B43" i="6"/>
  <c r="A44" i="6"/>
  <c r="B44" i="6"/>
  <c r="A45" i="6"/>
  <c r="B45" i="6"/>
  <c r="A46" i="6"/>
  <c r="B46" i="6"/>
  <c r="A47" i="6"/>
  <c r="B47" i="6"/>
  <c r="A48" i="6"/>
  <c r="B48" i="6"/>
  <c r="A49" i="6"/>
  <c r="B49" i="6"/>
  <c r="A50" i="6"/>
  <c r="B50" i="6"/>
  <c r="A51" i="6"/>
  <c r="B51" i="6"/>
  <c r="A52" i="6"/>
  <c r="B52" i="6"/>
  <c r="A53" i="6"/>
  <c r="B53" i="6"/>
  <c r="A54" i="6"/>
  <c r="B54" i="6"/>
  <c r="A55" i="6"/>
  <c r="B55" i="6"/>
  <c r="A56" i="6"/>
  <c r="B56" i="6"/>
  <c r="A57" i="6"/>
  <c r="B57" i="6"/>
  <c r="A58" i="6"/>
  <c r="B58" i="6"/>
  <c r="A59" i="6"/>
  <c r="B59" i="6"/>
  <c r="A60" i="6"/>
  <c r="B60" i="6"/>
  <c r="A61" i="6"/>
  <c r="B61" i="6"/>
  <c r="A62" i="6"/>
  <c r="B62" i="6"/>
  <c r="A63" i="6"/>
  <c r="B63" i="6"/>
  <c r="A64" i="6"/>
  <c r="B64" i="6"/>
  <c r="A65" i="6"/>
  <c r="B65" i="6"/>
  <c r="A66" i="6"/>
  <c r="B66" i="6"/>
  <c r="A67" i="6"/>
  <c r="B67" i="6"/>
  <c r="A68" i="6"/>
  <c r="B68" i="6"/>
  <c r="A69" i="6"/>
  <c r="B69" i="6"/>
  <c r="A70" i="6"/>
  <c r="B70" i="6"/>
  <c r="A71" i="6"/>
  <c r="B71" i="6"/>
  <c r="A72" i="6"/>
  <c r="B72" i="6"/>
  <c r="A73" i="6"/>
  <c r="B73" i="6"/>
  <c r="A74" i="6"/>
  <c r="B74" i="6"/>
  <c r="A75" i="6"/>
  <c r="B75" i="6"/>
  <c r="A76" i="6"/>
  <c r="B76" i="6"/>
  <c r="A77" i="6"/>
  <c r="B77" i="6"/>
  <c r="A78" i="6"/>
  <c r="B78" i="6"/>
  <c r="A79" i="6"/>
  <c r="B79" i="6"/>
  <c r="A80" i="6"/>
  <c r="B80" i="6"/>
  <c r="A81" i="6"/>
  <c r="B81" i="6"/>
  <c r="A82" i="6"/>
  <c r="B82" i="6"/>
  <c r="A83" i="6"/>
  <c r="B83" i="6"/>
  <c r="A84" i="6"/>
  <c r="B84" i="6"/>
  <c r="A85" i="6"/>
  <c r="B85" i="6"/>
  <c r="A86" i="6"/>
  <c r="B86" i="6"/>
  <c r="A87" i="6"/>
  <c r="B87" i="6"/>
  <c r="A88" i="6"/>
  <c r="B88" i="6"/>
  <c r="A89" i="6"/>
  <c r="B89" i="6"/>
  <c r="A90" i="6"/>
  <c r="B90" i="6"/>
  <c r="A91" i="6"/>
  <c r="B91" i="6"/>
  <c r="A92" i="6"/>
  <c r="B92" i="6"/>
  <c r="A93" i="6"/>
  <c r="B93" i="6"/>
  <c r="A94" i="6"/>
  <c r="B94" i="6"/>
  <c r="A95" i="6"/>
  <c r="B95" i="6"/>
  <c r="A96" i="6"/>
  <c r="B96" i="6"/>
  <c r="A97" i="6"/>
  <c r="B97" i="6"/>
  <c r="A98" i="6"/>
  <c r="B98" i="6"/>
  <c r="A99" i="6"/>
  <c r="B99" i="6"/>
  <c r="A100" i="6"/>
  <c r="B100" i="6"/>
  <c r="A101" i="6"/>
  <c r="B101" i="6"/>
  <c r="A102" i="6"/>
  <c r="B102" i="6"/>
  <c r="A103" i="6"/>
  <c r="B103" i="6"/>
  <c r="A104" i="6"/>
  <c r="B104" i="6"/>
  <c r="A105" i="6"/>
  <c r="B105" i="6"/>
  <c r="A106" i="6"/>
  <c r="B106" i="6"/>
  <c r="A107" i="6"/>
  <c r="B107" i="6"/>
  <c r="A108" i="6"/>
  <c r="B108" i="6"/>
  <c r="A109" i="6"/>
  <c r="B109" i="6"/>
  <c r="A110" i="6"/>
  <c r="B110" i="6"/>
  <c r="A111" i="6"/>
  <c r="B111" i="6"/>
  <c r="A112" i="6"/>
  <c r="B112" i="6"/>
  <c r="A113" i="6"/>
  <c r="B113" i="6"/>
  <c r="A114" i="6"/>
  <c r="B114" i="6"/>
  <c r="A115" i="6"/>
  <c r="B115" i="6"/>
  <c r="A116" i="6"/>
  <c r="B116" i="6"/>
  <c r="A117" i="6"/>
  <c r="B117" i="6"/>
  <c r="A118" i="6"/>
  <c r="B118" i="6"/>
  <c r="A119" i="6"/>
  <c r="B119" i="6"/>
  <c r="A120" i="6"/>
  <c r="B120" i="6"/>
  <c r="A121" i="6"/>
  <c r="B121" i="6"/>
  <c r="A122" i="6"/>
  <c r="B122" i="6"/>
  <c r="A123" i="6"/>
  <c r="B123" i="6"/>
  <c r="A124" i="6"/>
  <c r="B124" i="6"/>
  <c r="A125" i="6"/>
  <c r="B125" i="6"/>
  <c r="A126" i="6"/>
  <c r="B126" i="6"/>
  <c r="A127" i="6"/>
  <c r="B127" i="6"/>
  <c r="A128" i="6"/>
  <c r="B128" i="6"/>
  <c r="A129" i="6"/>
  <c r="B129" i="6"/>
  <c r="A130" i="6"/>
  <c r="B130" i="6"/>
  <c r="A131" i="6"/>
  <c r="B131" i="6"/>
  <c r="A132" i="6"/>
  <c r="B132" i="6"/>
  <c r="A133" i="6"/>
  <c r="B133" i="6"/>
  <c r="A134" i="6"/>
  <c r="B134" i="6"/>
  <c r="A135" i="6"/>
  <c r="B135" i="6"/>
  <c r="A136" i="6"/>
  <c r="B136" i="6"/>
  <c r="A137" i="6"/>
  <c r="B137" i="6"/>
  <c r="A138" i="6"/>
  <c r="B138" i="6"/>
  <c r="A139" i="6"/>
  <c r="B139" i="6"/>
  <c r="A140" i="6"/>
  <c r="B140" i="6"/>
  <c r="A141" i="6"/>
  <c r="B141" i="6"/>
  <c r="A142" i="6"/>
  <c r="B142" i="6"/>
  <c r="A143" i="6"/>
  <c r="B143" i="6"/>
  <c r="A144" i="6"/>
  <c r="B144" i="6"/>
  <c r="A145" i="6"/>
  <c r="B145" i="6"/>
  <c r="A146" i="6"/>
  <c r="B146" i="6"/>
  <c r="A147" i="6"/>
  <c r="B147" i="6"/>
  <c r="A148" i="6"/>
  <c r="B148" i="6"/>
  <c r="A149" i="6"/>
  <c r="B149" i="6"/>
  <c r="A150" i="6"/>
  <c r="B150" i="6"/>
  <c r="A151" i="6"/>
  <c r="B151" i="6"/>
  <c r="A152" i="6"/>
  <c r="B152" i="6"/>
  <c r="A153" i="6"/>
  <c r="B153" i="6"/>
  <c r="A154" i="6"/>
  <c r="B154" i="6"/>
  <c r="A155" i="6"/>
  <c r="B155" i="6"/>
  <c r="A156" i="6"/>
  <c r="B156" i="6"/>
  <c r="A157" i="6"/>
  <c r="B157" i="6"/>
  <c r="A158" i="6"/>
  <c r="B158" i="6"/>
  <c r="A159" i="6"/>
  <c r="B159" i="6"/>
  <c r="A160" i="6"/>
  <c r="B160" i="6"/>
  <c r="A161" i="6"/>
  <c r="B161" i="6"/>
  <c r="A162" i="6"/>
  <c r="B162" i="6"/>
  <c r="A163" i="6"/>
  <c r="B163" i="6"/>
  <c r="A164" i="6"/>
  <c r="B164" i="6"/>
  <c r="A165" i="6"/>
  <c r="B165" i="6"/>
  <c r="A166" i="6"/>
  <c r="B166" i="6"/>
  <c r="A167" i="6"/>
  <c r="B167" i="6"/>
  <c r="A168" i="6"/>
  <c r="B168" i="6"/>
  <c r="A169" i="6"/>
  <c r="B169" i="6"/>
  <c r="A170" i="6"/>
  <c r="B170" i="6"/>
  <c r="A171" i="6"/>
  <c r="B171" i="6"/>
  <c r="A172" i="6"/>
  <c r="B172" i="6"/>
  <c r="A173" i="6"/>
  <c r="B173" i="6"/>
  <c r="A174" i="6"/>
  <c r="B174" i="6"/>
  <c r="A175" i="6"/>
  <c r="B175" i="6"/>
  <c r="A176" i="6"/>
  <c r="B176" i="6"/>
  <c r="A177" i="6"/>
  <c r="B177" i="6"/>
  <c r="A178" i="6"/>
  <c r="B178" i="6"/>
  <c r="A179" i="6"/>
  <c r="B179" i="6"/>
  <c r="A180" i="6"/>
  <c r="B180" i="6"/>
  <c r="A181" i="6"/>
  <c r="B181" i="6"/>
  <c r="A182" i="6"/>
  <c r="B182" i="6"/>
  <c r="A183" i="6"/>
  <c r="B183" i="6"/>
  <c r="A184" i="6"/>
  <c r="B184" i="6"/>
  <c r="A185" i="6"/>
  <c r="B185" i="6"/>
  <c r="A186" i="6"/>
  <c r="B186" i="6"/>
  <c r="A187" i="6"/>
  <c r="B187" i="6"/>
  <c r="A188" i="6"/>
  <c r="B188" i="6"/>
  <c r="A189" i="6"/>
  <c r="B189" i="6"/>
  <c r="A190" i="6"/>
  <c r="B190" i="6"/>
  <c r="A191" i="6"/>
  <c r="B191" i="6"/>
  <c r="A192" i="6"/>
  <c r="B192" i="6"/>
  <c r="A193" i="6"/>
  <c r="B193" i="6"/>
  <c r="A194" i="6"/>
  <c r="B194" i="6"/>
  <c r="A195" i="6"/>
  <c r="B195" i="6"/>
  <c r="A196" i="6"/>
  <c r="B196" i="6"/>
  <c r="A197" i="6"/>
  <c r="B197" i="6"/>
  <c r="A198" i="6"/>
  <c r="B198" i="6"/>
  <c r="A199" i="6"/>
  <c r="B199" i="6"/>
  <c r="A200" i="6"/>
  <c r="B200" i="6"/>
  <c r="A201" i="6"/>
  <c r="B201" i="6"/>
  <c r="A202" i="6"/>
  <c r="B202" i="6"/>
  <c r="A203" i="6"/>
  <c r="B203" i="6"/>
  <c r="A204" i="6"/>
  <c r="B204" i="6"/>
  <c r="A205" i="6"/>
  <c r="B205" i="6"/>
  <c r="A206" i="6"/>
  <c r="B206" i="6"/>
  <c r="A207" i="6"/>
  <c r="B207" i="6"/>
  <c r="A208" i="6"/>
  <c r="B208" i="6"/>
  <c r="A209" i="6"/>
  <c r="B209" i="6"/>
  <c r="A210" i="6"/>
  <c r="B210" i="6"/>
  <c r="A211" i="6"/>
  <c r="B211" i="6"/>
  <c r="A212" i="6"/>
  <c r="B212" i="6"/>
  <c r="A213" i="6"/>
  <c r="B213" i="6"/>
  <c r="A214" i="6"/>
  <c r="B214" i="6"/>
  <c r="A215" i="6"/>
  <c r="B215" i="6"/>
  <c r="A216" i="6"/>
  <c r="B216" i="6"/>
  <c r="A217" i="6"/>
  <c r="B217" i="6"/>
  <c r="A218" i="6"/>
  <c r="B218" i="6"/>
  <c r="A219" i="6"/>
  <c r="B219" i="6"/>
  <c r="A220" i="6"/>
  <c r="B220" i="6"/>
  <c r="A221" i="6"/>
  <c r="B221" i="6"/>
  <c r="A222" i="6"/>
  <c r="B222" i="6"/>
  <c r="A223" i="6"/>
  <c r="B223" i="6"/>
  <c r="A224" i="6"/>
  <c r="B224" i="6"/>
  <c r="A225" i="6"/>
  <c r="B225" i="6"/>
  <c r="A226" i="6"/>
  <c r="B226" i="6"/>
  <c r="A227" i="6"/>
  <c r="B227" i="6"/>
  <c r="A228" i="6"/>
  <c r="B228" i="6"/>
  <c r="A229" i="6"/>
  <c r="B229" i="6"/>
  <c r="A230" i="6"/>
  <c r="B230" i="6"/>
  <c r="A231" i="6"/>
  <c r="B231" i="6"/>
  <c r="A232" i="6"/>
  <c r="B232" i="6"/>
  <c r="A233" i="6"/>
  <c r="B233" i="6"/>
  <c r="A234" i="6"/>
  <c r="B234" i="6"/>
  <c r="A235" i="6"/>
  <c r="B235" i="6"/>
  <c r="A236" i="6"/>
  <c r="B236" i="6"/>
  <c r="A237" i="6"/>
  <c r="B237" i="6"/>
  <c r="A238" i="6"/>
  <c r="B238" i="6"/>
  <c r="A239" i="6"/>
  <c r="B239" i="6"/>
  <c r="A240" i="6"/>
  <c r="B240" i="6"/>
  <c r="A241" i="6"/>
  <c r="B241" i="6"/>
  <c r="A242" i="6"/>
  <c r="B242" i="6"/>
  <c r="A243" i="6"/>
  <c r="B243" i="6"/>
  <c r="A244" i="6"/>
  <c r="B244" i="6"/>
  <c r="A245" i="6"/>
  <c r="B245" i="6"/>
  <c r="A246" i="6"/>
  <c r="B246" i="6"/>
  <c r="A247" i="6"/>
  <c r="B247" i="6"/>
  <c r="A248" i="6"/>
  <c r="B248" i="6"/>
  <c r="A249" i="6"/>
  <c r="B249" i="6"/>
  <c r="A250" i="6"/>
  <c r="B250" i="6"/>
  <c r="A251" i="6"/>
  <c r="B251" i="6"/>
  <c r="A252" i="6"/>
  <c r="B252" i="6"/>
  <c r="A253" i="6"/>
  <c r="B253" i="6"/>
  <c r="A254" i="6"/>
  <c r="B254" i="6"/>
  <c r="A255" i="6"/>
  <c r="B255" i="6"/>
  <c r="A256" i="6"/>
  <c r="B256" i="6"/>
  <c r="A257" i="6"/>
  <c r="B257" i="6"/>
  <c r="A258" i="6"/>
  <c r="B258" i="6"/>
  <c r="A259" i="6"/>
  <c r="B259" i="6"/>
  <c r="A260" i="6"/>
  <c r="B260" i="6"/>
  <c r="A261" i="6"/>
  <c r="B261" i="6"/>
  <c r="A262" i="6"/>
  <c r="B262" i="6"/>
  <c r="A263" i="6"/>
  <c r="B263" i="6"/>
  <c r="A264" i="6"/>
  <c r="B264" i="6"/>
  <c r="A265" i="6"/>
  <c r="B265" i="6"/>
  <c r="A266" i="6"/>
  <c r="B266" i="6"/>
  <c r="A267" i="6"/>
  <c r="B267" i="6"/>
  <c r="A268" i="6"/>
  <c r="B268" i="6"/>
  <c r="A269" i="6"/>
  <c r="B269" i="6"/>
  <c r="A270" i="6"/>
  <c r="B270" i="6"/>
  <c r="A271" i="6"/>
  <c r="B271" i="6"/>
  <c r="A272" i="6"/>
  <c r="B272" i="6"/>
  <c r="A273" i="6"/>
  <c r="B273" i="6"/>
  <c r="A274" i="6"/>
  <c r="B274" i="6"/>
  <c r="A275" i="6"/>
  <c r="B275" i="6"/>
  <c r="A276" i="6"/>
  <c r="B276" i="6"/>
  <c r="A277" i="6"/>
  <c r="B277" i="6"/>
  <c r="A278" i="6"/>
  <c r="B278" i="6"/>
  <c r="A279" i="6"/>
  <c r="B279" i="6"/>
  <c r="A280" i="6"/>
  <c r="B280" i="6"/>
  <c r="A281" i="6"/>
  <c r="B281" i="6"/>
  <c r="A282" i="6"/>
  <c r="B282" i="6"/>
  <c r="A283" i="6"/>
  <c r="B283" i="6"/>
  <c r="A284" i="6"/>
  <c r="B284" i="6"/>
  <c r="A285" i="6"/>
  <c r="B285" i="6"/>
  <c r="A286" i="6"/>
  <c r="B286" i="6"/>
  <c r="A287" i="6"/>
  <c r="B287" i="6"/>
  <c r="A288" i="6"/>
  <c r="B288" i="6"/>
  <c r="A289" i="6"/>
  <c r="B289" i="6"/>
  <c r="A290" i="6"/>
  <c r="B290" i="6"/>
  <c r="A291" i="6"/>
  <c r="B291" i="6"/>
  <c r="A292" i="6"/>
  <c r="B292" i="6"/>
  <c r="A293" i="6"/>
  <c r="B293" i="6"/>
  <c r="A294" i="6"/>
  <c r="B294" i="6"/>
  <c r="A295" i="6"/>
  <c r="B295" i="6"/>
  <c r="A296" i="6"/>
  <c r="B296" i="6"/>
  <c r="A297" i="6"/>
  <c r="B297" i="6"/>
  <c r="A298" i="6"/>
  <c r="B298" i="6"/>
  <c r="A299" i="6"/>
  <c r="B299" i="6"/>
  <c r="A300" i="6"/>
  <c r="B300" i="6"/>
  <c r="A301" i="6"/>
  <c r="B301" i="6"/>
  <c r="A302" i="6"/>
  <c r="B302" i="6"/>
  <c r="A303" i="6"/>
  <c r="B303" i="6"/>
  <c r="A304" i="6"/>
  <c r="B304" i="6"/>
  <c r="A305" i="6"/>
  <c r="B305" i="6"/>
  <c r="A306" i="6"/>
  <c r="B306" i="6"/>
  <c r="A307" i="6"/>
  <c r="B307" i="6"/>
  <c r="A308" i="6"/>
  <c r="B308" i="6"/>
  <c r="A309" i="6"/>
  <c r="B309" i="6"/>
  <c r="A310" i="6"/>
  <c r="B310" i="6"/>
  <c r="A311" i="6"/>
  <c r="B311" i="6"/>
  <c r="A312" i="6"/>
  <c r="B312" i="6"/>
  <c r="A313" i="6"/>
  <c r="B313" i="6"/>
  <c r="A314" i="6"/>
  <c r="B314" i="6"/>
  <c r="A315" i="6"/>
  <c r="B315" i="6"/>
  <c r="A316" i="6"/>
  <c r="B316" i="6"/>
  <c r="A317" i="6"/>
  <c r="B317" i="6"/>
  <c r="A318" i="6"/>
  <c r="B318" i="6"/>
  <c r="A319" i="6"/>
  <c r="B319" i="6"/>
  <c r="A320" i="6"/>
  <c r="B320" i="6"/>
  <c r="A321" i="6"/>
  <c r="B321" i="6"/>
  <c r="A322" i="6"/>
  <c r="B322" i="6"/>
  <c r="A323" i="6"/>
  <c r="B323" i="6"/>
  <c r="A324" i="6"/>
  <c r="B324" i="6"/>
  <c r="A325" i="6"/>
  <c r="B325" i="6"/>
  <c r="A326" i="6"/>
  <c r="B326" i="6"/>
  <c r="A327" i="6"/>
  <c r="B327" i="6"/>
  <c r="A328" i="6"/>
  <c r="B328" i="6"/>
  <c r="A329" i="6"/>
  <c r="B329" i="6"/>
  <c r="A330" i="6"/>
  <c r="B330" i="6"/>
  <c r="A331" i="6"/>
  <c r="B331" i="6"/>
  <c r="A332" i="6"/>
  <c r="B332" i="6"/>
  <c r="A333" i="6"/>
  <c r="B333" i="6"/>
  <c r="A334" i="6"/>
  <c r="B334" i="6"/>
  <c r="A335" i="6"/>
  <c r="B335" i="6"/>
  <c r="A336" i="6"/>
  <c r="B336" i="6"/>
  <c r="A337" i="6"/>
  <c r="B337" i="6"/>
  <c r="A338" i="6"/>
  <c r="B338" i="6"/>
  <c r="A339" i="6"/>
  <c r="B339" i="6"/>
  <c r="A340" i="6"/>
  <c r="B340" i="6"/>
  <c r="A341" i="6"/>
  <c r="B341" i="6"/>
  <c r="A342" i="6"/>
  <c r="B342" i="6"/>
  <c r="A343" i="6"/>
  <c r="B343" i="6"/>
  <c r="A344" i="6"/>
  <c r="B344" i="6"/>
  <c r="A345" i="6"/>
  <c r="B345" i="6"/>
  <c r="A346" i="6"/>
  <c r="B346" i="6"/>
  <c r="A347" i="6"/>
  <c r="B347" i="6"/>
  <c r="A348" i="6"/>
  <c r="B348" i="6"/>
  <c r="A349" i="6"/>
  <c r="B349" i="6"/>
  <c r="A350" i="6"/>
  <c r="B350" i="6"/>
  <c r="A351" i="6"/>
  <c r="B351" i="6"/>
  <c r="A352" i="6"/>
  <c r="B352" i="6"/>
  <c r="A353" i="6"/>
  <c r="B353" i="6"/>
  <c r="A354" i="6"/>
  <c r="B354" i="6"/>
  <c r="A355" i="6"/>
  <c r="B355" i="6"/>
  <c r="A356" i="6"/>
  <c r="B356" i="6"/>
  <c r="A357" i="6"/>
  <c r="B357" i="6"/>
  <c r="A358" i="6"/>
  <c r="B358" i="6"/>
  <c r="A359" i="6"/>
  <c r="B359" i="6"/>
  <c r="A360" i="6"/>
  <c r="B360" i="6"/>
  <c r="A361" i="6"/>
  <c r="B361" i="6"/>
  <c r="A362" i="6"/>
  <c r="B362" i="6"/>
  <c r="A363" i="6"/>
  <c r="B363" i="6"/>
  <c r="A364" i="6"/>
  <c r="B364" i="6"/>
  <c r="A365" i="6"/>
  <c r="B365" i="6"/>
  <c r="A366" i="6"/>
  <c r="B366" i="6"/>
  <c r="A367" i="6"/>
  <c r="B367" i="6"/>
  <c r="A368" i="6"/>
  <c r="B368" i="6"/>
  <c r="A369" i="6"/>
  <c r="B369" i="6"/>
  <c r="A370" i="6"/>
  <c r="B370" i="6"/>
  <c r="A371" i="6"/>
  <c r="B371" i="6"/>
  <c r="A372" i="6"/>
  <c r="B372" i="6"/>
  <c r="A373" i="6"/>
  <c r="B373" i="6"/>
  <c r="A374" i="6"/>
  <c r="B374" i="6"/>
  <c r="A375" i="6"/>
  <c r="B375" i="6"/>
  <c r="A376" i="6"/>
  <c r="B376" i="6"/>
  <c r="A377" i="6"/>
  <c r="B377" i="6"/>
  <c r="A378" i="6"/>
  <c r="B378" i="6"/>
  <c r="A379" i="6"/>
  <c r="B379" i="6"/>
  <c r="A380" i="6"/>
  <c r="B380" i="6"/>
  <c r="A381" i="6"/>
  <c r="B381" i="6"/>
  <c r="A382" i="6"/>
  <c r="B382" i="6"/>
  <c r="A383" i="6"/>
  <c r="B383" i="6"/>
  <c r="A384" i="6"/>
  <c r="B384" i="6"/>
  <c r="A385" i="6"/>
  <c r="B385" i="6"/>
  <c r="A386" i="6"/>
  <c r="B386" i="6"/>
  <c r="A387" i="6"/>
  <c r="B387" i="6"/>
  <c r="A388" i="6"/>
  <c r="B388" i="6"/>
  <c r="A389" i="6"/>
  <c r="B389" i="6"/>
  <c r="A390" i="6"/>
  <c r="B390" i="6"/>
  <c r="A391" i="6"/>
  <c r="B391" i="6"/>
  <c r="A392" i="6"/>
  <c r="B392" i="6"/>
  <c r="A393" i="6"/>
  <c r="B393" i="6"/>
  <c r="A394" i="6"/>
  <c r="B394" i="6"/>
  <c r="A395" i="6"/>
  <c r="B395" i="6"/>
  <c r="A396" i="6"/>
  <c r="B396" i="6"/>
  <c r="A397" i="6"/>
  <c r="B397" i="6"/>
  <c r="A398" i="6"/>
  <c r="B398" i="6"/>
  <c r="A399" i="6"/>
  <c r="B399" i="6"/>
  <c r="A400" i="6"/>
  <c r="B400" i="6"/>
  <c r="A401" i="6"/>
  <c r="B401" i="6"/>
  <c r="A402" i="6"/>
  <c r="B402" i="6"/>
  <c r="A403" i="6"/>
  <c r="B403" i="6"/>
  <c r="A404" i="6"/>
  <c r="B404" i="6"/>
  <c r="A405" i="6"/>
  <c r="B405" i="6"/>
  <c r="A406" i="6"/>
  <c r="B406" i="6"/>
  <c r="A407" i="6"/>
  <c r="B407" i="6"/>
  <c r="A408" i="6"/>
  <c r="B408" i="6"/>
  <c r="A409" i="6"/>
  <c r="B409" i="6"/>
  <c r="A410" i="6"/>
  <c r="B410" i="6"/>
  <c r="A411" i="6"/>
  <c r="B411" i="6"/>
  <c r="A412" i="6"/>
  <c r="B412" i="6"/>
  <c r="A413" i="6"/>
  <c r="B413" i="6"/>
  <c r="A414" i="6"/>
  <c r="B414" i="6"/>
  <c r="A415" i="6"/>
  <c r="B415" i="6"/>
  <c r="A416" i="6"/>
  <c r="B416" i="6"/>
  <c r="A417" i="6"/>
  <c r="B417" i="6"/>
  <c r="A418" i="6"/>
  <c r="B418" i="6"/>
  <c r="A419" i="6"/>
  <c r="B419" i="6"/>
  <c r="A420" i="6"/>
  <c r="B420" i="6"/>
  <c r="A421" i="6"/>
  <c r="B421" i="6"/>
  <c r="A422" i="6"/>
  <c r="B422" i="6"/>
  <c r="A423" i="6"/>
  <c r="B423" i="6"/>
  <c r="A424" i="6"/>
  <c r="B424" i="6"/>
  <c r="A425" i="6"/>
  <c r="B425" i="6"/>
  <c r="A426" i="6"/>
  <c r="B426" i="6"/>
  <c r="A427" i="6"/>
  <c r="B427" i="6"/>
  <c r="A428" i="6"/>
  <c r="B428" i="6"/>
  <c r="A429" i="6"/>
  <c r="B429" i="6"/>
  <c r="A430" i="6"/>
  <c r="B430" i="6"/>
  <c r="A431" i="6"/>
  <c r="B431" i="6"/>
  <c r="A432" i="6"/>
  <c r="B432" i="6"/>
  <c r="A433" i="6"/>
  <c r="B433" i="6"/>
  <c r="A434" i="6"/>
  <c r="B434" i="6"/>
  <c r="A435" i="6"/>
  <c r="B435" i="6"/>
  <c r="A436" i="6"/>
  <c r="B436" i="6"/>
  <c r="A437" i="6"/>
  <c r="B437" i="6"/>
  <c r="A438" i="6"/>
  <c r="B438" i="6"/>
  <c r="A439" i="6"/>
  <c r="B439" i="6"/>
  <c r="A440" i="6"/>
  <c r="B440" i="6"/>
  <c r="A441" i="6"/>
  <c r="B441" i="6"/>
  <c r="A442" i="6"/>
  <c r="B442" i="6"/>
  <c r="A443" i="6"/>
  <c r="B443" i="6"/>
  <c r="A444" i="6"/>
  <c r="B444" i="6"/>
  <c r="A445" i="6"/>
  <c r="B445" i="6"/>
  <c r="A446" i="6"/>
  <c r="B446" i="6"/>
  <c r="A447" i="6"/>
  <c r="B447" i="6"/>
  <c r="A448" i="6"/>
  <c r="B448" i="6"/>
  <c r="A449" i="6"/>
  <c r="B449" i="6"/>
  <c r="A450" i="6"/>
  <c r="B450" i="6"/>
  <c r="A451" i="6"/>
  <c r="B451" i="6"/>
  <c r="A452" i="6"/>
  <c r="B452" i="6"/>
  <c r="A453" i="6"/>
  <c r="B453" i="6"/>
  <c r="A454" i="6"/>
  <c r="B454" i="6"/>
  <c r="A455" i="6"/>
  <c r="B455" i="6"/>
  <c r="A456" i="6"/>
  <c r="B456" i="6"/>
  <c r="A457" i="6"/>
  <c r="B457" i="6"/>
  <c r="A458" i="6"/>
  <c r="B458" i="6"/>
  <c r="A459" i="6"/>
  <c r="B459" i="6"/>
  <c r="A460" i="6"/>
  <c r="B460" i="6"/>
  <c r="A461" i="6"/>
  <c r="B461" i="6"/>
  <c r="A462" i="6"/>
  <c r="B462" i="6"/>
  <c r="A463" i="6"/>
  <c r="B463" i="6"/>
  <c r="A464" i="6"/>
  <c r="B464" i="6"/>
  <c r="A465" i="6"/>
  <c r="B465" i="6"/>
  <c r="A466" i="6"/>
  <c r="B466" i="6"/>
  <c r="A467" i="6"/>
  <c r="B467" i="6"/>
  <c r="A468" i="6"/>
  <c r="B468" i="6"/>
  <c r="A469" i="6"/>
  <c r="B469" i="6"/>
  <c r="A470" i="6"/>
  <c r="B470" i="6"/>
  <c r="A471" i="6"/>
  <c r="B471" i="6"/>
  <c r="A472" i="6"/>
  <c r="B472" i="6"/>
  <c r="A473" i="6"/>
  <c r="B473" i="6"/>
  <c r="A474" i="6"/>
  <c r="B474" i="6"/>
  <c r="A475" i="6"/>
  <c r="B475" i="6"/>
  <c r="A476" i="6"/>
  <c r="B476" i="6"/>
  <c r="A477" i="6"/>
  <c r="B477" i="6"/>
  <c r="A478" i="6"/>
  <c r="B478" i="6"/>
  <c r="A479" i="6"/>
  <c r="B479" i="6"/>
  <c r="A480" i="6"/>
  <c r="B480" i="6"/>
  <c r="A481" i="6"/>
  <c r="B481" i="6"/>
  <c r="A482" i="6"/>
  <c r="B482" i="6"/>
  <c r="A483" i="6"/>
  <c r="B483" i="6"/>
  <c r="A484" i="6"/>
  <c r="B484" i="6"/>
  <c r="A485" i="6"/>
  <c r="B485" i="6"/>
  <c r="A486" i="6"/>
  <c r="B486" i="6"/>
  <c r="A487" i="6"/>
  <c r="B487" i="6"/>
  <c r="A488" i="6"/>
  <c r="B488" i="6"/>
  <c r="A489" i="6"/>
  <c r="B489" i="6"/>
  <c r="A490" i="6"/>
  <c r="B490" i="6"/>
  <c r="A491" i="6"/>
  <c r="B491" i="6"/>
  <c r="A492" i="6"/>
  <c r="B492" i="6"/>
  <c r="A493" i="6"/>
  <c r="B493" i="6"/>
  <c r="A494" i="6"/>
  <c r="B494" i="6"/>
  <c r="A495" i="6"/>
  <c r="B495" i="6"/>
  <c r="A496" i="6"/>
  <c r="B496" i="6"/>
  <c r="A497" i="6"/>
  <c r="B497" i="6"/>
  <c r="A498" i="6"/>
  <c r="B498" i="6"/>
  <c r="A499" i="6"/>
  <c r="B499" i="6"/>
  <c r="A500" i="6"/>
  <c r="B500" i="6"/>
  <c r="A501" i="6"/>
  <c r="B501" i="6"/>
  <c r="A502" i="6"/>
  <c r="B502" i="6"/>
  <c r="A503" i="6"/>
  <c r="B503" i="6"/>
  <c r="A504" i="6"/>
  <c r="B504" i="6"/>
  <c r="A505" i="6"/>
  <c r="B505" i="6"/>
  <c r="A506" i="6"/>
  <c r="B506" i="6"/>
  <c r="A507" i="6"/>
  <c r="B507" i="6"/>
  <c r="A508" i="6"/>
  <c r="B508" i="6"/>
  <c r="A509" i="6"/>
  <c r="B509" i="6"/>
  <c r="A510" i="6"/>
  <c r="B510" i="6"/>
  <c r="A511" i="6"/>
  <c r="B511" i="6"/>
  <c r="A512" i="6"/>
  <c r="B512" i="6"/>
  <c r="A513" i="6"/>
  <c r="B513" i="6"/>
  <c r="A514" i="6"/>
  <c r="B514" i="6"/>
  <c r="A515" i="6"/>
  <c r="B515" i="6"/>
  <c r="A516" i="6"/>
  <c r="B516" i="6"/>
  <c r="A517" i="6"/>
  <c r="B517" i="6"/>
  <c r="A518" i="6"/>
  <c r="B518" i="6"/>
  <c r="A519" i="6"/>
  <c r="B519" i="6"/>
  <c r="A520" i="6"/>
  <c r="B520" i="6"/>
  <c r="A521" i="6"/>
  <c r="B521" i="6"/>
  <c r="A522" i="6"/>
  <c r="B522" i="6"/>
  <c r="A523" i="6"/>
  <c r="B523" i="6"/>
  <c r="A524" i="6"/>
  <c r="B524" i="6"/>
  <c r="A525" i="6"/>
  <c r="B525" i="6"/>
  <c r="A526" i="6"/>
  <c r="B526" i="6"/>
  <c r="A527" i="6"/>
  <c r="B527" i="6"/>
  <c r="A528" i="6"/>
  <c r="B528" i="6"/>
  <c r="A529" i="6"/>
  <c r="B529" i="6"/>
  <c r="A530" i="6"/>
  <c r="B530" i="6"/>
  <c r="A531" i="6"/>
  <c r="B531" i="6"/>
  <c r="A532" i="6"/>
  <c r="B532" i="6"/>
  <c r="A533" i="6"/>
  <c r="B533" i="6"/>
  <c r="A534" i="6"/>
  <c r="B534" i="6"/>
  <c r="A535" i="6"/>
  <c r="B535" i="6"/>
  <c r="A536" i="6"/>
  <c r="B536" i="6"/>
  <c r="A537" i="6"/>
  <c r="B537" i="6"/>
  <c r="A538" i="6"/>
  <c r="B538" i="6"/>
  <c r="A539" i="6"/>
  <c r="B539" i="6"/>
  <c r="A540" i="6"/>
  <c r="B540" i="6"/>
  <c r="A541" i="6"/>
  <c r="B541" i="6"/>
  <c r="A542" i="6"/>
  <c r="B542" i="6"/>
  <c r="A543" i="6"/>
  <c r="B543" i="6"/>
  <c r="A544" i="6"/>
  <c r="B544" i="6"/>
  <c r="A545" i="6"/>
  <c r="B545" i="6"/>
  <c r="A546" i="6"/>
  <c r="B546" i="6"/>
  <c r="A547" i="6"/>
  <c r="B547" i="6"/>
  <c r="A548" i="6"/>
  <c r="B548" i="6"/>
  <c r="A549" i="6"/>
  <c r="B549" i="6"/>
  <c r="A550" i="6"/>
  <c r="B550" i="6"/>
  <c r="A551" i="6"/>
  <c r="B551" i="6"/>
  <c r="A552" i="6"/>
  <c r="B552" i="6"/>
  <c r="A553" i="6"/>
  <c r="B553" i="6"/>
  <c r="A554" i="6"/>
  <c r="B554" i="6"/>
  <c r="A555" i="6"/>
  <c r="B555" i="6"/>
  <c r="A556" i="6"/>
  <c r="B556" i="6"/>
  <c r="A557" i="6"/>
  <c r="B557" i="6"/>
  <c r="A558" i="6"/>
  <c r="B558" i="6"/>
  <c r="A559" i="6"/>
  <c r="B559" i="6"/>
  <c r="A560" i="6"/>
  <c r="B560" i="6"/>
  <c r="A561" i="6"/>
  <c r="B561" i="6"/>
  <c r="A562" i="6"/>
  <c r="B562" i="6"/>
  <c r="A563" i="6"/>
  <c r="B563" i="6"/>
  <c r="A564" i="6"/>
  <c r="B564" i="6"/>
  <c r="A565" i="6"/>
  <c r="B565" i="6"/>
  <c r="A566" i="6"/>
  <c r="B566" i="6"/>
  <c r="A567" i="6"/>
  <c r="B567" i="6"/>
  <c r="A568" i="6"/>
  <c r="B568" i="6"/>
  <c r="A569" i="6"/>
  <c r="B569" i="6"/>
  <c r="A570" i="6"/>
  <c r="B570" i="6"/>
  <c r="A571" i="6"/>
  <c r="B571" i="6"/>
  <c r="A572" i="6"/>
  <c r="B572" i="6"/>
  <c r="A573" i="6"/>
  <c r="B573" i="6"/>
  <c r="A574" i="6"/>
  <c r="B574" i="6"/>
  <c r="A575" i="6"/>
  <c r="B575" i="6"/>
  <c r="A576" i="6"/>
  <c r="B576" i="6"/>
  <c r="A577" i="6"/>
  <c r="B577" i="6"/>
  <c r="A578" i="6"/>
  <c r="B578" i="6"/>
  <c r="A579" i="6"/>
  <c r="B579" i="6"/>
  <c r="A580" i="6"/>
  <c r="B580" i="6"/>
  <c r="A581" i="6"/>
  <c r="B581" i="6"/>
  <c r="A582" i="6"/>
  <c r="B582" i="6"/>
  <c r="A583" i="6"/>
  <c r="B583" i="6"/>
  <c r="A584" i="6"/>
  <c r="B584" i="6"/>
  <c r="A585" i="6"/>
  <c r="B585" i="6"/>
  <c r="A586" i="6"/>
  <c r="B586" i="6"/>
  <c r="A587" i="6"/>
  <c r="B587" i="6"/>
  <c r="A588" i="6"/>
  <c r="B588" i="6"/>
  <c r="A589" i="6"/>
  <c r="B589" i="6"/>
  <c r="A590" i="6"/>
  <c r="B590" i="6"/>
  <c r="A591" i="6"/>
  <c r="B591" i="6"/>
  <c r="A592" i="6"/>
  <c r="B592" i="6"/>
  <c r="A593" i="6"/>
  <c r="B593" i="6"/>
  <c r="A594" i="6"/>
  <c r="B594" i="6"/>
  <c r="A595" i="6"/>
  <c r="B595" i="6"/>
  <c r="A596" i="6"/>
  <c r="B596" i="6"/>
  <c r="A597" i="6"/>
  <c r="B597" i="6"/>
  <c r="A598" i="6"/>
  <c r="B598" i="6"/>
  <c r="A599" i="6"/>
  <c r="B599" i="6"/>
  <c r="A600" i="6"/>
  <c r="B600" i="6"/>
  <c r="A601" i="6"/>
  <c r="B601" i="6"/>
  <c r="A602" i="6"/>
  <c r="B602" i="6"/>
  <c r="A603" i="6"/>
  <c r="B603" i="6"/>
  <c r="A604" i="6"/>
  <c r="B604" i="6"/>
  <c r="A605" i="6"/>
  <c r="B605" i="6"/>
  <c r="A606" i="6"/>
  <c r="B606" i="6"/>
  <c r="A607" i="6"/>
  <c r="B607" i="6"/>
  <c r="A608" i="6"/>
  <c r="B608" i="6"/>
  <c r="A609" i="6"/>
  <c r="B609" i="6"/>
  <c r="A610" i="6"/>
  <c r="B610" i="6"/>
  <c r="A611" i="6"/>
  <c r="B611" i="6"/>
  <c r="A612" i="6"/>
  <c r="B612" i="6"/>
  <c r="A613" i="6"/>
  <c r="B613" i="6"/>
  <c r="A614" i="6"/>
  <c r="B614" i="6"/>
  <c r="A615" i="6"/>
  <c r="B615" i="6"/>
  <c r="A616" i="6"/>
  <c r="B616" i="6"/>
  <c r="A617" i="6"/>
  <c r="B617" i="6"/>
  <c r="A618" i="6"/>
  <c r="B618" i="6"/>
  <c r="A619" i="6"/>
  <c r="B619" i="6"/>
  <c r="A620" i="6"/>
  <c r="B620" i="6"/>
  <c r="A621" i="6"/>
  <c r="B621" i="6"/>
  <c r="A622" i="6"/>
  <c r="B622" i="6"/>
  <c r="A623" i="6"/>
  <c r="B623" i="6"/>
  <c r="A624" i="6"/>
  <c r="B624" i="6"/>
  <c r="A625" i="6"/>
  <c r="B625" i="6"/>
  <c r="A626" i="6"/>
  <c r="B626" i="6"/>
  <c r="A627" i="6"/>
  <c r="B627" i="6"/>
  <c r="A628" i="6"/>
  <c r="B628" i="6"/>
  <c r="A629" i="6"/>
  <c r="B629" i="6"/>
  <c r="A630" i="6"/>
  <c r="B630" i="6"/>
  <c r="A631" i="6"/>
  <c r="B631" i="6"/>
  <c r="A632" i="6"/>
  <c r="B632" i="6"/>
  <c r="A633" i="6"/>
  <c r="B633" i="6"/>
  <c r="A634" i="6"/>
  <c r="B634" i="6"/>
  <c r="A635" i="6"/>
  <c r="B635" i="6"/>
  <c r="A636" i="6"/>
  <c r="B636" i="6"/>
  <c r="A637" i="6"/>
  <c r="B637" i="6"/>
  <c r="A638" i="6"/>
  <c r="B638" i="6"/>
  <c r="A639" i="6"/>
  <c r="B639" i="6"/>
  <c r="A640" i="6"/>
  <c r="B640" i="6"/>
  <c r="A641" i="6"/>
  <c r="B641" i="6"/>
  <c r="A642" i="6"/>
  <c r="B642" i="6"/>
  <c r="A643" i="6"/>
  <c r="B643" i="6"/>
  <c r="A644" i="6"/>
  <c r="B644" i="6"/>
  <c r="A645" i="6"/>
  <c r="B645" i="6"/>
  <c r="A646" i="6"/>
  <c r="B646" i="6"/>
  <c r="A647" i="6"/>
  <c r="B647" i="6"/>
  <c r="A648" i="6"/>
  <c r="B648" i="6"/>
  <c r="A649" i="6"/>
  <c r="B649" i="6"/>
  <c r="A650" i="6"/>
  <c r="B650" i="6"/>
  <c r="A651" i="6"/>
  <c r="B651" i="6"/>
  <c r="A652" i="6"/>
  <c r="B652" i="6"/>
  <c r="A653" i="6"/>
  <c r="B653" i="6"/>
  <c r="A654" i="6"/>
  <c r="B654" i="6"/>
  <c r="A655" i="6"/>
  <c r="B655" i="6"/>
  <c r="A656" i="6"/>
  <c r="B656" i="6"/>
  <c r="A657" i="6"/>
  <c r="B657" i="6"/>
  <c r="A658" i="6"/>
  <c r="B658" i="6"/>
  <c r="A659" i="6"/>
  <c r="B659" i="6"/>
  <c r="A660" i="6"/>
  <c r="B660" i="6"/>
  <c r="A661" i="6"/>
  <c r="B661" i="6"/>
  <c r="A662" i="6"/>
  <c r="B662" i="6"/>
  <c r="A663" i="6"/>
  <c r="B663" i="6"/>
  <c r="A664" i="6"/>
  <c r="B664" i="6"/>
  <c r="A665" i="6"/>
  <c r="B665" i="6"/>
  <c r="A666" i="6"/>
  <c r="B666" i="6"/>
  <c r="A667" i="6"/>
  <c r="B667" i="6"/>
  <c r="A668" i="6"/>
  <c r="B668" i="6"/>
  <c r="A669" i="6"/>
  <c r="B669" i="6"/>
  <c r="A670" i="6"/>
  <c r="B670" i="6"/>
  <c r="A671" i="6"/>
  <c r="B671" i="6"/>
  <c r="A672" i="6"/>
  <c r="B672" i="6"/>
  <c r="A673" i="6"/>
  <c r="B673" i="6"/>
  <c r="A674" i="6"/>
  <c r="B674" i="6"/>
  <c r="A675" i="6"/>
  <c r="B675" i="6"/>
  <c r="A676" i="6"/>
  <c r="B676" i="6"/>
  <c r="A677" i="6"/>
  <c r="B677" i="6"/>
  <c r="A678" i="6"/>
  <c r="B678" i="6"/>
  <c r="A679" i="6"/>
  <c r="B679" i="6"/>
  <c r="A680" i="6"/>
  <c r="B680" i="6"/>
  <c r="A681" i="6"/>
  <c r="B681" i="6"/>
  <c r="A682" i="6"/>
  <c r="B682" i="6"/>
  <c r="A683" i="6"/>
  <c r="B683" i="6"/>
  <c r="A684" i="6"/>
  <c r="B684" i="6"/>
  <c r="A685" i="6"/>
  <c r="B685" i="6"/>
  <c r="A686" i="6"/>
  <c r="B686" i="6"/>
  <c r="A687" i="6"/>
  <c r="B687" i="6"/>
  <c r="A688" i="6"/>
  <c r="B688" i="6"/>
  <c r="A689" i="6"/>
  <c r="B689" i="6"/>
  <c r="A690" i="6"/>
  <c r="B690" i="6"/>
  <c r="A691" i="6"/>
  <c r="B691" i="6"/>
  <c r="A692" i="6"/>
  <c r="B692" i="6"/>
  <c r="A693" i="6"/>
  <c r="B693" i="6"/>
  <c r="A694" i="6"/>
  <c r="B694" i="6"/>
  <c r="A695" i="6"/>
  <c r="B695" i="6"/>
  <c r="A696" i="6"/>
  <c r="B696" i="6"/>
  <c r="A697" i="6"/>
  <c r="B697" i="6"/>
  <c r="A698" i="6"/>
  <c r="B698" i="6"/>
  <c r="A699" i="6"/>
  <c r="B699" i="6"/>
  <c r="A700" i="6"/>
  <c r="B700" i="6"/>
  <c r="A701" i="6"/>
  <c r="B701" i="6"/>
  <c r="A702" i="6"/>
  <c r="B702" i="6"/>
  <c r="A703" i="6"/>
  <c r="B703" i="6"/>
  <c r="A704" i="6"/>
  <c r="B704" i="6"/>
  <c r="A705" i="6"/>
  <c r="B705" i="6"/>
  <c r="A706" i="6"/>
  <c r="B706" i="6"/>
  <c r="A707" i="6"/>
  <c r="B707" i="6"/>
  <c r="A708" i="6"/>
  <c r="B708" i="6"/>
  <c r="A709" i="6"/>
  <c r="B709" i="6"/>
  <c r="A710" i="6"/>
  <c r="B710" i="6"/>
  <c r="A711" i="6"/>
  <c r="B711" i="6"/>
  <c r="A712" i="6"/>
  <c r="B712" i="6"/>
  <c r="A713" i="6"/>
  <c r="B713" i="6"/>
  <c r="A714" i="6"/>
  <c r="B714" i="6"/>
  <c r="A715" i="6"/>
  <c r="B715" i="6"/>
  <c r="A716" i="6"/>
  <c r="B716" i="6"/>
  <c r="A717" i="6"/>
  <c r="B717" i="6"/>
  <c r="A718" i="6"/>
  <c r="B718" i="6"/>
  <c r="A719" i="6"/>
  <c r="B719" i="6"/>
  <c r="A720" i="6"/>
  <c r="B720" i="6"/>
  <c r="A721" i="6"/>
  <c r="B721" i="6"/>
  <c r="A722" i="6"/>
  <c r="B722" i="6"/>
  <c r="A723" i="6"/>
  <c r="B723" i="6"/>
  <c r="A724" i="6"/>
  <c r="B724" i="6"/>
  <c r="A725" i="6"/>
  <c r="B725" i="6"/>
  <c r="A726" i="6"/>
  <c r="B726" i="6"/>
  <c r="A727" i="6"/>
  <c r="B727" i="6"/>
  <c r="A728" i="6"/>
  <c r="B728" i="6"/>
  <c r="A729" i="6"/>
  <c r="B729" i="6"/>
  <c r="A730" i="6"/>
  <c r="B730" i="6"/>
  <c r="A731" i="6"/>
  <c r="B731" i="6"/>
  <c r="A732" i="6"/>
  <c r="B732" i="6"/>
  <c r="A733" i="6"/>
  <c r="B733" i="6"/>
  <c r="A734" i="6"/>
  <c r="B734" i="6"/>
  <c r="A735" i="6"/>
  <c r="B735" i="6"/>
  <c r="A736" i="6"/>
  <c r="B736" i="6"/>
  <c r="A737" i="6"/>
  <c r="B737" i="6"/>
  <c r="A738" i="6"/>
  <c r="B738" i="6"/>
  <c r="A739" i="6"/>
  <c r="B739" i="6"/>
  <c r="A740" i="6"/>
  <c r="B740" i="6"/>
  <c r="A741" i="6"/>
  <c r="B741" i="6"/>
  <c r="A742" i="6"/>
  <c r="B742" i="6"/>
  <c r="A743" i="6"/>
  <c r="B743" i="6"/>
  <c r="A744" i="6"/>
  <c r="B744" i="6"/>
  <c r="A745" i="6"/>
  <c r="B745" i="6"/>
  <c r="A746" i="6"/>
  <c r="B746" i="6"/>
  <c r="A747" i="6"/>
  <c r="B747" i="6"/>
  <c r="A748" i="6"/>
  <c r="B748" i="6"/>
  <c r="A749" i="6"/>
  <c r="B749" i="6"/>
  <c r="A750" i="6"/>
  <c r="B750" i="6"/>
  <c r="A751" i="6"/>
  <c r="B751" i="6"/>
  <c r="A752" i="6"/>
  <c r="B752" i="6"/>
  <c r="A753" i="6"/>
  <c r="B753" i="6"/>
  <c r="A754" i="6"/>
  <c r="B754" i="6"/>
  <c r="A755" i="6"/>
  <c r="B755" i="6"/>
  <c r="A756" i="6"/>
  <c r="B756" i="6"/>
  <c r="A757" i="6"/>
  <c r="B757" i="6"/>
  <c r="A758" i="6"/>
  <c r="B758" i="6"/>
  <c r="A759" i="6"/>
  <c r="B759" i="6"/>
  <c r="A760" i="6"/>
  <c r="B760" i="6"/>
  <c r="A761" i="6"/>
  <c r="B761" i="6"/>
  <c r="A762" i="6"/>
  <c r="B762" i="6"/>
  <c r="A763" i="6"/>
  <c r="B763" i="6"/>
  <c r="A764" i="6"/>
  <c r="B764" i="6"/>
  <c r="A765" i="6"/>
  <c r="B765" i="6"/>
  <c r="A766" i="6"/>
  <c r="B766" i="6"/>
  <c r="A767" i="6"/>
  <c r="B767" i="6"/>
  <c r="A768" i="6"/>
  <c r="B768" i="6"/>
  <c r="A769" i="6"/>
  <c r="B769" i="6"/>
  <c r="A770" i="6"/>
  <c r="B770" i="6"/>
  <c r="A771" i="6"/>
  <c r="B771" i="6"/>
  <c r="A772" i="6"/>
  <c r="B772" i="6"/>
  <c r="A773" i="6"/>
  <c r="B773" i="6"/>
  <c r="A774" i="6"/>
  <c r="B774" i="6"/>
  <c r="A775" i="6"/>
  <c r="B775" i="6"/>
  <c r="A776" i="6"/>
  <c r="B776" i="6"/>
  <c r="A777" i="6"/>
  <c r="B777" i="6"/>
  <c r="A778" i="6"/>
  <c r="B778" i="6"/>
  <c r="A779" i="6"/>
  <c r="B779" i="6"/>
  <c r="A780" i="6"/>
  <c r="B780" i="6"/>
  <c r="A781" i="6"/>
  <c r="B781" i="6"/>
  <c r="A782" i="6"/>
  <c r="B782" i="6"/>
  <c r="A783" i="6"/>
  <c r="B783" i="6"/>
  <c r="A784" i="6"/>
  <c r="B784" i="6"/>
  <c r="A785" i="6"/>
  <c r="B785" i="6"/>
  <c r="A786" i="6"/>
  <c r="B786" i="6"/>
  <c r="A787" i="6"/>
  <c r="B787" i="6"/>
  <c r="A788" i="6"/>
  <c r="B788" i="6"/>
  <c r="A789" i="6"/>
  <c r="B789" i="6"/>
  <c r="A790" i="6"/>
  <c r="B790" i="6"/>
  <c r="A791" i="6"/>
  <c r="B791" i="6"/>
  <c r="A792" i="6"/>
  <c r="B792" i="6"/>
  <c r="A793" i="6"/>
  <c r="B793" i="6"/>
  <c r="A794" i="6"/>
  <c r="B794" i="6"/>
  <c r="A795" i="6"/>
  <c r="B795" i="6"/>
  <c r="A796" i="6"/>
  <c r="B796" i="6"/>
  <c r="A797" i="6"/>
  <c r="B797" i="6"/>
  <c r="A798" i="6"/>
  <c r="B798" i="6"/>
  <c r="A799" i="6"/>
  <c r="B799" i="6"/>
  <c r="A800" i="6"/>
  <c r="B800" i="6"/>
  <c r="A801" i="6"/>
  <c r="B801" i="6"/>
  <c r="A802" i="6"/>
  <c r="B802" i="6"/>
  <c r="A803" i="6"/>
  <c r="B803" i="6"/>
  <c r="A804" i="6"/>
  <c r="B804" i="6"/>
  <c r="A805" i="6"/>
  <c r="B805" i="6"/>
  <c r="A806" i="6"/>
  <c r="B806" i="6"/>
  <c r="A807" i="6"/>
  <c r="B807" i="6"/>
  <c r="A808" i="6"/>
  <c r="B808" i="6"/>
  <c r="A809" i="6"/>
  <c r="B809" i="6"/>
  <c r="A810" i="6"/>
  <c r="B810" i="6"/>
  <c r="A811" i="6"/>
  <c r="B811" i="6"/>
  <c r="A812" i="6"/>
  <c r="B812" i="6"/>
  <c r="A813" i="6"/>
  <c r="B813" i="6"/>
  <c r="A814" i="6"/>
  <c r="B814" i="6"/>
  <c r="A815" i="6"/>
  <c r="B815" i="6"/>
  <c r="A816" i="6"/>
  <c r="B816" i="6"/>
  <c r="A817" i="6"/>
  <c r="B817" i="6"/>
  <c r="A818" i="6"/>
  <c r="B818" i="6"/>
  <c r="A819" i="6"/>
  <c r="B819" i="6"/>
  <c r="A820" i="6"/>
  <c r="B820" i="6"/>
  <c r="A821" i="6"/>
  <c r="B821" i="6"/>
  <c r="A822" i="6"/>
  <c r="B822" i="6"/>
  <c r="A823" i="6"/>
  <c r="B823" i="6"/>
  <c r="A824" i="6"/>
  <c r="B824" i="6"/>
  <c r="A825" i="6"/>
  <c r="B825" i="6"/>
  <c r="A826" i="6"/>
  <c r="B826" i="6"/>
  <c r="A827" i="6"/>
  <c r="B827" i="6"/>
  <c r="A828" i="6"/>
  <c r="B828" i="6"/>
  <c r="A829" i="6"/>
  <c r="B829" i="6"/>
  <c r="A830" i="6"/>
  <c r="B830" i="6"/>
  <c r="A831" i="6"/>
  <c r="B831" i="6"/>
  <c r="A832" i="6"/>
  <c r="B832" i="6"/>
  <c r="A833" i="6"/>
  <c r="B833" i="6"/>
  <c r="A834" i="6"/>
  <c r="B834" i="6"/>
  <c r="A835" i="6"/>
  <c r="B835" i="6"/>
  <c r="A836" i="6"/>
  <c r="B836" i="6"/>
  <c r="A837" i="6"/>
  <c r="B837" i="6"/>
  <c r="A838" i="6"/>
  <c r="B838" i="6"/>
  <c r="A839" i="6"/>
  <c r="B839" i="6"/>
  <c r="A840" i="6"/>
  <c r="B840" i="6"/>
  <c r="A841" i="6"/>
  <c r="B841" i="6"/>
  <c r="A842" i="6"/>
  <c r="B842" i="6"/>
  <c r="A843" i="6"/>
  <c r="B843" i="6"/>
  <c r="A844" i="6"/>
  <c r="B844" i="6"/>
  <c r="A845" i="6"/>
  <c r="B845" i="6"/>
  <c r="A846" i="6"/>
  <c r="B846" i="6"/>
  <c r="A847" i="6"/>
  <c r="B847" i="6"/>
  <c r="A848" i="6"/>
  <c r="B848" i="6"/>
  <c r="A849" i="6"/>
  <c r="B849" i="6"/>
  <c r="A850" i="6"/>
  <c r="B850" i="6"/>
  <c r="A851" i="6"/>
  <c r="B851" i="6"/>
  <c r="A852" i="6"/>
  <c r="B852" i="6"/>
  <c r="A853" i="6"/>
  <c r="B853" i="6"/>
  <c r="A854" i="6"/>
  <c r="B854" i="6"/>
  <c r="A855" i="6"/>
  <c r="B855" i="6"/>
  <c r="A856" i="6"/>
  <c r="B856" i="6"/>
  <c r="A857" i="6"/>
  <c r="B857" i="6"/>
  <c r="A858" i="6"/>
  <c r="B858" i="6"/>
  <c r="A859" i="6"/>
  <c r="B859" i="6"/>
  <c r="A860" i="6"/>
  <c r="B860" i="6"/>
  <c r="A861" i="6"/>
  <c r="B861" i="6"/>
  <c r="A862" i="6"/>
  <c r="B862" i="6"/>
  <c r="A863" i="6"/>
  <c r="B863" i="6"/>
  <c r="A864" i="6"/>
  <c r="B864" i="6"/>
  <c r="A865" i="6"/>
  <c r="B865" i="6"/>
  <c r="A866" i="6"/>
  <c r="B866" i="6"/>
  <c r="A867" i="6"/>
  <c r="B867" i="6"/>
  <c r="A868" i="6"/>
  <c r="B868" i="6"/>
  <c r="A869" i="6"/>
  <c r="B869" i="6"/>
  <c r="A870" i="6"/>
  <c r="B870" i="6"/>
  <c r="A871" i="6"/>
  <c r="B871" i="6"/>
  <c r="A872" i="6"/>
  <c r="B872" i="6"/>
  <c r="A873" i="6"/>
  <c r="B873" i="6"/>
  <c r="A874" i="6"/>
  <c r="B874" i="6"/>
  <c r="A875" i="6"/>
  <c r="B875" i="6"/>
  <c r="A876" i="6"/>
  <c r="B876" i="6"/>
  <c r="A877" i="6"/>
  <c r="B877" i="6"/>
  <c r="A878" i="6"/>
  <c r="B878" i="6"/>
  <c r="A879" i="6"/>
  <c r="B879" i="6"/>
  <c r="A880" i="6"/>
  <c r="B880" i="6"/>
  <c r="A881" i="6"/>
  <c r="B881" i="6"/>
  <c r="A882" i="6"/>
  <c r="B882" i="6"/>
  <c r="A883" i="6"/>
  <c r="B883" i="6"/>
  <c r="A884" i="6"/>
  <c r="B884" i="6"/>
  <c r="A885" i="6"/>
  <c r="B885" i="6"/>
  <c r="A886" i="6"/>
  <c r="B886" i="6"/>
  <c r="A887" i="6"/>
  <c r="B887" i="6"/>
  <c r="A888" i="6"/>
  <c r="B888" i="6"/>
  <c r="A889" i="6"/>
  <c r="B889" i="6"/>
  <c r="A890" i="6"/>
  <c r="B890" i="6"/>
  <c r="A891" i="6"/>
  <c r="B891" i="6"/>
  <c r="A892" i="6"/>
  <c r="B892" i="6"/>
  <c r="A893" i="6"/>
  <c r="B893" i="6"/>
  <c r="A894" i="6"/>
  <c r="B894" i="6"/>
  <c r="A895" i="6"/>
  <c r="B895" i="6"/>
  <c r="A896" i="6"/>
  <c r="B896" i="6"/>
  <c r="A897" i="6"/>
  <c r="B897" i="6"/>
  <c r="A898" i="6"/>
  <c r="B898" i="6"/>
  <c r="A899" i="6"/>
  <c r="B899" i="6"/>
  <c r="A900" i="6"/>
  <c r="B900" i="6"/>
  <c r="A901" i="6"/>
  <c r="B901" i="6"/>
  <c r="A902" i="6"/>
  <c r="B902" i="6"/>
  <c r="A903" i="6"/>
  <c r="B903" i="6"/>
  <c r="A904" i="6"/>
  <c r="B904" i="6"/>
  <c r="A905" i="6"/>
  <c r="B905" i="6"/>
  <c r="A906" i="6"/>
  <c r="B906" i="6"/>
  <c r="A907" i="6"/>
  <c r="B907" i="6"/>
  <c r="A908" i="6"/>
  <c r="B908" i="6"/>
  <c r="A909" i="6"/>
  <c r="B909" i="6"/>
  <c r="A910" i="6"/>
  <c r="B910" i="6"/>
  <c r="A911" i="6"/>
  <c r="B911" i="6"/>
  <c r="A912" i="6"/>
  <c r="B912" i="6"/>
  <c r="A913" i="6"/>
  <c r="B913" i="6"/>
  <c r="A914" i="6"/>
  <c r="B914" i="6"/>
  <c r="A915" i="6"/>
  <c r="B915" i="6"/>
  <c r="A916" i="6"/>
  <c r="B916" i="6"/>
  <c r="A917" i="6"/>
  <c r="B917" i="6"/>
  <c r="A918" i="6"/>
  <c r="B918" i="6"/>
  <c r="A919" i="6"/>
  <c r="B919" i="6"/>
  <c r="A920" i="6"/>
  <c r="B920" i="6"/>
  <c r="A921" i="6"/>
  <c r="B921" i="6"/>
  <c r="A922" i="6"/>
  <c r="B922" i="6"/>
  <c r="A923" i="6"/>
  <c r="B923" i="6"/>
  <c r="A924" i="6"/>
  <c r="B924" i="6"/>
  <c r="A925" i="6"/>
  <c r="B925" i="6"/>
  <c r="A926" i="6"/>
  <c r="B926" i="6"/>
  <c r="A927" i="6"/>
  <c r="B927" i="6"/>
  <c r="A928" i="6"/>
  <c r="B928" i="6"/>
  <c r="A929" i="6"/>
  <c r="B929" i="6"/>
  <c r="A930" i="6"/>
  <c r="B930" i="6"/>
  <c r="A931" i="6"/>
  <c r="B931" i="6"/>
  <c r="A932" i="6"/>
  <c r="B932" i="6"/>
  <c r="A933" i="6"/>
  <c r="B933" i="6"/>
  <c r="A934" i="6"/>
  <c r="B934" i="6"/>
  <c r="A935" i="6"/>
  <c r="B935" i="6"/>
  <c r="A936" i="6"/>
  <c r="B936" i="6"/>
  <c r="A937" i="6"/>
  <c r="B937" i="6"/>
  <c r="A938" i="6"/>
  <c r="B938" i="6"/>
  <c r="A939" i="6"/>
  <c r="B939" i="6"/>
  <c r="A940" i="6"/>
  <c r="B940" i="6"/>
  <c r="A941" i="6"/>
  <c r="B941" i="6"/>
  <c r="A942" i="6"/>
  <c r="B942" i="6"/>
  <c r="A943" i="6"/>
  <c r="B943" i="6"/>
  <c r="A944" i="6"/>
  <c r="B944" i="6"/>
  <c r="A945" i="6"/>
  <c r="B945" i="6"/>
  <c r="A946" i="6"/>
  <c r="B946" i="6"/>
  <c r="A947" i="6"/>
  <c r="B947" i="6"/>
  <c r="A948" i="6"/>
  <c r="B948" i="6"/>
  <c r="A949" i="6"/>
  <c r="B949" i="6"/>
  <c r="A950" i="6"/>
  <c r="B950" i="6"/>
  <c r="A951" i="6"/>
  <c r="B951" i="6"/>
  <c r="A952" i="6"/>
  <c r="B952" i="6"/>
  <c r="A953" i="6"/>
  <c r="B953" i="6"/>
  <c r="A954" i="6"/>
  <c r="B954" i="6"/>
  <c r="A955" i="6"/>
  <c r="B955" i="6"/>
  <c r="A956" i="6"/>
  <c r="B956" i="6"/>
  <c r="A957" i="6"/>
  <c r="B957" i="6"/>
  <c r="A958" i="6"/>
  <c r="B958" i="6"/>
  <c r="A959" i="6"/>
  <c r="B959" i="6"/>
  <c r="A960" i="6"/>
  <c r="B960" i="6"/>
  <c r="A961" i="6"/>
  <c r="B961" i="6"/>
  <c r="A962" i="6"/>
  <c r="B962" i="6"/>
  <c r="A963" i="6"/>
  <c r="B963" i="6"/>
  <c r="A964" i="6"/>
  <c r="B964" i="6"/>
  <c r="A965" i="6"/>
  <c r="B965" i="6"/>
  <c r="A966" i="6"/>
  <c r="B966" i="6"/>
  <c r="A967" i="6"/>
  <c r="B967" i="6"/>
  <c r="A968" i="6"/>
  <c r="B968" i="6"/>
  <c r="A969" i="6"/>
  <c r="B969" i="6"/>
  <c r="A970" i="6"/>
  <c r="B970" i="6"/>
  <c r="A971" i="6"/>
  <c r="B971" i="6"/>
  <c r="A972" i="6"/>
  <c r="B972" i="6"/>
  <c r="A973" i="6"/>
  <c r="B973" i="6"/>
  <c r="A974" i="6"/>
  <c r="B974" i="6"/>
  <c r="A975" i="6"/>
  <c r="B975" i="6"/>
  <c r="A976" i="6"/>
  <c r="B976" i="6"/>
  <c r="A977" i="6"/>
  <c r="B977" i="6"/>
  <c r="A978" i="6"/>
  <c r="B978" i="6"/>
  <c r="A979" i="6"/>
  <c r="B979" i="6"/>
  <c r="A980" i="6"/>
  <c r="B980" i="6"/>
  <c r="A981" i="6"/>
  <c r="B981" i="6"/>
  <c r="A982" i="6"/>
  <c r="B982" i="6"/>
  <c r="A983" i="6"/>
  <c r="B983" i="6"/>
  <c r="A984" i="6"/>
  <c r="B984" i="6"/>
  <c r="A985" i="6"/>
  <c r="B985" i="6"/>
  <c r="A986" i="6"/>
  <c r="B986" i="6"/>
  <c r="A987" i="6"/>
  <c r="B987" i="6"/>
  <c r="A988" i="6"/>
  <c r="B988" i="6"/>
  <c r="A989" i="6"/>
  <c r="B989" i="6"/>
  <c r="A990" i="6"/>
  <c r="B990" i="6"/>
  <c r="A991" i="6"/>
  <c r="B991" i="6"/>
  <c r="A992" i="6"/>
  <c r="B992" i="6"/>
  <c r="A993" i="6"/>
  <c r="B993" i="6"/>
  <c r="A994" i="6"/>
  <c r="B994" i="6"/>
  <c r="A995" i="6"/>
  <c r="B995" i="6"/>
  <c r="A996" i="6"/>
  <c r="B996" i="6"/>
  <c r="A997" i="6"/>
  <c r="B997" i="6"/>
  <c r="A998" i="6"/>
  <c r="B998" i="6"/>
  <c r="A999" i="6"/>
  <c r="B999" i="6"/>
  <c r="A1000" i="6"/>
  <c r="B1000" i="6"/>
  <c r="A1001" i="6"/>
  <c r="B1001" i="6"/>
  <c r="A1002" i="6"/>
  <c r="B1002" i="6"/>
  <c r="A1003" i="6"/>
  <c r="B1003" i="6"/>
  <c r="A1004" i="6"/>
  <c r="B1004" i="6"/>
  <c r="A1005" i="6"/>
  <c r="B1005" i="6"/>
  <c r="A1006" i="6"/>
  <c r="B1006" i="6"/>
  <c r="A1007" i="6"/>
  <c r="B1007" i="6"/>
  <c r="A1008" i="6"/>
  <c r="B1008" i="6"/>
  <c r="A1009" i="6"/>
  <c r="B1009" i="6"/>
  <c r="A1010" i="6"/>
  <c r="B1010" i="6"/>
  <c r="A1011" i="6"/>
  <c r="B1011" i="6"/>
  <c r="A1012" i="6"/>
  <c r="B1012" i="6"/>
  <c r="A1013" i="6"/>
  <c r="B1013" i="6"/>
  <c r="A1014" i="6"/>
  <c r="B1014" i="6"/>
  <c r="A1015" i="6"/>
  <c r="B1015" i="6"/>
  <c r="A1016" i="6"/>
  <c r="B1016" i="6"/>
  <c r="A1017" i="6"/>
  <c r="B1017" i="6"/>
  <c r="A1018" i="6"/>
  <c r="B1018" i="6"/>
  <c r="A1019" i="6"/>
  <c r="B1019" i="6"/>
  <c r="A1020" i="6"/>
  <c r="B1020" i="6"/>
  <c r="A1021" i="6"/>
  <c r="B1021" i="6"/>
  <c r="A1022" i="6"/>
  <c r="B1022" i="6"/>
  <c r="A1023" i="6"/>
  <c r="B1023" i="6"/>
  <c r="A1024" i="6"/>
  <c r="B1024" i="6"/>
  <c r="A1025" i="6"/>
  <c r="B1025" i="6"/>
  <c r="A1026" i="6"/>
  <c r="B1026" i="6"/>
  <c r="A1027" i="6"/>
  <c r="B1027" i="6"/>
  <c r="A1028" i="6"/>
  <c r="B1028" i="6"/>
  <c r="A1029" i="6"/>
  <c r="B1029" i="6"/>
  <c r="A1030" i="6"/>
  <c r="B1030" i="6"/>
  <c r="A1031" i="6"/>
  <c r="B1031" i="6"/>
  <c r="A1032" i="6"/>
  <c r="B1032" i="6"/>
  <c r="A1033" i="6"/>
  <c r="B1033" i="6"/>
  <c r="A1034" i="6"/>
  <c r="B1034" i="6"/>
  <c r="A1035" i="6"/>
  <c r="B1035" i="6"/>
  <c r="A1036" i="6"/>
  <c r="B1036" i="6"/>
  <c r="A1037" i="6"/>
  <c r="B1037" i="6"/>
  <c r="A1038" i="6"/>
  <c r="B1038" i="6"/>
  <c r="A1039" i="6"/>
  <c r="B1039" i="6"/>
  <c r="A1040" i="6"/>
  <c r="B1040" i="6"/>
  <c r="A1041" i="6"/>
  <c r="B1041" i="6"/>
  <c r="A1042" i="6"/>
  <c r="B1042" i="6"/>
  <c r="A1043" i="6"/>
  <c r="B1043" i="6"/>
  <c r="A1044" i="6"/>
  <c r="B1044" i="6"/>
  <c r="A1045" i="6"/>
  <c r="B1045" i="6"/>
  <c r="A1046" i="6"/>
  <c r="B1046" i="6"/>
  <c r="A1047" i="6"/>
  <c r="B1047" i="6"/>
  <c r="A1048" i="6"/>
  <c r="B1048" i="6"/>
  <c r="A1049" i="6"/>
  <c r="B1049" i="6"/>
  <c r="A1050" i="6"/>
  <c r="B1050" i="6"/>
  <c r="A1051" i="6"/>
  <c r="B1051" i="6"/>
  <c r="A1052" i="6"/>
  <c r="B1052" i="6"/>
  <c r="A1053" i="6"/>
  <c r="B1053" i="6"/>
  <c r="A1054" i="6"/>
  <c r="B1054" i="6"/>
  <c r="A1055" i="6"/>
  <c r="B1055" i="6"/>
  <c r="A1056" i="6"/>
  <c r="B1056" i="6"/>
  <c r="A1057" i="6"/>
  <c r="B1057" i="6"/>
  <c r="A1058" i="6"/>
  <c r="B1058" i="6"/>
  <c r="A1059" i="6"/>
  <c r="B1059" i="6"/>
  <c r="A1060" i="6"/>
  <c r="B1060" i="6"/>
  <c r="A1061" i="6"/>
  <c r="B1061" i="6"/>
  <c r="A1062" i="6"/>
  <c r="B1062" i="6"/>
  <c r="A1063" i="6"/>
  <c r="B1063" i="6"/>
  <c r="A1064" i="6"/>
  <c r="B1064" i="6"/>
  <c r="A1065" i="6"/>
  <c r="B1065" i="6"/>
  <c r="A1066" i="6"/>
  <c r="B1066" i="6"/>
  <c r="A1067" i="6"/>
  <c r="B1067" i="6"/>
  <c r="A1068" i="6"/>
  <c r="B1068" i="6"/>
  <c r="A1069" i="6"/>
  <c r="B1069" i="6"/>
  <c r="A1070" i="6"/>
  <c r="B1070" i="6"/>
  <c r="A1071" i="6"/>
  <c r="B1071" i="6"/>
  <c r="A1072" i="6"/>
  <c r="B1072" i="6"/>
  <c r="A1073" i="6"/>
  <c r="B1073" i="6"/>
  <c r="A1074" i="6"/>
  <c r="B1074" i="6"/>
  <c r="A1075" i="6"/>
  <c r="B1075" i="6"/>
  <c r="A1076" i="6"/>
  <c r="B1076" i="6"/>
  <c r="A1077" i="6"/>
  <c r="B1077" i="6"/>
  <c r="A1078" i="6"/>
  <c r="B1078" i="6"/>
  <c r="A1079" i="6"/>
  <c r="B1079" i="6"/>
  <c r="A1080" i="6"/>
  <c r="B1080" i="6"/>
  <c r="A1081" i="6"/>
  <c r="B1081" i="6"/>
  <c r="A1082" i="6"/>
  <c r="B1082" i="6"/>
  <c r="A1083" i="6"/>
  <c r="B1083" i="6"/>
  <c r="A1084" i="6"/>
  <c r="B1084" i="6"/>
  <c r="A1085" i="6"/>
  <c r="B1085" i="6"/>
  <c r="A1086" i="6"/>
  <c r="B1086" i="6"/>
  <c r="A1087" i="6"/>
  <c r="B1087" i="6"/>
  <c r="A1088" i="6"/>
  <c r="B1088" i="6"/>
  <c r="A1089" i="6"/>
  <c r="B1089" i="6"/>
  <c r="A1090" i="6"/>
  <c r="B1090" i="6"/>
  <c r="A1091" i="6"/>
  <c r="B1091" i="6"/>
  <c r="A1092" i="6"/>
  <c r="B1092" i="6"/>
  <c r="A1093" i="6"/>
  <c r="B1093" i="6"/>
  <c r="A1094" i="6"/>
  <c r="B1094" i="6"/>
  <c r="A1095" i="6"/>
  <c r="B1095" i="6"/>
  <c r="A1096" i="6"/>
  <c r="B1096" i="6"/>
  <c r="A1097" i="6"/>
  <c r="B1097" i="6"/>
  <c r="A1098" i="6"/>
  <c r="B1098" i="6"/>
  <c r="A1099" i="6"/>
  <c r="B1099" i="6"/>
  <c r="A1100" i="6"/>
  <c r="B1100" i="6"/>
  <c r="A1101" i="6"/>
  <c r="B1101" i="6"/>
  <c r="A1102" i="6"/>
  <c r="B1102" i="6"/>
  <c r="A1103" i="6"/>
  <c r="B1103" i="6"/>
  <c r="A1104" i="6"/>
  <c r="B1104" i="6"/>
  <c r="A1105" i="6"/>
  <c r="B1105" i="6"/>
  <c r="A1106" i="6"/>
  <c r="B1106" i="6"/>
  <c r="A1107" i="6"/>
  <c r="B1107" i="6"/>
  <c r="A1108" i="6"/>
  <c r="B1108" i="6"/>
  <c r="A1109" i="6"/>
  <c r="B1109" i="6"/>
  <c r="A1110" i="6"/>
  <c r="B1110" i="6"/>
  <c r="A1111" i="6"/>
  <c r="B1111" i="6"/>
  <c r="A1112" i="6"/>
  <c r="B1112" i="6"/>
  <c r="A1113" i="6"/>
  <c r="B1113" i="6"/>
  <c r="A1114" i="6"/>
  <c r="B1114" i="6"/>
  <c r="A1115" i="6"/>
  <c r="B1115" i="6"/>
  <c r="A1116" i="6"/>
  <c r="B1116" i="6"/>
  <c r="A1117" i="6"/>
  <c r="B1117" i="6"/>
  <c r="A1118" i="6"/>
  <c r="B1118" i="6"/>
  <c r="A1119" i="6"/>
  <c r="B1119" i="6"/>
  <c r="A1120" i="6"/>
  <c r="B1120" i="6"/>
  <c r="A1121" i="6"/>
  <c r="B1121" i="6"/>
  <c r="A1122" i="6"/>
  <c r="B1122" i="6"/>
  <c r="A1123" i="6"/>
  <c r="B1123" i="6"/>
  <c r="A1124" i="6"/>
  <c r="B1124" i="6"/>
  <c r="A1125" i="6"/>
  <c r="B1125" i="6"/>
  <c r="A1126" i="6"/>
  <c r="B1126" i="6"/>
  <c r="A1127" i="6"/>
  <c r="B1127" i="6"/>
  <c r="A1128" i="6"/>
  <c r="B1128" i="6"/>
  <c r="A1129" i="6"/>
  <c r="B1129" i="6"/>
  <c r="A1130" i="6"/>
  <c r="B1130" i="6"/>
  <c r="A1131" i="6"/>
  <c r="B1131" i="6"/>
  <c r="A1132" i="6"/>
  <c r="B1132" i="6"/>
  <c r="A1133" i="6"/>
  <c r="B1133" i="6"/>
  <c r="A1134" i="6"/>
  <c r="B1134" i="6"/>
  <c r="A1135" i="6"/>
  <c r="B1135" i="6"/>
  <c r="A1136" i="6"/>
  <c r="B1136" i="6"/>
  <c r="A1137" i="6"/>
  <c r="B1137" i="6"/>
  <c r="A1138" i="6"/>
  <c r="B1138" i="6"/>
  <c r="A1139" i="6"/>
  <c r="B1139" i="6"/>
  <c r="A1140" i="6"/>
  <c r="B1140" i="6"/>
  <c r="A1141" i="6"/>
  <c r="B1141" i="6"/>
  <c r="A1142" i="6"/>
  <c r="B1142" i="6"/>
  <c r="A1143" i="6"/>
  <c r="B1143" i="6"/>
  <c r="A1144" i="6"/>
  <c r="B1144" i="6"/>
  <c r="A1145" i="6"/>
  <c r="B1145" i="6"/>
  <c r="A1146" i="6"/>
  <c r="B1146" i="6"/>
  <c r="A1147" i="6"/>
  <c r="B1147" i="6"/>
  <c r="A1148" i="6"/>
  <c r="B1148" i="6"/>
  <c r="A1149" i="6"/>
  <c r="B1149" i="6"/>
  <c r="A1150" i="6"/>
  <c r="B1150" i="6"/>
  <c r="A1151" i="6"/>
  <c r="B1151" i="6"/>
  <c r="A1152" i="6"/>
  <c r="B1152" i="6"/>
  <c r="A1153" i="6"/>
  <c r="B1153" i="6"/>
  <c r="A1154" i="6"/>
  <c r="B1154" i="6"/>
  <c r="A1155" i="6"/>
  <c r="B1155" i="6"/>
  <c r="A1156" i="6"/>
  <c r="B1156" i="6"/>
  <c r="A1157" i="6"/>
  <c r="B1157" i="6"/>
  <c r="A1158" i="6"/>
  <c r="B1158" i="6"/>
  <c r="A1159" i="6"/>
  <c r="B1159" i="6"/>
  <c r="A1160" i="6"/>
  <c r="B1160" i="6"/>
  <c r="A1161" i="6"/>
  <c r="B1161" i="6"/>
  <c r="A1162" i="6"/>
  <c r="B1162" i="6"/>
  <c r="A1163" i="6"/>
  <c r="B1163" i="6"/>
  <c r="A1164" i="6"/>
  <c r="B1164" i="6"/>
  <c r="A1165" i="6"/>
  <c r="B1165" i="6"/>
  <c r="A1166" i="6"/>
  <c r="B1166" i="6"/>
  <c r="A1167" i="6"/>
  <c r="B1167" i="6"/>
  <c r="A1168" i="6"/>
  <c r="B1168" i="6"/>
  <c r="A1169" i="6"/>
  <c r="B1169" i="6"/>
  <c r="A1170" i="6"/>
  <c r="B1170" i="6"/>
  <c r="A1171" i="6"/>
  <c r="B1171" i="6"/>
  <c r="A1172" i="6"/>
  <c r="B1172" i="6"/>
  <c r="A1173" i="6"/>
  <c r="B1173" i="6"/>
  <c r="A1174" i="6"/>
  <c r="B1174" i="6"/>
  <c r="A1175" i="6"/>
  <c r="B1175" i="6"/>
  <c r="A1176" i="6"/>
  <c r="B1176" i="6"/>
  <c r="A1177" i="6"/>
  <c r="B1177" i="6"/>
  <c r="A1178" i="6"/>
  <c r="B1178" i="6"/>
  <c r="A1179" i="6"/>
  <c r="B1179" i="6"/>
  <c r="A1180" i="6"/>
  <c r="B1180" i="6"/>
  <c r="A1181" i="6"/>
  <c r="B1181" i="6"/>
  <c r="A1182" i="6"/>
  <c r="B1182" i="6"/>
  <c r="A1183" i="6"/>
  <c r="B1183" i="6"/>
  <c r="A1184" i="6"/>
  <c r="B1184" i="6"/>
  <c r="A1185" i="6"/>
  <c r="B1185" i="6"/>
  <c r="A1186" i="6"/>
  <c r="B1186" i="6"/>
  <c r="A1187" i="6"/>
  <c r="B1187" i="6"/>
  <c r="A1188" i="6"/>
  <c r="B1188" i="6"/>
  <c r="A1189" i="6"/>
  <c r="B1189" i="6"/>
  <c r="A1190" i="6"/>
  <c r="B1190" i="6"/>
  <c r="A1191" i="6"/>
  <c r="B1191" i="6"/>
  <c r="A1192" i="6"/>
  <c r="B1192" i="6"/>
  <c r="A1193" i="6"/>
  <c r="B1193" i="6"/>
  <c r="A1194" i="6"/>
  <c r="B1194" i="6"/>
  <c r="A1195" i="6"/>
  <c r="B1195" i="6"/>
  <c r="A1196" i="6"/>
  <c r="B1196" i="6"/>
  <c r="A1197" i="6"/>
  <c r="B1197" i="6"/>
  <c r="A1198" i="6"/>
  <c r="B1198" i="6"/>
  <c r="A1199" i="6"/>
  <c r="B1199" i="6"/>
  <c r="A1200" i="6"/>
  <c r="B1200" i="6"/>
  <c r="A1201" i="6"/>
  <c r="B1201" i="6"/>
  <c r="A1202" i="6"/>
  <c r="B1202" i="6"/>
  <c r="A1203" i="6"/>
  <c r="B1203" i="6"/>
  <c r="A1204" i="6"/>
  <c r="B1204" i="6"/>
  <c r="A1205" i="6"/>
  <c r="B1205" i="6"/>
  <c r="A1206" i="6"/>
  <c r="B1206" i="6"/>
  <c r="A1207" i="6"/>
  <c r="B1207" i="6"/>
  <c r="A1208" i="6"/>
  <c r="B1208" i="6"/>
  <c r="A1209" i="6"/>
  <c r="B1209" i="6"/>
  <c r="A1210" i="6"/>
  <c r="B1210" i="6"/>
  <c r="A1211" i="6"/>
  <c r="B1211" i="6"/>
  <c r="A1212" i="6"/>
  <c r="B1212" i="6"/>
  <c r="A1213" i="6"/>
  <c r="B1213" i="6"/>
  <c r="A1214" i="6"/>
  <c r="B1214" i="6"/>
  <c r="A1215" i="6"/>
  <c r="B1215" i="6"/>
  <c r="A1216" i="6"/>
  <c r="B1216" i="6"/>
  <c r="A1217" i="6"/>
  <c r="B1217" i="6"/>
  <c r="A1218" i="6"/>
  <c r="B1218" i="6"/>
  <c r="A1219" i="6"/>
  <c r="B1219" i="6"/>
  <c r="A1220" i="6"/>
  <c r="B1220" i="6"/>
  <c r="A1221" i="6"/>
  <c r="B1221" i="6"/>
  <c r="A1222" i="6"/>
  <c r="B1222" i="6"/>
  <c r="A1223" i="6"/>
  <c r="B1223" i="6"/>
  <c r="A1224" i="6"/>
  <c r="B1224" i="6"/>
  <c r="A1225" i="6"/>
  <c r="B1225" i="6"/>
  <c r="A1226" i="6"/>
  <c r="B1226" i="6"/>
  <c r="A1227" i="6"/>
  <c r="B1227" i="6"/>
  <c r="A1228" i="6"/>
  <c r="B1228" i="6"/>
  <c r="A1229" i="6"/>
  <c r="B1229" i="6"/>
  <c r="A1230" i="6"/>
  <c r="B1230" i="6"/>
  <c r="A1231" i="6"/>
  <c r="B1231" i="6"/>
  <c r="A1232" i="6"/>
  <c r="B1232" i="6"/>
  <c r="A1233" i="6"/>
  <c r="B1233" i="6"/>
  <c r="A1234" i="6"/>
  <c r="B1234" i="6"/>
  <c r="A1235" i="6"/>
  <c r="B1235" i="6"/>
  <c r="A1236" i="6"/>
  <c r="B1236" i="6"/>
  <c r="A1237" i="6"/>
  <c r="B1237" i="6"/>
  <c r="A1238" i="6"/>
  <c r="B1238" i="6"/>
  <c r="A1239" i="6"/>
  <c r="B1239" i="6"/>
  <c r="A1240" i="6"/>
  <c r="B1240" i="6"/>
  <c r="A1241" i="6"/>
  <c r="B1241" i="6"/>
  <c r="A1242" i="6"/>
  <c r="B1242" i="6"/>
  <c r="A1243" i="6"/>
  <c r="B1243" i="6"/>
  <c r="A1244" i="6"/>
  <c r="B1244" i="6"/>
  <c r="A1245" i="6"/>
  <c r="B1245" i="6"/>
  <c r="A1246" i="6"/>
  <c r="B1246" i="6"/>
  <c r="A1247" i="6"/>
  <c r="B1247" i="6"/>
  <c r="A1248" i="6"/>
  <c r="B1248" i="6"/>
  <c r="A1249" i="6"/>
  <c r="B1249" i="6"/>
  <c r="A1250" i="6"/>
  <c r="B1250" i="6"/>
  <c r="A1251" i="6"/>
  <c r="B1251" i="6"/>
  <c r="B2" i="6"/>
  <c r="A2" i="6"/>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D84" i="6" s="1"/>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I2" i="9"/>
  <c r="I3" i="9" s="1"/>
  <c r="I4" i="9" s="1"/>
  <c r="I5" i="9"/>
  <c r="I6" i="9" s="1"/>
  <c r="I7" i="9" s="1"/>
  <c r="I8" i="9" s="1"/>
  <c r="I9" i="9" s="1"/>
  <c r="I10" i="9" s="1"/>
  <c r="I11" i="9" s="1"/>
  <c r="I12" i="9" s="1"/>
  <c r="I13" i="9" s="1"/>
  <c r="I14" i="9" s="1"/>
  <c r="I15" i="9" s="1"/>
  <c r="I16" i="9" s="1"/>
  <c r="I17" i="9" s="1"/>
  <c r="I18" i="9" s="1"/>
  <c r="I19" i="9" s="1"/>
  <c r="Q19" i="9" s="1" a="1"/>
  <c r="Q19" i="9" s="1"/>
  <c r="O19" i="9" a="1"/>
  <c r="O19" i="9" s="1"/>
  <c r="D2" i="6"/>
  <c r="E2" i="6"/>
  <c r="F2" i="6" s="1"/>
  <c r="D3" i="6"/>
  <c r="E3" i="6"/>
  <c r="F3" i="6"/>
  <c r="E4" i="6"/>
  <c r="D5" i="6"/>
  <c r="E5" i="6"/>
  <c r="F5" i="6"/>
  <c r="E6" i="6"/>
  <c r="D7" i="6"/>
  <c r="E7" i="6"/>
  <c r="F7" i="6"/>
  <c r="E8" i="6"/>
  <c r="D9" i="6"/>
  <c r="E9" i="6"/>
  <c r="F9" i="6"/>
  <c r="E10" i="6"/>
  <c r="D11" i="6"/>
  <c r="E11" i="6"/>
  <c r="F11" i="6"/>
  <c r="E12" i="6"/>
  <c r="D13" i="6"/>
  <c r="E13" i="6"/>
  <c r="F13" i="6"/>
  <c r="E14" i="6"/>
  <c r="D15" i="6"/>
  <c r="E15" i="6"/>
  <c r="F15" i="6"/>
  <c r="E16" i="6"/>
  <c r="D17" i="6"/>
  <c r="E17" i="6"/>
  <c r="F17" i="6"/>
  <c r="E18" i="6"/>
  <c r="D19" i="6"/>
  <c r="E19" i="6"/>
  <c r="F19" i="6"/>
  <c r="E20" i="6"/>
  <c r="D21" i="6"/>
  <c r="E21" i="6"/>
  <c r="F21" i="6"/>
  <c r="E22" i="6"/>
  <c r="D23" i="6"/>
  <c r="E23" i="6"/>
  <c r="F23" i="6"/>
  <c r="E24" i="6"/>
  <c r="D25" i="6"/>
  <c r="E25" i="6"/>
  <c r="F25" i="6"/>
  <c r="E26" i="6"/>
  <c r="D27" i="6"/>
  <c r="E27" i="6"/>
  <c r="F27" i="6"/>
  <c r="E28" i="6"/>
  <c r="D29" i="6"/>
  <c r="E29" i="6"/>
  <c r="F29" i="6"/>
  <c r="E30" i="6"/>
  <c r="D31" i="6"/>
  <c r="E31" i="6"/>
  <c r="F31" i="6"/>
  <c r="E32" i="6"/>
  <c r="D33" i="6"/>
  <c r="E33" i="6"/>
  <c r="F33" i="6"/>
  <c r="E34" i="6"/>
  <c r="D35" i="6"/>
  <c r="E35" i="6"/>
  <c r="F35" i="6"/>
  <c r="E36" i="6"/>
  <c r="D37" i="6"/>
  <c r="E37" i="6"/>
  <c r="F37" i="6"/>
  <c r="E38" i="6"/>
  <c r="D39" i="6"/>
  <c r="E39" i="6"/>
  <c r="F39" i="6"/>
  <c r="E40" i="6"/>
  <c r="D41" i="6"/>
  <c r="E41" i="6"/>
  <c r="F41" i="6"/>
  <c r="E42" i="6"/>
  <c r="D43" i="6"/>
  <c r="E43" i="6"/>
  <c r="F43" i="6"/>
  <c r="E44" i="6"/>
  <c r="D45" i="6"/>
  <c r="E45" i="6"/>
  <c r="F45" i="6"/>
  <c r="E46" i="6"/>
  <c r="D47" i="6"/>
  <c r="E47" i="6"/>
  <c r="F47" i="6"/>
  <c r="E48" i="6"/>
  <c r="D49" i="6"/>
  <c r="E49" i="6"/>
  <c r="F49" i="6"/>
  <c r="E50" i="6"/>
  <c r="D51" i="6"/>
  <c r="E51" i="6"/>
  <c r="F51" i="6"/>
  <c r="E52" i="6"/>
  <c r="D53" i="6"/>
  <c r="E53" i="6"/>
  <c r="F53" i="6"/>
  <c r="E54" i="6"/>
  <c r="D55" i="6"/>
  <c r="E55" i="6"/>
  <c r="F55" i="6"/>
  <c r="E56" i="6"/>
  <c r="D57" i="6"/>
  <c r="E57" i="6"/>
  <c r="F57" i="6"/>
  <c r="E58" i="6"/>
  <c r="D59" i="6"/>
  <c r="E59" i="6"/>
  <c r="F59" i="6"/>
  <c r="E60" i="6"/>
  <c r="D61" i="6"/>
  <c r="E61" i="6"/>
  <c r="F61" i="6"/>
  <c r="E62" i="6"/>
  <c r="D63" i="6"/>
  <c r="E63" i="6"/>
  <c r="F63" i="6"/>
  <c r="E64" i="6"/>
  <c r="D65" i="6"/>
  <c r="E65" i="6"/>
  <c r="F65" i="6"/>
  <c r="E66" i="6"/>
  <c r="D67" i="6"/>
  <c r="E67" i="6"/>
  <c r="F67" i="6"/>
  <c r="E68" i="6"/>
  <c r="D69" i="6"/>
  <c r="E69" i="6"/>
  <c r="F69" i="6"/>
  <c r="E70" i="6"/>
  <c r="D71" i="6"/>
  <c r="E71" i="6"/>
  <c r="F71" i="6"/>
  <c r="E72" i="6"/>
  <c r="D73" i="6"/>
  <c r="E73" i="6"/>
  <c r="F73" i="6"/>
  <c r="E74" i="6"/>
  <c r="D75" i="6"/>
  <c r="E75" i="6"/>
  <c r="F75" i="6"/>
  <c r="E76" i="6"/>
  <c r="D77" i="6"/>
  <c r="E77" i="6"/>
  <c r="F77" i="6"/>
  <c r="E78" i="6"/>
  <c r="D79" i="6"/>
  <c r="E79" i="6"/>
  <c r="F79" i="6"/>
  <c r="E80" i="6"/>
  <c r="D81" i="6"/>
  <c r="E81" i="6"/>
  <c r="F81" i="6"/>
  <c r="E82" i="6"/>
  <c r="D83" i="6"/>
  <c r="E83" i="6"/>
  <c r="F83" i="6"/>
  <c r="E84" i="6"/>
  <c r="F84" i="6" s="1"/>
  <c r="D85" i="6"/>
  <c r="E85" i="6"/>
  <c r="F85" i="6"/>
  <c r="D86" i="6"/>
  <c r="E86" i="6"/>
  <c r="F86" i="6" s="1"/>
  <c r="D87" i="6"/>
  <c r="E87" i="6"/>
  <c r="F87" i="6"/>
  <c r="D88" i="6"/>
  <c r="E88" i="6"/>
  <c r="F88" i="6" s="1"/>
  <c r="D89" i="6"/>
  <c r="E89" i="6"/>
  <c r="F89" i="6"/>
  <c r="D90" i="6"/>
  <c r="E90" i="6"/>
  <c r="F90" i="6" s="1"/>
  <c r="D91" i="6"/>
  <c r="E91" i="6"/>
  <c r="F91" i="6"/>
  <c r="D92" i="6"/>
  <c r="E92" i="6"/>
  <c r="F92" i="6" s="1"/>
  <c r="D93" i="6"/>
  <c r="E93" i="6"/>
  <c r="F93" i="6"/>
  <c r="D94" i="6"/>
  <c r="E94" i="6"/>
  <c r="F94" i="6" s="1"/>
  <c r="D95" i="6"/>
  <c r="E95" i="6"/>
  <c r="F95" i="6"/>
  <c r="D96" i="6"/>
  <c r="E96" i="6"/>
  <c r="F96" i="6" s="1"/>
  <c r="D97" i="6"/>
  <c r="E97" i="6"/>
  <c r="F97" i="6"/>
  <c r="D98" i="6"/>
  <c r="E98" i="6"/>
  <c r="F98" i="6" s="1"/>
  <c r="D99" i="6"/>
  <c r="E99" i="6"/>
  <c r="F99" i="6"/>
  <c r="D100" i="6"/>
  <c r="E100" i="6"/>
  <c r="F100" i="6" s="1"/>
  <c r="D101" i="6"/>
  <c r="E101" i="6"/>
  <c r="F101" i="6"/>
  <c r="D102" i="6"/>
  <c r="E102" i="6"/>
  <c r="F102" i="6" s="1"/>
  <c r="D103" i="6"/>
  <c r="E103" i="6"/>
  <c r="F103" i="6"/>
  <c r="D104" i="6"/>
  <c r="E104" i="6"/>
  <c r="F104" i="6" s="1"/>
  <c r="D105" i="6"/>
  <c r="E105" i="6"/>
  <c r="F105" i="6"/>
  <c r="D106" i="6"/>
  <c r="E106" i="6"/>
  <c r="F106" i="6" s="1"/>
  <c r="D107" i="6"/>
  <c r="E107" i="6"/>
  <c r="F107" i="6"/>
  <c r="D108" i="6"/>
  <c r="E108" i="6"/>
  <c r="F108" i="6" s="1"/>
  <c r="D109" i="6"/>
  <c r="E109" i="6"/>
  <c r="F109" i="6"/>
  <c r="D110" i="6"/>
  <c r="E110" i="6"/>
  <c r="F110" i="6" s="1"/>
  <c r="D111" i="6"/>
  <c r="E111" i="6"/>
  <c r="F111" i="6"/>
  <c r="D112" i="6"/>
  <c r="E112" i="6"/>
  <c r="F112" i="6" s="1"/>
  <c r="D113" i="6"/>
  <c r="E113" i="6"/>
  <c r="F113" i="6"/>
  <c r="D114" i="6"/>
  <c r="E114" i="6"/>
  <c r="F114" i="6" s="1"/>
  <c r="D115" i="6"/>
  <c r="E115" i="6"/>
  <c r="F115" i="6"/>
  <c r="D116" i="6"/>
  <c r="E116" i="6"/>
  <c r="F116" i="6" s="1"/>
  <c r="D117" i="6"/>
  <c r="E117" i="6"/>
  <c r="F117" i="6"/>
  <c r="D118" i="6"/>
  <c r="E118" i="6"/>
  <c r="F118" i="6" s="1"/>
  <c r="D119" i="6"/>
  <c r="E119" i="6"/>
  <c r="F119" i="6"/>
  <c r="D120" i="6"/>
  <c r="E120" i="6"/>
  <c r="F120" i="6" s="1"/>
  <c r="D121" i="6"/>
  <c r="E121" i="6"/>
  <c r="F121" i="6"/>
  <c r="D122" i="6"/>
  <c r="E122" i="6"/>
  <c r="F122" i="6" s="1"/>
  <c r="D123" i="6"/>
  <c r="E123" i="6"/>
  <c r="F123" i="6"/>
  <c r="D124" i="6"/>
  <c r="E124" i="6"/>
  <c r="F124" i="6" s="1"/>
  <c r="D125" i="6"/>
  <c r="E125" i="6"/>
  <c r="F125" i="6"/>
  <c r="D126" i="6"/>
  <c r="E126" i="6"/>
  <c r="F126" i="6" s="1"/>
  <c r="D127" i="6"/>
  <c r="E127" i="6"/>
  <c r="F127" i="6"/>
  <c r="D128" i="6"/>
  <c r="E128" i="6"/>
  <c r="F128" i="6" s="1"/>
  <c r="D129" i="6"/>
  <c r="E129" i="6"/>
  <c r="F129" i="6"/>
  <c r="D130" i="6"/>
  <c r="E130" i="6"/>
  <c r="F130" i="6" s="1"/>
  <c r="D131" i="6"/>
  <c r="E131" i="6"/>
  <c r="F131" i="6"/>
  <c r="D132" i="6"/>
  <c r="E132" i="6"/>
  <c r="F132" i="6" s="1"/>
  <c r="D133" i="6"/>
  <c r="E133" i="6"/>
  <c r="F133" i="6"/>
  <c r="D134" i="6"/>
  <c r="E134" i="6"/>
  <c r="F134" i="6" s="1"/>
  <c r="D135" i="6"/>
  <c r="E135" i="6"/>
  <c r="F135" i="6"/>
  <c r="D136" i="6"/>
  <c r="E136" i="6"/>
  <c r="F136" i="6" s="1"/>
  <c r="D137" i="6"/>
  <c r="E137" i="6"/>
  <c r="F137" i="6"/>
  <c r="D138" i="6"/>
  <c r="E138" i="6"/>
  <c r="F138" i="6" s="1"/>
  <c r="D139" i="6"/>
  <c r="E139" i="6"/>
  <c r="F139" i="6"/>
  <c r="D140" i="6"/>
  <c r="E140" i="6"/>
  <c r="F140" i="6" s="1"/>
  <c r="D141" i="6"/>
  <c r="E141" i="6"/>
  <c r="F141" i="6"/>
  <c r="D142" i="6"/>
  <c r="E142" i="6"/>
  <c r="F142" i="6" s="1"/>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A2" i="11"/>
  <c r="A3" i="11" s="1"/>
  <c r="C2" i="11"/>
  <c r="B13" i="16"/>
  <c r="G3" i="6"/>
  <c r="G4" i="6"/>
  <c r="G5" i="6"/>
  <c r="G6" i="6"/>
  <c r="G7" i="6"/>
  <c r="G8" i="6"/>
  <c r="G9" i="6"/>
  <c r="G10" i="6"/>
  <c r="G253" i="6"/>
  <c r="G254" i="6"/>
  <c r="E255" i="6"/>
  <c r="G255" i="6"/>
  <c r="D256" i="6"/>
  <c r="G256" i="6"/>
  <c r="G257" i="6"/>
  <c r="G258" i="6"/>
  <c r="G259" i="6"/>
  <c r="G260" i="6"/>
  <c r="G261" i="6"/>
  <c r="D262" i="6"/>
  <c r="G262" i="6"/>
  <c r="G263" i="6"/>
  <c r="G264" i="6"/>
  <c r="G265" i="6"/>
  <c r="G266" i="6"/>
  <c r="G267" i="6"/>
  <c r="G268" i="6"/>
  <c r="G269" i="6"/>
  <c r="D270" i="6"/>
  <c r="G270" i="6"/>
  <c r="G271" i="6"/>
  <c r="G272" i="6"/>
  <c r="G273" i="6"/>
  <c r="G274" i="6"/>
  <c r="G275" i="6"/>
  <c r="G276" i="6"/>
  <c r="G277" i="6"/>
  <c r="D278" i="6"/>
  <c r="G278" i="6"/>
  <c r="G279" i="6"/>
  <c r="G280" i="6"/>
  <c r="G281" i="6"/>
  <c r="G282" i="6"/>
  <c r="G283" i="6"/>
  <c r="G284" i="6"/>
  <c r="G285" i="6"/>
  <c r="D286" i="6"/>
  <c r="G286" i="6"/>
  <c r="G287" i="6"/>
  <c r="D288" i="6"/>
  <c r="G288" i="6"/>
  <c r="G289" i="6"/>
  <c r="G290" i="6"/>
  <c r="G291" i="6"/>
  <c r="D292" i="6"/>
  <c r="G292" i="6"/>
  <c r="G293" i="6"/>
  <c r="D294" i="6"/>
  <c r="G294" i="6"/>
  <c r="A295" i="9"/>
  <c r="B295" i="9"/>
  <c r="G295" i="6"/>
  <c r="G296" i="6"/>
  <c r="G297" i="6"/>
  <c r="G298" i="6"/>
  <c r="A299" i="9"/>
  <c r="B299" i="9"/>
  <c r="G299" i="6"/>
  <c r="G300" i="6"/>
  <c r="G301" i="6"/>
  <c r="G302" i="6"/>
  <c r="A303" i="9"/>
  <c r="B303" i="9"/>
  <c r="G303" i="6"/>
  <c r="G304" i="6"/>
  <c r="G305" i="6"/>
  <c r="A306" i="9"/>
  <c r="B306" i="9" s="1"/>
  <c r="G306" i="6"/>
  <c r="A307" i="9"/>
  <c r="B307" i="9"/>
  <c r="G307" i="6"/>
  <c r="G308" i="6"/>
  <c r="G309" i="6"/>
  <c r="A310" i="9"/>
  <c r="B310" i="9" s="1"/>
  <c r="G310" i="6"/>
  <c r="A311" i="9"/>
  <c r="B311" i="9"/>
  <c r="G311" i="6"/>
  <c r="G312" i="6"/>
  <c r="G313" i="6"/>
  <c r="A314" i="9"/>
  <c r="B314" i="9" s="1"/>
  <c r="G314" i="6"/>
  <c r="A315" i="9"/>
  <c r="B315" i="9"/>
  <c r="G315" i="6"/>
  <c r="G316" i="6"/>
  <c r="A317" i="9"/>
  <c r="B317" i="9"/>
  <c r="G317" i="6"/>
  <c r="A318" i="9"/>
  <c r="B318" i="9" s="1"/>
  <c r="G318" i="6"/>
  <c r="G319" i="6"/>
  <c r="G320" i="6"/>
  <c r="G321" i="6"/>
  <c r="G322" i="6"/>
  <c r="G323" i="6"/>
  <c r="G324" i="6"/>
  <c r="G325" i="6"/>
  <c r="A326" i="9"/>
  <c r="B326" i="9" s="1"/>
  <c r="G326" i="6"/>
  <c r="E327" i="6"/>
  <c r="G327" i="6"/>
  <c r="G328" i="6"/>
  <c r="G329" i="6"/>
  <c r="G330" i="6"/>
  <c r="G331" i="6"/>
  <c r="G332" i="6"/>
  <c r="G333" i="6"/>
  <c r="G334" i="6"/>
  <c r="G335" i="6"/>
  <c r="G336" i="6"/>
  <c r="G337" i="6"/>
  <c r="G338" i="6"/>
  <c r="G339" i="6"/>
  <c r="A340" i="9"/>
  <c r="B340" i="9"/>
  <c r="G340" i="6"/>
  <c r="G341" i="6"/>
  <c r="G342" i="6"/>
  <c r="G343" i="6"/>
  <c r="A344" i="9"/>
  <c r="B344" i="9"/>
  <c r="G344" i="6"/>
  <c r="D345" i="6"/>
  <c r="G345" i="6"/>
  <c r="G346" i="6"/>
  <c r="D347" i="6"/>
  <c r="G347" i="6"/>
  <c r="G348" i="6"/>
  <c r="A349" i="9"/>
  <c r="B349" i="9" s="1"/>
  <c r="G349" i="6"/>
  <c r="G350" i="6"/>
  <c r="G351" i="6"/>
  <c r="G352" i="6"/>
  <c r="A353" i="9"/>
  <c r="B353" i="9" s="1"/>
  <c r="G353" i="6"/>
  <c r="G354" i="6"/>
  <c r="G355" i="6"/>
  <c r="G356" i="6"/>
  <c r="A357" i="9"/>
  <c r="B357" i="9" s="1"/>
  <c r="G357" i="6"/>
  <c r="G358" i="6"/>
  <c r="G359" i="6"/>
  <c r="G360" i="6"/>
  <c r="A361" i="9"/>
  <c r="B361" i="9" s="1"/>
  <c r="G361" i="6"/>
  <c r="A362" i="9"/>
  <c r="B362" i="9"/>
  <c r="G362" i="6"/>
  <c r="G363" i="6"/>
  <c r="G364" i="6"/>
  <c r="A365" i="9"/>
  <c r="B365" i="9" s="1"/>
  <c r="G365" i="6"/>
  <c r="D366" i="6"/>
  <c r="G366" i="6"/>
  <c r="G367" i="6"/>
  <c r="G368" i="6"/>
  <c r="A369" i="9"/>
  <c r="B369" i="9"/>
  <c r="G369" i="6"/>
  <c r="A370" i="9"/>
  <c r="B370" i="9" s="1"/>
  <c r="G370" i="6"/>
  <c r="G371" i="6"/>
  <c r="G372" i="6"/>
  <c r="A373" i="9"/>
  <c r="B373" i="9"/>
  <c r="G373" i="6"/>
  <c r="G374" i="6"/>
  <c r="G375" i="6"/>
  <c r="G376" i="6"/>
  <c r="G377" i="6"/>
  <c r="G378" i="6"/>
  <c r="G379" i="6"/>
  <c r="A380" i="9"/>
  <c r="B380" i="9" s="1"/>
  <c r="G380" i="6"/>
  <c r="A381" i="9"/>
  <c r="B381" i="9" s="1"/>
  <c r="G381" i="6"/>
  <c r="G382" i="6"/>
  <c r="G383" i="6"/>
  <c r="G384" i="6"/>
  <c r="A385" i="9"/>
  <c r="B385" i="9" s="1"/>
  <c r="G385" i="6"/>
  <c r="G386" i="6"/>
  <c r="G387" i="6"/>
  <c r="A388" i="9"/>
  <c r="B388" i="9"/>
  <c r="G388" i="6"/>
  <c r="G389" i="6"/>
  <c r="G390" i="6"/>
  <c r="G391" i="6"/>
  <c r="A392" i="9"/>
  <c r="B392" i="9"/>
  <c r="G392" i="6"/>
  <c r="A393" i="9"/>
  <c r="B393" i="9" s="1"/>
  <c r="G393" i="6"/>
  <c r="G394" i="6"/>
  <c r="D395" i="6"/>
  <c r="G395" i="6"/>
  <c r="G396" i="6"/>
  <c r="G397" i="6"/>
  <c r="G398" i="6"/>
  <c r="G399" i="6"/>
  <c r="G400" i="6"/>
  <c r="A401" i="9"/>
  <c r="B401" i="9"/>
  <c r="G401" i="6"/>
  <c r="G402" i="6"/>
  <c r="G403" i="6"/>
  <c r="G404" i="6"/>
  <c r="A405" i="9"/>
  <c r="B405" i="9"/>
  <c r="G405" i="6"/>
  <c r="G406" i="6"/>
  <c r="G407" i="6"/>
  <c r="A408" i="9"/>
  <c r="B408" i="9" s="1"/>
  <c r="G408" i="6"/>
  <c r="G409" i="6"/>
  <c r="G410" i="6"/>
  <c r="G411" i="6"/>
  <c r="A412" i="9"/>
  <c r="B412" i="9" s="1"/>
  <c r="G412" i="6"/>
  <c r="G413" i="6"/>
  <c r="A414" i="9"/>
  <c r="B414" i="9" s="1"/>
  <c r="G414" i="6"/>
  <c r="G415" i="6"/>
  <c r="A416" i="9"/>
  <c r="B416" i="9" s="1"/>
  <c r="G416" i="6"/>
  <c r="G417" i="6"/>
  <c r="G418" i="6"/>
  <c r="G419" i="6"/>
  <c r="A420" i="9"/>
  <c r="B420" i="9" s="1"/>
  <c r="G420" i="6"/>
  <c r="G421" i="6"/>
  <c r="D422" i="6"/>
  <c r="G422" i="6"/>
  <c r="G423" i="6"/>
  <c r="G424" i="6"/>
  <c r="G425" i="6"/>
  <c r="D426" i="6"/>
  <c r="G426" i="6"/>
  <c r="G427" i="6"/>
  <c r="G428" i="6"/>
  <c r="G429" i="6"/>
  <c r="G430" i="6"/>
  <c r="A431" i="9"/>
  <c r="B431" i="9"/>
  <c r="G431" i="6"/>
  <c r="G432" i="6"/>
  <c r="G433" i="6"/>
  <c r="G434" i="6"/>
  <c r="G435" i="6"/>
  <c r="G436" i="6"/>
  <c r="G437" i="6"/>
  <c r="G438" i="6"/>
  <c r="G439" i="6"/>
  <c r="G440" i="6"/>
  <c r="G441" i="6"/>
  <c r="G442" i="6"/>
  <c r="G443" i="6"/>
  <c r="G444" i="6"/>
  <c r="G445" i="6"/>
  <c r="G446" i="6"/>
  <c r="G447" i="6"/>
  <c r="G448" i="6"/>
  <c r="G449" i="6"/>
  <c r="G450" i="6"/>
  <c r="G451" i="6"/>
  <c r="G452" i="6"/>
  <c r="G453" i="6"/>
  <c r="D454" i="6"/>
  <c r="G454" i="6"/>
  <c r="G455" i="6"/>
  <c r="G456" i="6"/>
  <c r="G457" i="6"/>
  <c r="G458" i="6"/>
  <c r="E459" i="6"/>
  <c r="G459" i="6"/>
  <c r="G460" i="6"/>
  <c r="G461" i="6"/>
  <c r="G462" i="6"/>
  <c r="G463" i="6"/>
  <c r="G464" i="6"/>
  <c r="G465" i="6"/>
  <c r="E466" i="6"/>
  <c r="G466" i="6"/>
  <c r="G467" i="6"/>
  <c r="E468" i="6"/>
  <c r="G468" i="6"/>
  <c r="E469" i="6"/>
  <c r="G469" i="6"/>
  <c r="G470" i="6"/>
  <c r="G471" i="6"/>
  <c r="G472" i="6"/>
  <c r="G473" i="6"/>
  <c r="G474" i="6"/>
  <c r="E475" i="6"/>
  <c r="G475" i="6"/>
  <c r="G476" i="6"/>
  <c r="H476" i="6" s="1"/>
  <c r="E477" i="6"/>
  <c r="G477" i="6"/>
  <c r="G478" i="6"/>
  <c r="G479" i="6"/>
  <c r="G480" i="6"/>
  <c r="G481" i="6"/>
  <c r="D482" i="6"/>
  <c r="G482" i="6"/>
  <c r="G483" i="6"/>
  <c r="G484" i="6"/>
  <c r="G485" i="6"/>
  <c r="D486" i="6"/>
  <c r="G486" i="6"/>
  <c r="G487" i="6"/>
  <c r="G488" i="6"/>
  <c r="A489" i="9"/>
  <c r="B489" i="9" s="1"/>
  <c r="G489" i="6"/>
  <c r="G490" i="6"/>
  <c r="G491" i="6"/>
  <c r="G492" i="6"/>
  <c r="G493" i="6"/>
  <c r="G494" i="6"/>
  <c r="A495" i="9"/>
  <c r="B495" i="9" s="1"/>
  <c r="G495" i="6"/>
  <c r="G496" i="6"/>
  <c r="A497" i="9"/>
  <c r="B497" i="9" s="1"/>
  <c r="G497" i="6"/>
  <c r="E498" i="6"/>
  <c r="G498" i="6"/>
  <c r="A499" i="9"/>
  <c r="B499" i="9"/>
  <c r="G499" i="6"/>
  <c r="G500" i="6"/>
  <c r="G501" i="6"/>
  <c r="E502" i="6"/>
  <c r="G502" i="6"/>
  <c r="A503" i="9"/>
  <c r="B503" i="9" s="1"/>
  <c r="G503" i="6"/>
  <c r="G504" i="6"/>
  <c r="G505" i="6"/>
  <c r="E506" i="6"/>
  <c r="G506" i="6"/>
  <c r="G507" i="6"/>
  <c r="E508" i="6"/>
  <c r="G508" i="6"/>
  <c r="G509" i="6"/>
  <c r="G510" i="6"/>
  <c r="G511" i="6"/>
  <c r="G512" i="6"/>
  <c r="G513" i="6"/>
  <c r="E514" i="6"/>
  <c r="G514" i="6"/>
  <c r="E515" i="6"/>
  <c r="G515" i="6"/>
  <c r="G516" i="6"/>
  <c r="E517" i="6"/>
  <c r="G517" i="6"/>
  <c r="E518" i="6"/>
  <c r="G518" i="6"/>
  <c r="G519" i="6"/>
  <c r="G520" i="6"/>
  <c r="A521" i="9"/>
  <c r="B521" i="9" s="1"/>
  <c r="G521" i="6"/>
  <c r="A522" i="9"/>
  <c r="B522" i="9"/>
  <c r="G522" i="6"/>
  <c r="A523" i="9"/>
  <c r="B523" i="9" s="1"/>
  <c r="G523" i="6"/>
  <c r="G524" i="6"/>
  <c r="A525" i="9"/>
  <c r="B525" i="9" s="1"/>
  <c r="G525" i="6"/>
  <c r="A526" i="9"/>
  <c r="B526" i="9"/>
  <c r="G526" i="6"/>
  <c r="G527" i="6"/>
  <c r="G528" i="6"/>
  <c r="G529" i="6"/>
  <c r="G530" i="6"/>
  <c r="G531" i="6"/>
  <c r="G532" i="6"/>
  <c r="G533" i="6"/>
  <c r="G534" i="6"/>
  <c r="G535" i="6"/>
  <c r="D536" i="6"/>
  <c r="G536" i="6"/>
  <c r="G537" i="6"/>
  <c r="D538" i="6"/>
  <c r="G538" i="6"/>
  <c r="G539" i="6"/>
  <c r="G540" i="6"/>
  <c r="A541" i="9"/>
  <c r="B541" i="9" s="1"/>
  <c r="G541" i="6"/>
  <c r="G542" i="6"/>
  <c r="G543" i="6"/>
  <c r="D544" i="6"/>
  <c r="G544" i="6"/>
  <c r="A545" i="9"/>
  <c r="B545" i="9"/>
  <c r="G545" i="6"/>
  <c r="G546" i="6"/>
  <c r="G547" i="6"/>
  <c r="G548" i="6"/>
  <c r="A549" i="9"/>
  <c r="B549" i="9"/>
  <c r="G549" i="6"/>
  <c r="G550" i="6"/>
  <c r="A551" i="9"/>
  <c r="B551" i="9"/>
  <c r="G551" i="6"/>
  <c r="D552" i="6"/>
  <c r="G552" i="6"/>
  <c r="A553" i="9"/>
  <c r="B553" i="9" s="1"/>
  <c r="G553" i="6"/>
  <c r="G554" i="6"/>
  <c r="A555" i="9"/>
  <c r="B555" i="9" s="1"/>
  <c r="G555" i="6"/>
  <c r="G556" i="6"/>
  <c r="A557" i="9"/>
  <c r="B557" i="9" s="1"/>
  <c r="G557" i="6"/>
  <c r="G558" i="6"/>
  <c r="A559" i="9"/>
  <c r="B559" i="9" s="1"/>
  <c r="G559" i="6"/>
  <c r="D560" i="6"/>
  <c r="G560" i="6"/>
  <c r="A561" i="9"/>
  <c r="B561" i="9"/>
  <c r="G561" i="6"/>
  <c r="G562" i="6"/>
  <c r="G563" i="6"/>
  <c r="G564" i="6"/>
  <c r="A565" i="9"/>
  <c r="B565" i="9"/>
  <c r="G565" i="6"/>
  <c r="G566" i="6"/>
  <c r="G567" i="6"/>
  <c r="G568" i="6"/>
  <c r="I568" i="6" s="1"/>
  <c r="A569" i="9"/>
  <c r="B569" i="9"/>
  <c r="G569" i="6"/>
  <c r="G570" i="6"/>
  <c r="A571" i="9"/>
  <c r="B571" i="9"/>
  <c r="G571" i="6"/>
  <c r="G572" i="6"/>
  <c r="A573" i="9"/>
  <c r="B573" i="9"/>
  <c r="G573" i="6"/>
  <c r="G574" i="6"/>
  <c r="D575" i="6"/>
  <c r="G575" i="6"/>
  <c r="A576" i="9"/>
  <c r="B576" i="9"/>
  <c r="G576" i="6"/>
  <c r="A577" i="9"/>
  <c r="B577" i="9" s="1"/>
  <c r="G577" i="6"/>
  <c r="G578" i="6"/>
  <c r="D579" i="6"/>
  <c r="G579" i="6"/>
  <c r="G580" i="6"/>
  <c r="A581" i="9"/>
  <c r="B581" i="9"/>
  <c r="G581" i="6"/>
  <c r="G582" i="6"/>
  <c r="G583" i="6"/>
  <c r="A584" i="9"/>
  <c r="B584" i="9" s="1"/>
  <c r="G584" i="6"/>
  <c r="A585" i="9"/>
  <c r="B585" i="9"/>
  <c r="G585" i="6"/>
  <c r="G586" i="6"/>
  <c r="A587" i="9"/>
  <c r="B587" i="9"/>
  <c r="G587" i="6"/>
  <c r="A588" i="9"/>
  <c r="B588" i="9" s="1"/>
  <c r="G588" i="6"/>
  <c r="A589" i="9"/>
  <c r="B589" i="9"/>
  <c r="G589" i="6"/>
  <c r="G590" i="6"/>
  <c r="G591" i="6"/>
  <c r="A592" i="9"/>
  <c r="B592" i="9" s="1"/>
  <c r="G592" i="6"/>
  <c r="A593" i="9"/>
  <c r="B593" i="9"/>
  <c r="G593" i="6"/>
  <c r="G594" i="6"/>
  <c r="A595" i="9"/>
  <c r="B595" i="9"/>
  <c r="G595" i="6"/>
  <c r="G596" i="6"/>
  <c r="A597" i="9"/>
  <c r="B597" i="9"/>
  <c r="G597" i="6"/>
  <c r="G598" i="6"/>
  <c r="I598" i="6" s="1"/>
  <c r="D599" i="6"/>
  <c r="G599" i="6"/>
  <c r="A600" i="9"/>
  <c r="B600" i="9"/>
  <c r="G600" i="6"/>
  <c r="A601" i="9"/>
  <c r="B601" i="9" s="1"/>
  <c r="G601" i="6"/>
  <c r="G602" i="6"/>
  <c r="D603" i="6"/>
  <c r="G603" i="6"/>
  <c r="A604" i="9"/>
  <c r="B604" i="9" s="1"/>
  <c r="G604" i="6"/>
  <c r="A605" i="9"/>
  <c r="B605" i="9"/>
  <c r="G605" i="6"/>
  <c r="G606" i="6"/>
  <c r="D607" i="6"/>
  <c r="G607" i="6"/>
  <c r="A608" i="9"/>
  <c r="B608" i="9"/>
  <c r="G608" i="6"/>
  <c r="A609" i="9"/>
  <c r="B609" i="9" s="1"/>
  <c r="G609" i="6"/>
  <c r="G610" i="6"/>
  <c r="D611" i="6"/>
  <c r="G611" i="6"/>
  <c r="A612" i="9"/>
  <c r="B612" i="9" s="1"/>
  <c r="G612" i="6"/>
  <c r="A613" i="9"/>
  <c r="B613" i="9"/>
  <c r="G613" i="6"/>
  <c r="G614" i="6"/>
  <c r="G615" i="6"/>
  <c r="A616" i="9"/>
  <c r="B616" i="9" s="1"/>
  <c r="G616" i="6"/>
  <c r="A617" i="9"/>
  <c r="B617" i="9"/>
  <c r="G617" i="6"/>
  <c r="G618" i="6"/>
  <c r="A619" i="9"/>
  <c r="B619" i="9"/>
  <c r="G619" i="6"/>
  <c r="A620" i="9"/>
  <c r="B620" i="9" s="1"/>
  <c r="G620" i="6"/>
  <c r="A621" i="9"/>
  <c r="B621" i="9"/>
  <c r="G621" i="6"/>
  <c r="G622" i="6"/>
  <c r="H622" i="6" s="1"/>
  <c r="A623" i="9"/>
  <c r="B623" i="9"/>
  <c r="G623" i="6"/>
  <c r="A624" i="9"/>
  <c r="B624" i="9" s="1"/>
  <c r="G624" i="6"/>
  <c r="A625" i="9"/>
  <c r="B625" i="9"/>
  <c r="G625" i="6"/>
  <c r="G626" i="6"/>
  <c r="D627" i="6"/>
  <c r="G627" i="6"/>
  <c r="A628" i="9"/>
  <c r="B628" i="9"/>
  <c r="G628" i="6"/>
  <c r="A629" i="9"/>
  <c r="B629" i="9" s="1"/>
  <c r="G629" i="6"/>
  <c r="G630" i="6"/>
  <c r="D631" i="6"/>
  <c r="G631" i="6"/>
  <c r="A632" i="9"/>
  <c r="B632" i="9" s="1"/>
  <c r="G632" i="6"/>
  <c r="A633" i="9"/>
  <c r="B633" i="9"/>
  <c r="G633" i="6"/>
  <c r="G634" i="6"/>
  <c r="D635" i="6"/>
  <c r="G635" i="6"/>
  <c r="A636" i="9"/>
  <c r="B636" i="9"/>
  <c r="G636" i="6"/>
  <c r="A637" i="9"/>
  <c r="B637" i="9" s="1"/>
  <c r="G637" i="6"/>
  <c r="A638" i="9"/>
  <c r="B638" i="9"/>
  <c r="G638" i="6"/>
  <c r="G639" i="6"/>
  <c r="H639" i="6" s="1"/>
  <c r="A640" i="9"/>
  <c r="B640" i="9"/>
  <c r="G640" i="6"/>
  <c r="G641" i="6"/>
  <c r="E642" i="6"/>
  <c r="G642" i="6"/>
  <c r="G643" i="6"/>
  <c r="A644" i="9"/>
  <c r="B644" i="9" s="1"/>
  <c r="G644" i="6"/>
  <c r="A645" i="9"/>
  <c r="B645" i="9"/>
  <c r="G645" i="6"/>
  <c r="E646" i="6"/>
  <c r="G646" i="6"/>
  <c r="A647" i="9"/>
  <c r="B647" i="9" s="1"/>
  <c r="G647" i="6"/>
  <c r="G648" i="6"/>
  <c r="A649" i="9"/>
  <c r="B649" i="9" s="1"/>
  <c r="G649" i="6"/>
  <c r="G650" i="6"/>
  <c r="A651" i="9"/>
  <c r="B651" i="9" s="1"/>
  <c r="G651" i="6"/>
  <c r="A652" i="9"/>
  <c r="B652" i="9"/>
  <c r="G652" i="6"/>
  <c r="G653" i="6"/>
  <c r="A654" i="9"/>
  <c r="B654" i="9"/>
  <c r="G654" i="6"/>
  <c r="A655" i="9"/>
  <c r="B655" i="9" s="1"/>
  <c r="G655" i="6"/>
  <c r="A656" i="9"/>
  <c r="B656" i="9"/>
  <c r="G656" i="6"/>
  <c r="G657" i="6"/>
  <c r="G658" i="6"/>
  <c r="A659" i="9"/>
  <c r="B659" i="9" s="1"/>
  <c r="G659" i="6"/>
  <c r="A660" i="9"/>
  <c r="B660" i="9"/>
  <c r="G660" i="6"/>
  <c r="A661" i="9"/>
  <c r="B661" i="9" s="1"/>
  <c r="G661" i="6"/>
  <c r="A662" i="9"/>
  <c r="B662" i="9"/>
  <c r="G662" i="6"/>
  <c r="A663" i="9"/>
  <c r="B663" i="9" s="1"/>
  <c r="G663" i="6"/>
  <c r="A664" i="9"/>
  <c r="B664" i="9"/>
  <c r="G664" i="6"/>
  <c r="A665" i="9"/>
  <c r="B665" i="9" s="1"/>
  <c r="G665" i="6"/>
  <c r="G666" i="6"/>
  <c r="A667" i="9"/>
  <c r="B667" i="9" s="1"/>
  <c r="G667" i="6"/>
  <c r="A668" i="9"/>
  <c r="B668" i="9"/>
  <c r="G668" i="6"/>
  <c r="G669" i="6"/>
  <c r="D670" i="6"/>
  <c r="G670" i="6"/>
  <c r="G671" i="6"/>
  <c r="A672" i="9"/>
  <c r="B672" i="9" s="1"/>
  <c r="G672" i="6"/>
  <c r="G673" i="6"/>
  <c r="D674" i="6"/>
  <c r="G674" i="6"/>
  <c r="G675" i="6"/>
  <c r="A676" i="9"/>
  <c r="B676" i="9"/>
  <c r="G676" i="6"/>
  <c r="A677" i="9"/>
  <c r="B677" i="9" s="1"/>
  <c r="G677" i="6"/>
  <c r="E678" i="6"/>
  <c r="G678" i="6"/>
  <c r="G679" i="6"/>
  <c r="A680" i="9"/>
  <c r="B680" i="9" s="1"/>
  <c r="G680" i="6"/>
  <c r="D681" i="6"/>
  <c r="G681" i="6"/>
  <c r="G682" i="6"/>
  <c r="G683" i="6"/>
  <c r="A684" i="9"/>
  <c r="B684" i="9"/>
  <c r="G684" i="6"/>
  <c r="G685" i="6"/>
  <c r="A686" i="9"/>
  <c r="B686" i="9"/>
  <c r="G686" i="6"/>
  <c r="G687" i="6"/>
  <c r="A688" i="9"/>
  <c r="B688" i="9"/>
  <c r="G688" i="6"/>
  <c r="G689" i="6"/>
  <c r="A690" i="9"/>
  <c r="B690" i="9"/>
  <c r="G690" i="6"/>
  <c r="G691" i="6"/>
  <c r="A692" i="9"/>
  <c r="B692" i="9"/>
  <c r="G692" i="6"/>
  <c r="G693" i="6"/>
  <c r="G694" i="6"/>
  <c r="G695" i="6"/>
  <c r="A696" i="9"/>
  <c r="B696" i="9"/>
  <c r="G696" i="6"/>
  <c r="G697" i="6"/>
  <c r="G698" i="6"/>
  <c r="D699" i="6"/>
  <c r="G699" i="6"/>
  <c r="A700" i="9"/>
  <c r="B700" i="9" s="1"/>
  <c r="G700" i="6"/>
  <c r="G701" i="6"/>
  <c r="G702" i="6"/>
  <c r="G703" i="6"/>
  <c r="A704" i="9"/>
  <c r="B704" i="9" s="1"/>
  <c r="G704" i="6"/>
  <c r="G705" i="6"/>
  <c r="G706" i="6"/>
  <c r="D707" i="6"/>
  <c r="G707" i="6"/>
  <c r="A708" i="9"/>
  <c r="B708" i="9"/>
  <c r="G708" i="6"/>
  <c r="D709" i="6"/>
  <c r="G709" i="6"/>
  <c r="G710" i="6"/>
  <c r="G711" i="6"/>
  <c r="A712" i="9"/>
  <c r="B712" i="9" s="1"/>
  <c r="G712" i="6"/>
  <c r="G713" i="6"/>
  <c r="D714" i="6"/>
  <c r="G714" i="6"/>
  <c r="A715" i="9"/>
  <c r="B715" i="9" s="1"/>
  <c r="G715" i="6"/>
  <c r="A716" i="9"/>
  <c r="B716" i="9"/>
  <c r="G716" i="6"/>
  <c r="G717" i="6"/>
  <c r="G718" i="6"/>
  <c r="A719" i="9"/>
  <c r="B719" i="9" s="1"/>
  <c r="G719" i="6"/>
  <c r="A720" i="9"/>
  <c r="B720" i="9"/>
  <c r="G720" i="6"/>
  <c r="G721" i="6"/>
  <c r="D722" i="6"/>
  <c r="G722" i="6"/>
  <c r="A723" i="9"/>
  <c r="B723" i="9"/>
  <c r="G723" i="6"/>
  <c r="A724" i="9"/>
  <c r="B724" i="9" s="1"/>
  <c r="G724" i="6"/>
  <c r="G725" i="6"/>
  <c r="G726" i="6"/>
  <c r="A727" i="9"/>
  <c r="B727" i="9"/>
  <c r="G727" i="6"/>
  <c r="A728" i="9"/>
  <c r="B728" i="9" s="1"/>
  <c r="G728" i="6"/>
  <c r="G729" i="6"/>
  <c r="D730" i="6"/>
  <c r="G730" i="6"/>
  <c r="A731" i="9"/>
  <c r="B731" i="9" s="1"/>
  <c r="G731" i="6"/>
  <c r="A732" i="9"/>
  <c r="B732" i="9"/>
  <c r="G732" i="6"/>
  <c r="G733" i="6"/>
  <c r="G734" i="6"/>
  <c r="A735" i="9"/>
  <c r="B735" i="9" s="1"/>
  <c r="G735" i="6"/>
  <c r="A736" i="9"/>
  <c r="B736" i="9"/>
  <c r="G736" i="6"/>
  <c r="G737" i="6"/>
  <c r="D738" i="6"/>
  <c r="G738" i="6"/>
  <c r="A739" i="9"/>
  <c r="B739" i="9"/>
  <c r="G739" i="6"/>
  <c r="A740" i="9"/>
  <c r="B740" i="9" s="1"/>
  <c r="G740" i="6"/>
  <c r="G741" i="6"/>
  <c r="G742" i="6"/>
  <c r="A743" i="9"/>
  <c r="B743" i="9"/>
  <c r="G743" i="6"/>
  <c r="A744" i="9"/>
  <c r="B744" i="9" s="1"/>
  <c r="G744" i="6"/>
  <c r="G745" i="6"/>
  <c r="D746" i="6"/>
  <c r="G746" i="6"/>
  <c r="A747" i="9"/>
  <c r="B747" i="9" s="1"/>
  <c r="G747" i="6"/>
  <c r="A748" i="9"/>
  <c r="B748" i="9"/>
  <c r="G748" i="6"/>
  <c r="G749" i="6"/>
  <c r="G750" i="6"/>
  <c r="A751" i="9"/>
  <c r="B751" i="9" s="1"/>
  <c r="G751" i="6"/>
  <c r="A752" i="9"/>
  <c r="B752" i="9"/>
  <c r="G752" i="6"/>
  <c r="G753" i="6"/>
  <c r="D754" i="6"/>
  <c r="G754" i="6"/>
  <c r="A755" i="9"/>
  <c r="B755" i="9"/>
  <c r="G755" i="6"/>
  <c r="G756" i="6"/>
  <c r="G757" i="6"/>
  <c r="G758" i="6"/>
  <c r="A759" i="9"/>
  <c r="B759" i="9"/>
  <c r="G759" i="6"/>
  <c r="A760" i="9"/>
  <c r="B760" i="9" s="1"/>
  <c r="G760" i="6"/>
  <c r="G761" i="6"/>
  <c r="D762" i="6"/>
  <c r="G762" i="6"/>
  <c r="A763" i="9"/>
  <c r="B763" i="9" s="1"/>
  <c r="G763" i="6"/>
  <c r="A764" i="9"/>
  <c r="B764" i="9"/>
  <c r="G764" i="6"/>
  <c r="G765" i="6"/>
  <c r="J765" i="6" s="1"/>
  <c r="G766" i="6"/>
  <c r="A767" i="9"/>
  <c r="B767" i="9" s="1"/>
  <c r="G767" i="6"/>
  <c r="A768" i="9"/>
  <c r="B768" i="9"/>
  <c r="G768" i="6"/>
  <c r="G769" i="6"/>
  <c r="D770" i="6"/>
  <c r="G770" i="6"/>
  <c r="A771" i="9"/>
  <c r="B771" i="9"/>
  <c r="G771" i="6"/>
  <c r="A772" i="9"/>
  <c r="B772" i="9" s="1"/>
  <c r="G772" i="6"/>
  <c r="A773" i="9"/>
  <c r="B773" i="9"/>
  <c r="G773" i="6"/>
  <c r="G774" i="6"/>
  <c r="A775" i="9"/>
  <c r="B775" i="9"/>
  <c r="G775" i="6"/>
  <c r="A776" i="9"/>
  <c r="B776" i="9" s="1"/>
  <c r="G776" i="6"/>
  <c r="G777" i="6"/>
  <c r="D778" i="6"/>
  <c r="G778" i="6"/>
  <c r="A779" i="9"/>
  <c r="B779" i="9" s="1"/>
  <c r="G779" i="6"/>
  <c r="A780" i="9"/>
  <c r="B780" i="9"/>
  <c r="G780" i="6"/>
  <c r="G781" i="6"/>
  <c r="G782" i="6"/>
  <c r="A783" i="9"/>
  <c r="B783" i="9" s="1"/>
  <c r="G783" i="6"/>
  <c r="A784" i="9"/>
  <c r="B784" i="9"/>
  <c r="G784" i="6"/>
  <c r="G785" i="6"/>
  <c r="D786" i="6"/>
  <c r="G786" i="6"/>
  <c r="A787" i="9"/>
  <c r="B787" i="9"/>
  <c r="G787" i="6"/>
  <c r="G788" i="6"/>
  <c r="G789" i="6"/>
  <c r="G790" i="6"/>
  <c r="A791" i="9"/>
  <c r="B791" i="9"/>
  <c r="G791" i="6"/>
  <c r="G792" i="6"/>
  <c r="G793" i="6"/>
  <c r="D794" i="6"/>
  <c r="G794" i="6"/>
  <c r="A795" i="9"/>
  <c r="B795" i="9" s="1"/>
  <c r="G795" i="6"/>
  <c r="A796" i="9"/>
  <c r="B796" i="9"/>
  <c r="G796" i="6"/>
  <c r="G797" i="6"/>
  <c r="G798" i="6"/>
  <c r="A799" i="9"/>
  <c r="B799" i="9" s="1"/>
  <c r="G799" i="6"/>
  <c r="A800" i="9"/>
  <c r="B800" i="9"/>
  <c r="G800" i="6"/>
  <c r="G801" i="6"/>
  <c r="G802" i="6"/>
  <c r="A803" i="9"/>
  <c r="B803" i="9" s="1"/>
  <c r="G803" i="6"/>
  <c r="A804" i="9"/>
  <c r="B804" i="9"/>
  <c r="G804" i="6"/>
  <c r="G805" i="6"/>
  <c r="G806" i="6"/>
  <c r="A807" i="9"/>
  <c r="B807" i="9" s="1"/>
  <c r="G807" i="6"/>
  <c r="A808" i="9"/>
  <c r="B808" i="9"/>
  <c r="G808" i="6"/>
  <c r="G809" i="6"/>
  <c r="D810" i="6"/>
  <c r="G810" i="6"/>
  <c r="A811" i="9"/>
  <c r="B811" i="9"/>
  <c r="G811" i="6"/>
  <c r="A812" i="9"/>
  <c r="B812" i="9" s="1"/>
  <c r="G812" i="6"/>
  <c r="G813" i="6"/>
  <c r="G814" i="6"/>
  <c r="A815" i="9"/>
  <c r="B815" i="9"/>
  <c r="G815" i="6"/>
  <c r="A816" i="9"/>
  <c r="B816" i="9" s="1"/>
  <c r="G816" i="6"/>
  <c r="G817" i="6"/>
  <c r="G818" i="6"/>
  <c r="A819" i="9"/>
  <c r="B819" i="9"/>
  <c r="G819" i="6"/>
  <c r="A820" i="9"/>
  <c r="B820" i="9" s="1"/>
  <c r="G820" i="6"/>
  <c r="G821" i="6"/>
  <c r="G822" i="6"/>
  <c r="A823" i="9"/>
  <c r="B823" i="9"/>
  <c r="G823" i="6"/>
  <c r="A824" i="9"/>
  <c r="B824" i="9" s="1"/>
  <c r="G824" i="6"/>
  <c r="G825" i="6"/>
  <c r="G826" i="6"/>
  <c r="A827" i="9"/>
  <c r="B827" i="9"/>
  <c r="G827" i="6"/>
  <c r="A828" i="9"/>
  <c r="B828" i="9" s="1"/>
  <c r="G828" i="6"/>
  <c r="G829" i="6"/>
  <c r="G830" i="6"/>
  <c r="A831" i="9"/>
  <c r="B831" i="9"/>
  <c r="G831" i="6"/>
  <c r="A832" i="9"/>
  <c r="B832" i="9" s="1"/>
  <c r="G832" i="6"/>
  <c r="G833" i="6"/>
  <c r="G834" i="6"/>
  <c r="A835" i="9"/>
  <c r="B835" i="9"/>
  <c r="G835" i="6"/>
  <c r="A836" i="9"/>
  <c r="B836" i="9" s="1"/>
  <c r="G836" i="6"/>
  <c r="G837" i="6"/>
  <c r="A838" i="9"/>
  <c r="B838" i="9" s="1"/>
  <c r="G838" i="6"/>
  <c r="A839" i="9"/>
  <c r="B839" i="9"/>
  <c r="G839" i="6"/>
  <c r="A840" i="9"/>
  <c r="B840" i="9" s="1"/>
  <c r="G840" i="6"/>
  <c r="G841" i="6"/>
  <c r="G842" i="6"/>
  <c r="G843" i="6"/>
  <c r="A844" i="9"/>
  <c r="B844" i="9" s="1"/>
  <c r="G844" i="6"/>
  <c r="G845" i="6"/>
  <c r="G846" i="6"/>
  <c r="D847" i="6"/>
  <c r="G847" i="6"/>
  <c r="A848" i="9"/>
  <c r="B848" i="9"/>
  <c r="G848" i="6"/>
  <c r="A849" i="9"/>
  <c r="B849" i="9" s="1"/>
  <c r="G849" i="6"/>
  <c r="G850" i="6"/>
  <c r="A851" i="9"/>
  <c r="B851" i="9" s="1"/>
  <c r="G851" i="6"/>
  <c r="A852" i="9"/>
  <c r="B852" i="9"/>
  <c r="G852" i="6"/>
  <c r="A853" i="9"/>
  <c r="B853" i="9" s="1"/>
  <c r="G853" i="6"/>
  <c r="D854" i="6"/>
  <c r="G854" i="6"/>
  <c r="E855" i="6"/>
  <c r="G855" i="6"/>
  <c r="A856" i="9"/>
  <c r="B856" i="9"/>
  <c r="G856" i="6"/>
  <c r="G857" i="6"/>
  <c r="A858" i="9"/>
  <c r="B858" i="9"/>
  <c r="G858" i="6"/>
  <c r="G859" i="6"/>
  <c r="G860" i="6"/>
  <c r="E861" i="6"/>
  <c r="G861" i="6"/>
  <c r="A862" i="9"/>
  <c r="B862" i="9" s="1"/>
  <c r="G862" i="6"/>
  <c r="G863" i="6"/>
  <c r="A864" i="9"/>
  <c r="B864" i="9" s="1"/>
  <c r="G864" i="6"/>
  <c r="A865" i="9"/>
  <c r="B865" i="9"/>
  <c r="G865" i="6"/>
  <c r="G866" i="6"/>
  <c r="A867" i="9"/>
  <c r="B867" i="9"/>
  <c r="G867" i="6"/>
  <c r="A868" i="9"/>
  <c r="B868" i="9" s="1"/>
  <c r="G868" i="6"/>
  <c r="G869" i="6"/>
  <c r="D870" i="6"/>
  <c r="G870" i="6"/>
  <c r="G871" i="6"/>
  <c r="A872" i="9"/>
  <c r="B872" i="9"/>
  <c r="G872" i="6"/>
  <c r="G873" i="6"/>
  <c r="G874" i="6"/>
  <c r="G875" i="6"/>
  <c r="G876" i="6"/>
  <c r="G877" i="6"/>
  <c r="A878" i="9"/>
  <c r="B878" i="9"/>
  <c r="G878" i="6"/>
  <c r="A879" i="9"/>
  <c r="B879" i="9" s="1"/>
  <c r="G879" i="6"/>
  <c r="D880" i="6"/>
  <c r="G880" i="6"/>
  <c r="G881" i="6"/>
  <c r="G882" i="6"/>
  <c r="A883" i="9"/>
  <c r="B883" i="9"/>
  <c r="G883" i="6"/>
  <c r="A884" i="9"/>
  <c r="B884" i="9" s="1"/>
  <c r="G884" i="6"/>
  <c r="E885" i="6"/>
  <c r="G885" i="6"/>
  <c r="G886" i="6"/>
  <c r="G887" i="6"/>
  <c r="A888" i="9"/>
  <c r="B888" i="9"/>
  <c r="G888" i="6"/>
  <c r="E889" i="6"/>
  <c r="G889" i="6"/>
  <c r="A890" i="9"/>
  <c r="B890" i="9" s="1"/>
  <c r="G890" i="6"/>
  <c r="A891" i="9"/>
  <c r="B891" i="9"/>
  <c r="G891" i="6"/>
  <c r="G892" i="6"/>
  <c r="G893" i="6"/>
  <c r="A894" i="9"/>
  <c r="B894" i="9" s="1"/>
  <c r="G894" i="6"/>
  <c r="A895" i="9"/>
  <c r="B895" i="9"/>
  <c r="G895" i="6"/>
  <c r="D896" i="6"/>
  <c r="G896" i="6"/>
  <c r="G897" i="6"/>
  <c r="A898" i="9"/>
  <c r="B898" i="9"/>
  <c r="G898" i="6"/>
  <c r="A899" i="9"/>
  <c r="B899" i="9" s="1"/>
  <c r="G899" i="6"/>
  <c r="A900" i="9"/>
  <c r="B900" i="9"/>
  <c r="G900" i="6"/>
  <c r="E901" i="6"/>
  <c r="G901" i="6"/>
  <c r="A902" i="9"/>
  <c r="B902" i="9" s="1"/>
  <c r="G902" i="6"/>
  <c r="G903" i="6"/>
  <c r="G904" i="6"/>
  <c r="G905" i="6"/>
  <c r="A906" i="9"/>
  <c r="B906" i="9" s="1"/>
  <c r="G906" i="6"/>
  <c r="A907" i="9"/>
  <c r="B907" i="9"/>
  <c r="G907" i="6"/>
  <c r="A908" i="9"/>
  <c r="B908" i="9" s="1"/>
  <c r="G908" i="6"/>
  <c r="G909" i="6"/>
  <c r="A910" i="9"/>
  <c r="B910" i="9" s="1"/>
  <c r="G910" i="6"/>
  <c r="G911" i="6"/>
  <c r="A912" i="9"/>
  <c r="B912" i="9" s="1"/>
  <c r="G912" i="6"/>
  <c r="G913" i="6"/>
  <c r="G914" i="6"/>
  <c r="D915" i="6"/>
  <c r="G915" i="6"/>
  <c r="A916" i="9"/>
  <c r="B916" i="9"/>
  <c r="G916" i="6"/>
  <c r="G917" i="6"/>
  <c r="G918" i="6"/>
  <c r="D919" i="6"/>
  <c r="G919" i="6"/>
  <c r="A920" i="9"/>
  <c r="B920" i="9" s="1"/>
  <c r="G920" i="6"/>
  <c r="D921" i="6"/>
  <c r="G921" i="6"/>
  <c r="G922" i="6"/>
  <c r="D923" i="6"/>
  <c r="G923" i="6"/>
  <c r="A924" i="9"/>
  <c r="B924" i="9" s="1"/>
  <c r="G924" i="6"/>
  <c r="D925" i="6"/>
  <c r="G925" i="6"/>
  <c r="G926" i="6"/>
  <c r="D927" i="6"/>
  <c r="G927" i="6"/>
  <c r="A928" i="9"/>
  <c r="B928" i="9" s="1"/>
  <c r="G928" i="6"/>
  <c r="G929" i="6"/>
  <c r="G930" i="6"/>
  <c r="D931" i="6"/>
  <c r="G931" i="6"/>
  <c r="A932" i="9"/>
  <c r="B932" i="9"/>
  <c r="G932" i="6"/>
  <c r="G933" i="6"/>
  <c r="G934" i="6"/>
  <c r="D935" i="6"/>
  <c r="G935" i="6"/>
  <c r="A936" i="9"/>
  <c r="B936" i="9" s="1"/>
  <c r="G936" i="6"/>
  <c r="G937" i="6"/>
  <c r="G938" i="6"/>
  <c r="D939" i="6"/>
  <c r="G939" i="6"/>
  <c r="G940" i="6"/>
  <c r="G941" i="6"/>
  <c r="G942" i="6"/>
  <c r="D943" i="6"/>
  <c r="G943" i="6"/>
  <c r="A944" i="9"/>
  <c r="B944" i="9" s="1"/>
  <c r="G944" i="6"/>
  <c r="G945" i="6"/>
  <c r="G946" i="6"/>
  <c r="D947" i="6"/>
  <c r="G947" i="6"/>
  <c r="G948" i="6"/>
  <c r="G949" i="6"/>
  <c r="G950" i="6"/>
  <c r="D951" i="6"/>
  <c r="G951" i="6"/>
  <c r="A952" i="9"/>
  <c r="B952" i="9" s="1"/>
  <c r="G952" i="6"/>
  <c r="D953" i="6"/>
  <c r="G953" i="6"/>
  <c r="G954" i="6"/>
  <c r="D955" i="6"/>
  <c r="G955" i="6"/>
  <c r="A956" i="9"/>
  <c r="B956" i="9" s="1"/>
  <c r="G956" i="6"/>
  <c r="D957" i="6"/>
  <c r="G957" i="6"/>
  <c r="G958" i="6"/>
  <c r="D959" i="6"/>
  <c r="G959" i="6"/>
  <c r="A960" i="9"/>
  <c r="B960" i="9" s="1"/>
  <c r="G960" i="6"/>
  <c r="G961" i="6"/>
  <c r="G962" i="6"/>
  <c r="D963" i="6"/>
  <c r="G963" i="6"/>
  <c r="A964" i="9"/>
  <c r="B964" i="9"/>
  <c r="G964" i="6"/>
  <c r="G965" i="6"/>
  <c r="G966" i="6"/>
  <c r="D967" i="6"/>
  <c r="G967" i="6"/>
  <c r="G968" i="6"/>
  <c r="G969" i="6"/>
  <c r="G970" i="6"/>
  <c r="D971" i="6"/>
  <c r="G971" i="6"/>
  <c r="A972" i="9"/>
  <c r="B972" i="9"/>
  <c r="G972" i="6"/>
  <c r="G973" i="6"/>
  <c r="A974" i="9"/>
  <c r="B974" i="9"/>
  <c r="G974" i="6"/>
  <c r="D975" i="6"/>
  <c r="G975" i="6"/>
  <c r="A976" i="9"/>
  <c r="B976" i="9" s="1"/>
  <c r="G976" i="6"/>
  <c r="D977" i="6"/>
  <c r="G977" i="6"/>
  <c r="G978" i="6"/>
  <c r="D979" i="6"/>
  <c r="G979" i="6"/>
  <c r="A980" i="9"/>
  <c r="B980" i="9" s="1"/>
  <c r="G980" i="6"/>
  <c r="D981" i="6"/>
  <c r="G981" i="6"/>
  <c r="G982" i="6"/>
  <c r="D983" i="6"/>
  <c r="G983" i="6"/>
  <c r="A984" i="9"/>
  <c r="B984" i="9" s="1"/>
  <c r="G984" i="6"/>
  <c r="A985" i="9"/>
  <c r="B985" i="9"/>
  <c r="G985" i="6"/>
  <c r="G986" i="6"/>
  <c r="A987" i="9"/>
  <c r="B987" i="9"/>
  <c r="G987" i="6"/>
  <c r="A988" i="9"/>
  <c r="B988" i="9" s="1"/>
  <c r="G988" i="6"/>
  <c r="G989" i="6"/>
  <c r="A990" i="9"/>
  <c r="B990" i="9" s="1"/>
  <c r="G990" i="6"/>
  <c r="A991" i="9"/>
  <c r="B991" i="9"/>
  <c r="G991" i="6"/>
  <c r="A992" i="9"/>
  <c r="B992" i="9" s="1"/>
  <c r="G992" i="6"/>
  <c r="G993" i="6"/>
  <c r="A994" i="9"/>
  <c r="B994" i="9" s="1"/>
  <c r="G994" i="6"/>
  <c r="A995" i="9"/>
  <c r="B995" i="9"/>
  <c r="G995" i="6"/>
  <c r="A996" i="9"/>
  <c r="B996" i="9" s="1"/>
  <c r="G996" i="6"/>
  <c r="G997" i="6"/>
  <c r="D998" i="6"/>
  <c r="G998" i="6"/>
  <c r="A999" i="9"/>
  <c r="B999" i="9" s="1"/>
  <c r="G999" i="6"/>
  <c r="A1000" i="9"/>
  <c r="B1000" i="9"/>
  <c r="G1000" i="6"/>
  <c r="G1001" i="6"/>
  <c r="G1002" i="6"/>
  <c r="A1003" i="9"/>
  <c r="B1003" i="9" s="1"/>
  <c r="G1003" i="6"/>
  <c r="A1004" i="9"/>
  <c r="B1004" i="9"/>
  <c r="G1004" i="6"/>
  <c r="G1005" i="6"/>
  <c r="D1006" i="6"/>
  <c r="G1006" i="6"/>
  <c r="A1007" i="9"/>
  <c r="B1007" i="9"/>
  <c r="G1007" i="6"/>
  <c r="A1008" i="9"/>
  <c r="B1008" i="9" s="1"/>
  <c r="G1008" i="6"/>
  <c r="G1009" i="6"/>
  <c r="A1010" i="9"/>
  <c r="B1010" i="9" s="1"/>
  <c r="G1010" i="6"/>
  <c r="A1011" i="9"/>
  <c r="B1011" i="9"/>
  <c r="G1011" i="6"/>
  <c r="A1012" i="9"/>
  <c r="B1012" i="9" s="1"/>
  <c r="G1012" i="6"/>
  <c r="G1013" i="6"/>
  <c r="A1014" i="9"/>
  <c r="B1014" i="9" s="1"/>
  <c r="G1014" i="6"/>
  <c r="A1015" i="9"/>
  <c r="B1015" i="9"/>
  <c r="G1015" i="6"/>
  <c r="A1016" i="9"/>
  <c r="B1016" i="9" s="1"/>
  <c r="G1016" i="6"/>
  <c r="A1017" i="9"/>
  <c r="B1017" i="9"/>
  <c r="G1017" i="6"/>
  <c r="G1018" i="6"/>
  <c r="A1019" i="9"/>
  <c r="B1019" i="9"/>
  <c r="G1019" i="6"/>
  <c r="A1020" i="9"/>
  <c r="B1020" i="9" s="1"/>
  <c r="G1020" i="6"/>
  <c r="G1021" i="6"/>
  <c r="A1022" i="9"/>
  <c r="B1022" i="9" s="1"/>
  <c r="G1022" i="6"/>
  <c r="A1023" i="9"/>
  <c r="B1023" i="9"/>
  <c r="G1023" i="6"/>
  <c r="A1024" i="9"/>
  <c r="B1024" i="9" s="1"/>
  <c r="G1024" i="6"/>
  <c r="G1025" i="6"/>
  <c r="A1026" i="9"/>
  <c r="B1026" i="9" s="1"/>
  <c r="G1026" i="6"/>
  <c r="A1027" i="9"/>
  <c r="B1027" i="9"/>
  <c r="G1027" i="6"/>
  <c r="A1028" i="9"/>
  <c r="B1028" i="9" s="1"/>
  <c r="G1028" i="6"/>
  <c r="G1029" i="6"/>
  <c r="D1030" i="6"/>
  <c r="G1030" i="6"/>
  <c r="A1031" i="9"/>
  <c r="B1031" i="9" s="1"/>
  <c r="G1031" i="6"/>
  <c r="A1032" i="9"/>
  <c r="B1032" i="9"/>
  <c r="G1032" i="6"/>
  <c r="G1033" i="6"/>
  <c r="I1033" i="6" s="1"/>
  <c r="G1034" i="6"/>
  <c r="A1035" i="9"/>
  <c r="B1035" i="9" s="1"/>
  <c r="G1035" i="6"/>
  <c r="A1036" i="9"/>
  <c r="B1036" i="9"/>
  <c r="G1036" i="6"/>
  <c r="G1037" i="6"/>
  <c r="D1038" i="6"/>
  <c r="G1038" i="6"/>
  <c r="G1039" i="6"/>
  <c r="A1040" i="9"/>
  <c r="B1040" i="9" s="1"/>
  <c r="G1040" i="6"/>
  <c r="G1041" i="6"/>
  <c r="A1042" i="9"/>
  <c r="B1042" i="9" s="1"/>
  <c r="G1042" i="6"/>
  <c r="A1043" i="9"/>
  <c r="B1043" i="9"/>
  <c r="G1043" i="6"/>
  <c r="A1044" i="9"/>
  <c r="B1044" i="9" s="1"/>
  <c r="G1044" i="6"/>
  <c r="G1045" i="6"/>
  <c r="D1046" i="6"/>
  <c r="G1046" i="6"/>
  <c r="A1047" i="9"/>
  <c r="B1047" i="9" s="1"/>
  <c r="G1047" i="6"/>
  <c r="A1048" i="9"/>
  <c r="B1048" i="9"/>
  <c r="G1048" i="6"/>
  <c r="G1049" i="6"/>
  <c r="G1050" i="6"/>
  <c r="G1051" i="6"/>
  <c r="A1052" i="9"/>
  <c r="B1052" i="9"/>
  <c r="G1052" i="6"/>
  <c r="G1053" i="6"/>
  <c r="G1054" i="6"/>
  <c r="G1055" i="6"/>
  <c r="A1056" i="9"/>
  <c r="B1056" i="9"/>
  <c r="G1056" i="6"/>
  <c r="G1057" i="6"/>
  <c r="G1058" i="6"/>
  <c r="G1059" i="6"/>
  <c r="A1060" i="9"/>
  <c r="B1060" i="9"/>
  <c r="G1060" i="6"/>
  <c r="G1061" i="6"/>
  <c r="G1062" i="6"/>
  <c r="A1063" i="9"/>
  <c r="B1063" i="9" s="1"/>
  <c r="G1063" i="6"/>
  <c r="A1064" i="9"/>
  <c r="B1064" i="9"/>
  <c r="G1064" i="6"/>
  <c r="A1065" i="9"/>
  <c r="B1065" i="9" s="1"/>
  <c r="G1065" i="6"/>
  <c r="A1066" i="9"/>
  <c r="B1066" i="9"/>
  <c r="G1066" i="6"/>
  <c r="A1067" i="9"/>
  <c r="B1067" i="9" s="1"/>
  <c r="G1067" i="6"/>
  <c r="A1068" i="9"/>
  <c r="B1068" i="9"/>
  <c r="G1068" i="6"/>
  <c r="G1069" i="6"/>
  <c r="J1069" i="6" s="1"/>
  <c r="A1070" i="9"/>
  <c r="B1070" i="9"/>
  <c r="G1070" i="6"/>
  <c r="G1071" i="6"/>
  <c r="A1072" i="9"/>
  <c r="B1072" i="9"/>
  <c r="G1072" i="6"/>
  <c r="G1073" i="6"/>
  <c r="G1074" i="6"/>
  <c r="G1075" i="6"/>
  <c r="A1076" i="9"/>
  <c r="B1076" i="9"/>
  <c r="G1076" i="6"/>
  <c r="G1077" i="6"/>
  <c r="J1077" i="6" s="1"/>
  <c r="D1078" i="6"/>
  <c r="G1078" i="6"/>
  <c r="A1079" i="9"/>
  <c r="B1079" i="9"/>
  <c r="G1079" i="6"/>
  <c r="A1080" i="9"/>
  <c r="B1080" i="9" s="1"/>
  <c r="G1080" i="6"/>
  <c r="G1081" i="6"/>
  <c r="A1082" i="9"/>
  <c r="B1082" i="9" s="1"/>
  <c r="G1082" i="6"/>
  <c r="G1083" i="6"/>
  <c r="A1084" i="9"/>
  <c r="B1084" i="9" s="1"/>
  <c r="G1084" i="6"/>
  <c r="G1085" i="6"/>
  <c r="D1086" i="6"/>
  <c r="G1086" i="6"/>
  <c r="A1087" i="9"/>
  <c r="B1087" i="9" s="1"/>
  <c r="G1087" i="6"/>
  <c r="A1088" i="9"/>
  <c r="B1088" i="9"/>
  <c r="G1088" i="6"/>
  <c r="G1089" i="6"/>
  <c r="G1090" i="6"/>
  <c r="G1091" i="6"/>
  <c r="A1092" i="9"/>
  <c r="B1092" i="9"/>
  <c r="G1092" i="6"/>
  <c r="G1093" i="6"/>
  <c r="I1093" i="6" s="1"/>
  <c r="D1094" i="6"/>
  <c r="G1094" i="6"/>
  <c r="A1095" i="9"/>
  <c r="B1095" i="9"/>
  <c r="G1095" i="6"/>
  <c r="A1096" i="9"/>
  <c r="B1096" i="9" s="1"/>
  <c r="G1096" i="6"/>
  <c r="A1097" i="9"/>
  <c r="B1097" i="9"/>
  <c r="G1097" i="6"/>
  <c r="G1098" i="6"/>
  <c r="G1099" i="6"/>
  <c r="A1100" i="9"/>
  <c r="B1100" i="9" s="1"/>
  <c r="G1100" i="6"/>
  <c r="G1101" i="6"/>
  <c r="D1102" i="6"/>
  <c r="G1102" i="6"/>
  <c r="A1103" i="9"/>
  <c r="B1103" i="9" s="1"/>
  <c r="G1103" i="6"/>
  <c r="A1104" i="9"/>
  <c r="B1104" i="9"/>
  <c r="G1104" i="6"/>
  <c r="G1105" i="6"/>
  <c r="G1106" i="6"/>
  <c r="G1107" i="6"/>
  <c r="A1108" i="9"/>
  <c r="B1108" i="9"/>
  <c r="G1108" i="6"/>
  <c r="G1109" i="6"/>
  <c r="D1110" i="6"/>
  <c r="G1110" i="6"/>
  <c r="A1111" i="9"/>
  <c r="B1111" i="9"/>
  <c r="G1111" i="6"/>
  <c r="A1112" i="9"/>
  <c r="B1112" i="9" s="1"/>
  <c r="G1112" i="6"/>
  <c r="G1113" i="6"/>
  <c r="G1114" i="6"/>
  <c r="G1115" i="6"/>
  <c r="A1116" i="9"/>
  <c r="B1116" i="9" s="1"/>
  <c r="G1116" i="6"/>
  <c r="E1117" i="6"/>
  <c r="G1117" i="6"/>
  <c r="A1118" i="9"/>
  <c r="B1118" i="9"/>
  <c r="G1118" i="6"/>
  <c r="A1119" i="9"/>
  <c r="B1119" i="9" s="1"/>
  <c r="G1119" i="6"/>
  <c r="G1120" i="6"/>
  <c r="A1121" i="9"/>
  <c r="B1121" i="9" s="1"/>
  <c r="G1121" i="6"/>
  <c r="G1122" i="6"/>
  <c r="A1123" i="9"/>
  <c r="B1123" i="9" s="1"/>
  <c r="G1123" i="6"/>
  <c r="D1124" i="6"/>
  <c r="G1124" i="6"/>
  <c r="G1125" i="6"/>
  <c r="G1126" i="6"/>
  <c r="I1126" i="6" s="1"/>
  <c r="A1127" i="9"/>
  <c r="B1127" i="9"/>
  <c r="G1127" i="6"/>
  <c r="D1128" i="6"/>
  <c r="G1128" i="6"/>
  <c r="A1129" i="9"/>
  <c r="B1129" i="9" s="1"/>
  <c r="G1129" i="6"/>
  <c r="G1130" i="6"/>
  <c r="D1131" i="6"/>
  <c r="G1131" i="6"/>
  <c r="G1132" i="6"/>
  <c r="A1133" i="9"/>
  <c r="B1133" i="9"/>
  <c r="G1133" i="6"/>
  <c r="D1134" i="6"/>
  <c r="G1134" i="6"/>
  <c r="A1135" i="9"/>
  <c r="B1135" i="9" s="1"/>
  <c r="G1135" i="6"/>
  <c r="G1136" i="6"/>
  <c r="A1137" i="9"/>
  <c r="B1137" i="9" s="1"/>
  <c r="G1137" i="6"/>
  <c r="A1138" i="9"/>
  <c r="B1138" i="9"/>
  <c r="G1138" i="6"/>
  <c r="D1139" i="6"/>
  <c r="G1139" i="6"/>
  <c r="G1140" i="6"/>
  <c r="A1141" i="9"/>
  <c r="B1141" i="9"/>
  <c r="G1141" i="6"/>
  <c r="G1142" i="6"/>
  <c r="G1143" i="6"/>
  <c r="G1144" i="6"/>
  <c r="A1145" i="9"/>
  <c r="B1145" i="9"/>
  <c r="G1145" i="6"/>
  <c r="G1146" i="6"/>
  <c r="D1147" i="6"/>
  <c r="G1147" i="6"/>
  <c r="G1148" i="6"/>
  <c r="A1149" i="9"/>
  <c r="B1149" i="9" s="1"/>
  <c r="G1149" i="6"/>
  <c r="D1150" i="6"/>
  <c r="G1150" i="6"/>
  <c r="D1151" i="6"/>
  <c r="G1151" i="6"/>
  <c r="G1152" i="6"/>
  <c r="A1153" i="9"/>
  <c r="B1153" i="9" s="1"/>
  <c r="G1153" i="6"/>
  <c r="G1154" i="6"/>
  <c r="D1155" i="6"/>
  <c r="G1155" i="6"/>
  <c r="G1156" i="6"/>
  <c r="A1157" i="9"/>
  <c r="B1157" i="9"/>
  <c r="G1157" i="6"/>
  <c r="D1158" i="6"/>
  <c r="G1158" i="6"/>
  <c r="A1159" i="9"/>
  <c r="B1159" i="9" s="1"/>
  <c r="G1159" i="6"/>
  <c r="G1160" i="6"/>
  <c r="A1161" i="9"/>
  <c r="B1161" i="9" s="1"/>
  <c r="G1161" i="6"/>
  <c r="D1162" i="6"/>
  <c r="G1162" i="6"/>
  <c r="A1163" i="9"/>
  <c r="B1163" i="9"/>
  <c r="G1163" i="6"/>
  <c r="G1164" i="6"/>
  <c r="A1165" i="9"/>
  <c r="B1165" i="9"/>
  <c r="G1165" i="6"/>
  <c r="D1166" i="6"/>
  <c r="G1166" i="6"/>
  <c r="D1167" i="6"/>
  <c r="G1167" i="6"/>
  <c r="G1168" i="6"/>
  <c r="A1169" i="9"/>
  <c r="B1169" i="9"/>
  <c r="G1169" i="6"/>
  <c r="G1170" i="6"/>
  <c r="A1171" i="9"/>
  <c r="B1171" i="9"/>
  <c r="G1171" i="6"/>
  <c r="G1172" i="6"/>
  <c r="A1173" i="9"/>
  <c r="B1173" i="9"/>
  <c r="G1173" i="6"/>
  <c r="D1174" i="6"/>
  <c r="G1174" i="6"/>
  <c r="A1175" i="9"/>
  <c r="B1175" i="9" s="1"/>
  <c r="G1175" i="6"/>
  <c r="G1176" i="6"/>
  <c r="A1177" i="9"/>
  <c r="B1177" i="9" s="1"/>
  <c r="G1177" i="6"/>
  <c r="A1178" i="9"/>
  <c r="B1178" i="9"/>
  <c r="G1178" i="6"/>
  <c r="A1179" i="9"/>
  <c r="B1179" i="9" s="1"/>
  <c r="G1179" i="6"/>
  <c r="G1180" i="6"/>
  <c r="A1181" i="9"/>
  <c r="B1181" i="9" s="1"/>
  <c r="G1181" i="6"/>
  <c r="D1182" i="6"/>
  <c r="G1182" i="6"/>
  <c r="D1183" i="6"/>
  <c r="G1183" i="6"/>
  <c r="G1184" i="6"/>
  <c r="G1185" i="6"/>
  <c r="G1186" i="6"/>
  <c r="A1187" i="9"/>
  <c r="B1187" i="9"/>
  <c r="G1187" i="6"/>
  <c r="G1188" i="6"/>
  <c r="G1189" i="6"/>
  <c r="D1190" i="6"/>
  <c r="G1190" i="6"/>
  <c r="A1191" i="9"/>
  <c r="B1191" i="9" s="1"/>
  <c r="G1191" i="6"/>
  <c r="D1192" i="6"/>
  <c r="G1192" i="6"/>
  <c r="G1193" i="6"/>
  <c r="G1194" i="6"/>
  <c r="G1195" i="6"/>
  <c r="G1196" i="6"/>
  <c r="G1197" i="6"/>
  <c r="G1198" i="6"/>
  <c r="G1199" i="6"/>
  <c r="G1200" i="6"/>
  <c r="G1201" i="6"/>
  <c r="G1202" i="6"/>
  <c r="G1203" i="6"/>
  <c r="G1204" i="6"/>
  <c r="G1205" i="6"/>
  <c r="G1206" i="6"/>
  <c r="G1207" i="6"/>
  <c r="D1208" i="6"/>
  <c r="G1208" i="6"/>
  <c r="G1209" i="6"/>
  <c r="D1210" i="6"/>
  <c r="G1210" i="6"/>
  <c r="G1211" i="6"/>
  <c r="G1212" i="6"/>
  <c r="G1213" i="6"/>
  <c r="D1214" i="6"/>
  <c r="G1214" i="6"/>
  <c r="G1215" i="6"/>
  <c r="D1216" i="6"/>
  <c r="G1216" i="6"/>
  <c r="G1217" i="6"/>
  <c r="D1218" i="6"/>
  <c r="G1218" i="6"/>
  <c r="G1219" i="6"/>
  <c r="G1220" i="6"/>
  <c r="G1221" i="6"/>
  <c r="A1222" i="9"/>
  <c r="B1222" i="9"/>
  <c r="G1222" i="6"/>
  <c r="A1223" i="9"/>
  <c r="B1223" i="9" s="1"/>
  <c r="G1223" i="6"/>
  <c r="D1224" i="6"/>
  <c r="G1224" i="6"/>
  <c r="G1225" i="6"/>
  <c r="G1226" i="6"/>
  <c r="G1227" i="6"/>
  <c r="D1228" i="6"/>
  <c r="G1228" i="6"/>
  <c r="G1229" i="6"/>
  <c r="G1230" i="6"/>
  <c r="G1231" i="6"/>
  <c r="D1232" i="6"/>
  <c r="G1232" i="6"/>
  <c r="G1233" i="6"/>
  <c r="G1234" i="6"/>
  <c r="G1235" i="6"/>
  <c r="D1236" i="6"/>
  <c r="G1236" i="6"/>
  <c r="G1237" i="6"/>
  <c r="G1238" i="6"/>
  <c r="G1239" i="6"/>
  <c r="D1240" i="6"/>
  <c r="G1240" i="6"/>
  <c r="G1241" i="6"/>
  <c r="D1242" i="6"/>
  <c r="G1242" i="6"/>
  <c r="A1243" i="9"/>
  <c r="B1243" i="9" s="1"/>
  <c r="G1243" i="6"/>
  <c r="D1244" i="6"/>
  <c r="G1244" i="6"/>
  <c r="G1245" i="6"/>
  <c r="D1246" i="6"/>
  <c r="G1246" i="6"/>
  <c r="A1247" i="9"/>
  <c r="B1247" i="9" s="1"/>
  <c r="G1247" i="6"/>
  <c r="D1248" i="6"/>
  <c r="G1248" i="6"/>
  <c r="G1249" i="6"/>
  <c r="D1250" i="6"/>
  <c r="G1250" i="6"/>
  <c r="A1251" i="9"/>
  <c r="B1251" i="9" s="1"/>
  <c r="G1251" i="6"/>
  <c r="A253" i="9"/>
  <c r="B253" i="9"/>
  <c r="A254" i="9"/>
  <c r="B254" i="9"/>
  <c r="A255" i="9"/>
  <c r="B255" i="9"/>
  <c r="A257" i="9"/>
  <c r="B257" i="9"/>
  <c r="A259" i="9"/>
  <c r="B259" i="9"/>
  <c r="A261" i="9"/>
  <c r="B261" i="9"/>
  <c r="A263" i="9"/>
  <c r="B263" i="9"/>
  <c r="A264" i="9"/>
  <c r="B264" i="9"/>
  <c r="A265" i="9"/>
  <c r="B265" i="9"/>
  <c r="A267" i="9"/>
  <c r="B267" i="9"/>
  <c r="A269" i="9"/>
  <c r="B269" i="9"/>
  <c r="A271" i="9"/>
  <c r="B271" i="9"/>
  <c r="A272" i="9"/>
  <c r="B272" i="9"/>
  <c r="A273" i="9"/>
  <c r="B273" i="9"/>
  <c r="A275" i="9"/>
  <c r="B275" i="9"/>
  <c r="A276" i="9"/>
  <c r="B276" i="9"/>
  <c r="A277" i="9"/>
  <c r="B277" i="9"/>
  <c r="A279" i="9"/>
  <c r="B279" i="9"/>
  <c r="A280" i="9"/>
  <c r="B280" i="9"/>
  <c r="A281" i="9"/>
  <c r="B281" i="9"/>
  <c r="A283" i="9"/>
  <c r="B283" i="9"/>
  <c r="A285" i="9"/>
  <c r="B285" i="9"/>
  <c r="A287" i="9"/>
  <c r="B287" i="9"/>
  <c r="A288" i="9"/>
  <c r="B288" i="9"/>
  <c r="A289" i="9"/>
  <c r="B289" i="9"/>
  <c r="A291" i="9"/>
  <c r="B291" i="9"/>
  <c r="A292" i="9"/>
  <c r="B292" i="9"/>
  <c r="A293" i="9"/>
  <c r="B293" i="9"/>
  <c r="A308" i="9"/>
  <c r="B308" i="9"/>
  <c r="A316" i="9"/>
  <c r="B316" i="9"/>
  <c r="A324" i="9"/>
  <c r="B324" i="9"/>
  <c r="A327" i="9"/>
  <c r="B327" i="9"/>
  <c r="A328" i="9"/>
  <c r="B328" i="9"/>
  <c r="A329" i="9"/>
  <c r="B329" i="9"/>
  <c r="A330" i="9"/>
  <c r="B330" i="9"/>
  <c r="A331" i="9"/>
  <c r="B331" i="9"/>
  <c r="A332" i="9"/>
  <c r="B332" i="9"/>
  <c r="A333" i="9"/>
  <c r="B333" i="9"/>
  <c r="A334" i="9"/>
  <c r="B334" i="9"/>
  <c r="A335" i="9"/>
  <c r="B335" i="9"/>
  <c r="A336" i="9"/>
  <c r="B336" i="9"/>
  <c r="A337" i="9"/>
  <c r="B337" i="9"/>
  <c r="A338" i="9"/>
  <c r="B338" i="9"/>
  <c r="A339" i="9"/>
  <c r="B339" i="9"/>
  <c r="A341" i="9"/>
  <c r="B341" i="9"/>
  <c r="A343" i="9"/>
  <c r="B343" i="9"/>
  <c r="A345" i="9"/>
  <c r="B345" i="9"/>
  <c r="A347" i="9"/>
  <c r="B347" i="9"/>
  <c r="A348" i="9"/>
  <c r="B348" i="9"/>
  <c r="A350" i="9"/>
  <c r="B350" i="9"/>
  <c r="A352" i="9"/>
  <c r="B352" i="9"/>
  <c r="A356" i="9"/>
  <c r="B356" i="9"/>
  <c r="A358" i="9"/>
  <c r="B358" i="9"/>
  <c r="A360" i="9"/>
  <c r="B360" i="9"/>
  <c r="A364" i="9"/>
  <c r="B364" i="9"/>
  <c r="A366" i="9"/>
  <c r="B366" i="9"/>
  <c r="A368" i="9"/>
  <c r="B368" i="9"/>
  <c r="A372" i="9"/>
  <c r="B372" i="9"/>
  <c r="A374" i="9"/>
  <c r="B374" i="9"/>
  <c r="A377" i="9"/>
  <c r="B377" i="9"/>
  <c r="A382" i="9"/>
  <c r="B382" i="9"/>
  <c r="A384" i="9"/>
  <c r="B384" i="9"/>
  <c r="A386" i="9"/>
  <c r="B386" i="9"/>
  <c r="A389" i="9"/>
  <c r="B389" i="9"/>
  <c r="A390" i="9"/>
  <c r="B390" i="9"/>
  <c r="A391" i="9"/>
  <c r="B391" i="9"/>
  <c r="A395" i="9"/>
  <c r="B395" i="9"/>
  <c r="A396" i="9"/>
  <c r="B396" i="9"/>
  <c r="A397" i="9"/>
  <c r="B397" i="9"/>
  <c r="A398" i="9"/>
  <c r="B398" i="9"/>
  <c r="A399" i="9"/>
  <c r="B399" i="9"/>
  <c r="A400" i="9"/>
  <c r="B400" i="9"/>
  <c r="A402" i="9"/>
  <c r="B402" i="9"/>
  <c r="A404" i="9"/>
  <c r="B404" i="9"/>
  <c r="A409" i="9"/>
  <c r="B409" i="9"/>
  <c r="A413" i="9"/>
  <c r="B413" i="9"/>
  <c r="A418" i="9"/>
  <c r="B418" i="9"/>
  <c r="A419" i="9"/>
  <c r="B419" i="9"/>
  <c r="A421" i="9"/>
  <c r="B421" i="9"/>
  <c r="A423" i="9"/>
  <c r="B423" i="9"/>
  <c r="A425" i="9"/>
  <c r="B425" i="9"/>
  <c r="A427" i="9"/>
  <c r="B427" i="9"/>
  <c r="A429" i="9"/>
  <c r="B429" i="9"/>
  <c r="A433" i="9"/>
  <c r="B433" i="9"/>
  <c r="A435" i="9"/>
  <c r="B435" i="9"/>
  <c r="A437" i="9"/>
  <c r="B437" i="9"/>
  <c r="A439" i="9"/>
  <c r="B439" i="9"/>
  <c r="A441" i="9"/>
  <c r="B441" i="9"/>
  <c r="A443" i="9"/>
  <c r="B443" i="9"/>
  <c r="A445" i="9"/>
  <c r="B445" i="9"/>
  <c r="A447" i="9"/>
  <c r="B447" i="9"/>
  <c r="A449" i="9"/>
  <c r="B449" i="9"/>
  <c r="A451" i="9"/>
  <c r="B451" i="9"/>
  <c r="A453" i="9"/>
  <c r="B453" i="9"/>
  <c r="A455" i="9"/>
  <c r="B455" i="9"/>
  <c r="A457" i="9"/>
  <c r="B457" i="9"/>
  <c r="A459" i="9"/>
  <c r="B459" i="9"/>
  <c r="A461" i="9"/>
  <c r="B461" i="9"/>
  <c r="A463" i="9"/>
  <c r="B463" i="9"/>
  <c r="A465" i="9"/>
  <c r="B465" i="9"/>
  <c r="A469" i="9"/>
  <c r="B469" i="9"/>
  <c r="A472" i="9"/>
  <c r="B472" i="9"/>
  <c r="A475" i="9"/>
  <c r="B475" i="9"/>
  <c r="A477" i="9"/>
  <c r="B477" i="9"/>
  <c r="A478" i="9"/>
  <c r="B478" i="9"/>
  <c r="A479" i="9"/>
  <c r="B479" i="9"/>
  <c r="A483" i="9"/>
  <c r="B483" i="9"/>
  <c r="A485" i="9"/>
  <c r="B485" i="9"/>
  <c r="A496" i="9"/>
  <c r="B496" i="9"/>
  <c r="A504" i="9"/>
  <c r="B504" i="9"/>
  <c r="A509" i="9"/>
  <c r="B509" i="9"/>
  <c r="A511" i="9"/>
  <c r="B511" i="9"/>
  <c r="A513" i="9"/>
  <c r="B513" i="9"/>
  <c r="A515" i="9"/>
  <c r="B515" i="9"/>
  <c r="A517" i="9"/>
  <c r="B517" i="9"/>
  <c r="A519" i="9"/>
  <c r="B519" i="9"/>
  <c r="A524" i="9"/>
  <c r="B524" i="9"/>
  <c r="A528" i="9"/>
  <c r="B528" i="9"/>
  <c r="A529" i="9"/>
  <c r="B529" i="9"/>
  <c r="A530" i="9"/>
  <c r="B530" i="9"/>
  <c r="A531" i="9"/>
  <c r="B531" i="9"/>
  <c r="A532" i="9"/>
  <c r="B532" i="9"/>
  <c r="A533" i="9"/>
  <c r="B533" i="9"/>
  <c r="A534" i="9"/>
  <c r="B534" i="9"/>
  <c r="A535" i="9"/>
  <c r="B535" i="9"/>
  <c r="A536" i="9"/>
  <c r="B536" i="9"/>
  <c r="A537" i="9"/>
  <c r="B537" i="9"/>
  <c r="A538" i="9"/>
  <c r="B538" i="9"/>
  <c r="A539" i="9"/>
  <c r="B539" i="9"/>
  <c r="A546" i="9"/>
  <c r="B546" i="9"/>
  <c r="A556" i="9"/>
  <c r="B556" i="9"/>
  <c r="A562" i="9"/>
  <c r="B562" i="9"/>
  <c r="A580" i="9"/>
  <c r="B580" i="9"/>
  <c r="A596" i="9"/>
  <c r="B596" i="9"/>
  <c r="A606" i="9"/>
  <c r="B606" i="9"/>
  <c r="A622" i="9"/>
  <c r="B622" i="9"/>
  <c r="A639" i="9"/>
  <c r="B639" i="9"/>
  <c r="A646" i="9"/>
  <c r="B646" i="9"/>
  <c r="A648" i="9"/>
  <c r="B648" i="9"/>
  <c r="A666" i="9"/>
  <c r="B666" i="9"/>
  <c r="A687" i="9"/>
  <c r="B687" i="9"/>
  <c r="A698" i="9"/>
  <c r="B698" i="9"/>
  <c r="A705" i="9"/>
  <c r="B705" i="9"/>
  <c r="A713" i="9"/>
  <c r="B713" i="9"/>
  <c r="A718" i="9"/>
  <c r="B718" i="9"/>
  <c r="A726" i="9"/>
  <c r="B726" i="9"/>
  <c r="A756" i="9"/>
  <c r="B756" i="9"/>
  <c r="A778" i="9"/>
  <c r="B778" i="9"/>
  <c r="A785" i="9"/>
  <c r="B785" i="9"/>
  <c r="A788" i="9"/>
  <c r="B788" i="9"/>
  <c r="A792" i="9"/>
  <c r="B792" i="9"/>
  <c r="A821" i="9"/>
  <c r="B821" i="9"/>
  <c r="A841" i="9"/>
  <c r="B841" i="9"/>
  <c r="A860" i="9"/>
  <c r="B860" i="9"/>
  <c r="A870" i="9"/>
  <c r="B870" i="9"/>
  <c r="A876" i="9"/>
  <c r="B876" i="9"/>
  <c r="A886" i="9"/>
  <c r="B886" i="9"/>
  <c r="A892" i="9"/>
  <c r="B892" i="9"/>
  <c r="A904" i="9"/>
  <c r="B904" i="9"/>
  <c r="A968" i="9"/>
  <c r="B968" i="9"/>
  <c r="A970" i="9"/>
  <c r="B970" i="9"/>
  <c r="A973" i="9"/>
  <c r="B973" i="9"/>
  <c r="A1006" i="9"/>
  <c r="B1006" i="9"/>
  <c r="A1030" i="9"/>
  <c r="B1030" i="9"/>
  <c r="A1039" i="9"/>
  <c r="B1039" i="9"/>
  <c r="A1051" i="9"/>
  <c r="B1051" i="9"/>
  <c r="A1055" i="9"/>
  <c r="B1055" i="9"/>
  <c r="A1059" i="9"/>
  <c r="B1059" i="9"/>
  <c r="A1071" i="9"/>
  <c r="B1071" i="9"/>
  <c r="A1075" i="9"/>
  <c r="B1075" i="9"/>
  <c r="A1083" i="9"/>
  <c r="B1083" i="9"/>
  <c r="A1091" i="9"/>
  <c r="B1091" i="9"/>
  <c r="A1099" i="9"/>
  <c r="B1099" i="9"/>
  <c r="A1107" i="9"/>
  <c r="B1107" i="9"/>
  <c r="A1215" i="9"/>
  <c r="B1215" i="9"/>
  <c r="A998" i="9"/>
  <c r="B998" i="9"/>
  <c r="J1114" i="6"/>
  <c r="J622" i="6"/>
  <c r="I622" i="6"/>
  <c r="I606" i="6"/>
  <c r="J598" i="6"/>
  <c r="H598" i="6"/>
  <c r="J590" i="6"/>
  <c r="I590" i="6"/>
  <c r="H590" i="6"/>
  <c r="J582" i="6"/>
  <c r="I582" i="6"/>
  <c r="H582" i="6"/>
  <c r="H568" i="6"/>
  <c r="J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J1126" i="6"/>
  <c r="J882" i="6"/>
  <c r="A782" i="9"/>
  <c r="B782" i="9" s="1"/>
  <c r="H1113" i="6"/>
  <c r="J1113" i="6"/>
  <c r="I1113" i="6"/>
  <c r="H1109" i="6"/>
  <c r="J1109" i="6"/>
  <c r="I1109" i="6"/>
  <c r="H1105" i="6"/>
  <c r="J1105" i="6"/>
  <c r="I1105" i="6"/>
  <c r="H1101" i="6"/>
  <c r="J1101" i="6"/>
  <c r="I1101" i="6"/>
  <c r="J1093" i="6"/>
  <c r="H1085" i="6"/>
  <c r="J1085" i="6"/>
  <c r="I1085" i="6"/>
  <c r="H1081" i="6"/>
  <c r="J1081" i="6"/>
  <c r="I1081" i="6"/>
  <c r="H1077" i="6"/>
  <c r="I1073"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J1029" i="6"/>
  <c r="I1029" i="6"/>
  <c r="H1029" i="6"/>
  <c r="J1025" i="6"/>
  <c r="I1025" i="6"/>
  <c r="H1025" i="6"/>
  <c r="J1021" i="6"/>
  <c r="I1021" i="6"/>
  <c r="H1021" i="6"/>
  <c r="J1013" i="6"/>
  <c r="I1013" i="6"/>
  <c r="H1013" i="6"/>
  <c r="J1009" i="6"/>
  <c r="I1009" i="6"/>
  <c r="H1009" i="6"/>
  <c r="J1005" i="6"/>
  <c r="I1005" i="6"/>
  <c r="H1005" i="6"/>
  <c r="I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J797" i="6"/>
  <c r="H793" i="6"/>
  <c r="J793" i="6"/>
  <c r="I793" i="6"/>
  <c r="H789" i="6"/>
  <c r="J789" i="6"/>
  <c r="I789" i="6"/>
  <c r="H785" i="6"/>
  <c r="J785" i="6"/>
  <c r="I785" i="6"/>
  <c r="J781" i="6"/>
  <c r="H777" i="6"/>
  <c r="J777" i="6"/>
  <c r="I777" i="6"/>
  <c r="H769" i="6"/>
  <c r="J769" i="6"/>
  <c r="I769" i="6"/>
  <c r="H765" i="6"/>
  <c r="I765" i="6"/>
  <c r="H761" i="6"/>
  <c r="J761" i="6"/>
  <c r="I761" i="6"/>
  <c r="H757" i="6"/>
  <c r="J757" i="6"/>
  <c r="I757" i="6"/>
  <c r="H713" i="6"/>
  <c r="I713" i="6"/>
  <c r="J713" i="6"/>
  <c r="J639" i="6"/>
  <c r="I639" i="6"/>
  <c r="H341" i="6"/>
  <c r="I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c r="A1166" i="9"/>
  <c r="B1166" i="9"/>
  <c r="A1142" i="9"/>
  <c r="B1142" i="9"/>
  <c r="A1124" i="9"/>
  <c r="B1124" i="9"/>
  <c r="A1114" i="9"/>
  <c r="B1114" i="9"/>
  <c r="A979" i="9"/>
  <c r="B979" i="9"/>
  <c r="A975" i="9"/>
  <c r="B975" i="9"/>
  <c r="A961" i="9"/>
  <c r="B961" i="9"/>
  <c r="A957" i="9"/>
  <c r="B957" i="9"/>
  <c r="A833" i="9"/>
  <c r="B833" i="9"/>
  <c r="A825" i="9"/>
  <c r="B825" i="9"/>
  <c r="A817" i="9"/>
  <c r="B817" i="9"/>
  <c r="A809" i="9"/>
  <c r="B809" i="9"/>
  <c r="A793" i="9"/>
  <c r="B793" i="9"/>
  <c r="A650" i="9"/>
  <c r="B650" i="9"/>
  <c r="A642" i="9"/>
  <c r="B642" i="9"/>
  <c r="A618" i="9"/>
  <c r="B618" i="9"/>
  <c r="A610" i="9"/>
  <c r="B610" i="9"/>
  <c r="A598" i="9"/>
  <c r="B598" i="9"/>
  <c r="A590" i="9"/>
  <c r="B590" i="9"/>
  <c r="A582" i="9"/>
  <c r="B582" i="9"/>
  <c r="A566" i="9"/>
  <c r="B566" i="9"/>
  <c r="A558" i="9"/>
  <c r="B558" i="9"/>
  <c r="D1222" i="6"/>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D1138" i="6"/>
  <c r="K678" i="6"/>
  <c r="C678" i="9"/>
  <c r="K642" i="6"/>
  <c r="C642" i="9"/>
  <c r="A1236" i="9"/>
  <c r="B1236" i="9"/>
  <c r="A1139" i="9"/>
  <c r="B1139" i="9"/>
  <c r="A945" i="9"/>
  <c r="B945" i="9"/>
  <c r="A939" i="9"/>
  <c r="B939" i="9"/>
  <c r="A931" i="9"/>
  <c r="B931" i="9"/>
  <c r="A925" i="9"/>
  <c r="B925" i="9"/>
  <c r="A919" i="9"/>
  <c r="B919" i="9"/>
  <c r="A911" i="9"/>
  <c r="B911" i="9"/>
  <c r="A861" i="9"/>
  <c r="B861" i="9"/>
  <c r="A855" i="9"/>
  <c r="B855" i="9"/>
  <c r="A847" i="9"/>
  <c r="B847" i="9"/>
  <c r="A770" i="9"/>
  <c r="B770" i="9"/>
  <c r="A754" i="9"/>
  <c r="B754" i="9"/>
  <c r="A746" i="9"/>
  <c r="B746" i="9"/>
  <c r="A738" i="9"/>
  <c r="B738" i="9"/>
  <c r="A730" i="9"/>
  <c r="B730" i="9"/>
  <c r="A722" i="9"/>
  <c r="B722" i="9"/>
  <c r="A714" i="9"/>
  <c r="B714" i="9"/>
  <c r="A641" i="9"/>
  <c r="B641" i="9"/>
  <c r="A627" i="9"/>
  <c r="B627" i="9"/>
  <c r="A508" i="9"/>
  <c r="B508" i="9"/>
  <c r="A500" i="9"/>
  <c r="B500" i="9"/>
  <c r="A486" i="9"/>
  <c r="B486" i="9"/>
  <c r="A482" i="9"/>
  <c r="B482" i="9"/>
  <c r="A476" i="9"/>
  <c r="B476" i="9"/>
  <c r="A468" i="9"/>
  <c r="B468" i="9"/>
  <c r="K487" i="6"/>
  <c r="C487" i="9"/>
  <c r="A1151" i="9"/>
  <c r="B1151" i="9"/>
  <c r="A1230" i="9"/>
  <c r="B1230" i="9"/>
  <c r="A1183" i="9"/>
  <c r="B1183" i="9"/>
  <c r="A951" i="9"/>
  <c r="B951" i="9"/>
  <c r="A943" i="9"/>
  <c r="B943" i="9"/>
  <c r="A937" i="9"/>
  <c r="B937" i="9"/>
  <c r="A929" i="9"/>
  <c r="B929" i="9"/>
  <c r="A923" i="9"/>
  <c r="B923" i="9"/>
  <c r="A917" i="9"/>
  <c r="B917" i="9"/>
  <c r="A909" i="9"/>
  <c r="B909" i="9"/>
  <c r="A873" i="9"/>
  <c r="B873" i="9"/>
  <c r="A845" i="9"/>
  <c r="B845" i="9"/>
  <c r="A758" i="9"/>
  <c r="B758" i="9"/>
  <c r="A575" i="9"/>
  <c r="B575" i="9"/>
  <c r="A506" i="9"/>
  <c r="B506" i="9"/>
  <c r="A498" i="9"/>
  <c r="B498" i="9"/>
  <c r="A466" i="9"/>
  <c r="B466" i="9"/>
  <c r="A1242" i="9"/>
  <c r="B1242" i="9"/>
  <c r="A1235" i="9"/>
  <c r="B1235" i="9"/>
  <c r="A1228" i="9"/>
  <c r="B1228" i="9"/>
  <c r="A1212" i="9"/>
  <c r="B1212" i="9"/>
  <c r="A1199" i="9"/>
  <c r="B1199" i="9"/>
  <c r="A1172" i="9"/>
  <c r="B1172" i="9"/>
  <c r="A1134" i="9"/>
  <c r="B1134" i="9"/>
  <c r="A1125" i="9"/>
  <c r="B1125" i="9"/>
  <c r="A885" i="9"/>
  <c r="B885" i="9"/>
  <c r="A881" i="9"/>
  <c r="B881" i="9"/>
  <c r="A877" i="9"/>
  <c r="B877" i="9"/>
  <c r="A814" i="9"/>
  <c r="B814" i="9"/>
  <c r="A810" i="9"/>
  <c r="B810" i="9"/>
  <c r="A806" i="9"/>
  <c r="B806" i="9"/>
  <c r="A702" i="9"/>
  <c r="B702" i="9"/>
  <c r="A599" i="9"/>
  <c r="B599" i="9"/>
  <c r="A544" i="9"/>
  <c r="B544" i="9"/>
  <c r="A516" i="9"/>
  <c r="B516" i="9"/>
  <c r="A505" i="9"/>
  <c r="B505" i="9"/>
  <c r="A501" i="9"/>
  <c r="B501" i="9"/>
  <c r="A462" i="9"/>
  <c r="B462" i="9"/>
  <c r="A430" i="9"/>
  <c r="B430" i="9"/>
  <c r="A426" i="9"/>
  <c r="B426" i="9"/>
  <c r="A422" i="9"/>
  <c r="B422" i="9"/>
  <c r="D1159" i="6"/>
  <c r="K1126" i="6"/>
  <c r="C1126" i="9" s="1"/>
  <c r="K1114" i="6"/>
  <c r="C1114" i="9" s="1"/>
  <c r="K1110" i="6"/>
  <c r="C1110" i="9" s="1"/>
  <c r="K1002" i="6"/>
  <c r="C1002" i="9" s="1"/>
  <c r="D990" i="6"/>
  <c r="K949" i="6"/>
  <c r="C949" i="9"/>
  <c r="K904" i="6"/>
  <c r="C904" i="9"/>
  <c r="K762" i="6"/>
  <c r="C762" i="9"/>
  <c r="K758" i="6"/>
  <c r="C758" i="9"/>
  <c r="K606" i="6"/>
  <c r="C606" i="9"/>
  <c r="K598" i="6"/>
  <c r="C598" i="9"/>
  <c r="K582" i="6"/>
  <c r="C582" i="9"/>
  <c r="K517" i="6"/>
  <c r="C517" i="9"/>
  <c r="K513" i="6"/>
  <c r="C513" i="9"/>
  <c r="K484" i="6"/>
  <c r="C484" i="9"/>
  <c r="A1162" i="9"/>
  <c r="B1162" i="9"/>
  <c r="A1109" i="9"/>
  <c r="B1109" i="9"/>
  <c r="A1105" i="9"/>
  <c r="B1105" i="9"/>
  <c r="A1009" i="9"/>
  <c r="B1009" i="9"/>
  <c r="A1001" i="9"/>
  <c r="B1001" i="9"/>
  <c r="A993" i="9"/>
  <c r="B993" i="9"/>
  <c r="A930" i="9"/>
  <c r="B930" i="9"/>
  <c r="A901" i="9"/>
  <c r="B901" i="9"/>
  <c r="A893" i="9"/>
  <c r="B893" i="9"/>
  <c r="A889" i="9"/>
  <c r="B889" i="9"/>
  <c r="A798" i="9"/>
  <c r="B798" i="9"/>
  <c r="A786" i="9"/>
  <c r="B786" i="9"/>
  <c r="D1178" i="6"/>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D1200" i="6"/>
  <c r="A1200" i="9"/>
  <c r="B1200" i="9"/>
  <c r="E1148" i="6"/>
  <c r="A1148" i="9"/>
  <c r="B1148" i="9" s="1"/>
  <c r="A710" i="9"/>
  <c r="B710" i="9" s="1"/>
  <c r="A493" i="9"/>
  <c r="B493" i="9" s="1"/>
  <c r="E493" i="6"/>
  <c r="A321" i="9"/>
  <c r="B321" i="9"/>
  <c r="A1239" i="9"/>
  <c r="B1239" i="9"/>
  <c r="A258" i="9"/>
  <c r="B258" i="9"/>
  <c r="D1186" i="6"/>
  <c r="A1186" i="9"/>
  <c r="B1186" i="9" s="1"/>
  <c r="E1180" i="6"/>
  <c r="A1180" i="9"/>
  <c r="B1180" i="9"/>
  <c r="D1062" i="6"/>
  <c r="A1062" i="9"/>
  <c r="B1062" i="9" s="1"/>
  <c r="K346" i="6"/>
  <c r="C346" i="9" s="1"/>
  <c r="A346" i="9"/>
  <c r="B346" i="9" s="1"/>
  <c r="E342" i="6"/>
  <c r="A342" i="9"/>
  <c r="B342" i="9"/>
  <c r="A1206" i="9"/>
  <c r="B1206" i="9"/>
  <c r="D1154" i="6"/>
  <c r="A1154" i="9"/>
  <c r="B1154" i="9" s="1"/>
  <c r="E1058" i="6"/>
  <c r="A1058" i="9"/>
  <c r="B1058" i="9"/>
  <c r="D926" i="6"/>
  <c r="A926" i="9"/>
  <c r="B926" i="9" s="1"/>
  <c r="A774" i="9"/>
  <c r="B774" i="9" s="1"/>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D1211" i="6"/>
  <c r="A1211" i="9"/>
  <c r="B1211" i="9"/>
  <c r="D1195" i="6"/>
  <c r="A1195" i="9"/>
  <c r="B1195" i="9" s="1"/>
  <c r="D1143" i="6"/>
  <c r="A1143" i="9"/>
  <c r="B1143" i="9"/>
  <c r="D1135" i="6"/>
  <c r="A1132" i="9"/>
  <c r="B1132" i="9" s="1"/>
  <c r="D949" i="6"/>
  <c r="A614" i="9"/>
  <c r="B614" i="9"/>
  <c r="A474" i="9"/>
  <c r="B474" i="9"/>
  <c r="D470" i="6"/>
  <c r="A470" i="9"/>
  <c r="B470" i="9" s="1"/>
  <c r="A415" i="9"/>
  <c r="B415" i="9" s="1"/>
  <c r="E411" i="6"/>
  <c r="A411" i="9"/>
  <c r="B411" i="9"/>
  <c r="A407" i="9"/>
  <c r="B407" i="9"/>
  <c r="A383" i="9"/>
  <c r="B383" i="9"/>
  <c r="D379" i="6"/>
  <c r="A379" i="9"/>
  <c r="B379" i="9" s="1"/>
  <c r="A375" i="9"/>
  <c r="B375" i="9" s="1"/>
  <c r="A371" i="9"/>
  <c r="B371" i="9" s="1"/>
  <c r="K367" i="6"/>
  <c r="C367" i="9" s="1"/>
  <c r="A367" i="9"/>
  <c r="B367" i="9" s="1"/>
  <c r="A363" i="9"/>
  <c r="B363" i="9" s="1"/>
  <c r="E359" i="6"/>
  <c r="A359" i="9"/>
  <c r="B359" i="9"/>
  <c r="A355" i="9"/>
  <c r="B355" i="9"/>
  <c r="D351" i="6"/>
  <c r="A351" i="9"/>
  <c r="B351" i="9" s="1"/>
  <c r="E432" i="6"/>
  <c r="A432" i="9"/>
  <c r="B432" i="9"/>
  <c r="A1210" i="9"/>
  <c r="B1210" i="9"/>
  <c r="A1196" i="9"/>
  <c r="B1196" i="9"/>
  <c r="A1140" i="9"/>
  <c r="B1140" i="9"/>
  <c r="D1054" i="6"/>
  <c r="A1054" i="9"/>
  <c r="B1054" i="9" s="1"/>
  <c r="E1050" i="6"/>
  <c r="A1050" i="9"/>
  <c r="B1050" i="9"/>
  <c r="D914" i="6"/>
  <c r="A914" i="9"/>
  <c r="B914" i="9" s="1"/>
  <c r="A1231" i="9"/>
  <c r="B1231" i="9" s="1"/>
  <c r="A1214" i="9"/>
  <c r="B1214" i="9" s="1"/>
  <c r="A1158" i="9"/>
  <c r="B1158" i="9" s="1"/>
  <c r="A1144" i="9"/>
  <c r="B1144" i="9" s="1"/>
  <c r="A1131" i="9"/>
  <c r="B1131" i="9" s="1"/>
  <c r="A579" i="9"/>
  <c r="B579" i="9" s="1"/>
  <c r="A487" i="9"/>
  <c r="B487" i="9" s="1"/>
  <c r="D1175" i="6"/>
  <c r="D1170" i="6"/>
  <c r="A1170" i="9"/>
  <c r="B1170" i="9" s="1"/>
  <c r="D1164" i="6"/>
  <c r="A1164" i="9"/>
  <c r="B1164" i="9"/>
  <c r="D1014" i="6"/>
  <c r="D986" i="6"/>
  <c r="A986" i="9"/>
  <c r="B986" i="9"/>
  <c r="A982" i="9"/>
  <c r="B982" i="9"/>
  <c r="K842" i="6"/>
  <c r="C842" i="9"/>
  <c r="A842" i="9"/>
  <c r="B842" i="9"/>
  <c r="E842" i="6"/>
  <c r="A673" i="9"/>
  <c r="B673" i="9" s="1"/>
  <c r="A671" i="9"/>
  <c r="B671" i="9" s="1"/>
  <c r="D669" i="6"/>
  <c r="A669" i="9"/>
  <c r="B669" i="9"/>
  <c r="A657" i="9"/>
  <c r="B657" i="9"/>
  <c r="D653" i="6"/>
  <c r="A653" i="9"/>
  <c r="B653" i="9" s="1"/>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A850" i="9"/>
  <c r="B850" i="9" s="1"/>
  <c r="A602" i="9"/>
  <c r="B602" i="9" s="1"/>
  <c r="A394" i="9"/>
  <c r="B394" i="9" s="1"/>
  <c r="A1219" i="9"/>
  <c r="B1219" i="9" s="1"/>
  <c r="A946" i="9"/>
  <c r="B946" i="9" s="1"/>
  <c r="A854" i="9"/>
  <c r="B854" i="9" s="1"/>
  <c r="A846" i="9"/>
  <c r="B846" i="9" s="1"/>
  <c r="D1070" i="6"/>
  <c r="K1070" i="6"/>
  <c r="C1070" i="9"/>
  <c r="E911" i="6"/>
  <c r="D911" i="6"/>
  <c r="K905" i="6"/>
  <c r="C905" i="9"/>
  <c r="A905" i="9"/>
  <c r="B905" i="9"/>
  <c r="D697" i="6"/>
  <c r="D693" i="6"/>
  <c r="A693" i="9"/>
  <c r="B693" i="9"/>
  <c r="D691" i="6"/>
  <c r="A691" i="9"/>
  <c r="B691" i="9" s="1"/>
  <c r="E685" i="6"/>
  <c r="A685" i="9"/>
  <c r="B685" i="9"/>
  <c r="D683" i="6"/>
  <c r="A683" i="9"/>
  <c r="B683" i="9" s="1"/>
  <c r="A658" i="9"/>
  <c r="B658" i="9" s="1"/>
  <c r="D527" i="6"/>
  <c r="A527" i="9"/>
  <c r="B527" i="9"/>
  <c r="E512" i="6"/>
  <c r="A512" i="9"/>
  <c r="B512" i="9" s="1"/>
  <c r="E510" i="6"/>
  <c r="A510" i="9"/>
  <c r="B510" i="9"/>
  <c r="K467" i="6"/>
  <c r="C467" i="9"/>
  <c r="E467" i="6"/>
  <c r="A467" i="9"/>
  <c r="B467" i="9" s="1"/>
  <c r="A417" i="9"/>
  <c r="B417" i="9" s="1"/>
  <c r="A410" i="9"/>
  <c r="B410" i="9" s="1"/>
  <c r="A325" i="9"/>
  <c r="B325" i="9" s="1"/>
  <c r="A323" i="9"/>
  <c r="B323" i="9" s="1"/>
  <c r="A319" i="9"/>
  <c r="B319" i="9" s="1"/>
  <c r="D313" i="6"/>
  <c r="A313" i="9"/>
  <c r="B313" i="9"/>
  <c r="D309" i="6"/>
  <c r="A309" i="9"/>
  <c r="B309" i="9" s="1"/>
  <c r="D305" i="6"/>
  <c r="A305" i="9"/>
  <c r="B305" i="9"/>
  <c r="D301" i="6"/>
  <c r="A301" i="9"/>
  <c r="B301" i="9" s="1"/>
  <c r="A297" i="9"/>
  <c r="B297" i="9" s="1"/>
  <c r="D260" i="6"/>
  <c r="A260" i="9"/>
  <c r="B260" i="9"/>
  <c r="D615" i="6"/>
  <c r="K615" i="6"/>
  <c r="C615" i="9" s="1"/>
  <c r="K567" i="6"/>
  <c r="C567" i="9" s="1"/>
  <c r="A615" i="9"/>
  <c r="B615" i="9" s="1"/>
  <c r="D1142" i="6"/>
  <c r="K1097" i="6"/>
  <c r="C1097" i="9"/>
  <c r="K985" i="6"/>
  <c r="C985" i="9"/>
  <c r="D869" i="6"/>
  <c r="A869" i="9"/>
  <c r="B869" i="9" s="1"/>
  <c r="E863" i="6"/>
  <c r="A863" i="9"/>
  <c r="B863" i="9"/>
  <c r="A753" i="9"/>
  <c r="B753" i="9"/>
  <c r="A749" i="9"/>
  <c r="B749" i="9"/>
  <c r="A745" i="9"/>
  <c r="B745" i="9"/>
  <c r="A741" i="9"/>
  <c r="B741" i="9"/>
  <c r="A737" i="9"/>
  <c r="B737" i="9"/>
  <c r="A733" i="9"/>
  <c r="B733" i="9"/>
  <c r="A729" i="9"/>
  <c r="B729" i="9"/>
  <c r="A725" i="9"/>
  <c r="B725" i="9"/>
  <c r="A721" i="9"/>
  <c r="B721" i="9"/>
  <c r="A717" i="9"/>
  <c r="B717" i="9"/>
  <c r="E638" i="6"/>
  <c r="K638" i="6"/>
  <c r="C638" i="9" s="1"/>
  <c r="D634" i="6"/>
  <c r="A634" i="9"/>
  <c r="B634" i="9"/>
  <c r="A630" i="9"/>
  <c r="B630" i="9"/>
  <c r="D578" i="6"/>
  <c r="A578" i="9"/>
  <c r="B578" i="9" s="1"/>
  <c r="A574" i="9"/>
  <c r="B574" i="9" s="1"/>
  <c r="D542" i="6"/>
  <c r="A542" i="9"/>
  <c r="B542" i="9"/>
  <c r="D540" i="6"/>
  <c r="A540" i="9"/>
  <c r="B540" i="9" s="1"/>
  <c r="E520" i="6"/>
  <c r="K520" i="6"/>
  <c r="C520" i="9"/>
  <c r="A520" i="9"/>
  <c r="B520" i="9"/>
  <c r="A492" i="9"/>
  <c r="B492" i="9"/>
  <c r="E490" i="6"/>
  <c r="A490" i="9"/>
  <c r="B490" i="9" s="1"/>
  <c r="A488" i="9"/>
  <c r="B488" i="9" s="1"/>
  <c r="A473" i="9"/>
  <c r="B473" i="9" s="1"/>
  <c r="K471" i="6"/>
  <c r="C471" i="9" s="1"/>
  <c r="A471" i="9"/>
  <c r="B471" i="9" s="1"/>
  <c r="D403" i="6"/>
  <c r="A403" i="9"/>
  <c r="B403" i="9"/>
  <c r="K403" i="6"/>
  <c r="C403" i="9"/>
  <c r="A378" i="9"/>
  <c r="B378" i="9"/>
  <c r="A376" i="9"/>
  <c r="B376" i="9"/>
  <c r="K858" i="6"/>
  <c r="C858" i="9"/>
  <c r="E858" i="6"/>
  <c r="A805" i="9"/>
  <c r="B805" i="9" s="1"/>
  <c r="A1246" i="9"/>
  <c r="B1246" i="9" s="1"/>
  <c r="A1244" i="9"/>
  <c r="B1244" i="9" s="1"/>
  <c r="A567" i="9"/>
  <c r="B567" i="9" s="1"/>
  <c r="A563" i="9"/>
  <c r="B563" i="9" s="1"/>
  <c r="A481" i="9"/>
  <c r="B481" i="9" s="1"/>
  <c r="K1243" i="6"/>
  <c r="C1243" i="9" s="1"/>
  <c r="D945" i="6"/>
  <c r="K898" i="6"/>
  <c r="C898" i="9"/>
  <c r="K838" i="6"/>
  <c r="C838" i="9"/>
  <c r="E838" i="6"/>
  <c r="D834" i="6"/>
  <c r="A834" i="9"/>
  <c r="B834" i="9"/>
  <c r="A830" i="9"/>
  <c r="B830" i="9"/>
  <c r="D826" i="6"/>
  <c r="A826" i="9"/>
  <c r="B826" i="9" s="1"/>
  <c r="A822" i="9"/>
  <c r="B822" i="9" s="1"/>
  <c r="D818" i="6"/>
  <c r="A818" i="9"/>
  <c r="B818" i="9"/>
  <c r="D802" i="6"/>
  <c r="A802" i="9"/>
  <c r="B802" i="9" s="1"/>
  <c r="D591" i="6"/>
  <c r="K591" i="6"/>
  <c r="C591" i="9"/>
  <c r="A591" i="9"/>
  <c r="B591" i="9"/>
  <c r="D583" i="6"/>
  <c r="A583" i="9"/>
  <c r="B583" i="9" s="1"/>
  <c r="D550" i="6"/>
  <c r="E547" i="6"/>
  <c r="A547" i="9"/>
  <c r="B547" i="9" s="1"/>
  <c r="E507" i="6"/>
  <c r="A507" i="9"/>
  <c r="B507" i="9"/>
  <c r="A480" i="9"/>
  <c r="B480" i="9"/>
  <c r="A464" i="9"/>
  <c r="B464" i="9"/>
  <c r="E460" i="6"/>
  <c r="A460" i="9"/>
  <c r="B460" i="9" s="1"/>
  <c r="E456" i="6"/>
  <c r="A456" i="9"/>
  <c r="B456" i="9"/>
  <c r="E452" i="6"/>
  <c r="A452" i="9"/>
  <c r="B452" i="9" s="1"/>
  <c r="D450" i="6"/>
  <c r="A450" i="9"/>
  <c r="B450" i="9"/>
  <c r="A448" i="9"/>
  <c r="B448" i="9"/>
  <c r="E446" i="6"/>
  <c r="A446" i="9"/>
  <c r="B446" i="9" s="1"/>
  <c r="E444" i="6"/>
  <c r="A444" i="9"/>
  <c r="B444" i="9"/>
  <c r="D442" i="6"/>
  <c r="A442" i="9"/>
  <c r="B442" i="9" s="1"/>
  <c r="D438" i="6"/>
  <c r="A438" i="9"/>
  <c r="B438" i="9"/>
  <c r="D434" i="6"/>
  <c r="A434" i="9"/>
  <c r="B434" i="9" s="1"/>
  <c r="D387" i="6"/>
  <c r="A387" i="9"/>
  <c r="B387" i="9"/>
  <c r="K387" i="6"/>
  <c r="C387" i="9"/>
  <c r="K1247" i="6"/>
  <c r="C1247" i="9"/>
  <c r="K1218" i="6"/>
  <c r="C1218" i="9"/>
  <c r="K1215" i="6"/>
  <c r="C1215" i="9"/>
  <c r="K1207" i="6"/>
  <c r="C1207" i="9"/>
  <c r="K1187" i="6"/>
  <c r="C1187" i="9"/>
  <c r="K1171" i="6"/>
  <c r="C1171" i="9"/>
  <c r="K1138" i="6"/>
  <c r="C1138" i="9"/>
  <c r="K1122" i="6"/>
  <c r="C1122" i="9"/>
  <c r="K1105" i="6"/>
  <c r="C1105" i="9"/>
  <c r="K1102" i="6"/>
  <c r="C1102" i="9"/>
  <c r="K1094" i="6"/>
  <c r="C1094" i="9"/>
  <c r="K1066" i="6"/>
  <c r="C1066" i="9"/>
  <c r="K1050" i="6"/>
  <c r="C1050" i="9"/>
  <c r="K1049" i="6"/>
  <c r="C1049" i="9"/>
  <c r="K1037" i="6"/>
  <c r="C1037" i="9"/>
  <c r="K1022" i="6"/>
  <c r="C1022" i="9"/>
  <c r="K990" i="6"/>
  <c r="C990" i="9"/>
  <c r="K982" i="6"/>
  <c r="C982" i="9"/>
  <c r="K981" i="6"/>
  <c r="C981" i="9"/>
  <c r="K934" i="6"/>
  <c r="C934" i="9"/>
  <c r="K930" i="6"/>
  <c r="C930" i="9"/>
  <c r="K917" i="6"/>
  <c r="C917" i="9"/>
  <c r="K913" i="6"/>
  <c r="C913" i="9"/>
  <c r="K901" i="6"/>
  <c r="C901" i="9"/>
  <c r="K888" i="6"/>
  <c r="C888" i="9"/>
  <c r="K855" i="6"/>
  <c r="C855" i="9"/>
  <c r="K847" i="6"/>
  <c r="C847" i="9"/>
  <c r="K845" i="6"/>
  <c r="C845" i="9"/>
  <c r="K843" i="6"/>
  <c r="C843" i="9"/>
  <c r="K801" i="6"/>
  <c r="C801" i="9"/>
  <c r="K742" i="6"/>
  <c r="C742" i="9"/>
  <c r="K710" i="6"/>
  <c r="C710" i="9"/>
  <c r="K694" i="6"/>
  <c r="C694" i="9"/>
  <c r="K663" i="6"/>
  <c r="C663" i="9"/>
  <c r="K661" i="6"/>
  <c r="C661" i="9"/>
  <c r="K654" i="6"/>
  <c r="C654" i="9"/>
  <c r="K635" i="6"/>
  <c r="C635" i="9"/>
  <c r="K627" i="6"/>
  <c r="C627" i="9"/>
  <c r="K614" i="6"/>
  <c r="C614" i="9"/>
  <c r="K562" i="6"/>
  <c r="C562" i="9"/>
  <c r="K551" i="6"/>
  <c r="C551" i="9"/>
  <c r="K550" i="6"/>
  <c r="C550" i="9"/>
  <c r="K543" i="6"/>
  <c r="C543" i="9"/>
  <c r="K535" i="6"/>
  <c r="C535" i="9"/>
  <c r="K519" i="6"/>
  <c r="C519" i="9"/>
  <c r="K493" i="6"/>
  <c r="C493" i="9"/>
  <c r="K491" i="6"/>
  <c r="C491" i="9"/>
  <c r="D466" i="6"/>
  <c r="D433" i="6"/>
  <c r="K429" i="6"/>
  <c r="C429" i="9"/>
  <c r="K411" i="6"/>
  <c r="C411" i="9"/>
  <c r="K407" i="6"/>
  <c r="C407" i="9"/>
  <c r="K402" i="6"/>
  <c r="C402" i="9"/>
  <c r="K391" i="6"/>
  <c r="C391" i="9"/>
  <c r="K386" i="6"/>
  <c r="C386" i="9"/>
  <c r="K375" i="6"/>
  <c r="C375" i="9"/>
  <c r="K368" i="6"/>
  <c r="C368" i="9"/>
  <c r="K356" i="6"/>
  <c r="C356" i="9"/>
  <c r="K326" i="6"/>
  <c r="C326" i="9"/>
  <c r="K308" i="6"/>
  <c r="C308" i="9"/>
  <c r="K293" i="6"/>
  <c r="C293" i="9"/>
  <c r="K289" i="6"/>
  <c r="C289" i="9"/>
  <c r="K398" i="6"/>
  <c r="C398" i="9"/>
  <c r="K382" i="6"/>
  <c r="C382" i="9"/>
  <c r="K371" i="6"/>
  <c r="C371" i="9"/>
  <c r="K351" i="6"/>
  <c r="C351" i="9"/>
  <c r="K350" i="6"/>
  <c r="C350" i="9"/>
  <c r="K292" i="6"/>
  <c r="C292" i="9"/>
  <c r="K1214" i="6"/>
  <c r="C1214" i="9"/>
  <c r="K1179" i="6"/>
  <c r="C1179" i="9"/>
  <c r="K1163" i="6"/>
  <c r="C1163" i="9"/>
  <c r="K1134" i="6"/>
  <c r="C1134" i="9"/>
  <c r="K1128" i="6"/>
  <c r="C1128" i="9"/>
  <c r="K1121" i="6"/>
  <c r="C1121" i="9"/>
  <c r="K1113" i="6"/>
  <c r="C1113" i="9"/>
  <c r="K1042" i="6"/>
  <c r="C1042" i="9"/>
  <c r="K1017" i="6"/>
  <c r="C1017" i="9"/>
  <c r="K946" i="6"/>
  <c r="C946" i="9"/>
  <c r="K945" i="6"/>
  <c r="C945" i="9"/>
  <c r="K933" i="6"/>
  <c r="C933" i="9"/>
  <c r="K929" i="6"/>
  <c r="C929" i="9"/>
  <c r="K918" i="6"/>
  <c r="C918" i="9"/>
  <c r="K914" i="6"/>
  <c r="C914" i="9"/>
  <c r="K889" i="6"/>
  <c r="C889" i="9"/>
  <c r="K854" i="6"/>
  <c r="C854" i="9"/>
  <c r="K850" i="6"/>
  <c r="C850" i="9"/>
  <c r="K846" i="6"/>
  <c r="C846" i="9"/>
  <c r="K834" i="6"/>
  <c r="C834" i="9"/>
  <c r="K817" i="6"/>
  <c r="C817" i="9"/>
  <c r="K802" i="6"/>
  <c r="C802" i="9"/>
  <c r="K741" i="6"/>
  <c r="C741" i="9"/>
  <c r="K689" i="6"/>
  <c r="C689" i="9"/>
  <c r="K685" i="6"/>
  <c r="C685" i="9"/>
  <c r="K647" i="6"/>
  <c r="C647" i="9"/>
  <c r="K599" i="6"/>
  <c r="C599" i="9"/>
  <c r="K538" i="6"/>
  <c r="C538" i="9"/>
  <c r="K529" i="6"/>
  <c r="C529" i="9"/>
  <c r="K527" i="6"/>
  <c r="C527" i="9"/>
  <c r="K480" i="6"/>
  <c r="C480" i="9"/>
  <c r="K410" i="6"/>
  <c r="C410" i="9"/>
  <c r="K394" i="6"/>
  <c r="C394" i="9"/>
  <c r="K378" i="6"/>
  <c r="C378" i="9"/>
  <c r="K323" i="6"/>
  <c r="C323" i="9"/>
  <c r="K313" i="6"/>
  <c r="C313" i="9"/>
  <c r="D1130" i="6"/>
  <c r="D1146" i="6"/>
  <c r="K1250" i="6"/>
  <c r="C1250" i="9"/>
  <c r="E1247" i="6"/>
  <c r="K1246" i="6"/>
  <c r="C1246" i="9" s="1"/>
  <c r="K1222" i="6"/>
  <c r="C1222" i="9" s="1"/>
  <c r="K1219" i="6"/>
  <c r="C1219" i="9" s="1"/>
  <c r="K1211" i="6"/>
  <c r="C1211" i="9" s="1"/>
  <c r="K1203" i="6"/>
  <c r="C1203" i="9" s="1"/>
  <c r="K1191" i="6"/>
  <c r="C1191" i="9" s="1"/>
  <c r="D1187" i="6"/>
  <c r="K1186" i="6"/>
  <c r="C1186" i="9"/>
  <c r="K1183" i="6"/>
  <c r="C1183" i="9"/>
  <c r="D1179" i="6"/>
  <c r="K1178" i="6"/>
  <c r="C1178" i="9" s="1"/>
  <c r="K1175" i="6"/>
  <c r="C1175" i="9" s="1"/>
  <c r="D1171" i="6"/>
  <c r="K1170" i="6"/>
  <c r="C1170" i="9"/>
  <c r="K1167" i="6"/>
  <c r="C1167" i="9"/>
  <c r="D1163" i="6"/>
  <c r="K1162" i="6"/>
  <c r="C1162" i="9" s="1"/>
  <c r="K1154" i="6"/>
  <c r="C1154" i="9" s="1"/>
  <c r="K1143" i="6"/>
  <c r="C1143" i="9" s="1"/>
  <c r="K1142" i="6"/>
  <c r="C1142" i="9" s="1"/>
  <c r="K1117" i="6"/>
  <c r="C1117" i="9" s="1"/>
  <c r="K1098" i="6"/>
  <c r="C1098" i="9" s="1"/>
  <c r="K1086" i="6"/>
  <c r="C1086" i="9" s="1"/>
  <c r="K1033" i="6"/>
  <c r="C1033" i="9" s="1"/>
  <c r="E846" i="6"/>
  <c r="D846" i="6"/>
  <c r="K1239" i="6"/>
  <c r="C1239" i="9" s="1"/>
  <c r="K1210" i="6"/>
  <c r="C1210" i="9" s="1"/>
  <c r="K1155" i="6"/>
  <c r="C1155" i="9" s="1"/>
  <c r="K1147" i="6"/>
  <c r="C1147" i="9" s="1"/>
  <c r="K1146" i="6"/>
  <c r="C1146" i="9" s="1"/>
  <c r="K1131" i="6"/>
  <c r="C1131" i="9" s="1"/>
  <c r="K1130" i="6"/>
  <c r="C1130" i="9" s="1"/>
  <c r="K1101" i="6"/>
  <c r="C1101" i="9" s="1"/>
  <c r="E1082" i="6"/>
  <c r="K1082" i="6"/>
  <c r="C1082" i="9"/>
  <c r="E1010" i="6"/>
  <c r="D917" i="6"/>
  <c r="D913" i="6"/>
  <c r="E1121" i="6"/>
  <c r="K1120" i="6"/>
  <c r="C1120" i="9"/>
  <c r="K1118" i="6"/>
  <c r="C1118" i="9"/>
  <c r="K1081" i="6"/>
  <c r="C1081" i="9"/>
  <c r="K1058" i="6"/>
  <c r="C1058" i="9"/>
  <c r="D1022" i="6"/>
  <c r="D705" i="6"/>
  <c r="D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D623" i="6"/>
  <c r="K623" i="6"/>
  <c r="C623" i="9"/>
  <c r="D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E905" i="6"/>
  <c r="E862" i="6"/>
  <c r="K833" i="6"/>
  <c r="C833" i="9"/>
  <c r="K738" i="6"/>
  <c r="C738" i="9"/>
  <c r="D595" i="6"/>
  <c r="K595" i="6"/>
  <c r="C595" i="9" s="1"/>
  <c r="D284" i="6"/>
  <c r="D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c r="K414" i="6"/>
  <c r="C414" i="9"/>
  <c r="K372" i="6"/>
  <c r="C372" i="9"/>
  <c r="K370" i="6"/>
  <c r="C370" i="9"/>
  <c r="K331" i="6"/>
  <c r="C331" i="9"/>
  <c r="D327" i="6"/>
  <c r="K284" i="6"/>
  <c r="C284" i="9" s="1"/>
  <c r="K280" i="6"/>
  <c r="C280" i="9" s="1"/>
  <c r="K268" i="6"/>
  <c r="C268" i="9" s="1"/>
  <c r="K264" i="6"/>
  <c r="C264" i="9" s="1"/>
  <c r="K261" i="6"/>
  <c r="C261" i="9" s="1"/>
  <c r="E257" i="6"/>
  <c r="E441" i="6"/>
  <c r="K634" i="6"/>
  <c r="C634" i="9" s="1"/>
  <c r="K611" i="6"/>
  <c r="C611" i="9" s="1"/>
  <c r="K602" i="6"/>
  <c r="C602" i="9" s="1"/>
  <c r="K579" i="6"/>
  <c r="C579" i="9" s="1"/>
  <c r="K574" i="6"/>
  <c r="C574" i="9" s="1"/>
  <c r="D571" i="6"/>
  <c r="K570" i="6"/>
  <c r="C570" i="9"/>
  <c r="E568" i="6"/>
  <c r="K563" i="6"/>
  <c r="C563" i="9" s="1"/>
  <c r="K539" i="6"/>
  <c r="C539" i="9" s="1"/>
  <c r="K531" i="6"/>
  <c r="C531" i="9" s="1"/>
  <c r="D518" i="6"/>
  <c r="E509" i="6"/>
  <c r="K508" i="6"/>
  <c r="C508" i="9" s="1"/>
  <c r="K481" i="6"/>
  <c r="C481" i="9" s="1"/>
  <c r="D468" i="6"/>
  <c r="K460" i="6"/>
  <c r="C460" i="9"/>
  <c r="K456" i="6"/>
  <c r="C456" i="9"/>
  <c r="K452" i="6"/>
  <c r="C452" i="9"/>
  <c r="K448" i="6"/>
  <c r="C448" i="9"/>
  <c r="K440" i="6"/>
  <c r="C440" i="9"/>
  <c r="K436" i="6"/>
  <c r="C436" i="9"/>
  <c r="K432" i="6"/>
  <c r="C432" i="9"/>
  <c r="K359" i="6"/>
  <c r="C359" i="9"/>
  <c r="K355" i="6"/>
  <c r="C355" i="9"/>
  <c r="K347" i="6"/>
  <c r="C347" i="9"/>
  <c r="E345" i="6"/>
  <c r="K327" i="6"/>
  <c r="C327" i="9" s="1"/>
  <c r="K319" i="6"/>
  <c r="C319" i="9" s="1"/>
  <c r="K316" i="6"/>
  <c r="C316" i="9" s="1"/>
  <c r="K304" i="6"/>
  <c r="C304" i="9" s="1"/>
  <c r="K300" i="6"/>
  <c r="C300" i="9" s="1"/>
  <c r="K296" i="6"/>
  <c r="C296" i="9" s="1"/>
  <c r="K285" i="6"/>
  <c r="C285" i="9" s="1"/>
  <c r="K281" i="6"/>
  <c r="C281" i="9" s="1"/>
  <c r="K515" i="6"/>
  <c r="C515" i="9" s="1"/>
  <c r="D421" i="6"/>
  <c r="K335" i="6"/>
  <c r="C335" i="9"/>
  <c r="K320" i="6"/>
  <c r="C320" i="9"/>
  <c r="K312" i="6"/>
  <c r="C312" i="9"/>
  <c r="K305" i="6"/>
  <c r="C305" i="9"/>
  <c r="K288" i="6"/>
  <c r="C288" i="9"/>
  <c r="D1238" i="6"/>
  <c r="D1234" i="6"/>
  <c r="D1230" i="6"/>
  <c r="D1226" i="6"/>
  <c r="E1125" i="6"/>
  <c r="D1125" i="6"/>
  <c r="D1202" i="6"/>
  <c r="D1198" i="6"/>
  <c r="D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K1026" i="6"/>
  <c r="C1026" i="9" s="1"/>
  <c r="E974" i="6"/>
  <c r="K974" i="6"/>
  <c r="C974" i="9"/>
  <c r="D941" i="6"/>
  <c r="D937" i="6"/>
  <c r="D933" i="6"/>
  <c r="D929" i="6"/>
  <c r="E881" i="6"/>
  <c r="D881" i="6"/>
  <c r="K1238" i="6"/>
  <c r="C1238" i="9"/>
  <c r="K1234" i="6"/>
  <c r="C1234" i="9"/>
  <c r="K1206" i="6"/>
  <c r="C1206" i="9"/>
  <c r="K1202" i="6"/>
  <c r="C1202" i="9"/>
  <c r="K1006" i="6"/>
  <c r="C1006" i="9"/>
  <c r="K1230" i="6"/>
  <c r="C1230" i="9"/>
  <c r="K1226" i="6"/>
  <c r="C1226" i="9"/>
  <c r="K1198" i="6"/>
  <c r="C1198" i="9"/>
  <c r="K1194" i="6"/>
  <c r="C1194" i="9"/>
  <c r="K1109" i="6"/>
  <c r="C1109" i="9"/>
  <c r="K1077" i="6"/>
  <c r="C1077" i="9"/>
  <c r="K1062" i="6"/>
  <c r="C1062" i="9"/>
  <c r="D973" i="6"/>
  <c r="D969" i="6"/>
  <c r="D965" i="6"/>
  <c r="D961" i="6"/>
  <c r="E897" i="6"/>
  <c r="D897" i="6"/>
  <c r="K994" i="6"/>
  <c r="C994" i="9"/>
  <c r="K1013" i="6"/>
  <c r="C1013" i="9"/>
  <c r="K970" i="6"/>
  <c r="C970" i="9"/>
  <c r="K957" i="6"/>
  <c r="C957" i="9"/>
  <c r="K953" i="6"/>
  <c r="C953" i="9"/>
  <c r="K942" i="6"/>
  <c r="C942" i="9"/>
  <c r="K938" i="6"/>
  <c r="C938" i="9"/>
  <c r="K925" i="6"/>
  <c r="C925" i="9"/>
  <c r="K921" i="6"/>
  <c r="C921" i="9"/>
  <c r="K909" i="6"/>
  <c r="C909" i="9"/>
  <c r="K902" i="6"/>
  <c r="C902" i="9"/>
  <c r="K900" i="6"/>
  <c r="C900" i="9"/>
  <c r="K893" i="6"/>
  <c r="C893" i="9"/>
  <c r="K886" i="6"/>
  <c r="C886" i="9"/>
  <c r="K884" i="6"/>
  <c r="C884" i="9"/>
  <c r="K877" i="6"/>
  <c r="C877" i="9"/>
  <c r="K874" i="6"/>
  <c r="C874" i="9"/>
  <c r="K866" i="6"/>
  <c r="C866" i="9"/>
  <c r="K863" i="6"/>
  <c r="C863" i="9"/>
  <c r="K859" i="6"/>
  <c r="C859" i="9"/>
  <c r="K837" i="6"/>
  <c r="C837" i="9"/>
  <c r="K830" i="6"/>
  <c r="C830" i="9"/>
  <c r="K813" i="6"/>
  <c r="C813" i="9"/>
  <c r="K805" i="6"/>
  <c r="C805" i="9"/>
  <c r="K798" i="6"/>
  <c r="C798" i="9"/>
  <c r="K781" i="6"/>
  <c r="C781" i="9"/>
  <c r="K766" i="6"/>
  <c r="C766" i="9"/>
  <c r="K753" i="6"/>
  <c r="C753" i="9"/>
  <c r="K749" i="6"/>
  <c r="C749" i="9"/>
  <c r="K734" i="6"/>
  <c r="C734" i="9"/>
  <c r="K717" i="6"/>
  <c r="C717" i="9"/>
  <c r="K690" i="6"/>
  <c r="C690" i="9"/>
  <c r="D690" i="6"/>
  <c r="K686" i="6"/>
  <c r="C686" i="9" s="1"/>
  <c r="E686" i="6"/>
  <c r="K662" i="6"/>
  <c r="C662" i="9"/>
  <c r="E662" i="6"/>
  <c r="E492" i="6"/>
  <c r="D492" i="6"/>
  <c r="K871" i="6"/>
  <c r="C871" i="9" s="1"/>
  <c r="E670" i="6"/>
  <c r="K655" i="6"/>
  <c r="C655" i="9"/>
  <c r="K637" i="6"/>
  <c r="C637" i="9"/>
  <c r="K622" i="6"/>
  <c r="C622" i="9"/>
  <c r="K619" i="6"/>
  <c r="C619" i="9"/>
  <c r="D619" i="6"/>
  <c r="D566" i="6"/>
  <c r="D534" i="6"/>
  <c r="E488" i="6"/>
  <c r="D488" i="6"/>
  <c r="E472" i="6"/>
  <c r="D472" i="6"/>
  <c r="K1061" i="6"/>
  <c r="C1061" i="9" s="1"/>
  <c r="K1029" i="6"/>
  <c r="C1029" i="9" s="1"/>
  <c r="K997" i="6"/>
  <c r="C997" i="9" s="1"/>
  <c r="K973" i="6"/>
  <c r="C973" i="9" s="1"/>
  <c r="K969" i="6"/>
  <c r="C969" i="9" s="1"/>
  <c r="K941" i="6"/>
  <c r="C941" i="9" s="1"/>
  <c r="K937" i="6"/>
  <c r="C937" i="9" s="1"/>
  <c r="E902" i="6"/>
  <c r="E900" i="6"/>
  <c r="K896" i="6"/>
  <c r="C896" i="9" s="1"/>
  <c r="E886" i="6"/>
  <c r="D884" i="6"/>
  <c r="K880" i="6"/>
  <c r="C880" i="9" s="1"/>
  <c r="K829" i="6"/>
  <c r="C829" i="9" s="1"/>
  <c r="K821" i="6"/>
  <c r="C821" i="9" s="1"/>
  <c r="K797" i="6"/>
  <c r="C797" i="9" s="1"/>
  <c r="K789" i="6"/>
  <c r="C789" i="9" s="1"/>
  <c r="K769" i="6"/>
  <c r="C769" i="9" s="1"/>
  <c r="K765" i="6"/>
  <c r="C765" i="9" s="1"/>
  <c r="K737" i="6"/>
  <c r="C737" i="9" s="1"/>
  <c r="K733" i="6"/>
  <c r="C733" i="9" s="1"/>
  <c r="K721" i="6"/>
  <c r="C721" i="9" s="1"/>
  <c r="K718" i="6"/>
  <c r="C718" i="9" s="1"/>
  <c r="D689" i="6"/>
  <c r="E674" i="6"/>
  <c r="K659" i="6"/>
  <c r="C659" i="9" s="1"/>
  <c r="E654" i="6"/>
  <c r="D654" i="6"/>
  <c r="K583" i="6"/>
  <c r="C583" i="9" s="1"/>
  <c r="D562" i="6"/>
  <c r="D558" i="6"/>
  <c r="D554" i="6"/>
  <c r="E516" i="6"/>
  <c r="D516" i="6"/>
  <c r="E504" i="6"/>
  <c r="D504" i="6"/>
  <c r="E500" i="6"/>
  <c r="D500" i="6"/>
  <c r="E496" i="6"/>
  <c r="D496" i="6"/>
  <c r="E484" i="6"/>
  <c r="D484" i="6"/>
  <c r="K698" i="6"/>
  <c r="C698" i="9"/>
  <c r="E658" i="6"/>
  <c r="D658" i="6"/>
  <c r="K590" i="6"/>
  <c r="C590" i="9"/>
  <c r="K587" i="6"/>
  <c r="C587" i="9"/>
  <c r="D587" i="6"/>
  <c r="E528" i="6"/>
  <c r="D528" i="6"/>
  <c r="K697" i="6"/>
  <c r="C697" i="9" s="1"/>
  <c r="K693" i="6"/>
  <c r="C693" i="9" s="1"/>
  <c r="K674" i="6"/>
  <c r="C674" i="9" s="1"/>
  <c r="K670" i="6"/>
  <c r="C670" i="9" s="1"/>
  <c r="K646" i="6"/>
  <c r="C646" i="9" s="1"/>
  <c r="D642" i="6"/>
  <c r="K618" i="6"/>
  <c r="C618" i="9"/>
  <c r="K586" i="6"/>
  <c r="C586" i="9"/>
  <c r="D559" i="6"/>
  <c r="K534" i="6"/>
  <c r="C534" i="9" s="1"/>
  <c r="K528" i="6"/>
  <c r="C528" i="9" s="1"/>
  <c r="K516" i="6"/>
  <c r="C516" i="9" s="1"/>
  <c r="E503" i="6"/>
  <c r="D502" i="6"/>
  <c r="E499" i="6"/>
  <c r="D498" i="6"/>
  <c r="K495" i="6"/>
  <c r="C495" i="9" s="1"/>
  <c r="D487" i="6"/>
  <c r="E483" i="6"/>
  <c r="E471" i="6"/>
  <c r="E343" i="6"/>
  <c r="D343" i="6"/>
  <c r="K610" i="6"/>
  <c r="C610" i="9"/>
  <c r="K578" i="6"/>
  <c r="C578" i="9"/>
  <c r="K558" i="6"/>
  <c r="C558" i="9"/>
  <c r="K554" i="6"/>
  <c r="C554" i="9"/>
  <c r="K512" i="6"/>
  <c r="C512" i="9"/>
  <c r="D508" i="6"/>
  <c r="K504" i="6"/>
  <c r="C504" i="9" s="1"/>
  <c r="K500" i="6"/>
  <c r="C500" i="9" s="1"/>
  <c r="K496" i="6"/>
  <c r="C496" i="9" s="1"/>
  <c r="E486" i="6"/>
  <c r="E482" i="6"/>
  <c r="E461" i="6"/>
  <c r="K461" i="6"/>
  <c r="C461" i="9"/>
  <c r="K457" i="6"/>
  <c r="C457" i="9"/>
  <c r="E428" i="6"/>
  <c r="D428" i="6"/>
  <c r="E424" i="6"/>
  <c r="D424" i="6"/>
  <c r="E418" i="6"/>
  <c r="E335" i="6"/>
  <c r="D335" i="6"/>
  <c r="E331" i="6"/>
  <c r="D331" i="6"/>
  <c r="E320" i="6"/>
  <c r="D320" i="6"/>
  <c r="D276" i="6"/>
  <c r="D272" i="6"/>
  <c r="D268" i="6"/>
  <c r="D264" i="6"/>
  <c r="E476" i="6"/>
  <c r="D476" i="6"/>
  <c r="D413" i="6"/>
  <c r="E413" i="6"/>
  <c r="E371" i="6"/>
  <c r="E323" i="6"/>
  <c r="D323" i="6"/>
  <c r="K705" i="6"/>
  <c r="C705" i="9"/>
  <c r="K701" i="6"/>
  <c r="C701" i="9"/>
  <c r="K669" i="6"/>
  <c r="C669" i="9"/>
  <c r="K645" i="6"/>
  <c r="C645" i="9"/>
  <c r="K626" i="6"/>
  <c r="C626" i="9"/>
  <c r="K594" i="6"/>
  <c r="C594" i="9"/>
  <c r="D568" i="6"/>
  <c r="D514" i="6"/>
  <c r="K511" i="6"/>
  <c r="C511" i="9"/>
  <c r="K501" i="6"/>
  <c r="C501" i="9"/>
  <c r="D489" i="6"/>
  <c r="K489" i="6"/>
  <c r="C489" i="9" s="1"/>
  <c r="E485" i="6"/>
  <c r="K485" i="6"/>
  <c r="C485" i="9"/>
  <c r="E458" i="6"/>
  <c r="E436" i="6"/>
  <c r="D436" i="6"/>
  <c r="E355" i="6"/>
  <c r="D300" i="6"/>
  <c r="D296" i="6"/>
  <c r="K472" i="6"/>
  <c r="C472" i="9"/>
  <c r="K449" i="6"/>
  <c r="C449" i="9"/>
  <c r="K444" i="6"/>
  <c r="C444" i="9"/>
  <c r="K437" i="6"/>
  <c r="C437" i="9"/>
  <c r="K425" i="6"/>
  <c r="C425" i="9"/>
  <c r="K366" i="6"/>
  <c r="C366" i="9"/>
  <c r="K363" i="6"/>
  <c r="C363" i="9"/>
  <c r="K334" i="6"/>
  <c r="C334" i="9"/>
  <c r="K309" i="6"/>
  <c r="C309" i="9"/>
  <c r="K277" i="6"/>
  <c r="C277" i="9"/>
  <c r="K273" i="6"/>
  <c r="C273" i="9"/>
  <c r="K260" i="6"/>
  <c r="C260" i="9"/>
  <c r="K256" i="6"/>
  <c r="C256" i="9"/>
  <c r="D372" i="6"/>
  <c r="E370" i="6"/>
  <c r="K360" i="6"/>
  <c r="C360" i="9"/>
  <c r="E356" i="6"/>
  <c r="K354" i="6"/>
  <c r="C354" i="9" s="1"/>
  <c r="K342" i="6"/>
  <c r="C342" i="9" s="1"/>
  <c r="K330" i="6"/>
  <c r="C330" i="9" s="1"/>
  <c r="K322" i="6"/>
  <c r="C322" i="9" s="1"/>
  <c r="K301" i="6"/>
  <c r="C301" i="9" s="1"/>
  <c r="K297" i="6"/>
  <c r="C297" i="9" s="1"/>
  <c r="K269" i="6"/>
  <c r="C269" i="9" s="1"/>
  <c r="K492" i="6"/>
  <c r="C492" i="9" s="1"/>
  <c r="K476" i="6"/>
  <c r="C476" i="9" s="1"/>
  <c r="K473" i="6"/>
  <c r="C473" i="9" s="1"/>
  <c r="K469" i="6"/>
  <c r="C469" i="9" s="1"/>
  <c r="K464" i="6"/>
  <c r="C464" i="9" s="1"/>
  <c r="K428" i="6"/>
  <c r="C428" i="9" s="1"/>
  <c r="K419" i="6"/>
  <c r="C419" i="9" s="1"/>
  <c r="K417" i="6"/>
  <c r="C417" i="9" s="1"/>
  <c r="K413" i="6"/>
  <c r="C413" i="9" s="1"/>
  <c r="K358" i="6"/>
  <c r="C358" i="9" s="1"/>
  <c r="K276" i="6"/>
  <c r="C276" i="9" s="1"/>
  <c r="K272" i="6"/>
  <c r="C272" i="9" s="1"/>
  <c r="A1221" i="9"/>
  <c r="B1221" i="9" s="1"/>
  <c r="K1221" i="6"/>
  <c r="C1221" i="9" s="1"/>
  <c r="A1213" i="9"/>
  <c r="B1213" i="9" s="1"/>
  <c r="K1213" i="6"/>
  <c r="C1213" i="9" s="1"/>
  <c r="A1205" i="9"/>
  <c r="B1205" i="9" s="1"/>
  <c r="K1205" i="6"/>
  <c r="C1205" i="9" s="1"/>
  <c r="A1197" i="9"/>
  <c r="B1197" i="9" s="1"/>
  <c r="K1197" i="6"/>
  <c r="C1197" i="9" s="1"/>
  <c r="A1189" i="9"/>
  <c r="B1189" i="9" s="1"/>
  <c r="K1189" i="6"/>
  <c r="C1189" i="9" s="1"/>
  <c r="E1184" i="6"/>
  <c r="D1184" i="6"/>
  <c r="E1176" i="6"/>
  <c r="D1176" i="6"/>
  <c r="E1172" i="6"/>
  <c r="D1172" i="6"/>
  <c r="E1168" i="6"/>
  <c r="D1168" i="6"/>
  <c r="E1160" i="6"/>
  <c r="D1160" i="6"/>
  <c r="E1156" i="6"/>
  <c r="D1156" i="6"/>
  <c r="E1152" i="6"/>
  <c r="D1152" i="6"/>
  <c r="E1144" i="6"/>
  <c r="D1144" i="6"/>
  <c r="E1140" i="6"/>
  <c r="D1140" i="6"/>
  <c r="E1136" i="6"/>
  <c r="D1136" i="6"/>
  <c r="E1132" i="6"/>
  <c r="D1132" i="6"/>
  <c r="E1220" i="6"/>
  <c r="D1215" i="6"/>
  <c r="E1215" i="6"/>
  <c r="E1212" i="6"/>
  <c r="D1207" i="6"/>
  <c r="E1207" i="6"/>
  <c r="E1204" i="6"/>
  <c r="D1199" i="6"/>
  <c r="E1199" i="6"/>
  <c r="E1196" i="6"/>
  <c r="D1191" i="6"/>
  <c r="E1191" i="6"/>
  <c r="E1188" i="6"/>
  <c r="A1245" i="9"/>
  <c r="B1245" i="9"/>
  <c r="K1245" i="6"/>
  <c r="C1245" i="9"/>
  <c r="A1237" i="9"/>
  <c r="B1237" i="9"/>
  <c r="K1237" i="6"/>
  <c r="C1237" i="9"/>
  <c r="A1229" i="9"/>
  <c r="B1229" i="9"/>
  <c r="K1229" i="6"/>
  <c r="C1229" i="9"/>
  <c r="E1251" i="6"/>
  <c r="E1248" i="6"/>
  <c r="E1243" i="6"/>
  <c r="E1240" i="6"/>
  <c r="D1235" i="6"/>
  <c r="E1235" i="6"/>
  <c r="E1232" i="6"/>
  <c r="D1227" i="6"/>
  <c r="E1227" i="6"/>
  <c r="E1224" i="6"/>
  <c r="D1220" i="6"/>
  <c r="D1219" i="6"/>
  <c r="E1219" i="6"/>
  <c r="E1216" i="6"/>
  <c r="D1212" i="6"/>
  <c r="E1208" i="6"/>
  <c r="D1204" i="6"/>
  <c r="D1203" i="6"/>
  <c r="E1203" i="6"/>
  <c r="D1196" i="6"/>
  <c r="E1192" i="6"/>
  <c r="D1188" i="6"/>
  <c r="E1244" i="6"/>
  <c r="D1239" i="6"/>
  <c r="E1239" i="6"/>
  <c r="E1236" i="6"/>
  <c r="D1231" i="6"/>
  <c r="E1231" i="6"/>
  <c r="E1228" i="6"/>
  <c r="A1249" i="9"/>
  <c r="B1249" i="9" s="1"/>
  <c r="K1249" i="6"/>
  <c r="C1249" i="9" s="1"/>
  <c r="A1241" i="9"/>
  <c r="B1241" i="9" s="1"/>
  <c r="K1241" i="6"/>
  <c r="C1241" i="9" s="1"/>
  <c r="A1233" i="9"/>
  <c r="B1233" i="9" s="1"/>
  <c r="K1233" i="6"/>
  <c r="C1233" i="9" s="1"/>
  <c r="A1225" i="9"/>
  <c r="B1225" i="9" s="1"/>
  <c r="K1225" i="6"/>
  <c r="C1225" i="9" s="1"/>
  <c r="A1217" i="9"/>
  <c r="B1217" i="9" s="1"/>
  <c r="K1217" i="6"/>
  <c r="C1217" i="9" s="1"/>
  <c r="A1209" i="9"/>
  <c r="B1209" i="9" s="1"/>
  <c r="K1209" i="6"/>
  <c r="C1209" i="9" s="1"/>
  <c r="A1201" i="9"/>
  <c r="B1201" i="9" s="1"/>
  <c r="K1201" i="6"/>
  <c r="C1201" i="9" s="1"/>
  <c r="A1193" i="9"/>
  <c r="B1193" i="9" s="1"/>
  <c r="K1193" i="6"/>
  <c r="C1193" i="9" s="1"/>
  <c r="A1185" i="9"/>
  <c r="B1185" i="9" s="1"/>
  <c r="K1185" i="6"/>
  <c r="C1185" i="9" s="1"/>
  <c r="E1106" i="6"/>
  <c r="E1098" i="6"/>
  <c r="E1074" i="6"/>
  <c r="E1034" i="6"/>
  <c r="E1018" i="6"/>
  <c r="E1002" i="6"/>
  <c r="E994" i="6"/>
  <c r="K948" i="6"/>
  <c r="C948" i="9"/>
  <c r="K940" i="6"/>
  <c r="C940" i="9"/>
  <c r="K903" i="6"/>
  <c r="C903" i="9"/>
  <c r="K887" i="6"/>
  <c r="C887" i="9"/>
  <c r="K572" i="6"/>
  <c r="C572" i="9"/>
  <c r="D567" i="6"/>
  <c r="E567" i="6"/>
  <c r="E548" i="6"/>
  <c r="D548" i="6"/>
  <c r="D535" i="6"/>
  <c r="E535" i="6"/>
  <c r="K302" i="6"/>
  <c r="C302" i="9"/>
  <c r="E298" i="6"/>
  <c r="D298" i="6"/>
  <c r="E285" i="6"/>
  <c r="D285" i="6"/>
  <c r="E266" i="6"/>
  <c r="D266" i="6"/>
  <c r="A1122" i="9"/>
  <c r="B1122" i="9"/>
  <c r="A1120" i="9"/>
  <c r="B1120" i="9"/>
  <c r="A948" i="9"/>
  <c r="B948" i="9"/>
  <c r="A940" i="9"/>
  <c r="B940" i="9"/>
  <c r="A572" i="9"/>
  <c r="B572" i="9"/>
  <c r="A302" i="9"/>
  <c r="B302" i="9"/>
  <c r="E1250" i="6"/>
  <c r="K1248" i="6"/>
  <c r="C1248" i="9" s="1"/>
  <c r="E1246" i="6"/>
  <c r="K1244" i="6"/>
  <c r="C1244" i="9"/>
  <c r="E1242" i="6"/>
  <c r="K1240" i="6"/>
  <c r="C1240" i="9" s="1"/>
  <c r="E1238" i="6"/>
  <c r="K1236" i="6"/>
  <c r="C1236" i="9"/>
  <c r="E1234" i="6"/>
  <c r="K1232" i="6"/>
  <c r="C1232" i="9" s="1"/>
  <c r="E1230" i="6"/>
  <c r="K1228" i="6"/>
  <c r="C1228" i="9"/>
  <c r="E1226" i="6"/>
  <c r="K1224" i="6"/>
  <c r="C1224" i="9" s="1"/>
  <c r="E1222" i="6"/>
  <c r="K1220" i="6"/>
  <c r="C1220" i="9"/>
  <c r="E1218" i="6"/>
  <c r="K1216" i="6"/>
  <c r="C1216" i="9" s="1"/>
  <c r="E1214" i="6"/>
  <c r="K1212" i="6"/>
  <c r="C1212" i="9"/>
  <c r="E1210" i="6"/>
  <c r="K1208" i="6"/>
  <c r="C1208" i="9" s="1"/>
  <c r="K1204" i="6"/>
  <c r="C1204" i="9" s="1"/>
  <c r="E1202" i="6"/>
  <c r="K1200" i="6"/>
  <c r="C1200" i="9"/>
  <c r="E1198" i="6"/>
  <c r="K1196" i="6"/>
  <c r="C1196" i="9" s="1"/>
  <c r="E1194" i="6"/>
  <c r="K1192" i="6"/>
  <c r="C1192" i="9"/>
  <c r="E1190" i="6"/>
  <c r="K1188" i="6"/>
  <c r="C1188" i="9" s="1"/>
  <c r="K1184" i="6"/>
  <c r="C1184" i="9" s="1"/>
  <c r="E1182" i="6"/>
  <c r="K1180" i="6"/>
  <c r="C1180" i="9"/>
  <c r="K1176" i="6"/>
  <c r="C1176" i="9"/>
  <c r="E1174" i="6"/>
  <c r="K1172" i="6"/>
  <c r="C1172" i="9" s="1"/>
  <c r="K1168" i="6"/>
  <c r="C1168" i="9" s="1"/>
  <c r="E1166" i="6"/>
  <c r="K1164" i="6"/>
  <c r="C1164" i="9"/>
  <c r="E1162" i="6"/>
  <c r="K1160" i="6"/>
  <c r="C1160" i="9" s="1"/>
  <c r="E1158" i="6"/>
  <c r="K1156" i="6"/>
  <c r="C1156" i="9"/>
  <c r="K1152" i="6"/>
  <c r="C1152" i="9"/>
  <c r="E1150" i="6"/>
  <c r="K1148" i="6"/>
  <c r="C1148" i="9" s="1"/>
  <c r="E1146" i="6"/>
  <c r="K1144" i="6"/>
  <c r="C1144" i="9"/>
  <c r="E1142" i="6"/>
  <c r="K1140" i="6"/>
  <c r="C1140" i="9" s="1"/>
  <c r="K1136" i="6"/>
  <c r="C1136" i="9" s="1"/>
  <c r="E1134" i="6"/>
  <c r="K1132" i="6"/>
  <c r="C1132" i="9"/>
  <c r="E1130" i="6"/>
  <c r="E1126" i="6"/>
  <c r="K1119" i="6"/>
  <c r="C1119" i="9"/>
  <c r="D1113" i="6"/>
  <c r="E1113" i="6"/>
  <c r="K1108" i="6"/>
  <c r="C1108" i="9"/>
  <c r="K1107" i="6"/>
  <c r="C1107" i="9"/>
  <c r="D1105" i="6"/>
  <c r="E1105" i="6"/>
  <c r="K1100" i="6"/>
  <c r="C1100" i="9"/>
  <c r="K1099" i="6"/>
  <c r="C1099" i="9"/>
  <c r="K1092" i="6"/>
  <c r="C1092" i="9"/>
  <c r="K1091" i="6"/>
  <c r="C1091" i="9"/>
  <c r="D1089" i="6"/>
  <c r="E1089" i="6"/>
  <c r="K1084" i="6"/>
  <c r="C1084" i="9"/>
  <c r="K1083" i="6"/>
  <c r="C1083" i="9"/>
  <c r="D1081" i="6"/>
  <c r="E1081" i="6"/>
  <c r="K1076" i="6"/>
  <c r="C1076" i="9"/>
  <c r="K1075" i="6"/>
  <c r="C1075" i="9"/>
  <c r="D1073" i="6"/>
  <c r="E1073" i="6"/>
  <c r="K1068" i="6"/>
  <c r="C1068" i="9"/>
  <c r="K1067" i="6"/>
  <c r="C1067" i="9"/>
  <c r="K1060" i="6"/>
  <c r="C1060" i="9"/>
  <c r="K1059" i="6"/>
  <c r="C1059" i="9"/>
  <c r="D1057" i="6"/>
  <c r="E1057" i="6"/>
  <c r="K1052" i="6"/>
  <c r="C1052" i="9"/>
  <c r="K1051" i="6"/>
  <c r="C1051" i="9"/>
  <c r="D1049" i="6"/>
  <c r="E1049" i="6"/>
  <c r="K1044" i="6"/>
  <c r="C1044" i="9"/>
  <c r="K1043" i="6"/>
  <c r="C1043" i="9"/>
  <c r="D1041" i="6"/>
  <c r="E1041" i="6"/>
  <c r="K1036" i="6"/>
  <c r="C1036" i="9"/>
  <c r="K1035" i="6"/>
  <c r="C1035" i="9"/>
  <c r="D1033" i="6"/>
  <c r="E1033" i="6"/>
  <c r="K1028" i="6"/>
  <c r="C1028" i="9"/>
  <c r="K1027" i="6"/>
  <c r="C1027" i="9"/>
  <c r="D1025" i="6"/>
  <c r="E1025" i="6"/>
  <c r="K1020" i="6"/>
  <c r="C1020" i="9"/>
  <c r="K1019" i="6"/>
  <c r="C1019" i="9"/>
  <c r="K1012" i="6"/>
  <c r="C1012" i="9"/>
  <c r="K1011" i="6"/>
  <c r="C1011" i="9"/>
  <c r="D1009" i="6"/>
  <c r="E1009" i="6"/>
  <c r="K1004" i="6"/>
  <c r="C1004" i="9"/>
  <c r="K1003" i="6"/>
  <c r="C1003" i="9"/>
  <c r="D1001" i="6"/>
  <c r="E1001" i="6"/>
  <c r="K996" i="6"/>
  <c r="C996" i="9"/>
  <c r="K995" i="6"/>
  <c r="C995" i="9"/>
  <c r="D993" i="6"/>
  <c r="E993" i="6"/>
  <c r="K988" i="6"/>
  <c r="C988" i="9"/>
  <c r="K987" i="6"/>
  <c r="C987" i="9"/>
  <c r="D985" i="6"/>
  <c r="E985" i="6"/>
  <c r="E983" i="6"/>
  <c r="D978" i="6"/>
  <c r="E978" i="6"/>
  <c r="E975" i="6"/>
  <c r="D970" i="6"/>
  <c r="E970" i="6"/>
  <c r="E967" i="6"/>
  <c r="D962" i="6"/>
  <c r="E962" i="6"/>
  <c r="E959" i="6"/>
  <c r="D954" i="6"/>
  <c r="E954" i="6"/>
  <c r="E951" i="6"/>
  <c r="D946" i="6"/>
  <c r="E946" i="6"/>
  <c r="E943" i="6"/>
  <c r="D938" i="6"/>
  <c r="E938" i="6"/>
  <c r="E935" i="6"/>
  <c r="D930" i="6"/>
  <c r="E930" i="6"/>
  <c r="E927" i="6"/>
  <c r="D922" i="6"/>
  <c r="E922" i="6"/>
  <c r="E919" i="6"/>
  <c r="K908" i="6"/>
  <c r="C908" i="9" s="1"/>
  <c r="D900" i="6"/>
  <c r="K892" i="6"/>
  <c r="C892" i="9"/>
  <c r="D886" i="6"/>
  <c r="E750" i="6"/>
  <c r="D750" i="6"/>
  <c r="D706" i="6"/>
  <c r="E706" i="6"/>
  <c r="E687" i="6"/>
  <c r="D687" i="6"/>
  <c r="D675" i="6"/>
  <c r="E675" i="6"/>
  <c r="E1090" i="6"/>
  <c r="E1026" i="6"/>
  <c r="K964" i="6"/>
  <c r="C964" i="9" s="1"/>
  <c r="E877" i="6"/>
  <c r="D877" i="6"/>
  <c r="D873" i="6"/>
  <c r="E873" i="6"/>
  <c r="E1183" i="6"/>
  <c r="K1181" i="6"/>
  <c r="C1181" i="9"/>
  <c r="E1179" i="6"/>
  <c r="K1177" i="6"/>
  <c r="C1177" i="9" s="1"/>
  <c r="E1175" i="6"/>
  <c r="K1173" i="6"/>
  <c r="C1173" i="9"/>
  <c r="K1169" i="6"/>
  <c r="C1169" i="9"/>
  <c r="E1167" i="6"/>
  <c r="K1165" i="6"/>
  <c r="C1165" i="9" s="1"/>
  <c r="E1163" i="6"/>
  <c r="K1161" i="6"/>
  <c r="C1161" i="9"/>
  <c r="K1157" i="6"/>
  <c r="C1157" i="9"/>
  <c r="E1155" i="6"/>
  <c r="K1153" i="6"/>
  <c r="C1153" i="9" s="1"/>
  <c r="E1151" i="6"/>
  <c r="K1149" i="6"/>
  <c r="C1149" i="9"/>
  <c r="E1147" i="6"/>
  <c r="K1145" i="6"/>
  <c r="C1145" i="9" s="1"/>
  <c r="K1141" i="6"/>
  <c r="C1141" i="9" s="1"/>
  <c r="E1139" i="6"/>
  <c r="K1137" i="6"/>
  <c r="C1137" i="9"/>
  <c r="K1133" i="6"/>
  <c r="C1133" i="9"/>
  <c r="E1131" i="6"/>
  <c r="K1129" i="6"/>
  <c r="C1129" i="9" s="1"/>
  <c r="D1126" i="6"/>
  <c r="E1124" i="6"/>
  <c r="K1123" i="6"/>
  <c r="C1123" i="9" s="1"/>
  <c r="D1117" i="6"/>
  <c r="E1114" i="6"/>
  <c r="E1110" i="6"/>
  <c r="E1102" i="6"/>
  <c r="E1094" i="6"/>
  <c r="E1086" i="6"/>
  <c r="E1078" i="6"/>
  <c r="E1070" i="6"/>
  <c r="E1046" i="6"/>
  <c r="E1038" i="6"/>
  <c r="E1030" i="6"/>
  <c r="E1022" i="6"/>
  <c r="E1014" i="6"/>
  <c r="E1006" i="6"/>
  <c r="E998" i="6"/>
  <c r="E990" i="6"/>
  <c r="K984" i="6"/>
  <c r="C984" i="9" s="1"/>
  <c r="K976" i="6"/>
  <c r="C976" i="9" s="1"/>
  <c r="K968" i="6"/>
  <c r="C968" i="9" s="1"/>
  <c r="K960" i="6"/>
  <c r="C960" i="9" s="1"/>
  <c r="K952" i="6"/>
  <c r="C952" i="9" s="1"/>
  <c r="K944" i="6"/>
  <c r="C944" i="9" s="1"/>
  <c r="K936" i="6"/>
  <c r="C936" i="9" s="1"/>
  <c r="K928" i="6"/>
  <c r="C928" i="9" s="1"/>
  <c r="K920" i="6"/>
  <c r="C920" i="9" s="1"/>
  <c r="K912" i="6"/>
  <c r="C912" i="9" s="1"/>
  <c r="K910" i="6"/>
  <c r="C910" i="9" s="1"/>
  <c r="K894" i="6"/>
  <c r="C894" i="9" s="1"/>
  <c r="K878" i="6"/>
  <c r="C878" i="9" s="1"/>
  <c r="K875" i="6"/>
  <c r="C875" i="9" s="1"/>
  <c r="E874" i="6"/>
  <c r="D874" i="6"/>
  <c r="D871" i="6"/>
  <c r="E871" i="6"/>
  <c r="E866" i="6"/>
  <c r="D866" i="6"/>
  <c r="D843" i="6"/>
  <c r="E843" i="6"/>
  <c r="K636" i="6"/>
  <c r="C636" i="9" s="1"/>
  <c r="K1115" i="6"/>
  <c r="C1115" i="9" s="1"/>
  <c r="E1042" i="6"/>
  <c r="K980" i="6"/>
  <c r="C980" i="9"/>
  <c r="K972" i="6"/>
  <c r="C972" i="9"/>
  <c r="K956" i="6"/>
  <c r="C956" i="9"/>
  <c r="K932" i="6"/>
  <c r="C932" i="9"/>
  <c r="K924" i="6"/>
  <c r="C924" i="9"/>
  <c r="K916" i="6"/>
  <c r="C916" i="9"/>
  <c r="E909" i="6"/>
  <c r="D909" i="6"/>
  <c r="E893" i="6"/>
  <c r="D893" i="6"/>
  <c r="D875" i="6"/>
  <c r="E875" i="6"/>
  <c r="A1115" i="9"/>
  <c r="B1115" i="9"/>
  <c r="A903" i="9"/>
  <c r="B903" i="9"/>
  <c r="A887" i="9"/>
  <c r="B887" i="9"/>
  <c r="A875" i="9"/>
  <c r="B875" i="9"/>
  <c r="E1128" i="6"/>
  <c r="K1127" i="6"/>
  <c r="C1127" i="9" s="1"/>
  <c r="D1114" i="6"/>
  <c r="K1112" i="6"/>
  <c r="C1112" i="9"/>
  <c r="K1111" i="6"/>
  <c r="C1111" i="9"/>
  <c r="D1109" i="6"/>
  <c r="E1109" i="6"/>
  <c r="D1106" i="6"/>
  <c r="K1104" i="6"/>
  <c r="C1104" i="9" s="1"/>
  <c r="K1103" i="6"/>
  <c r="C1103" i="9" s="1"/>
  <c r="D1101" i="6"/>
  <c r="E1101" i="6"/>
  <c r="D1098" i="6"/>
  <c r="K1096" i="6"/>
  <c r="C1096" i="9"/>
  <c r="K1095" i="6"/>
  <c r="C1095" i="9"/>
  <c r="D1093" i="6"/>
  <c r="E1093" i="6"/>
  <c r="D1090" i="6"/>
  <c r="K1088" i="6"/>
  <c r="C1088" i="9" s="1"/>
  <c r="K1087" i="6"/>
  <c r="C1087" i="9" s="1"/>
  <c r="D1085" i="6"/>
  <c r="E1085" i="6"/>
  <c r="K1080" i="6"/>
  <c r="C1080" i="9" s="1"/>
  <c r="K1079" i="6"/>
  <c r="C1079" i="9" s="1"/>
  <c r="D1077" i="6"/>
  <c r="E1077" i="6"/>
  <c r="D1074" i="6"/>
  <c r="K1072" i="6"/>
  <c r="C1072" i="9"/>
  <c r="K1071" i="6"/>
  <c r="C1071" i="9"/>
  <c r="D1069" i="6"/>
  <c r="E1069" i="6"/>
  <c r="K1064" i="6"/>
  <c r="C1064" i="9"/>
  <c r="K1063" i="6"/>
  <c r="C1063" i="9"/>
  <c r="D1061" i="6"/>
  <c r="E1061" i="6"/>
  <c r="K1056" i="6"/>
  <c r="C1056" i="9"/>
  <c r="K1055" i="6"/>
  <c r="C1055" i="9"/>
  <c r="D1053" i="6"/>
  <c r="E1053" i="6"/>
  <c r="K1048" i="6"/>
  <c r="C1048" i="9"/>
  <c r="K1047" i="6"/>
  <c r="C1047" i="9"/>
  <c r="D1045" i="6"/>
  <c r="E1045" i="6"/>
  <c r="K1040" i="6"/>
  <c r="C1040" i="9"/>
  <c r="K1039" i="6"/>
  <c r="C1039" i="9"/>
  <c r="D1037" i="6"/>
  <c r="E1037" i="6"/>
  <c r="D1034" i="6"/>
  <c r="K1032" i="6"/>
  <c r="C1032" i="9" s="1"/>
  <c r="K1031" i="6"/>
  <c r="C1031" i="9" s="1"/>
  <c r="D1029" i="6"/>
  <c r="E1029" i="6"/>
  <c r="K1024" i="6"/>
  <c r="C1024" i="9" s="1"/>
  <c r="K1023" i="6"/>
  <c r="C1023" i="9" s="1"/>
  <c r="D1021" i="6"/>
  <c r="E1021" i="6"/>
  <c r="D1018" i="6"/>
  <c r="K1016" i="6"/>
  <c r="C1016" i="9"/>
  <c r="K1015" i="6"/>
  <c r="C1015" i="9"/>
  <c r="D1013" i="6"/>
  <c r="E1013" i="6"/>
  <c r="K1008" i="6"/>
  <c r="C1008" i="9"/>
  <c r="K1007" i="6"/>
  <c r="C1007" i="9"/>
  <c r="D1005" i="6"/>
  <c r="E1005" i="6"/>
  <c r="D1002" i="6"/>
  <c r="K1000" i="6"/>
  <c r="C1000" i="9" s="1"/>
  <c r="K999" i="6"/>
  <c r="C999" i="9" s="1"/>
  <c r="D997" i="6"/>
  <c r="E997" i="6"/>
  <c r="D994" i="6"/>
  <c r="K992" i="6"/>
  <c r="C992" i="9"/>
  <c r="K991" i="6"/>
  <c r="C991" i="9"/>
  <c r="D989" i="6"/>
  <c r="E989" i="6"/>
  <c r="E979" i="6"/>
  <c r="D974" i="6"/>
  <c r="E971" i="6"/>
  <c r="D966" i="6"/>
  <c r="E966" i="6"/>
  <c r="E963" i="6"/>
  <c r="D958" i="6"/>
  <c r="E958" i="6"/>
  <c r="E955" i="6"/>
  <c r="D950" i="6"/>
  <c r="E950" i="6"/>
  <c r="E947" i="6"/>
  <c r="D942" i="6"/>
  <c r="E942" i="6"/>
  <c r="E939" i="6"/>
  <c r="D934" i="6"/>
  <c r="E934" i="6"/>
  <c r="E931" i="6"/>
  <c r="E923" i="6"/>
  <c r="D918" i="6"/>
  <c r="E918" i="6"/>
  <c r="E915" i="6"/>
  <c r="K853" i="6"/>
  <c r="C853" i="9"/>
  <c r="D845" i="6"/>
  <c r="E845" i="6"/>
  <c r="E718" i="6"/>
  <c r="D718" i="6"/>
  <c r="K983" i="6"/>
  <c r="C983" i="9"/>
  <c r="E981" i="6"/>
  <c r="K979" i="6"/>
  <c r="C979" i="9" s="1"/>
  <c r="E977" i="6"/>
  <c r="K975" i="6"/>
  <c r="C975" i="9"/>
  <c r="E973" i="6"/>
  <c r="K971" i="6"/>
  <c r="C971" i="9" s="1"/>
  <c r="E969" i="6"/>
  <c r="K967" i="6"/>
  <c r="C967" i="9"/>
  <c r="E965" i="6"/>
  <c r="K963" i="6"/>
  <c r="C963" i="9" s="1"/>
  <c r="E961" i="6"/>
  <c r="K959" i="6"/>
  <c r="C959" i="9"/>
  <c r="E957" i="6"/>
  <c r="K955" i="6"/>
  <c r="C955" i="9" s="1"/>
  <c r="E953" i="6"/>
  <c r="K951" i="6"/>
  <c r="C951" i="9"/>
  <c r="E949" i="6"/>
  <c r="K947" i="6"/>
  <c r="C947" i="9" s="1"/>
  <c r="E945" i="6"/>
  <c r="K943" i="6"/>
  <c r="C943" i="9"/>
  <c r="E941" i="6"/>
  <c r="K939" i="6"/>
  <c r="C939" i="9" s="1"/>
  <c r="E937" i="6"/>
  <c r="K935" i="6"/>
  <c r="C935" i="9"/>
  <c r="E933" i="6"/>
  <c r="K931" i="6"/>
  <c r="C931" i="9" s="1"/>
  <c r="E929" i="6"/>
  <c r="K927" i="6"/>
  <c r="C927" i="9"/>
  <c r="E925" i="6"/>
  <c r="K923" i="6"/>
  <c r="C923" i="9" s="1"/>
  <c r="E921" i="6"/>
  <c r="K919" i="6"/>
  <c r="C919" i="9"/>
  <c r="E917" i="6"/>
  <c r="K915" i="6"/>
  <c r="C915" i="9" s="1"/>
  <c r="E913" i="6"/>
  <c r="K911" i="6"/>
  <c r="C911" i="9"/>
  <c r="K907" i="6"/>
  <c r="C907" i="9"/>
  <c r="D901" i="6"/>
  <c r="K891" i="6"/>
  <c r="C891" i="9" s="1"/>
  <c r="D885" i="6"/>
  <c r="E882" i="6"/>
  <c r="K864" i="6"/>
  <c r="C864" i="9" s="1"/>
  <c r="K860" i="6"/>
  <c r="C860" i="9" s="1"/>
  <c r="D857" i="6"/>
  <c r="E857" i="6"/>
  <c r="E850" i="6"/>
  <c r="D850" i="6"/>
  <c r="E847" i="6"/>
  <c r="K839" i="6"/>
  <c r="C839" i="9"/>
  <c r="K832" i="6"/>
  <c r="C832" i="9"/>
  <c r="E830" i="6"/>
  <c r="D830" i="6"/>
  <c r="D829" i="6"/>
  <c r="E829" i="6"/>
  <c r="K823" i="6"/>
  <c r="C823" i="9"/>
  <c r="K816" i="6"/>
  <c r="C816" i="9"/>
  <c r="E814" i="6"/>
  <c r="D814" i="6"/>
  <c r="D813" i="6"/>
  <c r="E813" i="6"/>
  <c r="K807" i="6"/>
  <c r="C807" i="9"/>
  <c r="K800" i="6"/>
  <c r="C800" i="9"/>
  <c r="E798" i="6"/>
  <c r="D798" i="6"/>
  <c r="D797" i="6"/>
  <c r="E797" i="6"/>
  <c r="K791" i="6"/>
  <c r="C791" i="9"/>
  <c r="K784" i="6"/>
  <c r="C784" i="9"/>
  <c r="E782" i="6"/>
  <c r="D782" i="6"/>
  <c r="D781" i="6"/>
  <c r="E781" i="6"/>
  <c r="E758" i="6"/>
  <c r="D758" i="6"/>
  <c r="E726" i="6"/>
  <c r="D726" i="6"/>
  <c r="E711" i="6"/>
  <c r="D711" i="6"/>
  <c r="D698" i="6"/>
  <c r="E698" i="6"/>
  <c r="E679" i="6"/>
  <c r="D679" i="6"/>
  <c r="E650" i="6"/>
  <c r="D650" i="6"/>
  <c r="K644" i="6"/>
  <c r="C644" i="9"/>
  <c r="D641" i="6"/>
  <c r="E641" i="6"/>
  <c r="K621" i="6"/>
  <c r="C621" i="9"/>
  <c r="D594" i="6"/>
  <c r="E594" i="6"/>
  <c r="D905" i="6"/>
  <c r="E896" i="6"/>
  <c r="K895" i="6"/>
  <c r="C895" i="9"/>
  <c r="D889" i="6"/>
  <c r="D882" i="6"/>
  <c r="E880" i="6"/>
  <c r="K879" i="6"/>
  <c r="C879" i="9" s="1"/>
  <c r="K867" i="6"/>
  <c r="C867" i="9" s="1"/>
  <c r="K865" i="6"/>
  <c r="C865" i="9" s="1"/>
  <c r="E854" i="6"/>
  <c r="K848" i="6"/>
  <c r="C848" i="9"/>
  <c r="K844" i="6"/>
  <c r="C844" i="9"/>
  <c r="E766" i="6"/>
  <c r="D766" i="6"/>
  <c r="E734" i="6"/>
  <c r="D734" i="6"/>
  <c r="E703" i="6"/>
  <c r="D703" i="6"/>
  <c r="K604" i="6"/>
  <c r="C604" i="9"/>
  <c r="K899" i="6"/>
  <c r="C899" i="9"/>
  <c r="K883" i="6"/>
  <c r="C883" i="9"/>
  <c r="K876" i="6"/>
  <c r="C876" i="9"/>
  <c r="E870" i="6"/>
  <c r="D861" i="6"/>
  <c r="D859" i="6"/>
  <c r="E859" i="6"/>
  <c r="D855" i="6"/>
  <c r="K851" i="6"/>
  <c r="C851" i="9" s="1"/>
  <c r="K849" i="6"/>
  <c r="C849" i="9" s="1"/>
  <c r="K840" i="6"/>
  <c r="C840" i="9" s="1"/>
  <c r="D838" i="6"/>
  <c r="D837" i="6"/>
  <c r="E837" i="6"/>
  <c r="K831" i="6"/>
  <c r="C831" i="9"/>
  <c r="K824" i="6"/>
  <c r="C824" i="9"/>
  <c r="E822" i="6"/>
  <c r="D822" i="6"/>
  <c r="D821" i="6"/>
  <c r="E821" i="6"/>
  <c r="K815" i="6"/>
  <c r="C815" i="9"/>
  <c r="K808" i="6"/>
  <c r="C808" i="9"/>
  <c r="E806" i="6"/>
  <c r="D806" i="6"/>
  <c r="K799" i="6"/>
  <c r="C799" i="9"/>
  <c r="K792" i="6"/>
  <c r="C792" i="9"/>
  <c r="E790" i="6"/>
  <c r="D790" i="6"/>
  <c r="D789" i="6"/>
  <c r="E789" i="6"/>
  <c r="K783" i="6"/>
  <c r="C783" i="9"/>
  <c r="E774" i="6"/>
  <c r="D774" i="6"/>
  <c r="E742" i="6"/>
  <c r="D742" i="6"/>
  <c r="E695" i="6"/>
  <c r="D695" i="6"/>
  <c r="D682" i="6"/>
  <c r="E682" i="6"/>
  <c r="D626" i="6"/>
  <c r="E626" i="6"/>
  <c r="K589" i="6"/>
  <c r="C589" i="9"/>
  <c r="K479" i="6"/>
  <c r="C479" i="9"/>
  <c r="K776" i="6"/>
  <c r="C776" i="9"/>
  <c r="K775" i="6"/>
  <c r="C775" i="9"/>
  <c r="D773" i="6"/>
  <c r="E773" i="6"/>
  <c r="K768" i="6"/>
  <c r="C768" i="9"/>
  <c r="K767" i="6"/>
  <c r="C767" i="9"/>
  <c r="D765" i="6"/>
  <c r="E765" i="6"/>
  <c r="K760" i="6"/>
  <c r="C760" i="9"/>
  <c r="K759" i="6"/>
  <c r="C759" i="9"/>
  <c r="D757" i="6"/>
  <c r="E757" i="6"/>
  <c r="K752" i="6"/>
  <c r="C752" i="9"/>
  <c r="K751" i="6"/>
  <c r="C751" i="9"/>
  <c r="K744" i="6"/>
  <c r="C744" i="9"/>
  <c r="K743" i="6"/>
  <c r="C743" i="9"/>
  <c r="K736" i="6"/>
  <c r="C736" i="9"/>
  <c r="K735" i="6"/>
  <c r="C735" i="9"/>
  <c r="E733" i="6"/>
  <c r="K728" i="6"/>
  <c r="C728" i="9" s="1"/>
  <c r="K727" i="6"/>
  <c r="C727" i="9" s="1"/>
  <c r="K720" i="6"/>
  <c r="C720" i="9" s="1"/>
  <c r="K719" i="6"/>
  <c r="C719" i="9" s="1"/>
  <c r="K712" i="6"/>
  <c r="C712" i="9" s="1"/>
  <c r="K704" i="6"/>
  <c r="C704" i="9" s="1"/>
  <c r="K696" i="6"/>
  <c r="C696" i="9" s="1"/>
  <c r="K688" i="6"/>
  <c r="C688" i="9" s="1"/>
  <c r="K680" i="6"/>
  <c r="C680" i="9" s="1"/>
  <c r="E666" i="6"/>
  <c r="D666" i="6"/>
  <c r="K660" i="6"/>
  <c r="C660" i="9" s="1"/>
  <c r="D657" i="6"/>
  <c r="E657" i="6"/>
  <c r="K649" i="6"/>
  <c r="C649" i="9" s="1"/>
  <c r="K629" i="6"/>
  <c r="C629" i="9" s="1"/>
  <c r="K612" i="6"/>
  <c r="C612" i="9" s="1"/>
  <c r="D602" i="6"/>
  <c r="E602" i="6"/>
  <c r="K597" i="6"/>
  <c r="C597" i="9" s="1"/>
  <c r="K580" i="6"/>
  <c r="C580" i="9" s="1"/>
  <c r="D570" i="6"/>
  <c r="E570" i="6"/>
  <c r="D513" i="6"/>
  <c r="E513" i="6"/>
  <c r="D437" i="6"/>
  <c r="E437" i="6"/>
  <c r="K868" i="6"/>
  <c r="C868" i="9" s="1"/>
  <c r="K852" i="6"/>
  <c r="C852" i="9" s="1"/>
  <c r="E834" i="6"/>
  <c r="E826" i="6"/>
  <c r="E818" i="6"/>
  <c r="E810" i="6"/>
  <c r="E802" i="6"/>
  <c r="E794" i="6"/>
  <c r="E786" i="6"/>
  <c r="E778" i="6"/>
  <c r="E770" i="6"/>
  <c r="E762" i="6"/>
  <c r="E754" i="6"/>
  <c r="E746" i="6"/>
  <c r="E738" i="6"/>
  <c r="E730" i="6"/>
  <c r="E722" i="6"/>
  <c r="E714" i="6"/>
  <c r="D710" i="6"/>
  <c r="E710" i="6"/>
  <c r="E707" i="6"/>
  <c r="D702" i="6"/>
  <c r="E702" i="6"/>
  <c r="E699" i="6"/>
  <c r="D694" i="6"/>
  <c r="E694" i="6"/>
  <c r="K676" i="6"/>
  <c r="C676" i="9" s="1"/>
  <c r="D673" i="6"/>
  <c r="E673" i="6"/>
  <c r="K665" i="6"/>
  <c r="C665" i="9" s="1"/>
  <c r="K651" i="6"/>
  <c r="C651" i="9" s="1"/>
  <c r="D643" i="6"/>
  <c r="E643" i="6"/>
  <c r="K620" i="6"/>
  <c r="C620" i="9" s="1"/>
  <c r="D610" i="6"/>
  <c r="E610" i="6"/>
  <c r="K605" i="6"/>
  <c r="C605" i="9" s="1"/>
  <c r="K588" i="6"/>
  <c r="C588" i="9" s="1"/>
  <c r="K573" i="6"/>
  <c r="C573" i="9" s="1"/>
  <c r="E564" i="6"/>
  <c r="D564" i="6"/>
  <c r="E551" i="6"/>
  <c r="E532" i="6"/>
  <c r="D532" i="6"/>
  <c r="D491" i="6"/>
  <c r="E491" i="6"/>
  <c r="K872" i="6"/>
  <c r="C872" i="9"/>
  <c r="K856" i="6"/>
  <c r="C856" i="9"/>
  <c r="D841" i="6"/>
  <c r="E841" i="6"/>
  <c r="K836" i="6"/>
  <c r="C836" i="9"/>
  <c r="K835" i="6"/>
  <c r="C835" i="9"/>
  <c r="D833" i="6"/>
  <c r="E833" i="6"/>
  <c r="K828" i="6"/>
  <c r="C828" i="9"/>
  <c r="K827" i="6"/>
  <c r="C827" i="9"/>
  <c r="D825" i="6"/>
  <c r="E825" i="6"/>
  <c r="K820" i="6"/>
  <c r="C820" i="9"/>
  <c r="K819" i="6"/>
  <c r="C819" i="9"/>
  <c r="D817" i="6"/>
  <c r="E817" i="6"/>
  <c r="K812" i="6"/>
  <c r="C812" i="9"/>
  <c r="K811" i="6"/>
  <c r="C811" i="9"/>
  <c r="D809" i="6"/>
  <c r="E809" i="6"/>
  <c r="K804" i="6"/>
  <c r="C804" i="9"/>
  <c r="K803" i="6"/>
  <c r="C803" i="9"/>
  <c r="D801" i="6"/>
  <c r="E801" i="6"/>
  <c r="K796" i="6"/>
  <c r="C796" i="9"/>
  <c r="K795" i="6"/>
  <c r="C795" i="9"/>
  <c r="D793" i="6"/>
  <c r="E793" i="6"/>
  <c r="K788" i="6"/>
  <c r="C788" i="9"/>
  <c r="K787" i="6"/>
  <c r="C787" i="9"/>
  <c r="D785" i="6"/>
  <c r="E785" i="6"/>
  <c r="K780" i="6"/>
  <c r="C780" i="9"/>
  <c r="K779" i="6"/>
  <c r="C779" i="9"/>
  <c r="D777" i="6"/>
  <c r="E777" i="6"/>
  <c r="K772" i="6"/>
  <c r="C772" i="9"/>
  <c r="K771" i="6"/>
  <c r="C771" i="9"/>
  <c r="D769" i="6"/>
  <c r="E769" i="6"/>
  <c r="K764" i="6"/>
  <c r="C764" i="9"/>
  <c r="K763" i="6"/>
  <c r="C763" i="9"/>
  <c r="D761" i="6"/>
  <c r="E761" i="6"/>
  <c r="K756" i="6"/>
  <c r="C756" i="9"/>
  <c r="K755" i="6"/>
  <c r="C755" i="9"/>
  <c r="K748" i="6"/>
  <c r="C748" i="9"/>
  <c r="K747" i="6"/>
  <c r="C747" i="9"/>
  <c r="K740" i="6"/>
  <c r="C740" i="9"/>
  <c r="K739" i="6"/>
  <c r="C739" i="9"/>
  <c r="K732" i="6"/>
  <c r="C732" i="9"/>
  <c r="K731" i="6"/>
  <c r="C731" i="9"/>
  <c r="K724" i="6"/>
  <c r="C724" i="9"/>
  <c r="K723" i="6"/>
  <c r="C723" i="9"/>
  <c r="K716" i="6"/>
  <c r="C716" i="9"/>
  <c r="K715" i="6"/>
  <c r="C715" i="9"/>
  <c r="D713" i="6"/>
  <c r="E713" i="6"/>
  <c r="K708" i="6"/>
  <c r="C708" i="9"/>
  <c r="K700" i="6"/>
  <c r="C700" i="9"/>
  <c r="K692" i="6"/>
  <c r="C692" i="9"/>
  <c r="K684" i="6"/>
  <c r="C684" i="9"/>
  <c r="K667" i="6"/>
  <c r="C667" i="9"/>
  <c r="K628" i="6"/>
  <c r="C628" i="9"/>
  <c r="D618" i="6"/>
  <c r="E618" i="6"/>
  <c r="K613" i="6"/>
  <c r="C613" i="9"/>
  <c r="K596" i="6"/>
  <c r="C596" i="9"/>
  <c r="D586" i="6"/>
  <c r="E586" i="6"/>
  <c r="K581" i="6"/>
  <c r="C581" i="9"/>
  <c r="E556" i="6"/>
  <c r="D556" i="6"/>
  <c r="D543" i="6"/>
  <c r="E543" i="6"/>
  <c r="D501" i="6"/>
  <c r="E501" i="6"/>
  <c r="D471" i="6"/>
  <c r="K711" i="6"/>
  <c r="C711" i="9" s="1"/>
  <c r="E709" i="6"/>
  <c r="K707" i="6"/>
  <c r="C707" i="9"/>
  <c r="E705" i="6"/>
  <c r="K703" i="6"/>
  <c r="C703" i="9" s="1"/>
  <c r="E701" i="6"/>
  <c r="K699" i="6"/>
  <c r="C699" i="9"/>
  <c r="E697" i="6"/>
  <c r="K695" i="6"/>
  <c r="C695" i="9" s="1"/>
  <c r="K691" i="6"/>
  <c r="C691" i="9" s="1"/>
  <c r="E689" i="6"/>
  <c r="K687" i="6"/>
  <c r="C687" i="9"/>
  <c r="K683" i="6"/>
  <c r="C683" i="9"/>
  <c r="E681" i="6"/>
  <c r="K679" i="6"/>
  <c r="C679" i="9" s="1"/>
  <c r="E671" i="6"/>
  <c r="K664" i="6"/>
  <c r="C664" i="9"/>
  <c r="E655" i="6"/>
  <c r="K648" i="6"/>
  <c r="C648" i="9" s="1"/>
  <c r="E639" i="6"/>
  <c r="E631" i="6"/>
  <c r="E623" i="6"/>
  <c r="E615" i="6"/>
  <c r="E607" i="6"/>
  <c r="E599" i="6"/>
  <c r="E591" i="6"/>
  <c r="E575" i="6"/>
  <c r="K565" i="6"/>
  <c r="C565" i="9" s="1"/>
  <c r="K557" i="6"/>
  <c r="C557" i="9" s="1"/>
  <c r="K549" i="6"/>
  <c r="C549" i="9" s="1"/>
  <c r="K541" i="6"/>
  <c r="C541" i="9" s="1"/>
  <c r="K533" i="6"/>
  <c r="C533" i="9" s="1"/>
  <c r="E524" i="6"/>
  <c r="D524" i="6"/>
  <c r="D517" i="6"/>
  <c r="K505" i="6"/>
  <c r="C505" i="9"/>
  <c r="D473" i="6"/>
  <c r="E473" i="6"/>
  <c r="D465" i="6"/>
  <c r="E465" i="6"/>
  <c r="K463" i="6"/>
  <c r="C463" i="9"/>
  <c r="E462" i="6"/>
  <c r="D462" i="6"/>
  <c r="D453" i="6"/>
  <c r="E453" i="6"/>
  <c r="K427" i="6"/>
  <c r="C427" i="9"/>
  <c r="D678" i="6"/>
  <c r="D671" i="6"/>
  <c r="E669" i="6"/>
  <c r="K668" i="6"/>
  <c r="C668" i="9" s="1"/>
  <c r="D655" i="6"/>
  <c r="E653" i="6"/>
  <c r="K652" i="6"/>
  <c r="C652" i="9" s="1"/>
  <c r="D646" i="6"/>
  <c r="D639" i="6"/>
  <c r="K633" i="6"/>
  <c r="C633" i="9" s="1"/>
  <c r="K632" i="6"/>
  <c r="C632" i="9" s="1"/>
  <c r="K625" i="6"/>
  <c r="C625" i="9" s="1"/>
  <c r="K624" i="6"/>
  <c r="C624" i="9" s="1"/>
  <c r="D622" i="6"/>
  <c r="E622" i="6"/>
  <c r="K617" i="6"/>
  <c r="C617" i="9" s="1"/>
  <c r="K616" i="6"/>
  <c r="C616" i="9" s="1"/>
  <c r="D614" i="6"/>
  <c r="E614" i="6"/>
  <c r="K609" i="6"/>
  <c r="C609" i="9" s="1"/>
  <c r="K608" i="6"/>
  <c r="C608" i="9" s="1"/>
  <c r="D606" i="6"/>
  <c r="E606" i="6"/>
  <c r="K601" i="6"/>
  <c r="C601" i="9" s="1"/>
  <c r="K600" i="6"/>
  <c r="C600" i="9" s="1"/>
  <c r="D598" i="6"/>
  <c r="E598" i="6"/>
  <c r="K593" i="6"/>
  <c r="C593" i="9" s="1"/>
  <c r="K592" i="6"/>
  <c r="C592" i="9" s="1"/>
  <c r="D590" i="6"/>
  <c r="E590" i="6"/>
  <c r="K585" i="6"/>
  <c r="C585" i="9" s="1"/>
  <c r="K584" i="6"/>
  <c r="C584" i="9" s="1"/>
  <c r="D582" i="6"/>
  <c r="E582" i="6"/>
  <c r="K577" i="6"/>
  <c r="C577" i="9" s="1"/>
  <c r="K576" i="6"/>
  <c r="C576" i="9" s="1"/>
  <c r="K569" i="6"/>
  <c r="C569" i="9" s="1"/>
  <c r="D563" i="6"/>
  <c r="E563" i="6"/>
  <c r="E560" i="6"/>
  <c r="E555" i="6"/>
  <c r="E552" i="6"/>
  <c r="E544" i="6"/>
  <c r="D539" i="6"/>
  <c r="E539" i="6"/>
  <c r="E536" i="6"/>
  <c r="D531" i="6"/>
  <c r="E531" i="6"/>
  <c r="K523" i="6"/>
  <c r="C523" i="9"/>
  <c r="D511" i="6"/>
  <c r="E511" i="6"/>
  <c r="D481" i="6"/>
  <c r="E481" i="6"/>
  <c r="E478" i="6"/>
  <c r="D478" i="6"/>
  <c r="D469" i="6"/>
  <c r="D459" i="6"/>
  <c r="K443" i="6"/>
  <c r="C443" i="9"/>
  <c r="E430" i="6"/>
  <c r="D430" i="6"/>
  <c r="K672" i="6"/>
  <c r="C672" i="9"/>
  <c r="K656" i="6"/>
  <c r="C656" i="9"/>
  <c r="K640" i="6"/>
  <c r="C640" i="9"/>
  <c r="E635" i="6"/>
  <c r="E627" i="6"/>
  <c r="E611" i="6"/>
  <c r="E603" i="6"/>
  <c r="E595" i="6"/>
  <c r="E579" i="6"/>
  <c r="K561" i="6"/>
  <c r="C561" i="9"/>
  <c r="K553" i="6"/>
  <c r="C553" i="9"/>
  <c r="K545" i="6"/>
  <c r="C545" i="9"/>
  <c r="K537" i="6"/>
  <c r="C537" i="9"/>
  <c r="K525" i="6"/>
  <c r="C525" i="9"/>
  <c r="D519" i="6"/>
  <c r="E519" i="6"/>
  <c r="D505" i="6"/>
  <c r="E505" i="6"/>
  <c r="E494" i="6"/>
  <c r="D494" i="6"/>
  <c r="D475" i="6"/>
  <c r="D463" i="6"/>
  <c r="E463" i="6"/>
  <c r="K568" i="6"/>
  <c r="C568" i="9" s="1"/>
  <c r="E566" i="6"/>
  <c r="K564" i="6"/>
  <c r="C564" i="9"/>
  <c r="E562" i="6"/>
  <c r="K560" i="6"/>
  <c r="C560" i="9" s="1"/>
  <c r="E558" i="6"/>
  <c r="K556" i="6"/>
  <c r="C556" i="9"/>
  <c r="E554" i="6"/>
  <c r="K552" i="6"/>
  <c r="C552" i="9" s="1"/>
  <c r="E550" i="6"/>
  <c r="K548" i="6"/>
  <c r="C548" i="9"/>
  <c r="E546" i="6"/>
  <c r="K544" i="6"/>
  <c r="C544" i="9" s="1"/>
  <c r="K540" i="6"/>
  <c r="C540" i="9" s="1"/>
  <c r="E538" i="6"/>
  <c r="K536" i="6"/>
  <c r="C536" i="9"/>
  <c r="E534" i="6"/>
  <c r="K532" i="6"/>
  <c r="C532" i="9" s="1"/>
  <c r="K522" i="6"/>
  <c r="C522" i="9" s="1"/>
  <c r="D506" i="6"/>
  <c r="D490" i="6"/>
  <c r="D474" i="6"/>
  <c r="D458" i="6"/>
  <c r="E457" i="6"/>
  <c r="K447" i="6"/>
  <c r="C447" i="9"/>
  <c r="K431" i="6"/>
  <c r="C431" i="9"/>
  <c r="D425" i="6"/>
  <c r="E425" i="6"/>
  <c r="K420" i="6"/>
  <c r="C420" i="9"/>
  <c r="E407" i="6"/>
  <c r="D407" i="6"/>
  <c r="E391" i="6"/>
  <c r="D391" i="6"/>
  <c r="K526" i="6"/>
  <c r="C526" i="9"/>
  <c r="E454" i="6"/>
  <c r="K451" i="6"/>
  <c r="C451" i="9" s="1"/>
  <c r="D445" i="6"/>
  <c r="E445" i="6"/>
  <c r="K435" i="6"/>
  <c r="C435" i="9" s="1"/>
  <c r="D429" i="6"/>
  <c r="E429" i="6"/>
  <c r="E422" i="6"/>
  <c r="D419" i="6"/>
  <c r="E419" i="6"/>
  <c r="D417" i="6"/>
  <c r="E417" i="6"/>
  <c r="D370" i="6"/>
  <c r="K349" i="6"/>
  <c r="C349" i="9" s="1"/>
  <c r="E346" i="6"/>
  <c r="K530" i="6"/>
  <c r="C530" i="9"/>
  <c r="D515" i="6"/>
  <c r="D499" i="6"/>
  <c r="D493" i="6"/>
  <c r="D477" i="6"/>
  <c r="D467" i="6"/>
  <c r="D461" i="6"/>
  <c r="K455" i="6"/>
  <c r="C455" i="9"/>
  <c r="D449" i="6"/>
  <c r="E449" i="6"/>
  <c r="K439" i="6"/>
  <c r="C439" i="9"/>
  <c r="E426" i="6"/>
  <c r="K423" i="6"/>
  <c r="C423" i="9" s="1"/>
  <c r="E399" i="6"/>
  <c r="D399" i="6"/>
  <c r="E383" i="6"/>
  <c r="D383" i="6"/>
  <c r="E376" i="6"/>
  <c r="K362" i="6"/>
  <c r="C362" i="9"/>
  <c r="K518" i="6"/>
  <c r="C518" i="9"/>
  <c r="K514" i="6"/>
  <c r="C514" i="9"/>
  <c r="K510" i="6"/>
  <c r="C510" i="9"/>
  <c r="K506" i="6"/>
  <c r="C506" i="9"/>
  <c r="K502" i="6"/>
  <c r="C502" i="9"/>
  <c r="K498" i="6"/>
  <c r="C498" i="9"/>
  <c r="K494" i="6"/>
  <c r="C494" i="9"/>
  <c r="K490" i="6"/>
  <c r="C490" i="9"/>
  <c r="K486" i="6"/>
  <c r="C486" i="9"/>
  <c r="K482" i="6"/>
  <c r="C482" i="9"/>
  <c r="K478" i="6"/>
  <c r="C478" i="9"/>
  <c r="K474" i="6"/>
  <c r="C474" i="9"/>
  <c r="K470" i="6"/>
  <c r="C470" i="9"/>
  <c r="K466" i="6"/>
  <c r="C466" i="9"/>
  <c r="K462" i="6"/>
  <c r="C462" i="9"/>
  <c r="K458" i="6"/>
  <c r="C458" i="9"/>
  <c r="K454" i="6"/>
  <c r="C454" i="9"/>
  <c r="K450" i="6"/>
  <c r="C450" i="9"/>
  <c r="K446" i="6"/>
  <c r="C446" i="9"/>
  <c r="K442" i="6"/>
  <c r="C442" i="9"/>
  <c r="K438" i="6"/>
  <c r="C438" i="9"/>
  <c r="K434" i="6"/>
  <c r="C434" i="9"/>
  <c r="K430" i="6"/>
  <c r="C430" i="9"/>
  <c r="K426" i="6"/>
  <c r="C426" i="9"/>
  <c r="K422" i="6"/>
  <c r="C422" i="9"/>
  <c r="D418" i="6"/>
  <c r="D411" i="6"/>
  <c r="K409" i="6"/>
  <c r="C409" i="9"/>
  <c r="K408" i="6"/>
  <c r="C408" i="9"/>
  <c r="D406" i="6"/>
  <c r="E406" i="6"/>
  <c r="K401" i="6"/>
  <c r="C401" i="9"/>
  <c r="K400" i="6"/>
  <c r="C400" i="9"/>
  <c r="D398" i="6"/>
  <c r="E398" i="6"/>
  <c r="K393" i="6"/>
  <c r="C393" i="9"/>
  <c r="K392" i="6"/>
  <c r="C392" i="9"/>
  <c r="D390" i="6"/>
  <c r="E390" i="6"/>
  <c r="K385" i="6"/>
  <c r="C385" i="9"/>
  <c r="K384" i="6"/>
  <c r="C384" i="9"/>
  <c r="D382" i="6"/>
  <c r="E382" i="6"/>
  <c r="K377" i="6"/>
  <c r="C377" i="9"/>
  <c r="K364" i="6"/>
  <c r="C364" i="9"/>
  <c r="D354" i="6"/>
  <c r="E354" i="6"/>
  <c r="D337" i="6"/>
  <c r="E337" i="6"/>
  <c r="K324" i="6"/>
  <c r="C324" i="9"/>
  <c r="K412" i="6"/>
  <c r="C412" i="9"/>
  <c r="E403" i="6"/>
  <c r="E395" i="6"/>
  <c r="E387" i="6"/>
  <c r="E379" i="6"/>
  <c r="D375" i="6"/>
  <c r="E375" i="6"/>
  <c r="K348" i="6"/>
  <c r="C348" i="9"/>
  <c r="K340" i="6"/>
  <c r="C340" i="9"/>
  <c r="D326" i="6"/>
  <c r="E326" i="6"/>
  <c r="E316" i="6"/>
  <c r="D316" i="6"/>
  <c r="K416" i="6"/>
  <c r="C416" i="9"/>
  <c r="D410" i="6"/>
  <c r="E410" i="6"/>
  <c r="K405" i="6"/>
  <c r="C405" i="9"/>
  <c r="K404" i="6"/>
  <c r="C404" i="9"/>
  <c r="D402" i="6"/>
  <c r="E402" i="6"/>
  <c r="K397" i="6"/>
  <c r="C397" i="9"/>
  <c r="K396" i="6"/>
  <c r="C396" i="9"/>
  <c r="D394" i="6"/>
  <c r="E394" i="6"/>
  <c r="K389" i="6"/>
  <c r="C389" i="9"/>
  <c r="K388" i="6"/>
  <c r="C388" i="9"/>
  <c r="D386" i="6"/>
  <c r="E386" i="6"/>
  <c r="K381" i="6"/>
  <c r="C381" i="9"/>
  <c r="K380" i="6"/>
  <c r="C380" i="9"/>
  <c r="K373" i="6"/>
  <c r="C373" i="9"/>
  <c r="E363" i="6"/>
  <c r="D363" i="6"/>
  <c r="K357" i="6"/>
  <c r="C357" i="9"/>
  <c r="D319" i="6"/>
  <c r="E319" i="6"/>
  <c r="K376" i="6"/>
  <c r="C376" i="9"/>
  <c r="E374" i="6"/>
  <c r="D371" i="6"/>
  <c r="E368" i="6"/>
  <c r="K361" i="6"/>
  <c r="C361" i="9" s="1"/>
  <c r="D355" i="6"/>
  <c r="E351" i="6"/>
  <c r="K344" i="6"/>
  <c r="C344" i="9" s="1"/>
  <c r="D341" i="6"/>
  <c r="E341" i="6"/>
  <c r="D330" i="6"/>
  <c r="E330" i="6"/>
  <c r="K328" i="6"/>
  <c r="C328" i="9" s="1"/>
  <c r="D325" i="6"/>
  <c r="E325" i="6"/>
  <c r="K315" i="6"/>
  <c r="C315" i="9" s="1"/>
  <c r="K310" i="6"/>
  <c r="C310" i="9" s="1"/>
  <c r="E290" i="6"/>
  <c r="D290" i="6"/>
  <c r="E277" i="6"/>
  <c r="D277" i="6"/>
  <c r="E258" i="6"/>
  <c r="D258" i="6"/>
  <c r="E366" i="6"/>
  <c r="K365" i="6"/>
  <c r="C365" i="9"/>
  <c r="D359" i="6"/>
  <c r="K353" i="6"/>
  <c r="C353" i="9" s="1"/>
  <c r="K352" i="6"/>
  <c r="C352" i="9" s="1"/>
  <c r="D350" i="6"/>
  <c r="E350" i="6"/>
  <c r="D334" i="6"/>
  <c r="E334" i="6"/>
  <c r="K332" i="6"/>
  <c r="C332" i="9" s="1"/>
  <c r="D329" i="6"/>
  <c r="E329" i="6"/>
  <c r="K317" i="6"/>
  <c r="C317" i="9" s="1"/>
  <c r="D308" i="6"/>
  <c r="E308" i="6"/>
  <c r="K303" i="6"/>
  <c r="C303" i="9" s="1"/>
  <c r="E282" i="6"/>
  <c r="D282" i="6"/>
  <c r="E269" i="6"/>
  <c r="D269" i="6"/>
  <c r="K369" i="6"/>
  <c r="C369" i="9" s="1"/>
  <c r="E347" i="6"/>
  <c r="D338" i="6"/>
  <c r="E338" i="6"/>
  <c r="K336" i="6"/>
  <c r="C336" i="9"/>
  <c r="D333" i="6"/>
  <c r="E333" i="6"/>
  <c r="D322" i="6"/>
  <c r="E322" i="6"/>
  <c r="K311" i="6"/>
  <c r="C311" i="9"/>
  <c r="E293" i="6"/>
  <c r="D293" i="6"/>
  <c r="E274" i="6"/>
  <c r="D274" i="6"/>
  <c r="E261" i="6"/>
  <c r="D261" i="6"/>
  <c r="K314" i="6"/>
  <c r="C314" i="9"/>
  <c r="E305" i="6"/>
  <c r="K299" i="6"/>
  <c r="C299" i="9" s="1"/>
  <c r="K291" i="6"/>
  <c r="C291" i="9" s="1"/>
  <c r="K283" i="6"/>
  <c r="C283" i="9" s="1"/>
  <c r="K275" i="6"/>
  <c r="C275" i="9" s="1"/>
  <c r="K267" i="6"/>
  <c r="C267" i="9" s="1"/>
  <c r="K259" i="6"/>
  <c r="C259" i="9" s="1"/>
  <c r="D254" i="6"/>
  <c r="E254" i="6"/>
  <c r="K318" i="6"/>
  <c r="C318" i="9" s="1"/>
  <c r="D312" i="6"/>
  <c r="E312" i="6"/>
  <c r="K307" i="6"/>
  <c r="C307" i="9" s="1"/>
  <c r="K306" i="6"/>
  <c r="C306" i="9" s="1"/>
  <c r="D304" i="6"/>
  <c r="E304" i="6"/>
  <c r="E297" i="6"/>
  <c r="D297" i="6"/>
  <c r="E294" i="6"/>
  <c r="E289" i="6"/>
  <c r="D289" i="6"/>
  <c r="E286" i="6"/>
  <c r="E281" i="6"/>
  <c r="D281" i="6"/>
  <c r="E278" i="6"/>
  <c r="E273" i="6"/>
  <c r="D273" i="6"/>
  <c r="E270" i="6"/>
  <c r="E265" i="6"/>
  <c r="D265" i="6"/>
  <c r="E262" i="6"/>
  <c r="K345" i="6"/>
  <c r="C345" i="9"/>
  <c r="K341" i="6"/>
  <c r="C341" i="9"/>
  <c r="K337" i="6"/>
  <c r="C337" i="9"/>
  <c r="K333" i="6"/>
  <c r="C333" i="9"/>
  <c r="K329" i="6"/>
  <c r="C329" i="9"/>
  <c r="K325" i="6"/>
  <c r="C325" i="9"/>
  <c r="K321" i="6"/>
  <c r="C321" i="9"/>
  <c r="E313" i="6"/>
  <c r="E309" i="6"/>
  <c r="E301" i="6"/>
  <c r="K295" i="6"/>
  <c r="C295" i="9" s="1"/>
  <c r="K287" i="6"/>
  <c r="C287" i="9" s="1"/>
  <c r="K279" i="6"/>
  <c r="C279" i="9" s="1"/>
  <c r="K271" i="6"/>
  <c r="C271" i="9" s="1"/>
  <c r="K263" i="6"/>
  <c r="C263" i="9" s="1"/>
  <c r="D255" i="6"/>
  <c r="E253" i="6"/>
  <c r="D253" i="6"/>
  <c r="K253" i="6"/>
  <c r="C253" i="9"/>
  <c r="E300" i="6"/>
  <c r="K298" i="6"/>
  <c r="C298" i="9" s="1"/>
  <c r="E296" i="6"/>
  <c r="K294" i="6"/>
  <c r="C294" i="9"/>
  <c r="E292" i="6"/>
  <c r="K290" i="6"/>
  <c r="C290" i="9" s="1"/>
  <c r="E288" i="6"/>
  <c r="K286" i="6"/>
  <c r="C286" i="9"/>
  <c r="E284" i="6"/>
  <c r="K282" i="6"/>
  <c r="C282" i="9" s="1"/>
  <c r="E280" i="6"/>
  <c r="K278" i="6"/>
  <c r="C278" i="9"/>
  <c r="E276" i="6"/>
  <c r="K274" i="6"/>
  <c r="C274" i="9" s="1"/>
  <c r="E272" i="6"/>
  <c r="K270" i="6"/>
  <c r="C270" i="9"/>
  <c r="E268" i="6"/>
  <c r="K266" i="6"/>
  <c r="C266" i="9" s="1"/>
  <c r="E264" i="6"/>
  <c r="K262" i="6"/>
  <c r="C262" i="9"/>
  <c r="E260" i="6"/>
  <c r="K258" i="6"/>
  <c r="C258" i="9" s="1"/>
  <c r="E256" i="6"/>
  <c r="K254" i="6"/>
  <c r="C254" i="9"/>
  <c r="K255" i="6"/>
  <c r="C255" i="9"/>
  <c r="E321" i="6"/>
  <c r="D547" i="6"/>
  <c r="E691" i="6"/>
  <c r="E749" i="6"/>
  <c r="D1026" i="6"/>
  <c r="E1186" i="6"/>
  <c r="E1164" i="6"/>
  <c r="D415" i="6"/>
  <c r="D448" i="6"/>
  <c r="D342" i="6"/>
  <c r="E378" i="6"/>
  <c r="E487" i="6"/>
  <c r="E1171" i="6"/>
  <c r="D520" i="6"/>
  <c r="E438" i="6"/>
  <c r="D441" i="6"/>
  <c r="E542" i="6"/>
  <c r="E717" i="6"/>
  <c r="D1010" i="6"/>
  <c r="E1223" i="6"/>
  <c r="D257" i="6"/>
  <c r="D378" i="6"/>
  <c r="E415" i="6"/>
  <c r="I433" i="6"/>
  <c r="D346" i="6"/>
  <c r="D321" i="6"/>
  <c r="D555" i="6"/>
  <c r="E583" i="6"/>
  <c r="E578" i="6"/>
  <c r="E683" i="6"/>
  <c r="I510" i="6"/>
  <c r="D717" i="6"/>
  <c r="D733" i="6"/>
  <c r="D749" i="6"/>
  <c r="E926" i="6"/>
  <c r="E1054" i="6"/>
  <c r="I914" i="6"/>
  <c r="E986" i="6"/>
  <c r="D1223" i="6"/>
  <c r="I1195" i="6"/>
  <c r="D1251" i="6"/>
  <c r="E448" i="6"/>
  <c r="D460" i="6"/>
  <c r="D452" i="6"/>
  <c r="E527" i="6"/>
  <c r="D686" i="6"/>
  <c r="D510" i="6"/>
  <c r="E634" i="6"/>
  <c r="E725" i="6"/>
  <c r="E741" i="6"/>
  <c r="D863" i="6"/>
  <c r="E1135" i="6"/>
  <c r="E914" i="6"/>
  <c r="E1017" i="6"/>
  <c r="E1065" i="6"/>
  <c r="E1154" i="6"/>
  <c r="J1159" i="6"/>
  <c r="E1195" i="6"/>
  <c r="E1200" i="6"/>
  <c r="I1164" i="6"/>
  <c r="D444" i="6"/>
  <c r="I257" i="6"/>
  <c r="E433" i="6"/>
  <c r="D509" i="6"/>
  <c r="I387" i="6"/>
  <c r="D725" i="6"/>
  <c r="D741" i="6"/>
  <c r="E1062" i="6"/>
  <c r="E1159" i="6"/>
  <c r="D1017" i="6"/>
  <c r="D1065" i="6"/>
  <c r="E1138" i="6"/>
  <c r="E1178" i="6"/>
  <c r="J1138" i="6"/>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J965" i="6"/>
  <c r="I965" i="6"/>
  <c r="H965" i="6"/>
  <c r="J973" i="6"/>
  <c r="I973" i="6"/>
  <c r="H973" i="6"/>
  <c r="H1214" i="6"/>
  <c r="J1214" i="6"/>
  <c r="I1214" i="6"/>
  <c r="H1246" i="6"/>
  <c r="J1246" i="6"/>
  <c r="I1246" i="6"/>
  <c r="H1154" i="6"/>
  <c r="I1154" i="6"/>
  <c r="J1154"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J866" i="6"/>
  <c r="H866" i="6"/>
  <c r="I866" i="6"/>
  <c r="H1090" i="6"/>
  <c r="J1090" i="6"/>
  <c r="I1090" i="6"/>
  <c r="J675" i="6"/>
  <c r="I675" i="6"/>
  <c r="H675" i="6"/>
  <c r="J706" i="6"/>
  <c r="I706" i="6"/>
  <c r="H706" i="6"/>
  <c r="H750" i="6"/>
  <c r="J750" i="6"/>
  <c r="I75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J494" i="6"/>
  <c r="H494" i="6"/>
  <c r="I494" i="6"/>
  <c r="J579" i="6"/>
  <c r="I579" i="6"/>
  <c r="H579"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E421" i="6"/>
  <c r="E495" i="6"/>
  <c r="E659" i="6"/>
  <c r="D1243" i="6"/>
  <c r="E470" i="6"/>
  <c r="E372" i="6"/>
  <c r="D495" i="6"/>
  <c r="D659" i="6"/>
  <c r="E559" i="6"/>
  <c r="D902" i="6"/>
  <c r="D858" i="6"/>
  <c r="D483" i="6"/>
  <c r="D529" i="6"/>
  <c r="D457" i="6"/>
  <c r="E721" i="6"/>
  <c r="E737" i="6"/>
  <c r="E753" i="6"/>
  <c r="D637" i="6"/>
  <c r="E540" i="6"/>
  <c r="D982" i="6"/>
  <c r="D1050" i="6"/>
  <c r="D1082" i="6"/>
  <c r="E1143" i="6"/>
  <c r="E1170" i="6"/>
  <c r="E1211" i="6"/>
  <c r="D464" i="6"/>
  <c r="D368" i="6"/>
  <c r="E450" i="6"/>
  <c r="E529" i="6"/>
  <c r="D485" i="6"/>
  <c r="E497" i="6"/>
  <c r="E571" i="6"/>
  <c r="E619" i="6"/>
  <c r="E630" i="6"/>
  <c r="D662" i="6"/>
  <c r="D507" i="6"/>
  <c r="D721" i="6"/>
  <c r="D737" i="6"/>
  <c r="D753" i="6"/>
  <c r="E690" i="6"/>
  <c r="E898" i="6"/>
  <c r="D1121" i="6"/>
  <c r="E1097" i="6"/>
  <c r="D1247" i="6"/>
  <c r="D1148" i="6"/>
  <c r="D1180" i="6"/>
  <c r="D456" i="6"/>
  <c r="E464" i="6"/>
  <c r="D638" i="6"/>
  <c r="D685" i="6"/>
  <c r="D512" i="6"/>
  <c r="E434" i="6"/>
  <c r="D630" i="6"/>
  <c r="E693" i="6"/>
  <c r="E729" i="6"/>
  <c r="E745" i="6"/>
  <c r="E805" i="6"/>
  <c r="D898" i="6"/>
  <c r="D1066" i="6"/>
  <c r="D1097" i="6"/>
  <c r="E1206" i="6"/>
  <c r="E869" i="6"/>
  <c r="E474" i="6"/>
  <c r="D1042" i="6"/>
  <c r="D842" i="6"/>
  <c r="E480" i="6"/>
  <c r="D480" i="6"/>
  <c r="E414" i="6"/>
  <c r="D414" i="6"/>
  <c r="E367" i="6"/>
  <c r="D367" i="6"/>
  <c r="E306" i="6"/>
  <c r="D306" i="6"/>
  <c r="D369" i="6"/>
  <c r="E369" i="6"/>
  <c r="D317" i="6"/>
  <c r="E317" i="6"/>
  <c r="D328" i="6"/>
  <c r="E328" i="6"/>
  <c r="D384" i="6"/>
  <c r="E384" i="6"/>
  <c r="D400" i="6"/>
  <c r="E400" i="6"/>
  <c r="D439" i="6"/>
  <c r="E439" i="6"/>
  <c r="D569" i="6"/>
  <c r="E569" i="6"/>
  <c r="E592" i="6"/>
  <c r="D592" i="6"/>
  <c r="D601" i="6"/>
  <c r="E601" i="6"/>
  <c r="D664" i="6"/>
  <c r="E664" i="6"/>
  <c r="D596" i="6"/>
  <c r="E596" i="6"/>
  <c r="D692" i="6"/>
  <c r="E692" i="6"/>
  <c r="D715" i="6"/>
  <c r="E715" i="6"/>
  <c r="D724" i="6"/>
  <c r="E724" i="6"/>
  <c r="D747" i="6"/>
  <c r="E747" i="6"/>
  <c r="D756" i="6"/>
  <c r="E756" i="6"/>
  <c r="D779" i="6"/>
  <c r="E779" i="6"/>
  <c r="D788" i="6"/>
  <c r="E788" i="6"/>
  <c r="D811" i="6"/>
  <c r="E811" i="6"/>
  <c r="D820" i="6"/>
  <c r="E820" i="6"/>
  <c r="D856" i="6"/>
  <c r="E856" i="6"/>
  <c r="D620" i="6"/>
  <c r="E620" i="6"/>
  <c r="D629" i="6"/>
  <c r="E629" i="6"/>
  <c r="D783" i="6"/>
  <c r="E783" i="6"/>
  <c r="D808" i="6"/>
  <c r="E808" i="6"/>
  <c r="E867" i="6"/>
  <c r="D867" i="6"/>
  <c r="E895" i="6"/>
  <c r="D895" i="6"/>
  <c r="D791" i="6"/>
  <c r="E791" i="6"/>
  <c r="D816" i="6"/>
  <c r="E816" i="6"/>
  <c r="D1048" i="6"/>
  <c r="E1048" i="6"/>
  <c r="E1095" i="6"/>
  <c r="D1095" i="6"/>
  <c r="D1127" i="6"/>
  <c r="E1127" i="6"/>
  <c r="D916" i="6"/>
  <c r="E916" i="6"/>
  <c r="D972" i="6"/>
  <c r="E972" i="6"/>
  <c r="D936" i="6"/>
  <c r="E936" i="6"/>
  <c r="D968" i="6"/>
  <c r="E968" i="6"/>
  <c r="D1141" i="6"/>
  <c r="E1141" i="6"/>
  <c r="D1003" i="6"/>
  <c r="E1003" i="6"/>
  <c r="D1012" i="6"/>
  <c r="E1012" i="6"/>
  <c r="D1035" i="6"/>
  <c r="E1035" i="6"/>
  <c r="D1044" i="6"/>
  <c r="E1044" i="6"/>
  <c r="D1067" i="6"/>
  <c r="E1067" i="6"/>
  <c r="D1076" i="6"/>
  <c r="E1076" i="6"/>
  <c r="D1099" i="6"/>
  <c r="E1099" i="6"/>
  <c r="D1108" i="6"/>
  <c r="E1108" i="6"/>
  <c r="D903" i="6"/>
  <c r="E903" i="6"/>
  <c r="D1217" i="6"/>
  <c r="E1217" i="6"/>
  <c r="D1205" i="6"/>
  <c r="E1205" i="6"/>
  <c r="D271" i="6"/>
  <c r="E271" i="6"/>
  <c r="D287" i="6"/>
  <c r="E287" i="6"/>
  <c r="D259" i="6"/>
  <c r="E259" i="6"/>
  <c r="D275" i="6"/>
  <c r="E275" i="6"/>
  <c r="D291" i="6"/>
  <c r="E291" i="6"/>
  <c r="D336" i="6"/>
  <c r="E336" i="6"/>
  <c r="D332" i="6"/>
  <c r="E332" i="6"/>
  <c r="E365" i="6"/>
  <c r="D365" i="6"/>
  <c r="E360" i="6"/>
  <c r="D360" i="6"/>
  <c r="D373" i="6"/>
  <c r="E373" i="6"/>
  <c r="D380" i="6"/>
  <c r="E380" i="6"/>
  <c r="D389" i="6"/>
  <c r="E389" i="6"/>
  <c r="D396" i="6"/>
  <c r="E396" i="6"/>
  <c r="D405" i="6"/>
  <c r="E405" i="6"/>
  <c r="D416" i="6"/>
  <c r="E416" i="6"/>
  <c r="D340" i="6"/>
  <c r="E340" i="6"/>
  <c r="D364" i="6"/>
  <c r="E364" i="6"/>
  <c r="D362" i="6"/>
  <c r="E362" i="6"/>
  <c r="D423" i="6"/>
  <c r="E423" i="6"/>
  <c r="D530" i="6"/>
  <c r="E530" i="6"/>
  <c r="D435" i="6"/>
  <c r="E435" i="6"/>
  <c r="D420" i="6"/>
  <c r="E420" i="6"/>
  <c r="D447" i="6"/>
  <c r="E447" i="6"/>
  <c r="D522" i="6"/>
  <c r="E522" i="6"/>
  <c r="D545" i="6"/>
  <c r="E545" i="6"/>
  <c r="D561" i="6"/>
  <c r="E561" i="6"/>
  <c r="D640" i="6"/>
  <c r="E640" i="6"/>
  <c r="D672" i="6"/>
  <c r="E672" i="6"/>
  <c r="E668" i="6"/>
  <c r="D668" i="6"/>
  <c r="D541" i="6"/>
  <c r="E541" i="6"/>
  <c r="D557" i="6"/>
  <c r="E557" i="6"/>
  <c r="D645" i="6"/>
  <c r="E645" i="6"/>
  <c r="D648" i="6"/>
  <c r="E648" i="6"/>
  <c r="D588" i="6"/>
  <c r="E588" i="6"/>
  <c r="D665" i="6"/>
  <c r="E665" i="6"/>
  <c r="E852" i="6"/>
  <c r="D852" i="6"/>
  <c r="D597" i="6"/>
  <c r="E597" i="6"/>
  <c r="D688" i="6"/>
  <c r="E688" i="6"/>
  <c r="D704" i="6"/>
  <c r="E704" i="6"/>
  <c r="D720" i="6"/>
  <c r="E720" i="6"/>
  <c r="D727" i="6"/>
  <c r="E727" i="6"/>
  <c r="D736" i="6"/>
  <c r="E736" i="6"/>
  <c r="D743" i="6"/>
  <c r="E743" i="6"/>
  <c r="D752" i="6"/>
  <c r="E752" i="6"/>
  <c r="D759" i="6"/>
  <c r="E759" i="6"/>
  <c r="D768" i="6"/>
  <c r="E768" i="6"/>
  <c r="D775" i="6"/>
  <c r="E775" i="6"/>
  <c r="D479" i="6"/>
  <c r="E479" i="6"/>
  <c r="D799" i="6"/>
  <c r="E799" i="6"/>
  <c r="D824" i="6"/>
  <c r="E824" i="6"/>
  <c r="D851" i="6"/>
  <c r="E851" i="6"/>
  <c r="D876" i="6"/>
  <c r="E876" i="6"/>
  <c r="D899" i="6"/>
  <c r="E899" i="6"/>
  <c r="D844" i="6"/>
  <c r="E844" i="6"/>
  <c r="D644" i="6"/>
  <c r="E644" i="6"/>
  <c r="D807" i="6"/>
  <c r="E807" i="6"/>
  <c r="D832" i="6"/>
  <c r="E832" i="6"/>
  <c r="D860" i="6"/>
  <c r="E860" i="6"/>
  <c r="E890" i="6"/>
  <c r="D890" i="6"/>
  <c r="E906" i="6"/>
  <c r="D906" i="6"/>
  <c r="E991" i="6"/>
  <c r="D991" i="6"/>
  <c r="D1008" i="6"/>
  <c r="E1008" i="6"/>
  <c r="E1023" i="6"/>
  <c r="D1023" i="6"/>
  <c r="D1040" i="6"/>
  <c r="E1040" i="6"/>
  <c r="D1055" i="6"/>
  <c r="E1055" i="6"/>
  <c r="D1072" i="6"/>
  <c r="E1072" i="6"/>
  <c r="D1087" i="6"/>
  <c r="E1087" i="6"/>
  <c r="D1104" i="6"/>
  <c r="E1104" i="6"/>
  <c r="D894" i="6"/>
  <c r="E894" i="6"/>
  <c r="D1122" i="6"/>
  <c r="E1122" i="6"/>
  <c r="E1137" i="6"/>
  <c r="D1137" i="6"/>
  <c r="D1153" i="6"/>
  <c r="E1153" i="6"/>
  <c r="E1169" i="6"/>
  <c r="D1169" i="6"/>
  <c r="E1118" i="6"/>
  <c r="D1118" i="6"/>
  <c r="D302" i="6"/>
  <c r="E302" i="6"/>
  <c r="D1209" i="6"/>
  <c r="E1209" i="6"/>
  <c r="D1241" i="6"/>
  <c r="E1241" i="6"/>
  <c r="D1229" i="6"/>
  <c r="E1229" i="6"/>
  <c r="D1197" i="6"/>
  <c r="E1197" i="6"/>
  <c r="E352" i="6"/>
  <c r="D352" i="6"/>
  <c r="D357" i="6"/>
  <c r="E357" i="6"/>
  <c r="E412" i="6"/>
  <c r="D412" i="6"/>
  <c r="D393" i="6"/>
  <c r="E393" i="6"/>
  <c r="D409" i="6"/>
  <c r="E409" i="6"/>
  <c r="E526" i="6"/>
  <c r="D526" i="6"/>
  <c r="D525" i="6"/>
  <c r="E525" i="6"/>
  <c r="E576" i="6"/>
  <c r="D576" i="6"/>
  <c r="D585" i="6"/>
  <c r="E585" i="6"/>
  <c r="E608" i="6"/>
  <c r="D608" i="6"/>
  <c r="D617" i="6"/>
  <c r="E617" i="6"/>
  <c r="E624" i="6"/>
  <c r="D624" i="6"/>
  <c r="D633" i="6"/>
  <c r="E633" i="6"/>
  <c r="E652" i="6"/>
  <c r="D652" i="6"/>
  <c r="D661" i="6"/>
  <c r="E661" i="6"/>
  <c r="D708" i="6"/>
  <c r="E708" i="6"/>
  <c r="D731" i="6"/>
  <c r="E731" i="6"/>
  <c r="D740" i="6"/>
  <c r="E740" i="6"/>
  <c r="D763" i="6"/>
  <c r="E763" i="6"/>
  <c r="D772" i="6"/>
  <c r="E772" i="6"/>
  <c r="D795" i="6"/>
  <c r="E795" i="6"/>
  <c r="D804" i="6"/>
  <c r="E804" i="6"/>
  <c r="D827" i="6"/>
  <c r="E827" i="6"/>
  <c r="D836" i="6"/>
  <c r="E836" i="6"/>
  <c r="D573" i="6"/>
  <c r="E573" i="6"/>
  <c r="D649" i="6"/>
  <c r="E649" i="6"/>
  <c r="D621" i="6"/>
  <c r="E621" i="6"/>
  <c r="D853" i="6"/>
  <c r="E853" i="6"/>
  <c r="E999" i="6"/>
  <c r="D999" i="6"/>
  <c r="D1016" i="6"/>
  <c r="E1016" i="6"/>
  <c r="E1031" i="6"/>
  <c r="D1031" i="6"/>
  <c r="E1063" i="6"/>
  <c r="D1063" i="6"/>
  <c r="D1080" i="6"/>
  <c r="E1080" i="6"/>
  <c r="D1112" i="6"/>
  <c r="E1112" i="6"/>
  <c r="D932" i="6"/>
  <c r="E932" i="6"/>
  <c r="D636" i="6"/>
  <c r="E636" i="6"/>
  <c r="D920" i="6"/>
  <c r="E920" i="6"/>
  <c r="D952" i="6"/>
  <c r="E952" i="6"/>
  <c r="D984" i="6"/>
  <c r="E984" i="6"/>
  <c r="D1157" i="6"/>
  <c r="E1157" i="6"/>
  <c r="E1173" i="6"/>
  <c r="D1173" i="6"/>
  <c r="D987" i="6"/>
  <c r="E987" i="6"/>
  <c r="D996" i="6"/>
  <c r="E996" i="6"/>
  <c r="D1019" i="6"/>
  <c r="E1019" i="6"/>
  <c r="D1028" i="6"/>
  <c r="E1028" i="6"/>
  <c r="D1051" i="6"/>
  <c r="E1051" i="6"/>
  <c r="D1060" i="6"/>
  <c r="E1060" i="6"/>
  <c r="D1083" i="6"/>
  <c r="E1083" i="6"/>
  <c r="D1092" i="6"/>
  <c r="E1092" i="6"/>
  <c r="D572" i="6"/>
  <c r="E572" i="6"/>
  <c r="D948" i="6"/>
  <c r="E948" i="6"/>
  <c r="D1185" i="6"/>
  <c r="E1185" i="6"/>
  <c r="D1249" i="6"/>
  <c r="E1249" i="6"/>
  <c r="D1237" i="6"/>
  <c r="E1237" i="6"/>
  <c r="D307" i="6"/>
  <c r="E307" i="6"/>
  <c r="E318" i="6"/>
  <c r="D318" i="6"/>
  <c r="D311" i="6"/>
  <c r="E311" i="6"/>
  <c r="D353" i="6"/>
  <c r="E353" i="6"/>
  <c r="D310" i="6"/>
  <c r="E310" i="6"/>
  <c r="D324" i="6"/>
  <c r="E324" i="6"/>
  <c r="D385" i="6"/>
  <c r="E385" i="6"/>
  <c r="D392" i="6"/>
  <c r="E392" i="6"/>
  <c r="D401" i="6"/>
  <c r="E401" i="6"/>
  <c r="D408" i="6"/>
  <c r="E408" i="6"/>
  <c r="D349" i="6"/>
  <c r="E349" i="6"/>
  <c r="D431" i="6"/>
  <c r="E431" i="6"/>
  <c r="D443" i="6"/>
  <c r="E443" i="6"/>
  <c r="D523" i="6"/>
  <c r="E523" i="6"/>
  <c r="D577" i="6"/>
  <c r="E577" i="6"/>
  <c r="E584" i="6"/>
  <c r="D584" i="6"/>
  <c r="D593" i="6"/>
  <c r="E593" i="6"/>
  <c r="E600" i="6"/>
  <c r="D600" i="6"/>
  <c r="D609" i="6"/>
  <c r="E609" i="6"/>
  <c r="E616" i="6"/>
  <c r="D616" i="6"/>
  <c r="D625" i="6"/>
  <c r="E625" i="6"/>
  <c r="E632" i="6"/>
  <c r="D632" i="6"/>
  <c r="D427" i="6"/>
  <c r="E427" i="6"/>
  <c r="E663" i="6"/>
  <c r="D663" i="6"/>
  <c r="D613" i="6"/>
  <c r="E613" i="6"/>
  <c r="D684" i="6"/>
  <c r="E684" i="6"/>
  <c r="D700" i="6"/>
  <c r="E700" i="6"/>
  <c r="D716" i="6"/>
  <c r="E716" i="6"/>
  <c r="D723" i="6"/>
  <c r="E723" i="6"/>
  <c r="D732" i="6"/>
  <c r="E732" i="6"/>
  <c r="D739" i="6"/>
  <c r="E739" i="6"/>
  <c r="D748" i="6"/>
  <c r="E748" i="6"/>
  <c r="D755" i="6"/>
  <c r="E755" i="6"/>
  <c r="D764" i="6"/>
  <c r="E764" i="6"/>
  <c r="D771" i="6"/>
  <c r="E771" i="6"/>
  <c r="D780" i="6"/>
  <c r="E780" i="6"/>
  <c r="D787" i="6"/>
  <c r="E787" i="6"/>
  <c r="D796" i="6"/>
  <c r="E796" i="6"/>
  <c r="D803" i="6"/>
  <c r="E803" i="6"/>
  <c r="D812" i="6"/>
  <c r="E812" i="6"/>
  <c r="D819" i="6"/>
  <c r="E819" i="6"/>
  <c r="D828" i="6"/>
  <c r="E828" i="6"/>
  <c r="D835" i="6"/>
  <c r="E835" i="6"/>
  <c r="D872" i="6"/>
  <c r="E872" i="6"/>
  <c r="D612" i="6"/>
  <c r="E612" i="6"/>
  <c r="D660" i="6"/>
  <c r="E660" i="6"/>
  <c r="D815" i="6"/>
  <c r="E815" i="6"/>
  <c r="D840" i="6"/>
  <c r="E840" i="6"/>
  <c r="D865" i="6"/>
  <c r="E865" i="6"/>
  <c r="D784" i="6"/>
  <c r="E784" i="6"/>
  <c r="D823" i="6"/>
  <c r="E823" i="6"/>
  <c r="D1000" i="6"/>
  <c r="E1000" i="6"/>
  <c r="E1015" i="6"/>
  <c r="D1015" i="6"/>
  <c r="D1032" i="6"/>
  <c r="E1032" i="6"/>
  <c r="D1047" i="6"/>
  <c r="E1047" i="6"/>
  <c r="D1064" i="6"/>
  <c r="E1064" i="6"/>
  <c r="E1079" i="6"/>
  <c r="D1079" i="6"/>
  <c r="D1096" i="6"/>
  <c r="E1096" i="6"/>
  <c r="E1111" i="6"/>
  <c r="D1111" i="6"/>
  <c r="D924" i="6"/>
  <c r="E924" i="6"/>
  <c r="D956" i="6"/>
  <c r="E956" i="6"/>
  <c r="D980" i="6"/>
  <c r="E980" i="6"/>
  <c r="D1115" i="6"/>
  <c r="E1115" i="6"/>
  <c r="D912" i="6"/>
  <c r="E912" i="6"/>
  <c r="D928" i="6"/>
  <c r="E928" i="6"/>
  <c r="D944" i="6"/>
  <c r="E944" i="6"/>
  <c r="D960" i="6"/>
  <c r="E960" i="6"/>
  <c r="D976" i="6"/>
  <c r="E976" i="6"/>
  <c r="D1133" i="6"/>
  <c r="E1133" i="6"/>
  <c r="D1149" i="6"/>
  <c r="E1149" i="6"/>
  <c r="E1165" i="6"/>
  <c r="D1165" i="6"/>
  <c r="E1181" i="6"/>
  <c r="D1181" i="6"/>
  <c r="D892" i="6"/>
  <c r="E892" i="6"/>
  <c r="D908" i="6"/>
  <c r="E908" i="6"/>
  <c r="D988" i="6"/>
  <c r="E988" i="6"/>
  <c r="D995" i="6"/>
  <c r="E995" i="6"/>
  <c r="D1004" i="6"/>
  <c r="E1004" i="6"/>
  <c r="D1011" i="6"/>
  <c r="E1011" i="6"/>
  <c r="D1020" i="6"/>
  <c r="E1020" i="6"/>
  <c r="D1027" i="6"/>
  <c r="E1027" i="6"/>
  <c r="D1036" i="6"/>
  <c r="E1036" i="6"/>
  <c r="D1043" i="6"/>
  <c r="E1043" i="6"/>
  <c r="D1052" i="6"/>
  <c r="E1052" i="6"/>
  <c r="D1059" i="6"/>
  <c r="E1059" i="6"/>
  <c r="D1068" i="6"/>
  <c r="E1068" i="6"/>
  <c r="D1075" i="6"/>
  <c r="E1075" i="6"/>
  <c r="D1084" i="6"/>
  <c r="E1084" i="6"/>
  <c r="D1091" i="6"/>
  <c r="E1091" i="6"/>
  <c r="D1100" i="6"/>
  <c r="E1100" i="6"/>
  <c r="D1107" i="6"/>
  <c r="E1107" i="6"/>
  <c r="D887" i="6"/>
  <c r="E887" i="6"/>
  <c r="D940" i="6"/>
  <c r="E940" i="6"/>
  <c r="D1201" i="6"/>
  <c r="E1201" i="6"/>
  <c r="D1233" i="6"/>
  <c r="E1233" i="6"/>
  <c r="D1189" i="6"/>
  <c r="E1189" i="6"/>
  <c r="D1221" i="6"/>
  <c r="E1221" i="6"/>
  <c r="D303" i="6"/>
  <c r="E303" i="6"/>
  <c r="D377" i="6"/>
  <c r="E377" i="6"/>
  <c r="D451" i="6"/>
  <c r="E451" i="6"/>
  <c r="D263" i="6"/>
  <c r="E263" i="6"/>
  <c r="D279" i="6"/>
  <c r="E279" i="6"/>
  <c r="D295" i="6"/>
  <c r="E295" i="6"/>
  <c r="D267" i="6"/>
  <c r="E267" i="6"/>
  <c r="D283" i="6"/>
  <c r="E283" i="6"/>
  <c r="D299" i="6"/>
  <c r="E299" i="6"/>
  <c r="D314" i="6"/>
  <c r="E314" i="6"/>
  <c r="D315" i="6"/>
  <c r="E315" i="6"/>
  <c r="D344" i="6"/>
  <c r="E344" i="6"/>
  <c r="D358" i="6"/>
  <c r="E358" i="6"/>
  <c r="D361" i="6"/>
  <c r="E361" i="6"/>
  <c r="D381" i="6"/>
  <c r="E381" i="6"/>
  <c r="D388" i="6"/>
  <c r="E388" i="6"/>
  <c r="D397" i="6"/>
  <c r="E397" i="6"/>
  <c r="D404" i="6"/>
  <c r="E404" i="6"/>
  <c r="D348" i="6"/>
  <c r="E348" i="6"/>
  <c r="D455" i="6"/>
  <c r="E455" i="6"/>
  <c r="E521" i="6"/>
  <c r="D521" i="6"/>
  <c r="D537" i="6"/>
  <c r="E537" i="6"/>
  <c r="D553" i="6"/>
  <c r="E553" i="6"/>
  <c r="D656" i="6"/>
  <c r="E656" i="6"/>
  <c r="D533" i="6"/>
  <c r="E533" i="6"/>
  <c r="D549" i="6"/>
  <c r="E549" i="6"/>
  <c r="D565" i="6"/>
  <c r="E565" i="6"/>
  <c r="E647" i="6"/>
  <c r="D647" i="6"/>
  <c r="D677" i="6"/>
  <c r="E677" i="6"/>
  <c r="D581" i="6"/>
  <c r="E581" i="6"/>
  <c r="D628" i="6"/>
  <c r="E628" i="6"/>
  <c r="D667" i="6"/>
  <c r="E667" i="6"/>
  <c r="D605" i="6"/>
  <c r="E605" i="6"/>
  <c r="D651" i="6"/>
  <c r="E651" i="6"/>
  <c r="D676" i="6"/>
  <c r="E676" i="6"/>
  <c r="E868" i="6"/>
  <c r="D868" i="6"/>
  <c r="D580" i="6"/>
  <c r="E580" i="6"/>
  <c r="D680" i="6"/>
  <c r="E680" i="6"/>
  <c r="D696" i="6"/>
  <c r="E696" i="6"/>
  <c r="D712" i="6"/>
  <c r="E712" i="6"/>
  <c r="D719" i="6"/>
  <c r="E719" i="6"/>
  <c r="D728" i="6"/>
  <c r="E728" i="6"/>
  <c r="D735" i="6"/>
  <c r="E735" i="6"/>
  <c r="D744" i="6"/>
  <c r="E744" i="6"/>
  <c r="D751" i="6"/>
  <c r="E751" i="6"/>
  <c r="D760" i="6"/>
  <c r="E760" i="6"/>
  <c r="D767" i="6"/>
  <c r="E767" i="6"/>
  <c r="D776" i="6"/>
  <c r="E776" i="6"/>
  <c r="D589" i="6"/>
  <c r="E589" i="6"/>
  <c r="D792" i="6"/>
  <c r="E792" i="6"/>
  <c r="D831" i="6"/>
  <c r="E831" i="6"/>
  <c r="D849" i="6"/>
  <c r="E849" i="6"/>
  <c r="D883" i="6"/>
  <c r="E883" i="6"/>
  <c r="D604" i="6"/>
  <c r="E604" i="6"/>
  <c r="D848" i="6"/>
  <c r="E848" i="6"/>
  <c r="E879" i="6"/>
  <c r="D879" i="6"/>
  <c r="D800" i="6"/>
  <c r="E800" i="6"/>
  <c r="D839" i="6"/>
  <c r="E839" i="6"/>
  <c r="D864" i="6"/>
  <c r="E864" i="6"/>
  <c r="D888" i="6"/>
  <c r="E888" i="6"/>
  <c r="D891" i="6"/>
  <c r="E891" i="6"/>
  <c r="D904" i="6"/>
  <c r="E904" i="6"/>
  <c r="D907" i="6"/>
  <c r="E907" i="6"/>
  <c r="D992" i="6"/>
  <c r="E992" i="6"/>
  <c r="E1007" i="6"/>
  <c r="D1007" i="6"/>
  <c r="D1024" i="6"/>
  <c r="E1024" i="6"/>
  <c r="E1039" i="6"/>
  <c r="D1039" i="6"/>
  <c r="D1056" i="6"/>
  <c r="E1056" i="6"/>
  <c r="E1071" i="6"/>
  <c r="D1071" i="6"/>
  <c r="D1088" i="6"/>
  <c r="E1088" i="6"/>
  <c r="E1103" i="6"/>
  <c r="D1103" i="6"/>
  <c r="D878" i="6"/>
  <c r="E878" i="6"/>
  <c r="D910" i="6"/>
  <c r="E910" i="6"/>
  <c r="D1120" i="6"/>
  <c r="E1120" i="6"/>
  <c r="E1123" i="6"/>
  <c r="D1123" i="6"/>
  <c r="D1129" i="6"/>
  <c r="E1129" i="6"/>
  <c r="E1145" i="6"/>
  <c r="D1145" i="6"/>
  <c r="E1161" i="6"/>
  <c r="D1161" i="6"/>
  <c r="E1177" i="6"/>
  <c r="D1177" i="6"/>
  <c r="D964" i="6"/>
  <c r="E964" i="6"/>
  <c r="D1116" i="6"/>
  <c r="E1116" i="6"/>
  <c r="D1119" i="6"/>
  <c r="E1119" i="6"/>
  <c r="D1193" i="6"/>
  <c r="E1193" i="6"/>
  <c r="D1225" i="6"/>
  <c r="E1225" i="6"/>
  <c r="D1245" i="6"/>
  <c r="E1245" i="6"/>
  <c r="D1213" i="6"/>
  <c r="E1213" i="6"/>
  <c r="J433" i="6"/>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 i="6"/>
  <c r="A14" i="9"/>
  <c r="B14" i="9" s="1"/>
  <c r="A18" i="9"/>
  <c r="B18" i="9" s="1"/>
  <c r="A22" i="9"/>
  <c r="B22" i="9" s="1"/>
  <c r="A26" i="9"/>
  <c r="B26" i="9" s="1"/>
  <c r="A30" i="9"/>
  <c r="B30" i="9" s="1"/>
  <c r="A34" i="9"/>
  <c r="B34" i="9" s="1"/>
  <c r="A38" i="9"/>
  <c r="B38" i="9" s="1"/>
  <c r="A42" i="9"/>
  <c r="B42" i="9" s="1"/>
  <c r="A46" i="9"/>
  <c r="B46" i="9" s="1"/>
  <c r="A50" i="9"/>
  <c r="B50" i="9" s="1"/>
  <c r="A54" i="9"/>
  <c r="B54" i="9" s="1"/>
  <c r="A58" i="9"/>
  <c r="B58" i="9" s="1"/>
  <c r="A62" i="9"/>
  <c r="B62" i="9" s="1"/>
  <c r="A66" i="9"/>
  <c r="B66" i="9" s="1"/>
  <c r="A70" i="9"/>
  <c r="B70" i="9" s="1"/>
  <c r="A74" i="9"/>
  <c r="B74" i="9" s="1"/>
  <c r="A78" i="9"/>
  <c r="B78" i="9" s="1"/>
  <c r="A82" i="9"/>
  <c r="B82" i="9" s="1"/>
  <c r="A86" i="9"/>
  <c r="B86" i="9" s="1"/>
  <c r="A90" i="9"/>
  <c r="B90" i="9" s="1"/>
  <c r="A94" i="9"/>
  <c r="B94" i="9" s="1"/>
  <c r="A98" i="9"/>
  <c r="B98" i="9" s="1"/>
  <c r="A102" i="9"/>
  <c r="B102" i="9" s="1"/>
  <c r="A106" i="9"/>
  <c r="B106" i="9" s="1"/>
  <c r="A110" i="9"/>
  <c r="B110" i="9" s="1"/>
  <c r="A114" i="9"/>
  <c r="B114" i="9" s="1"/>
  <c r="A118" i="9"/>
  <c r="B118" i="9" s="1"/>
  <c r="A122" i="9"/>
  <c r="B122" i="9" s="1"/>
  <c r="A126" i="9"/>
  <c r="B126" i="9" s="1"/>
  <c r="A130" i="9"/>
  <c r="B130" i="9" s="1"/>
  <c r="A134" i="9"/>
  <c r="B134" i="9" s="1"/>
  <c r="A138" i="9"/>
  <c r="B138" i="9" s="1"/>
  <c r="A142" i="9"/>
  <c r="B142" i="9" s="1"/>
  <c r="D143" i="6"/>
  <c r="A146" i="9"/>
  <c r="B146" i="9"/>
  <c r="A147" i="9"/>
  <c r="B147" i="9"/>
  <c r="A150" i="9"/>
  <c r="B150" i="9"/>
  <c r="A154" i="9"/>
  <c r="B154" i="9"/>
  <c r="A158" i="9"/>
  <c r="B158" i="9"/>
  <c r="A162" i="9"/>
  <c r="B162" i="9"/>
  <c r="A166" i="9"/>
  <c r="B166" i="9"/>
  <c r="A170" i="9"/>
  <c r="B170" i="9"/>
  <c r="A174" i="9"/>
  <c r="B174" i="9"/>
  <c r="A178" i="9"/>
  <c r="B178" i="9"/>
  <c r="A182" i="9"/>
  <c r="B182" i="9"/>
  <c r="D183" i="6"/>
  <c r="A186" i="9"/>
  <c r="B186" i="9" s="1"/>
  <c r="A190" i="9"/>
  <c r="B190" i="9" s="1"/>
  <c r="A194" i="9"/>
  <c r="B194" i="9" s="1"/>
  <c r="A198" i="9"/>
  <c r="B198" i="9" s="1"/>
  <c r="A202" i="9"/>
  <c r="B202" i="9" s="1"/>
  <c r="D207" i="6"/>
  <c r="A210" i="9"/>
  <c r="B210" i="9"/>
  <c r="A211" i="9"/>
  <c r="B211" i="9"/>
  <c r="D215" i="6"/>
  <c r="D223" i="6"/>
  <c r="H251" i="6"/>
  <c r="I251" i="6"/>
  <c r="J251" i="6"/>
  <c r="H235" i="6"/>
  <c r="I235" i="6"/>
  <c r="J235" i="6"/>
  <c r="H219" i="6"/>
  <c r="J219" i="6"/>
  <c r="I219" i="6"/>
  <c r="H203" i="6"/>
  <c r="I203" i="6"/>
  <c r="J203" i="6"/>
  <c r="H187" i="6"/>
  <c r="I187" i="6"/>
  <c r="J187" i="6"/>
  <c r="J171" i="6"/>
  <c r="H171" i="6"/>
  <c r="I171" i="6"/>
  <c r="J155" i="6"/>
  <c r="I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A240" i="9"/>
  <c r="B240" i="9" s="1"/>
  <c r="E228" i="6"/>
  <c r="A228" i="9"/>
  <c r="B228" i="9"/>
  <c r="A208" i="9"/>
  <c r="B208" i="9"/>
  <c r="E180" i="6"/>
  <c r="A180" i="9"/>
  <c r="B180" i="9" s="1"/>
  <c r="A148" i="9"/>
  <c r="B148" i="9" s="1"/>
  <c r="A124" i="9"/>
  <c r="B124" i="9" s="1"/>
  <c r="A108" i="9"/>
  <c r="B108" i="9" s="1"/>
  <c r="A244" i="9"/>
  <c r="B244" i="9" s="1"/>
  <c r="E236" i="6"/>
  <c r="A236" i="9"/>
  <c r="B236" i="9"/>
  <c r="A220" i="9"/>
  <c r="B220" i="9"/>
  <c r="E212" i="6"/>
  <c r="A212" i="9"/>
  <c r="B212" i="9" s="1"/>
  <c r="E200" i="6"/>
  <c r="A200" i="9"/>
  <c r="B200" i="9"/>
  <c r="E196" i="6"/>
  <c r="A196" i="9"/>
  <c r="B196" i="9" s="1"/>
  <c r="D188" i="6"/>
  <c r="A188" i="9"/>
  <c r="B188" i="9"/>
  <c r="A176" i="9"/>
  <c r="B176" i="9"/>
  <c r="D168" i="6"/>
  <c r="A168" i="9"/>
  <c r="B168" i="9" s="1"/>
  <c r="D160" i="6"/>
  <c r="A160" i="9"/>
  <c r="B160" i="9"/>
  <c r="A152" i="9"/>
  <c r="B152" i="9"/>
  <c r="A140" i="9"/>
  <c r="B140" i="9"/>
  <c r="A132" i="9"/>
  <c r="B132" i="9"/>
  <c r="A120" i="9"/>
  <c r="B120" i="9"/>
  <c r="A112" i="9"/>
  <c r="B112" i="9"/>
  <c r="A100" i="9"/>
  <c r="B100" i="9"/>
  <c r="A248" i="9"/>
  <c r="B248" i="9"/>
  <c r="A246" i="9"/>
  <c r="B246" i="9"/>
  <c r="A238" i="9"/>
  <c r="B238" i="9"/>
  <c r="E230" i="6"/>
  <c r="A230" i="9"/>
  <c r="B230" i="9" s="1"/>
  <c r="A222" i="9"/>
  <c r="B222" i="9" s="1"/>
  <c r="A206" i="9"/>
  <c r="B206" i="9" s="1"/>
  <c r="A6" i="9"/>
  <c r="B6" i="9" s="1"/>
  <c r="K6" i="6"/>
  <c r="C6" i="9" s="1"/>
  <c r="E232" i="6"/>
  <c r="A232" i="9"/>
  <c r="B232" i="9"/>
  <c r="A224" i="9"/>
  <c r="B224" i="9"/>
  <c r="D216" i="6"/>
  <c r="A216" i="9"/>
  <c r="B216" i="9" s="1"/>
  <c r="A204" i="9"/>
  <c r="B204" i="9" s="1"/>
  <c r="A192" i="9"/>
  <c r="B192" i="9" s="1"/>
  <c r="A184" i="9"/>
  <c r="B184" i="9" s="1"/>
  <c r="A172" i="9"/>
  <c r="B172" i="9" s="1"/>
  <c r="A164" i="9"/>
  <c r="B164" i="9" s="1"/>
  <c r="E156" i="6"/>
  <c r="A156" i="9"/>
  <c r="B156" i="9"/>
  <c r="A144" i="9"/>
  <c r="B144" i="9"/>
  <c r="A136" i="9"/>
  <c r="B136" i="9"/>
  <c r="A128" i="9"/>
  <c r="B128" i="9"/>
  <c r="A116" i="9"/>
  <c r="B116" i="9"/>
  <c r="A104" i="9"/>
  <c r="B104" i="9"/>
  <c r="A96" i="9"/>
  <c r="B96" i="9"/>
  <c r="K92" i="6"/>
  <c r="C92" i="9"/>
  <c r="A92" i="9"/>
  <c r="B92" i="9"/>
  <c r="E250" i="6"/>
  <c r="A250" i="9"/>
  <c r="B250" i="9" s="1"/>
  <c r="E242" i="6"/>
  <c r="A242" i="9"/>
  <c r="B242" i="9"/>
  <c r="A234" i="9"/>
  <c r="B234" i="9"/>
  <c r="E226" i="6"/>
  <c r="A226" i="9"/>
  <c r="B226" i="9" s="1"/>
  <c r="E218" i="6"/>
  <c r="A218" i="9"/>
  <c r="B218" i="9"/>
  <c r="E214" i="6"/>
  <c r="A214" i="9"/>
  <c r="B214" i="9" s="1"/>
  <c r="A10" i="9"/>
  <c r="B10" i="9" s="1"/>
  <c r="K10" i="6"/>
  <c r="C10" i="9" s="1"/>
  <c r="A252" i="9"/>
  <c r="B252" i="9" s="1"/>
  <c r="A88" i="9"/>
  <c r="B88" i="9" s="1"/>
  <c r="A84" i="9"/>
  <c r="B84" i="9" s="1"/>
  <c r="A80" i="9"/>
  <c r="B80" i="9" s="1"/>
  <c r="A76" i="9"/>
  <c r="B76" i="9" s="1"/>
  <c r="D147" i="6"/>
  <c r="K250" i="6"/>
  <c r="C250" i="9"/>
  <c r="K246" i="6"/>
  <c r="C246" i="9"/>
  <c r="K242" i="6"/>
  <c r="C242" i="9"/>
  <c r="K238" i="6"/>
  <c r="C238" i="9"/>
  <c r="K234" i="6"/>
  <c r="C234" i="9"/>
  <c r="K230" i="6"/>
  <c r="C230" i="9"/>
  <c r="K226" i="6"/>
  <c r="C226" i="9"/>
  <c r="K222" i="6"/>
  <c r="C222" i="9"/>
  <c r="K218" i="6"/>
  <c r="C218" i="9"/>
  <c r="K214" i="6"/>
  <c r="C214" i="9"/>
  <c r="K210" i="6"/>
  <c r="C210" i="9"/>
  <c r="K206" i="6"/>
  <c r="C206" i="9"/>
  <c r="K202" i="6"/>
  <c r="C202" i="9"/>
  <c r="K198" i="6"/>
  <c r="C198" i="9"/>
  <c r="K194" i="6"/>
  <c r="C194" i="9"/>
  <c r="K190" i="6"/>
  <c r="C190" i="9"/>
  <c r="K186" i="6"/>
  <c r="C186" i="9"/>
  <c r="K182" i="6"/>
  <c r="C182" i="9"/>
  <c r="K178" i="6"/>
  <c r="C178" i="9"/>
  <c r="K174" i="6"/>
  <c r="C174" i="9"/>
  <c r="K170" i="6"/>
  <c r="C170" i="9"/>
  <c r="K166" i="6"/>
  <c r="C166" i="9"/>
  <c r="K162" i="6"/>
  <c r="C162" i="9"/>
  <c r="K158" i="6"/>
  <c r="C158" i="9"/>
  <c r="K154" i="6"/>
  <c r="C154" i="9"/>
  <c r="K150" i="6"/>
  <c r="C150" i="9"/>
  <c r="K146" i="6"/>
  <c r="C146" i="9"/>
  <c r="K142" i="6"/>
  <c r="C142" i="9"/>
  <c r="K138" i="6"/>
  <c r="C138" i="9"/>
  <c r="K134" i="6"/>
  <c r="C134" i="9"/>
  <c r="K130" i="6"/>
  <c r="C130" i="9"/>
  <c r="K126" i="6"/>
  <c r="C126" i="9"/>
  <c r="K122" i="6"/>
  <c r="C122" i="9"/>
  <c r="K118" i="6"/>
  <c r="C118" i="9"/>
  <c r="K114" i="6"/>
  <c r="C114" i="9"/>
  <c r="K110" i="6"/>
  <c r="C110" i="9"/>
  <c r="K106" i="6"/>
  <c r="C106" i="9"/>
  <c r="K102" i="6"/>
  <c r="C102" i="9"/>
  <c r="K98" i="6"/>
  <c r="C98" i="9"/>
  <c r="K94" i="6"/>
  <c r="C94" i="9"/>
  <c r="K90" i="6"/>
  <c r="C90" i="9"/>
  <c r="K86" i="6"/>
  <c r="C86" i="9"/>
  <c r="K82" i="6"/>
  <c r="C82" i="9"/>
  <c r="K78" i="6"/>
  <c r="C78" i="9"/>
  <c r="K74" i="6"/>
  <c r="C74" i="9"/>
  <c r="K70" i="6"/>
  <c r="C70" i="9"/>
  <c r="K66" i="6"/>
  <c r="C66" i="9"/>
  <c r="K62" i="6"/>
  <c r="C62" i="9"/>
  <c r="K58" i="6"/>
  <c r="C58" i="9"/>
  <c r="K54" i="6"/>
  <c r="C54" i="9"/>
  <c r="K50" i="6"/>
  <c r="C50" i="9"/>
  <c r="K46" i="6"/>
  <c r="C46" i="9"/>
  <c r="K42" i="6"/>
  <c r="C42" i="9"/>
  <c r="K38" i="6"/>
  <c r="C38" i="9"/>
  <c r="K34" i="6"/>
  <c r="C34" i="9"/>
  <c r="K30" i="6"/>
  <c r="C30" i="9"/>
  <c r="K26" i="6"/>
  <c r="C26" i="9"/>
  <c r="K22" i="6"/>
  <c r="C22" i="9"/>
  <c r="K18" i="6"/>
  <c r="C18" i="9"/>
  <c r="K14" i="6"/>
  <c r="C14" i="9"/>
  <c r="A251" i="9"/>
  <c r="B251" i="9"/>
  <c r="A247" i="9"/>
  <c r="B247" i="9"/>
  <c r="A243" i="9"/>
  <c r="B243" i="9"/>
  <c r="A239" i="9"/>
  <c r="B239" i="9"/>
  <c r="A235" i="9"/>
  <c r="B235" i="9"/>
  <c r="A231" i="9"/>
  <c r="B231" i="9"/>
  <c r="A227" i="9"/>
  <c r="B227" i="9"/>
  <c r="A223" i="9"/>
  <c r="B223" i="9"/>
  <c r="A219" i="9"/>
  <c r="B219" i="9"/>
  <c r="A215" i="9"/>
  <c r="B215" i="9"/>
  <c r="A207" i="9"/>
  <c r="B207" i="9"/>
  <c r="A203" i="9"/>
  <c r="B203" i="9"/>
  <c r="A199" i="9"/>
  <c r="B199" i="9"/>
  <c r="A195" i="9"/>
  <c r="B195" i="9"/>
  <c r="A191" i="9"/>
  <c r="B191" i="9"/>
  <c r="A187" i="9"/>
  <c r="B187" i="9"/>
  <c r="A183" i="9"/>
  <c r="B183" i="9"/>
  <c r="A179" i="9"/>
  <c r="B179" i="9"/>
  <c r="A175" i="9"/>
  <c r="B175" i="9"/>
  <c r="A171" i="9"/>
  <c r="B171" i="9"/>
  <c r="A167" i="9"/>
  <c r="B167" i="9"/>
  <c r="A163" i="9"/>
  <c r="B163" i="9"/>
  <c r="A159" i="9"/>
  <c r="B159" i="9"/>
  <c r="A155" i="9"/>
  <c r="B155" i="9"/>
  <c r="A151" i="9"/>
  <c r="B151" i="9"/>
  <c r="A143" i="9"/>
  <c r="B143" i="9"/>
  <c r="A139" i="9"/>
  <c r="B139" i="9"/>
  <c r="A135" i="9"/>
  <c r="B135" i="9"/>
  <c r="A131" i="9"/>
  <c r="B131" i="9"/>
  <c r="A127" i="9"/>
  <c r="B127" i="9"/>
  <c r="A123" i="9"/>
  <c r="B123" i="9"/>
  <c r="A119" i="9"/>
  <c r="B119" i="9"/>
  <c r="A115" i="9"/>
  <c r="B115" i="9"/>
  <c r="A111" i="9"/>
  <c r="B111" i="9"/>
  <c r="A107" i="9"/>
  <c r="B107" i="9"/>
  <c r="A103" i="9"/>
  <c r="B103" i="9"/>
  <c r="A99" i="9"/>
  <c r="B99" i="9"/>
  <c r="A95" i="9"/>
  <c r="B95" i="9"/>
  <c r="A91" i="9"/>
  <c r="B91" i="9"/>
  <c r="A87" i="9"/>
  <c r="B87" i="9"/>
  <c r="A83" i="9"/>
  <c r="B83" i="9"/>
  <c r="A79" i="9"/>
  <c r="B79" i="9"/>
  <c r="A75" i="9"/>
  <c r="B75" i="9"/>
  <c r="A71" i="9"/>
  <c r="B71" i="9"/>
  <c r="A67" i="9"/>
  <c r="B67" i="9"/>
  <c r="A63" i="9"/>
  <c r="B63" i="9"/>
  <c r="A59" i="9"/>
  <c r="B59" i="9"/>
  <c r="A55" i="9"/>
  <c r="B55" i="9"/>
  <c r="A51" i="9"/>
  <c r="B51" i="9"/>
  <c r="A47" i="9"/>
  <c r="B47" i="9"/>
  <c r="A43" i="9"/>
  <c r="B43" i="9"/>
  <c r="A39" i="9"/>
  <c r="B39" i="9"/>
  <c r="A35" i="9"/>
  <c r="B35" i="9"/>
  <c r="A31" i="9"/>
  <c r="B31" i="9"/>
  <c r="A27" i="9"/>
  <c r="B27" i="9"/>
  <c r="A23" i="9"/>
  <c r="B23" i="9"/>
  <c r="A19" i="9"/>
  <c r="B19" i="9"/>
  <c r="A15" i="9"/>
  <c r="B15" i="9"/>
  <c r="A11" i="9"/>
  <c r="B11" i="9"/>
  <c r="A7" i="9"/>
  <c r="B7" i="9"/>
  <c r="A3" i="9"/>
  <c r="B3" i="9"/>
  <c r="K84" i="6"/>
  <c r="C84" i="9"/>
  <c r="K2" i="6"/>
  <c r="C2" i="9" s="1"/>
  <c r="I2" i="11"/>
  <c r="K249" i="6"/>
  <c r="C249" i="9"/>
  <c r="K245" i="6"/>
  <c r="C245" i="9"/>
  <c r="K241" i="6"/>
  <c r="C241" i="9"/>
  <c r="K237" i="6"/>
  <c r="C237" i="9"/>
  <c r="K233" i="6"/>
  <c r="C233" i="9"/>
  <c r="K229" i="6"/>
  <c r="C229" i="9"/>
  <c r="K225" i="6"/>
  <c r="C225" i="9"/>
  <c r="K221" i="6"/>
  <c r="C221" i="9"/>
  <c r="K217" i="6"/>
  <c r="C217" i="9"/>
  <c r="K213" i="6"/>
  <c r="C213" i="9"/>
  <c r="K209" i="6"/>
  <c r="C209" i="9"/>
  <c r="K205" i="6"/>
  <c r="C205" i="9"/>
  <c r="K201" i="6"/>
  <c r="C201" i="9"/>
  <c r="K197" i="6"/>
  <c r="C197" i="9"/>
  <c r="K193" i="6"/>
  <c r="C193" i="9"/>
  <c r="K189" i="6"/>
  <c r="C189" i="9"/>
  <c r="K185" i="6"/>
  <c r="C185" i="9"/>
  <c r="K181" i="6"/>
  <c r="C181" i="9"/>
  <c r="K177" i="6"/>
  <c r="C177" i="9"/>
  <c r="K173" i="6"/>
  <c r="C173" i="9"/>
  <c r="K169" i="6"/>
  <c r="C169" i="9"/>
  <c r="K165" i="6"/>
  <c r="C165" i="9"/>
  <c r="K161" i="6"/>
  <c r="C161" i="9"/>
  <c r="K157" i="6"/>
  <c r="C157" i="9"/>
  <c r="K153" i="6"/>
  <c r="C153" i="9"/>
  <c r="K149" i="6"/>
  <c r="C149" i="9"/>
  <c r="K145" i="6"/>
  <c r="C145" i="9"/>
  <c r="K141" i="6"/>
  <c r="C141" i="9"/>
  <c r="K137" i="6"/>
  <c r="C137" i="9"/>
  <c r="K133" i="6"/>
  <c r="C133" i="9"/>
  <c r="K129" i="6"/>
  <c r="C129" i="9"/>
  <c r="K125" i="6"/>
  <c r="C125" i="9"/>
  <c r="K121" i="6"/>
  <c r="C121" i="9"/>
  <c r="K117" i="6"/>
  <c r="C117" i="9"/>
  <c r="K113" i="6"/>
  <c r="C113" i="9"/>
  <c r="K109" i="6"/>
  <c r="C109" i="9"/>
  <c r="K105" i="6"/>
  <c r="C105" i="9"/>
  <c r="K101" i="6"/>
  <c r="C101" i="9"/>
  <c r="K97" i="6"/>
  <c r="C97" i="9"/>
  <c r="K93" i="6"/>
  <c r="C93" i="9"/>
  <c r="K89" i="6"/>
  <c r="C89" i="9"/>
  <c r="K85" i="6"/>
  <c r="C85" i="9"/>
  <c r="K81" i="6"/>
  <c r="C81" i="9"/>
  <c r="K77" i="6"/>
  <c r="C77" i="9"/>
  <c r="K73" i="6"/>
  <c r="C73" i="9"/>
  <c r="K69" i="6"/>
  <c r="C69" i="9"/>
  <c r="K65" i="6"/>
  <c r="C65" i="9"/>
  <c r="K61" i="6"/>
  <c r="C61" i="9"/>
  <c r="K57" i="6"/>
  <c r="C57" i="9"/>
  <c r="K53" i="6"/>
  <c r="C53" i="9"/>
  <c r="K49" i="6"/>
  <c r="C49" i="9"/>
  <c r="K45" i="6"/>
  <c r="C45" i="9"/>
  <c r="K41" i="6"/>
  <c r="C41" i="9"/>
  <c r="K37" i="6"/>
  <c r="C37" i="9"/>
  <c r="K33" i="6"/>
  <c r="C33" i="9"/>
  <c r="K29" i="6"/>
  <c r="C29" i="9"/>
  <c r="K25" i="6"/>
  <c r="C25" i="9"/>
  <c r="K21" i="6"/>
  <c r="C21" i="9"/>
  <c r="K17" i="6"/>
  <c r="C17" i="9"/>
  <c r="K13" i="6"/>
  <c r="C13" i="9"/>
  <c r="K9" i="6"/>
  <c r="C9" i="9"/>
  <c r="K5" i="6"/>
  <c r="C5" i="9"/>
  <c r="K4" i="6"/>
  <c r="C4" i="9"/>
  <c r="K76" i="6"/>
  <c r="C76" i="9"/>
  <c r="K252" i="6"/>
  <c r="C252" i="9"/>
  <c r="K248" i="6"/>
  <c r="C248" i="9"/>
  <c r="K244" i="6"/>
  <c r="C244" i="9"/>
  <c r="K240" i="6"/>
  <c r="C240" i="9"/>
  <c r="K236" i="6"/>
  <c r="C236" i="9"/>
  <c r="K232" i="6"/>
  <c r="C232" i="9"/>
  <c r="K228" i="6"/>
  <c r="C228" i="9"/>
  <c r="K224" i="6"/>
  <c r="C224" i="9"/>
  <c r="K220" i="6"/>
  <c r="C220" i="9"/>
  <c r="K216" i="6"/>
  <c r="C216" i="9"/>
  <c r="K212" i="6"/>
  <c r="C212" i="9"/>
  <c r="K208" i="6"/>
  <c r="C208" i="9"/>
  <c r="K204" i="6"/>
  <c r="C204" i="9"/>
  <c r="K200" i="6"/>
  <c r="C200" i="9"/>
  <c r="K196" i="6"/>
  <c r="C196" i="9"/>
  <c r="K192" i="6"/>
  <c r="C192" i="9"/>
  <c r="K188" i="6"/>
  <c r="C188" i="9"/>
  <c r="K184" i="6"/>
  <c r="C184" i="9"/>
  <c r="K180" i="6"/>
  <c r="C180" i="9"/>
  <c r="K176" i="6"/>
  <c r="C176" i="9"/>
  <c r="K172" i="6"/>
  <c r="C172" i="9"/>
  <c r="K168" i="6"/>
  <c r="C168" i="9"/>
  <c r="K164" i="6"/>
  <c r="C164" i="9"/>
  <c r="K160" i="6"/>
  <c r="C160" i="9"/>
  <c r="K156" i="6"/>
  <c r="C156" i="9"/>
  <c r="K152" i="6"/>
  <c r="C152" i="9"/>
  <c r="K148" i="6"/>
  <c r="C148" i="9"/>
  <c r="K144" i="6"/>
  <c r="C144" i="9"/>
  <c r="K140" i="6"/>
  <c r="C140" i="9"/>
  <c r="K136" i="6"/>
  <c r="C136" i="9"/>
  <c r="K132" i="6"/>
  <c r="C132" i="9"/>
  <c r="K128" i="6"/>
  <c r="C128" i="9"/>
  <c r="K124" i="6"/>
  <c r="C124" i="9"/>
  <c r="K120" i="6"/>
  <c r="C120" i="9"/>
  <c r="K116" i="6"/>
  <c r="C116" i="9"/>
  <c r="K112" i="6"/>
  <c r="C112" i="9"/>
  <c r="K108" i="6"/>
  <c r="C108" i="9"/>
  <c r="K104" i="6"/>
  <c r="C104" i="9"/>
  <c r="K100" i="6"/>
  <c r="C100" i="9"/>
  <c r="K96" i="6"/>
  <c r="C96" i="9"/>
  <c r="K88" i="6"/>
  <c r="C88" i="9"/>
  <c r="K80" i="6"/>
  <c r="C80" i="9"/>
  <c r="K72" i="6"/>
  <c r="C72" i="9"/>
  <c r="K64" i="6"/>
  <c r="C64" i="9"/>
  <c r="K60" i="6"/>
  <c r="C60" i="9"/>
  <c r="K56" i="6"/>
  <c r="C56" i="9"/>
  <c r="K52" i="6"/>
  <c r="C52" i="9"/>
  <c r="K48" i="6"/>
  <c r="C48" i="9"/>
  <c r="K44" i="6"/>
  <c r="C44" i="9"/>
  <c r="K40" i="6"/>
  <c r="C40" i="9"/>
  <c r="K36" i="6"/>
  <c r="C36" i="9"/>
  <c r="K32" i="6"/>
  <c r="C32" i="9"/>
  <c r="K28" i="6"/>
  <c r="C28" i="9"/>
  <c r="K24" i="6"/>
  <c r="C24" i="9"/>
  <c r="K20" i="6"/>
  <c r="C20" i="9"/>
  <c r="K16" i="6"/>
  <c r="C16" i="9"/>
  <c r="K12" i="6"/>
  <c r="C12" i="9"/>
  <c r="K8" i="6"/>
  <c r="C8" i="9"/>
  <c r="A2" i="9"/>
  <c r="B2" i="9"/>
  <c r="A249" i="9"/>
  <c r="B249" i="9"/>
  <c r="A245" i="9"/>
  <c r="B245" i="9"/>
  <c r="A241" i="9"/>
  <c r="B241" i="9"/>
  <c r="A237" i="9"/>
  <c r="B237" i="9"/>
  <c r="A233" i="9"/>
  <c r="B233" i="9"/>
  <c r="A229" i="9"/>
  <c r="B229" i="9"/>
  <c r="A225" i="9"/>
  <c r="B225" i="9"/>
  <c r="A221" i="9"/>
  <c r="B221" i="9"/>
  <c r="A217" i="9"/>
  <c r="B217" i="9"/>
  <c r="A213" i="9"/>
  <c r="B213" i="9"/>
  <c r="A209" i="9"/>
  <c r="B209" i="9"/>
  <c r="A205" i="9"/>
  <c r="B205" i="9"/>
  <c r="A201" i="9"/>
  <c r="B201" i="9"/>
  <c r="A197" i="9"/>
  <c r="B197" i="9"/>
  <c r="A193" i="9"/>
  <c r="B193" i="9"/>
  <c r="A189" i="9"/>
  <c r="B189" i="9"/>
  <c r="A185" i="9"/>
  <c r="B185" i="9"/>
  <c r="A181" i="9"/>
  <c r="B181" i="9"/>
  <c r="A177" i="9"/>
  <c r="B177" i="9"/>
  <c r="A173" i="9"/>
  <c r="B173" i="9"/>
  <c r="A169" i="9"/>
  <c r="B169" i="9"/>
  <c r="A165" i="9"/>
  <c r="B165" i="9"/>
  <c r="A161" i="9"/>
  <c r="B161" i="9"/>
  <c r="A157" i="9"/>
  <c r="B157" i="9"/>
  <c r="A153" i="9"/>
  <c r="B153" i="9"/>
  <c r="A149" i="9"/>
  <c r="B149" i="9"/>
  <c r="A145" i="9"/>
  <c r="B145" i="9"/>
  <c r="A141" i="9"/>
  <c r="B141" i="9"/>
  <c r="A137" i="9"/>
  <c r="B137" i="9"/>
  <c r="A133" i="9"/>
  <c r="B133" i="9"/>
  <c r="A129" i="9"/>
  <c r="B129" i="9"/>
  <c r="A125" i="9"/>
  <c r="B125" i="9"/>
  <c r="A121" i="9"/>
  <c r="B121" i="9"/>
  <c r="A117" i="9"/>
  <c r="B117" i="9"/>
  <c r="A113" i="9"/>
  <c r="B113" i="9"/>
  <c r="A109" i="9"/>
  <c r="B109" i="9"/>
  <c r="A105" i="9"/>
  <c r="B105" i="9"/>
  <c r="A101" i="9"/>
  <c r="B101" i="9"/>
  <c r="A97" i="9"/>
  <c r="B97" i="9"/>
  <c r="A93" i="9"/>
  <c r="B93" i="9"/>
  <c r="A89" i="9"/>
  <c r="B89" i="9"/>
  <c r="A85" i="9"/>
  <c r="B85" i="9"/>
  <c r="A81" i="9"/>
  <c r="B81" i="9"/>
  <c r="A77" i="9"/>
  <c r="B77" i="9"/>
  <c r="A73" i="9"/>
  <c r="B73" i="9"/>
  <c r="A69" i="9"/>
  <c r="B69" i="9"/>
  <c r="A65" i="9"/>
  <c r="B65" i="9"/>
  <c r="A61" i="9"/>
  <c r="B61" i="9"/>
  <c r="A57" i="9"/>
  <c r="B57" i="9"/>
  <c r="A53" i="9"/>
  <c r="B53" i="9"/>
  <c r="A49" i="9"/>
  <c r="B49" i="9"/>
  <c r="A45" i="9"/>
  <c r="B45" i="9"/>
  <c r="A41" i="9"/>
  <c r="B41" i="9"/>
  <c r="A37" i="9"/>
  <c r="B37" i="9"/>
  <c r="A33" i="9"/>
  <c r="B33" i="9"/>
  <c r="A29" i="9"/>
  <c r="B29" i="9"/>
  <c r="A25" i="9"/>
  <c r="B25" i="9"/>
  <c r="A21" i="9"/>
  <c r="B21" i="9"/>
  <c r="A17" i="9"/>
  <c r="B17" i="9"/>
  <c r="A13" i="9"/>
  <c r="B13" i="9"/>
  <c r="A9" i="9"/>
  <c r="B9" i="9"/>
  <c r="A5" i="9"/>
  <c r="B5" i="9"/>
  <c r="K3" i="6"/>
  <c r="C3" i="9"/>
  <c r="W3" i="9" s="1"/>
  <c r="K68" i="6"/>
  <c r="C68" i="9"/>
  <c r="E186" i="6"/>
  <c r="E174" i="6"/>
  <c r="E162" i="6"/>
  <c r="D194" i="6"/>
  <c r="D158" i="6"/>
  <c r="E150" i="6"/>
  <c r="E202" i="6"/>
  <c r="D190" i="6"/>
  <c r="D166" i="6"/>
  <c r="D146" i="6"/>
  <c r="E241" i="6"/>
  <c r="D241" i="6"/>
  <c r="E229" i="6"/>
  <c r="D229" i="6"/>
  <c r="E217" i="6"/>
  <c r="D217" i="6"/>
  <c r="E205" i="6"/>
  <c r="D205" i="6"/>
  <c r="E193" i="6"/>
  <c r="D193" i="6"/>
  <c r="E181" i="6"/>
  <c r="D181" i="6"/>
  <c r="E169" i="6"/>
  <c r="D169" i="6"/>
  <c r="E157" i="6"/>
  <c r="D157" i="6"/>
  <c r="E145" i="6"/>
  <c r="D145" i="6"/>
  <c r="E252" i="6"/>
  <c r="D252" i="6"/>
  <c r="E240" i="6"/>
  <c r="D240" i="6"/>
  <c r="E216" i="6"/>
  <c r="E204" i="6"/>
  <c r="D204" i="6"/>
  <c r="D152" i="6"/>
  <c r="E144" i="6"/>
  <c r="D144" i="6"/>
  <c r="E249" i="6"/>
  <c r="D249" i="6"/>
  <c r="E237" i="6"/>
  <c r="D237" i="6"/>
  <c r="E225" i="6"/>
  <c r="D225" i="6"/>
  <c r="E213" i="6"/>
  <c r="D213" i="6"/>
  <c r="E201" i="6"/>
  <c r="D201" i="6"/>
  <c r="E189" i="6"/>
  <c r="D189" i="6"/>
  <c r="E177" i="6"/>
  <c r="D177" i="6"/>
  <c r="E165" i="6"/>
  <c r="D165" i="6"/>
  <c r="E153" i="6"/>
  <c r="D153" i="6"/>
  <c r="E244" i="6"/>
  <c r="D244" i="6"/>
  <c r="E224" i="6"/>
  <c r="D224" i="6"/>
  <c r="E164" i="6"/>
  <c r="D164" i="6"/>
  <c r="E148" i="6"/>
  <c r="D148" i="6"/>
  <c r="E245" i="6"/>
  <c r="D245" i="6"/>
  <c r="E233" i="6"/>
  <c r="D233" i="6"/>
  <c r="E221" i="6"/>
  <c r="D221" i="6"/>
  <c r="E209" i="6"/>
  <c r="D209" i="6"/>
  <c r="E197" i="6"/>
  <c r="D197" i="6"/>
  <c r="E185" i="6"/>
  <c r="D185" i="6"/>
  <c r="E173" i="6"/>
  <c r="D173" i="6"/>
  <c r="E161" i="6"/>
  <c r="D161" i="6"/>
  <c r="E149" i="6"/>
  <c r="D149" i="6"/>
  <c r="E248" i="6"/>
  <c r="D248" i="6"/>
  <c r="E208" i="6"/>
  <c r="D208" i="6"/>
  <c r="E184" i="6"/>
  <c r="D184" i="6"/>
  <c r="E238" i="6"/>
  <c r="D238" i="6"/>
  <c r="E222" i="6"/>
  <c r="D222" i="6"/>
  <c r="E210" i="6"/>
  <c r="E194" i="6"/>
  <c r="D186" i="6"/>
  <c r="E158" i="6"/>
  <c r="D154" i="6"/>
  <c r="E247" i="6"/>
  <c r="E239" i="6"/>
  <c r="E199" i="6"/>
  <c r="E195" i="6"/>
  <c r="E191" i="6"/>
  <c r="E175" i="6"/>
  <c r="E167" i="6"/>
  <c r="E163" i="6"/>
  <c r="E159" i="6"/>
  <c r="E151" i="6"/>
  <c r="E147" i="6"/>
  <c r="D239" i="6"/>
  <c r="D191" i="6"/>
  <c r="D175" i="6"/>
  <c r="D159" i="6"/>
  <c r="E251" i="6"/>
  <c r="E187" i="6"/>
  <c r="D251" i="6"/>
  <c r="D235" i="6"/>
  <c r="D219" i="6"/>
  <c r="D203" i="6"/>
  <c r="D187" i="6"/>
  <c r="D171" i="6"/>
  <c r="D155" i="6"/>
  <c r="E235" i="6"/>
  <c r="E171" i="6"/>
  <c r="E243" i="6"/>
  <c r="E231" i="6"/>
  <c r="E223" i="6"/>
  <c r="E211" i="6"/>
  <c r="E179" i="6"/>
  <c r="E143" i="6"/>
  <c r="D247" i="6"/>
  <c r="D231" i="6"/>
  <c r="D199" i="6"/>
  <c r="D167" i="6"/>
  <c r="D151" i="6"/>
  <c r="E219" i="6"/>
  <c r="E155" i="6"/>
  <c r="E227" i="6"/>
  <c r="E215" i="6"/>
  <c r="E207" i="6"/>
  <c r="E183" i="6"/>
  <c r="D243" i="6"/>
  <c r="D227" i="6"/>
  <c r="D211" i="6"/>
  <c r="D195" i="6"/>
  <c r="D179" i="6"/>
  <c r="D163" i="6"/>
  <c r="E203" i="6"/>
  <c r="E2" i="11"/>
  <c r="G2" i="11"/>
  <c r="D2" i="11"/>
  <c r="F2" i="11"/>
  <c r="D218" i="6"/>
  <c r="D234" i="6"/>
  <c r="E160" i="6"/>
  <c r="D196" i="6"/>
  <c r="D250" i="6"/>
  <c r="D236" i="6"/>
  <c r="E166" i="6"/>
  <c r="D220" i="6"/>
  <c r="E168" i="6"/>
  <c r="I174" i="6"/>
  <c r="I214" i="6"/>
  <c r="D242" i="6"/>
  <c r="E188" i="6"/>
  <c r="I220" i="6"/>
  <c r="J220" i="6"/>
  <c r="H220" i="6"/>
  <c r="H152" i="6"/>
  <c r="I152" i="6"/>
  <c r="J152" i="6" s="1"/>
  <c r="H7" i="6"/>
  <c r="I7" i="6"/>
  <c r="H243" i="6"/>
  <c r="I243" i="6"/>
  <c r="J243" i="6"/>
  <c r="I150" i="6"/>
  <c r="H214" i="6"/>
  <c r="J214" i="6"/>
  <c r="J173" i="6"/>
  <c r="H173" i="6"/>
  <c r="I173" i="6"/>
  <c r="I139" i="6"/>
  <c r="H139" i="6"/>
  <c r="J139" i="6" s="1"/>
  <c r="H207" i="6"/>
  <c r="I207" i="6"/>
  <c r="J207" i="6"/>
  <c r="H227" i="6"/>
  <c r="I227" i="6"/>
  <c r="J227" i="6"/>
  <c r="H107" i="6"/>
  <c r="I107" i="6"/>
  <c r="J107" i="6"/>
  <c r="H159" i="6"/>
  <c r="I159" i="6"/>
  <c r="J159" i="6"/>
  <c r="J167" i="6"/>
  <c r="H167" i="6"/>
  <c r="I167" i="6"/>
  <c r="H191" i="6"/>
  <c r="I191" i="6"/>
  <c r="J191" i="6"/>
  <c r="H199" i="6"/>
  <c r="J199" i="6"/>
  <c r="I199" i="6"/>
  <c r="H247" i="6"/>
  <c r="J247" i="6"/>
  <c r="I247" i="6"/>
  <c r="D226" i="6"/>
  <c r="E220" i="6"/>
  <c r="J161" i="6"/>
  <c r="H161" i="6"/>
  <c r="I161" i="6"/>
  <c r="H209" i="6"/>
  <c r="J209" i="6"/>
  <c r="I209" i="6"/>
  <c r="H212" i="6"/>
  <c r="J212" i="6"/>
  <c r="I212" i="6"/>
  <c r="I165" i="6"/>
  <c r="H165" i="6"/>
  <c r="J165" i="6"/>
  <c r="H213" i="6"/>
  <c r="J213" i="6"/>
  <c r="I213" i="6"/>
  <c r="E152" i="6"/>
  <c r="J204" i="6"/>
  <c r="I204" i="6"/>
  <c r="H204" i="6"/>
  <c r="J252" i="6"/>
  <c r="I252" i="6"/>
  <c r="H252" i="6"/>
  <c r="I181" i="6"/>
  <c r="H181" i="6"/>
  <c r="J181" i="6"/>
  <c r="H229" i="6"/>
  <c r="J229" i="6"/>
  <c r="I229" i="6"/>
  <c r="J178" i="6"/>
  <c r="I178" i="6"/>
  <c r="H178" i="6"/>
  <c r="H210" i="6"/>
  <c r="I210" i="6"/>
  <c r="J210" i="6"/>
  <c r="I95" i="6"/>
  <c r="H95" i="6"/>
  <c r="J95" i="6"/>
  <c r="H223" i="6"/>
  <c r="I223" i="6"/>
  <c r="J223" i="6"/>
  <c r="H222" i="6"/>
  <c r="I222" i="6"/>
  <c r="J222" i="6"/>
  <c r="H200" i="6"/>
  <c r="J200" i="6"/>
  <c r="I200" i="6"/>
  <c r="J177" i="6"/>
  <c r="H177" i="6"/>
  <c r="I177" i="6"/>
  <c r="H225" i="6"/>
  <c r="J225" i="6"/>
  <c r="I225" i="6"/>
  <c r="H145" i="6"/>
  <c r="I145" i="6"/>
  <c r="H193" i="6"/>
  <c r="J193" i="6"/>
  <c r="I193" i="6"/>
  <c r="H241" i="6"/>
  <c r="J241" i="6"/>
  <c r="I241" i="6"/>
  <c r="I91" i="6"/>
  <c r="H91" i="6"/>
  <c r="J91" i="6"/>
  <c r="I127" i="6"/>
  <c r="H127" i="6"/>
  <c r="J127" i="6" s="1"/>
  <c r="H143" i="6"/>
  <c r="I143" i="6"/>
  <c r="H211" i="6"/>
  <c r="I211" i="6"/>
  <c r="J211" i="6"/>
  <c r="H231" i="6"/>
  <c r="J231" i="6"/>
  <c r="I231" i="6"/>
  <c r="D150" i="6"/>
  <c r="D174" i="6"/>
  <c r="D214" i="6"/>
  <c r="I149" i="6"/>
  <c r="H149" i="6"/>
  <c r="J149" i="6" s="1"/>
  <c r="H197" i="6"/>
  <c r="J197" i="6"/>
  <c r="I197" i="6"/>
  <c r="H245" i="6"/>
  <c r="J245" i="6"/>
  <c r="I245" i="6"/>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J111" i="6" s="1"/>
  <c r="H111" i="6"/>
  <c r="I151" i="6"/>
  <c r="H151" i="6"/>
  <c r="J151" i="6"/>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c r="H244" i="6"/>
  <c r="J244" i="6"/>
  <c r="I244" i="6"/>
  <c r="H189" i="6"/>
  <c r="J189" i="6"/>
  <c r="I189" i="6"/>
  <c r="H237" i="6"/>
  <c r="J237" i="6"/>
  <c r="I237" i="6"/>
  <c r="H144" i="6"/>
  <c r="J144" i="6" s="1"/>
  <c r="I144" i="6"/>
  <c r="H232" i="6"/>
  <c r="I232" i="6"/>
  <c r="J232" i="6"/>
  <c r="J157" i="6"/>
  <c r="H157" i="6"/>
  <c r="I157" i="6"/>
  <c r="H205" i="6"/>
  <c r="J205" i="6"/>
  <c r="I205" i="6"/>
  <c r="H123" i="6"/>
  <c r="I123" i="6"/>
  <c r="J123" i="6" s="1"/>
  <c r="J182" i="6"/>
  <c r="H182" i="6"/>
  <c r="I182" i="6"/>
  <c r="I172" i="6"/>
  <c r="H172" i="6"/>
  <c r="J172" i="6"/>
  <c r="I192" i="6"/>
  <c r="H192" i="6"/>
  <c r="J192" i="6"/>
  <c r="H206" i="6"/>
  <c r="I206" i="6"/>
  <c r="J206" i="6"/>
  <c r="H246" i="6"/>
  <c r="I246" i="6"/>
  <c r="J246" i="6"/>
  <c r="E178" i="6"/>
  <c r="E154" i="6"/>
  <c r="E190" i="6"/>
  <c r="D170" i="6"/>
  <c r="D198" i="6"/>
  <c r="E170" i="6"/>
  <c r="D206" i="6"/>
  <c r="D246" i="6"/>
  <c r="D162" i="6"/>
  <c r="E206" i="6"/>
  <c r="E246" i="6"/>
  <c r="D172" i="6"/>
  <c r="D156" i="6"/>
  <c r="D192" i="6"/>
  <c r="D230" i="6"/>
  <c r="E172" i="6"/>
  <c r="D228" i="6"/>
  <c r="D180" i="6"/>
  <c r="E192" i="6"/>
  <c r="D232" i="6"/>
  <c r="D182" i="6"/>
  <c r="E146" i="6"/>
  <c r="E182" i="6"/>
  <c r="D202" i="6"/>
  <c r="I3" i="11"/>
  <c r="J2" i="11"/>
  <c r="B2" i="11"/>
  <c r="E234" i="6"/>
  <c r="D178" i="6"/>
  <c r="E198" i="6"/>
  <c r="D210" i="6"/>
  <c r="E176" i="6"/>
  <c r="D212" i="6"/>
  <c r="D176" i="6"/>
  <c r="J2" i="9"/>
  <c r="K3" i="9"/>
  <c r="D3" i="11"/>
  <c r="F3" i="11" s="1"/>
  <c r="E3" i="11"/>
  <c r="H2" i="6"/>
  <c r="I2" i="6"/>
  <c r="H3" i="6"/>
  <c r="I3" i="6"/>
  <c r="J3" i="6"/>
  <c r="H4" i="6"/>
  <c r="I4" i="6"/>
  <c r="J4" i="6" s="1"/>
  <c r="H5" i="6"/>
  <c r="I5" i="6"/>
  <c r="J5" i="6"/>
  <c r="H6" i="6"/>
  <c r="I6" i="6"/>
  <c r="J6" i="6" s="1"/>
  <c r="J7" i="6"/>
  <c r="H8" i="6"/>
  <c r="I8" i="6"/>
  <c r="J8" i="6" s="1"/>
  <c r="H9" i="6"/>
  <c r="I9" i="6"/>
  <c r="J9" i="6"/>
  <c r="H10" i="6"/>
  <c r="I10" i="6"/>
  <c r="J10" i="6" s="1"/>
  <c r="H11" i="6"/>
  <c r="I11" i="6"/>
  <c r="J11" i="6"/>
  <c r="H12" i="6"/>
  <c r="I12" i="6"/>
  <c r="J12" i="6" s="1"/>
  <c r="H13" i="6"/>
  <c r="I13" i="6"/>
  <c r="J13" i="6"/>
  <c r="H14" i="6"/>
  <c r="I14" i="6"/>
  <c r="J14" i="6" s="1"/>
  <c r="H15" i="6"/>
  <c r="I15" i="6"/>
  <c r="J15" i="6"/>
  <c r="H16" i="6"/>
  <c r="I16" i="6"/>
  <c r="J16" i="6" s="1"/>
  <c r="H17" i="6"/>
  <c r="I17" i="6"/>
  <c r="J17" i="6"/>
  <c r="H18" i="6"/>
  <c r="I18" i="6"/>
  <c r="J18" i="6" s="1"/>
  <c r="H19" i="6"/>
  <c r="I19" i="6"/>
  <c r="J19" i="6"/>
  <c r="H20" i="6"/>
  <c r="I20" i="6"/>
  <c r="J20" i="6" s="1"/>
  <c r="H21" i="6"/>
  <c r="I21" i="6"/>
  <c r="J21" i="6"/>
  <c r="H22" i="6"/>
  <c r="I22" i="6"/>
  <c r="J22" i="6" s="1"/>
  <c r="H23" i="6"/>
  <c r="I23" i="6"/>
  <c r="J23" i="6"/>
  <c r="H24" i="6"/>
  <c r="I24" i="6"/>
  <c r="J24" i="6" s="1"/>
  <c r="H25" i="6"/>
  <c r="I25" i="6"/>
  <c r="J25" i="6"/>
  <c r="H26" i="6"/>
  <c r="I26" i="6"/>
  <c r="J26" i="6" s="1"/>
  <c r="H27" i="6"/>
  <c r="I27" i="6"/>
  <c r="J27" i="6"/>
  <c r="H28" i="6"/>
  <c r="I28" i="6"/>
  <c r="J28" i="6" s="1"/>
  <c r="H29" i="6"/>
  <c r="I29" i="6"/>
  <c r="J29" i="6"/>
  <c r="H30" i="6"/>
  <c r="I30" i="6"/>
  <c r="J30" i="6" s="1"/>
  <c r="H31" i="6"/>
  <c r="I31" i="6"/>
  <c r="J31" i="6"/>
  <c r="H32" i="6"/>
  <c r="I32" i="6"/>
  <c r="J32" i="6" s="1"/>
  <c r="H33" i="6"/>
  <c r="I33" i="6"/>
  <c r="J33" i="6"/>
  <c r="H34" i="6"/>
  <c r="I34" i="6"/>
  <c r="J34" i="6" s="1"/>
  <c r="H35" i="6"/>
  <c r="I35" i="6"/>
  <c r="J35" i="6"/>
  <c r="H36" i="6"/>
  <c r="I36" i="6"/>
  <c r="J36" i="6" s="1"/>
  <c r="H37" i="6"/>
  <c r="I37" i="6"/>
  <c r="J37" i="6"/>
  <c r="H38" i="6"/>
  <c r="I38" i="6"/>
  <c r="J38" i="6" s="1"/>
  <c r="H39" i="6"/>
  <c r="I39" i="6"/>
  <c r="J39" i="6"/>
  <c r="H40" i="6"/>
  <c r="I40" i="6"/>
  <c r="J40" i="6" s="1"/>
  <c r="H41" i="6"/>
  <c r="I41" i="6"/>
  <c r="J41" i="6"/>
  <c r="H42" i="6"/>
  <c r="I42" i="6"/>
  <c r="J42" i="6" s="1"/>
  <c r="H43" i="6"/>
  <c r="I43" i="6"/>
  <c r="J43" i="6"/>
  <c r="H44" i="6"/>
  <c r="I44" i="6"/>
  <c r="J44" i="6" s="1"/>
  <c r="H45" i="6"/>
  <c r="I45" i="6"/>
  <c r="J45" i="6"/>
  <c r="H46" i="6"/>
  <c r="I46" i="6"/>
  <c r="J46" i="6" s="1"/>
  <c r="H47" i="6"/>
  <c r="I47" i="6"/>
  <c r="J47" i="6"/>
  <c r="H48" i="6"/>
  <c r="I48" i="6"/>
  <c r="J48" i="6" s="1"/>
  <c r="H49" i="6"/>
  <c r="I49" i="6"/>
  <c r="J49" i="6"/>
  <c r="H50" i="6"/>
  <c r="I50" i="6"/>
  <c r="J50" i="6" s="1"/>
  <c r="H51" i="6"/>
  <c r="I51" i="6"/>
  <c r="J51" i="6"/>
  <c r="H52" i="6"/>
  <c r="I52" i="6"/>
  <c r="J52" i="6" s="1"/>
  <c r="H53" i="6"/>
  <c r="I53" i="6"/>
  <c r="J53" i="6"/>
  <c r="H54" i="6"/>
  <c r="I54" i="6"/>
  <c r="J54" i="6" s="1"/>
  <c r="H55" i="6"/>
  <c r="I55" i="6"/>
  <c r="J55" i="6"/>
  <c r="H56" i="6"/>
  <c r="I56" i="6"/>
  <c r="J56" i="6" s="1"/>
  <c r="H57" i="6"/>
  <c r="I57" i="6"/>
  <c r="J57" i="6"/>
  <c r="H58" i="6"/>
  <c r="I58" i="6"/>
  <c r="J58" i="6" s="1"/>
  <c r="H59" i="6"/>
  <c r="I59" i="6"/>
  <c r="J59" i="6"/>
  <c r="H60" i="6"/>
  <c r="I60" i="6"/>
  <c r="J60" i="6" s="1"/>
  <c r="H61" i="6"/>
  <c r="I61" i="6"/>
  <c r="J61" i="6"/>
  <c r="H62" i="6"/>
  <c r="I62" i="6"/>
  <c r="J62" i="6" s="1"/>
  <c r="H63" i="6"/>
  <c r="I63" i="6"/>
  <c r="J63" i="6"/>
  <c r="H64" i="6"/>
  <c r="I64" i="6"/>
  <c r="J64" i="6" s="1"/>
  <c r="H65" i="6"/>
  <c r="I65" i="6"/>
  <c r="J65" i="6"/>
  <c r="H66" i="6"/>
  <c r="I66" i="6"/>
  <c r="J66" i="6" s="1"/>
  <c r="H67" i="6"/>
  <c r="I67" i="6"/>
  <c r="J67" i="6"/>
  <c r="H68" i="6"/>
  <c r="I68" i="6"/>
  <c r="J68" i="6" s="1"/>
  <c r="H69" i="6"/>
  <c r="I69" i="6"/>
  <c r="J69" i="6"/>
  <c r="H70" i="6"/>
  <c r="I70" i="6"/>
  <c r="J70" i="6" s="1"/>
  <c r="H71" i="6"/>
  <c r="I71" i="6"/>
  <c r="J71" i="6"/>
  <c r="H72" i="6"/>
  <c r="I72" i="6"/>
  <c r="J72" i="6" s="1"/>
  <c r="H73" i="6"/>
  <c r="I73" i="6"/>
  <c r="J73" i="6"/>
  <c r="H74" i="6"/>
  <c r="I74" i="6"/>
  <c r="J74" i="6" s="1"/>
  <c r="H75" i="6"/>
  <c r="I75" i="6"/>
  <c r="J75" i="6"/>
  <c r="H76" i="6"/>
  <c r="I76" i="6"/>
  <c r="J76" i="6" s="1"/>
  <c r="H77" i="6"/>
  <c r="I77" i="6"/>
  <c r="J77" i="6"/>
  <c r="H78" i="6"/>
  <c r="I78" i="6"/>
  <c r="J78" i="6" s="1"/>
  <c r="H79" i="6"/>
  <c r="I79" i="6"/>
  <c r="J79" i="6"/>
  <c r="H80" i="6"/>
  <c r="I80" i="6"/>
  <c r="J80" i="6" s="1"/>
  <c r="H81" i="6"/>
  <c r="I81" i="6"/>
  <c r="J81" i="6"/>
  <c r="H82" i="6"/>
  <c r="I82" i="6"/>
  <c r="J82" i="6" s="1"/>
  <c r="H83" i="6"/>
  <c r="I83" i="6"/>
  <c r="J83" i="6"/>
  <c r="H84" i="6"/>
  <c r="I84" i="6"/>
  <c r="J84" i="6" s="1"/>
  <c r="H85" i="6"/>
  <c r="I85" i="6"/>
  <c r="J85" i="6"/>
  <c r="H86" i="6"/>
  <c r="I86" i="6"/>
  <c r="J86" i="6" s="1"/>
  <c r="H87" i="6"/>
  <c r="I87" i="6"/>
  <c r="J87" i="6"/>
  <c r="H88" i="6"/>
  <c r="I88" i="6"/>
  <c r="J88" i="6" s="1"/>
  <c r="H89" i="6"/>
  <c r="I89" i="6"/>
  <c r="J89" i="6"/>
  <c r="H90" i="6"/>
  <c r="I90" i="6"/>
  <c r="J90" i="6" s="1"/>
  <c r="H92" i="6"/>
  <c r="I92" i="6"/>
  <c r="J92" i="6"/>
  <c r="H93" i="6"/>
  <c r="I93" i="6"/>
  <c r="J93" i="6" s="1"/>
  <c r="H94" i="6"/>
  <c r="I94" i="6"/>
  <c r="J94" i="6"/>
  <c r="H96" i="6"/>
  <c r="I96" i="6"/>
  <c r="J96" i="6" s="1"/>
  <c r="H97" i="6"/>
  <c r="I97" i="6"/>
  <c r="J97" i="6"/>
  <c r="H98" i="6"/>
  <c r="I98" i="6"/>
  <c r="J98" i="6" s="1"/>
  <c r="H99" i="6"/>
  <c r="I99" i="6"/>
  <c r="J99" i="6"/>
  <c r="H100" i="6"/>
  <c r="I100" i="6"/>
  <c r="J100" i="6" s="1"/>
  <c r="H101" i="6"/>
  <c r="I101" i="6"/>
  <c r="J101" i="6"/>
  <c r="H102" i="6"/>
  <c r="I102" i="6"/>
  <c r="J102" i="6" s="1"/>
  <c r="H103" i="6"/>
  <c r="I103" i="6"/>
  <c r="J103" i="6"/>
  <c r="H104" i="6"/>
  <c r="I104" i="6"/>
  <c r="J104" i="6" s="1"/>
  <c r="H105" i="6"/>
  <c r="I105" i="6"/>
  <c r="J105" i="6"/>
  <c r="H106" i="6"/>
  <c r="I106" i="6"/>
  <c r="J106" i="6" s="1"/>
  <c r="H108" i="6"/>
  <c r="I108" i="6"/>
  <c r="J108" i="6"/>
  <c r="H109" i="6"/>
  <c r="I109" i="6"/>
  <c r="J109" i="6" s="1"/>
  <c r="H110" i="6"/>
  <c r="I110" i="6"/>
  <c r="J110" i="6"/>
  <c r="H112" i="6"/>
  <c r="I112" i="6"/>
  <c r="J112" i="6"/>
  <c r="H113" i="6"/>
  <c r="I113" i="6"/>
  <c r="J113" i="6" s="1"/>
  <c r="H114" i="6"/>
  <c r="I114" i="6"/>
  <c r="J114" i="6"/>
  <c r="H115" i="6"/>
  <c r="I115" i="6"/>
  <c r="J115" i="6" s="1"/>
  <c r="H116" i="6"/>
  <c r="I116" i="6"/>
  <c r="J116" i="6"/>
  <c r="H117" i="6"/>
  <c r="I117" i="6"/>
  <c r="J117" i="6" s="1"/>
  <c r="H118" i="6"/>
  <c r="I118" i="6"/>
  <c r="J118" i="6"/>
  <c r="H119" i="6"/>
  <c r="I119" i="6"/>
  <c r="J119" i="6" s="1"/>
  <c r="H120" i="6"/>
  <c r="I120" i="6"/>
  <c r="J120" i="6"/>
  <c r="H121" i="6"/>
  <c r="I121" i="6"/>
  <c r="J121" i="6" s="1"/>
  <c r="H122" i="6"/>
  <c r="I122" i="6"/>
  <c r="J122" i="6"/>
  <c r="H124" i="6"/>
  <c r="I124" i="6"/>
  <c r="J124" i="6" s="1"/>
  <c r="H125" i="6"/>
  <c r="I125" i="6"/>
  <c r="J125" i="6"/>
  <c r="H126" i="6"/>
  <c r="I126" i="6"/>
  <c r="J126" i="6" s="1"/>
  <c r="H128" i="6"/>
  <c r="I128" i="6"/>
  <c r="J128" i="6"/>
  <c r="H129" i="6"/>
  <c r="I129" i="6"/>
  <c r="J129" i="6" s="1"/>
  <c r="H130" i="6"/>
  <c r="I130" i="6"/>
  <c r="J130" i="6"/>
  <c r="H131" i="6"/>
  <c r="I131" i="6"/>
  <c r="J131" i="6" s="1"/>
  <c r="H132" i="6"/>
  <c r="I132" i="6"/>
  <c r="J132" i="6"/>
  <c r="H133" i="6"/>
  <c r="I133" i="6"/>
  <c r="J133" i="6" s="1"/>
  <c r="H134" i="6"/>
  <c r="I134" i="6"/>
  <c r="J134" i="6"/>
  <c r="H135" i="6"/>
  <c r="I135" i="6"/>
  <c r="J135" i="6" s="1"/>
  <c r="H136" i="6"/>
  <c r="I136" i="6"/>
  <c r="J136" i="6"/>
  <c r="H137" i="6"/>
  <c r="I137" i="6"/>
  <c r="J137" i="6" s="1"/>
  <c r="H138" i="6"/>
  <c r="I138" i="6"/>
  <c r="J138" i="6"/>
  <c r="H140" i="6"/>
  <c r="I140" i="6"/>
  <c r="J140" i="6" s="1"/>
  <c r="H141" i="6"/>
  <c r="I141" i="6"/>
  <c r="J141" i="6"/>
  <c r="H142" i="6"/>
  <c r="I142" i="6"/>
  <c r="J142" i="6" s="1"/>
  <c r="J143" i="6"/>
  <c r="J145" i="6"/>
  <c r="H146" i="6"/>
  <c r="I146" i="6"/>
  <c r="J146" i="6" s="1"/>
  <c r="H147" i="6"/>
  <c r="I147" i="6"/>
  <c r="J147" i="6"/>
  <c r="H150" i="6"/>
  <c r="J150" i="6"/>
  <c r="J156" i="6"/>
  <c r="J158" i="6"/>
  <c r="J160" i="6"/>
  <c r="J162" i="6"/>
  <c r="J166" i="6"/>
  <c r="J168" i="6"/>
  <c r="J186" i="6"/>
  <c r="J188" i="6"/>
  <c r="J190" i="6"/>
  <c r="J194" i="6"/>
  <c r="J196" i="6"/>
  <c r="J202" i="6"/>
  <c r="J216" i="6"/>
  <c r="J218" i="6"/>
  <c r="J226" i="6"/>
  <c r="J230" i="6"/>
  <c r="J236" i="6"/>
  <c r="J242" i="6"/>
  <c r="J250" i="6"/>
  <c r="K2" i="9"/>
  <c r="H174" i="6"/>
  <c r="H194" i="6"/>
  <c r="I194" i="6"/>
  <c r="H166" i="6"/>
  <c r="I166" i="6"/>
  <c r="H158" i="6"/>
  <c r="I158" i="6"/>
  <c r="H218" i="6"/>
  <c r="I218" i="6"/>
  <c r="H216" i="6"/>
  <c r="I216" i="6"/>
  <c r="I188" i="6"/>
  <c r="H188" i="6"/>
  <c r="H242" i="6"/>
  <c r="I242" i="6"/>
  <c r="H196" i="6"/>
  <c r="I196" i="6"/>
  <c r="H202" i="6"/>
  <c r="I202" i="6"/>
  <c r="H160" i="6"/>
  <c r="I160" i="6"/>
  <c r="H250" i="6"/>
  <c r="I250" i="6"/>
  <c r="H186" i="6"/>
  <c r="I186" i="6"/>
  <c r="H156" i="6"/>
  <c r="I156" i="6"/>
  <c r="I236" i="6"/>
  <c r="H236" i="6"/>
  <c r="I162" i="6"/>
  <c r="H162" i="6"/>
  <c r="H230" i="6"/>
  <c r="I230" i="6"/>
  <c r="H190" i="6"/>
  <c r="I190" i="6"/>
  <c r="H226" i="6"/>
  <c r="I226" i="6"/>
  <c r="I168" i="6"/>
  <c r="H168" i="6"/>
  <c r="B3" i="11"/>
  <c r="I4" i="11"/>
  <c r="J4" i="11" s="1"/>
  <c r="J3" i="11"/>
  <c r="J3" i="9"/>
  <c r="I5" i="11"/>
  <c r="J4" i="9"/>
  <c r="K4" i="9"/>
  <c r="P4" i="9" s="1" a="1"/>
  <c r="P4" i="9" s="1"/>
  <c r="I6" i="11"/>
  <c r="J6" i="11" s="1"/>
  <c r="K5" i="9"/>
  <c r="L5" i="9" s="1" a="1"/>
  <c r="L5" i="9" s="1"/>
  <c r="J5" i="9"/>
  <c r="K6" i="9"/>
  <c r="J6" i="9"/>
  <c r="J7" i="9"/>
  <c r="K7" i="9"/>
  <c r="L7" i="9" s="1" a="1"/>
  <c r="L7" i="9" s="1"/>
  <c r="K8" i="9"/>
  <c r="J8" i="9"/>
  <c r="K9" i="9"/>
  <c r="M9" i="9" s="1"/>
  <c r="J9" i="9"/>
  <c r="J10" i="9"/>
  <c r="K10" i="9"/>
  <c r="M10" i="9" s="1"/>
  <c r="J11" i="9"/>
  <c r="K11" i="9"/>
  <c r="M11" i="9" s="1"/>
  <c r="J12" i="9"/>
  <c r="K12" i="9"/>
  <c r="J13" i="9"/>
  <c r="K13" i="9"/>
  <c r="L13" i="9" s="1" a="1"/>
  <c r="L13" i="9" s="1"/>
  <c r="J14" i="9"/>
  <c r="K14" i="9"/>
  <c r="L14" i="9" s="1" a="1"/>
  <c r="L14" i="9" s="1"/>
  <c r="J15" i="9"/>
  <c r="K15" i="9"/>
  <c r="K16" i="9"/>
  <c r="T16" i="9" s="1" a="1"/>
  <c r="T16" i="9" s="1"/>
  <c r="J16" i="9"/>
  <c r="K17" i="9"/>
  <c r="N17" i="9" s="1" a="1"/>
  <c r="N17" i="9" s="1"/>
  <c r="J17" i="9"/>
  <c r="K18" i="9"/>
  <c r="N18" i="9" s="1" a="1"/>
  <c r="N18" i="9" s="1"/>
  <c r="J18" i="9"/>
  <c r="T19" i="9" a="1"/>
  <c r="T19" i="9" s="1"/>
  <c r="P19" i="9" a="1"/>
  <c r="P19" i="9" s="1"/>
  <c r="R19" i="9" a="1"/>
  <c r="R19" i="9" s="1"/>
  <c r="N19" i="9" a="1"/>
  <c r="N19" i="9" s="1"/>
  <c r="K19" i="9"/>
  <c r="J19" i="9"/>
  <c r="M19" i="9"/>
  <c r="L19" i="9" a="1"/>
  <c r="L19" i="9" s="1"/>
  <c r="F2" i="9" l="1"/>
  <c r="F3" i="9" s="1"/>
  <c r="F4" i="9" s="1"/>
  <c r="F5" i="9" s="1"/>
  <c r="F6" i="9" s="1"/>
  <c r="F7" i="9" s="1"/>
  <c r="F8" i="9" s="1"/>
  <c r="F9" i="9" s="1"/>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F155" i="9" s="1"/>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s="1"/>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F273" i="9" s="1"/>
  <c r="F274" i="9" s="1"/>
  <c r="F275" i="9" s="1"/>
  <c r="F276" i="9" s="1"/>
  <c r="F277" i="9" s="1"/>
  <c r="F278" i="9" s="1"/>
  <c r="F279" i="9" s="1"/>
  <c r="F280" i="9" s="1"/>
  <c r="F281" i="9" s="1"/>
  <c r="F282" i="9" s="1"/>
  <c r="F283" i="9" s="1"/>
  <c r="F284" i="9" s="1"/>
  <c r="F285" i="9" s="1"/>
  <c r="F286" i="9" s="1"/>
  <c r="F287" i="9" s="1"/>
  <c r="F288" i="9" s="1"/>
  <c r="F289" i="9" s="1"/>
  <c r="F290" i="9" s="1"/>
  <c r="F291" i="9" s="1"/>
  <c r="F292" i="9" s="1"/>
  <c r="F293" i="9" s="1"/>
  <c r="F294" i="9" s="1"/>
  <c r="F295" i="9" s="1"/>
  <c r="F296" i="9" s="1"/>
  <c r="F297" i="9" s="1"/>
  <c r="F298" i="9" s="1"/>
  <c r="F299" i="9" s="1"/>
  <c r="F300" i="9" s="1"/>
  <c r="F301" i="9" s="1"/>
  <c r="F302" i="9" s="1"/>
  <c r="F303" i="9" s="1"/>
  <c r="F304" i="9" s="1"/>
  <c r="F305" i="9" s="1"/>
  <c r="F306" i="9" s="1"/>
  <c r="F307" i="9" s="1"/>
  <c r="F308" i="9" s="1"/>
  <c r="F309" i="9" s="1"/>
  <c r="F310" i="9" s="1"/>
  <c r="F311" i="9" s="1"/>
  <c r="F312" i="9" s="1"/>
  <c r="F313" i="9" s="1"/>
  <c r="F314" i="9" s="1"/>
  <c r="F315" i="9" s="1"/>
  <c r="F316" i="9" s="1"/>
  <c r="F317" i="9" s="1"/>
  <c r="F318" i="9" s="1"/>
  <c r="F319" i="9" s="1"/>
  <c r="F320" i="9" s="1"/>
  <c r="F321" i="9" s="1"/>
  <c r="F322" i="9" s="1"/>
  <c r="F323" i="9" s="1"/>
  <c r="F324" i="9" s="1"/>
  <c r="F325" i="9" s="1"/>
  <c r="F326" i="9" s="1"/>
  <c r="F327" i="9" s="1"/>
  <c r="F328" i="9" s="1"/>
  <c r="F329" i="9" s="1"/>
  <c r="F330" i="9" s="1"/>
  <c r="F331" i="9" s="1"/>
  <c r="F332" i="9" s="1"/>
  <c r="F333" i="9" s="1"/>
  <c r="F334" i="9" s="1"/>
  <c r="F335" i="9" s="1"/>
  <c r="F336" i="9" s="1"/>
  <c r="F337" i="9" s="1"/>
  <c r="F338" i="9" s="1"/>
  <c r="F339" i="9" s="1"/>
  <c r="F340" i="9" s="1"/>
  <c r="F341" i="9" s="1"/>
  <c r="F342" i="9" s="1"/>
  <c r="F343" i="9" s="1"/>
  <c r="F344" i="9" s="1"/>
  <c r="F345" i="9" s="1"/>
  <c r="F346" i="9" s="1"/>
  <c r="F347" i="9" s="1"/>
  <c r="F348" i="9" s="1"/>
  <c r="F349" i="9" s="1"/>
  <c r="F350" i="9" s="1"/>
  <c r="F351" i="9" s="1"/>
  <c r="F352" i="9" s="1"/>
  <c r="F353" i="9" s="1"/>
  <c r="F354" i="9" s="1"/>
  <c r="F355" i="9" s="1"/>
  <c r="F356" i="9" s="1"/>
  <c r="F357" i="9" s="1"/>
  <c r="F358" i="9" s="1"/>
  <c r="F359" i="9" s="1"/>
  <c r="F360" i="9" s="1"/>
  <c r="F361" i="9" s="1"/>
  <c r="F362" i="9" s="1"/>
  <c r="F363" i="9" s="1"/>
  <c r="F364" i="9" s="1"/>
  <c r="F365" i="9" s="1"/>
  <c r="F366" i="9" s="1"/>
  <c r="F367" i="9" s="1"/>
  <c r="F368" i="9" s="1"/>
  <c r="F369" i="9" s="1"/>
  <c r="F370" i="9" s="1"/>
  <c r="F371" i="9" s="1"/>
  <c r="F372" i="9" s="1"/>
  <c r="F373" i="9" s="1"/>
  <c r="F374" i="9" s="1"/>
  <c r="F375" i="9" s="1"/>
  <c r="F376" i="9" s="1"/>
  <c r="F377" i="9" s="1"/>
  <c r="F378" i="9" s="1"/>
  <c r="F379" i="9" s="1"/>
  <c r="F380" i="9" s="1"/>
  <c r="F381" i="9" s="1"/>
  <c r="F382" i="9" s="1"/>
  <c r="F383" i="9" s="1"/>
  <c r="F384" i="9" s="1"/>
  <c r="F385" i="9" s="1"/>
  <c r="F386" i="9" s="1"/>
  <c r="F387" i="9" s="1"/>
  <c r="F388" i="9" s="1"/>
  <c r="F389" i="9" s="1"/>
  <c r="F390" i="9" s="1"/>
  <c r="F391" i="9" s="1"/>
  <c r="F392" i="9" s="1"/>
  <c r="F393" i="9" s="1"/>
  <c r="F394" i="9" s="1"/>
  <c r="F395" i="9" s="1"/>
  <c r="F396" i="9" s="1"/>
  <c r="F397" i="9" s="1"/>
  <c r="F398" i="9" s="1"/>
  <c r="F399" i="9" s="1"/>
  <c r="F400" i="9" s="1"/>
  <c r="F401" i="9" s="1"/>
  <c r="F402" i="9" s="1"/>
  <c r="F403" i="9" s="1"/>
  <c r="F404" i="9" s="1"/>
  <c r="F405" i="9" s="1"/>
  <c r="F406" i="9" s="1"/>
  <c r="F407" i="9" s="1"/>
  <c r="F408" i="9" s="1"/>
  <c r="F409" i="9" s="1"/>
  <c r="F410" i="9" s="1"/>
  <c r="F411" i="9" s="1"/>
  <c r="F412" i="9" s="1"/>
  <c r="F413" i="9" s="1"/>
  <c r="F414" i="9" s="1"/>
  <c r="F415" i="9" s="1"/>
  <c r="F416" i="9" s="1"/>
  <c r="F417" i="9" s="1"/>
  <c r="F418" i="9" s="1"/>
  <c r="F419" i="9" s="1"/>
  <c r="F420" i="9" s="1"/>
  <c r="F421" i="9" s="1"/>
  <c r="F422" i="9" s="1"/>
  <c r="F423" i="9" s="1"/>
  <c r="F424" i="9" s="1"/>
  <c r="F425" i="9" s="1"/>
  <c r="F426" i="9" s="1"/>
  <c r="F427" i="9" s="1"/>
  <c r="F428" i="9" s="1"/>
  <c r="F429" i="9" s="1"/>
  <c r="F430" i="9" s="1"/>
  <c r="F431" i="9" s="1"/>
  <c r="F432" i="9" s="1"/>
  <c r="F433" i="9" s="1"/>
  <c r="F434" i="9" s="1"/>
  <c r="F435" i="9" s="1"/>
  <c r="F436" i="9" s="1"/>
  <c r="F437" i="9" s="1"/>
  <c r="F438" i="9" s="1"/>
  <c r="F439" i="9" s="1"/>
  <c r="F440" i="9" s="1"/>
  <c r="F441" i="9" s="1"/>
  <c r="F442" i="9" s="1"/>
  <c r="F443" i="9" s="1"/>
  <c r="F444" i="9" s="1"/>
  <c r="F445" i="9" s="1"/>
  <c r="F446" i="9" s="1"/>
  <c r="F447" i="9" s="1"/>
  <c r="F448" i="9" s="1"/>
  <c r="F449" i="9" s="1"/>
  <c r="F450" i="9" s="1"/>
  <c r="F451" i="9" s="1"/>
  <c r="F452" i="9" s="1"/>
  <c r="F453" i="9" s="1"/>
  <c r="F454" i="9" s="1"/>
  <c r="F455" i="9" s="1"/>
  <c r="F456" i="9" s="1"/>
  <c r="F457" i="9" s="1"/>
  <c r="F458" i="9" s="1"/>
  <c r="F459" i="9" s="1"/>
  <c r="F460" i="9" s="1"/>
  <c r="F461" i="9" s="1"/>
  <c r="F462" i="9" s="1"/>
  <c r="F463" i="9" s="1"/>
  <c r="F464" i="9" s="1"/>
  <c r="F465" i="9" s="1"/>
  <c r="F466" i="9" s="1"/>
  <c r="F467" i="9" s="1"/>
  <c r="F468" i="9" s="1"/>
  <c r="F469" i="9" s="1"/>
  <c r="F470" i="9" s="1"/>
  <c r="F471" i="9" s="1"/>
  <c r="F472" i="9" s="1"/>
  <c r="F473" i="9" s="1"/>
  <c r="F474" i="9" s="1"/>
  <c r="F475" i="9" s="1"/>
  <c r="F476" i="9" s="1"/>
  <c r="F477" i="9" s="1"/>
  <c r="F478" i="9" s="1"/>
  <c r="F479" i="9" s="1"/>
  <c r="F480" i="9" s="1"/>
  <c r="F481" i="9" s="1"/>
  <c r="F482" i="9" s="1"/>
  <c r="F483" i="9" s="1"/>
  <c r="F484" i="9" s="1"/>
  <c r="F485" i="9" s="1"/>
  <c r="F486" i="9" s="1"/>
  <c r="F487" i="9" s="1"/>
  <c r="F488" i="9" s="1"/>
  <c r="F489" i="9" s="1"/>
  <c r="F490" i="9" s="1"/>
  <c r="F491" i="9" s="1"/>
  <c r="F492" i="9" s="1"/>
  <c r="F493" i="9" s="1"/>
  <c r="F494" i="9" s="1"/>
  <c r="F495" i="9" s="1"/>
  <c r="F496" i="9" s="1"/>
  <c r="F497" i="9" s="1"/>
  <c r="F498" i="9" s="1"/>
  <c r="F499" i="9" s="1"/>
  <c r="F500" i="9" s="1"/>
  <c r="F501" i="9" s="1"/>
  <c r="F502" i="9" s="1"/>
  <c r="F503" i="9" s="1"/>
  <c r="F504" i="9" s="1"/>
  <c r="F505" i="9" s="1"/>
  <c r="F506" i="9" s="1"/>
  <c r="F507" i="9" s="1"/>
  <c r="F508" i="9" s="1"/>
  <c r="F509" i="9" s="1"/>
  <c r="F510" i="9" s="1"/>
  <c r="F511" i="9" s="1"/>
  <c r="F512" i="9" s="1"/>
  <c r="F513" i="9" s="1"/>
  <c r="F514" i="9" s="1"/>
  <c r="F515" i="9" s="1"/>
  <c r="F516" i="9" s="1"/>
  <c r="F517" i="9" s="1"/>
  <c r="F518" i="9" s="1"/>
  <c r="F519" i="9" s="1"/>
  <c r="F520" i="9" s="1"/>
  <c r="F521" i="9" s="1"/>
  <c r="F522" i="9" s="1"/>
  <c r="F523" i="9" s="1"/>
  <c r="F524" i="9" s="1"/>
  <c r="F525" i="9" s="1"/>
  <c r="F526" i="9" s="1"/>
  <c r="F527" i="9" s="1"/>
  <c r="F528" i="9" s="1"/>
  <c r="F529" i="9" s="1"/>
  <c r="F530" i="9" s="1"/>
  <c r="F531" i="9" s="1"/>
  <c r="F532" i="9" s="1"/>
  <c r="F533" i="9" s="1"/>
  <c r="F534" i="9" s="1"/>
  <c r="F535" i="9" s="1"/>
  <c r="F536" i="9" s="1"/>
  <c r="F537" i="9" s="1"/>
  <c r="F538" i="9" s="1"/>
  <c r="F539" i="9" s="1"/>
  <c r="F540" i="9" s="1"/>
  <c r="F541" i="9" s="1"/>
  <c r="F542" i="9" s="1"/>
  <c r="F543" i="9" s="1"/>
  <c r="F544" i="9" s="1"/>
  <c r="F545" i="9" s="1"/>
  <c r="F546" i="9" s="1"/>
  <c r="F547" i="9" s="1"/>
  <c r="F548" i="9" s="1"/>
  <c r="F549" i="9" s="1"/>
  <c r="F550" i="9" s="1"/>
  <c r="F551" i="9" s="1"/>
  <c r="F552" i="9" s="1"/>
  <c r="F553" i="9" s="1"/>
  <c r="F554" i="9" s="1"/>
  <c r="F555" i="9" s="1"/>
  <c r="F556" i="9" s="1"/>
  <c r="F557" i="9" s="1"/>
  <c r="F558" i="9" s="1"/>
  <c r="F559" i="9" s="1"/>
  <c r="F560" i="9" s="1"/>
  <c r="F561" i="9" s="1"/>
  <c r="F562" i="9" s="1"/>
  <c r="F563" i="9" s="1"/>
  <c r="F564" i="9" s="1"/>
  <c r="F565" i="9" s="1"/>
  <c r="F566" i="9" s="1"/>
  <c r="F567" i="9" s="1"/>
  <c r="F568" i="9" s="1"/>
  <c r="F569" i="9" s="1"/>
  <c r="F570" i="9" s="1"/>
  <c r="F571" i="9" s="1"/>
  <c r="F572" i="9" s="1"/>
  <c r="F573" i="9" s="1"/>
  <c r="F574" i="9" s="1"/>
  <c r="F575" i="9" s="1"/>
  <c r="F576" i="9" s="1"/>
  <c r="F577" i="9" s="1"/>
  <c r="F578" i="9" s="1"/>
  <c r="F579" i="9" s="1"/>
  <c r="F580" i="9" s="1"/>
  <c r="F581" i="9" s="1"/>
  <c r="F582" i="9" s="1"/>
  <c r="F583" i="9" s="1"/>
  <c r="F584" i="9" s="1"/>
  <c r="F585" i="9" s="1"/>
  <c r="F586" i="9" s="1"/>
  <c r="F587" i="9" s="1"/>
  <c r="F588" i="9" s="1"/>
  <c r="F589" i="9" s="1"/>
  <c r="F590" i="9" s="1"/>
  <c r="F591" i="9" s="1"/>
  <c r="F592" i="9" s="1"/>
  <c r="F593" i="9" s="1"/>
  <c r="F594" i="9" s="1"/>
  <c r="F595" i="9" s="1"/>
  <c r="F596" i="9" s="1"/>
  <c r="F597" i="9" s="1"/>
  <c r="F598" i="9" s="1"/>
  <c r="F599" i="9" s="1"/>
  <c r="F600" i="9" s="1"/>
  <c r="F601" i="9" s="1"/>
  <c r="F602" i="9" s="1"/>
  <c r="F603" i="9" s="1"/>
  <c r="F604" i="9" s="1"/>
  <c r="F605" i="9" s="1"/>
  <c r="F606" i="9" s="1"/>
  <c r="F607" i="9" s="1"/>
  <c r="F608" i="9" s="1"/>
  <c r="F609" i="9" s="1"/>
  <c r="F610" i="9" s="1"/>
  <c r="F611" i="9" s="1"/>
  <c r="F612" i="9" s="1"/>
  <c r="F613" i="9" s="1"/>
  <c r="F614" i="9" s="1"/>
  <c r="F615" i="9" s="1"/>
  <c r="F616" i="9" s="1"/>
  <c r="F617" i="9" s="1"/>
  <c r="F618" i="9" s="1"/>
  <c r="F619" i="9" s="1"/>
  <c r="F620" i="9" s="1"/>
  <c r="F621" i="9" s="1"/>
  <c r="F622" i="9" s="1"/>
  <c r="F623" i="9" s="1"/>
  <c r="F624" i="9" s="1"/>
  <c r="F625" i="9" s="1"/>
  <c r="F626" i="9" s="1"/>
  <c r="F627" i="9" s="1"/>
  <c r="F628" i="9" s="1"/>
  <c r="F629" i="9" s="1"/>
  <c r="F630" i="9" s="1"/>
  <c r="F631" i="9" s="1"/>
  <c r="F632" i="9" s="1"/>
  <c r="F633" i="9" s="1"/>
  <c r="F634" i="9" s="1"/>
  <c r="F635" i="9" s="1"/>
  <c r="F636" i="9" s="1"/>
  <c r="F637" i="9" s="1"/>
  <c r="F638" i="9" s="1"/>
  <c r="F639" i="9" s="1"/>
  <c r="F640" i="9" s="1"/>
  <c r="F641" i="9" s="1"/>
  <c r="F642" i="9" s="1"/>
  <c r="F643" i="9" s="1"/>
  <c r="F644" i="9" s="1"/>
  <c r="F645" i="9" s="1"/>
  <c r="F646" i="9" s="1"/>
  <c r="F647" i="9" s="1"/>
  <c r="F648" i="9" s="1"/>
  <c r="F649" i="9" s="1"/>
  <c r="F650" i="9" s="1"/>
  <c r="F651" i="9" s="1"/>
  <c r="F652" i="9" s="1"/>
  <c r="F653" i="9" s="1"/>
  <c r="F654" i="9" s="1"/>
  <c r="F655" i="9" s="1"/>
  <c r="F656" i="9" s="1"/>
  <c r="F657" i="9" s="1"/>
  <c r="F658" i="9" s="1"/>
  <c r="F659" i="9" s="1"/>
  <c r="F660" i="9" s="1"/>
  <c r="F661" i="9" s="1"/>
  <c r="F662" i="9" s="1"/>
  <c r="F663" i="9" s="1"/>
  <c r="F664" i="9" s="1"/>
  <c r="F665" i="9" s="1"/>
  <c r="F666" i="9" s="1"/>
  <c r="F667" i="9" s="1"/>
  <c r="F668" i="9" s="1"/>
  <c r="F669" i="9" s="1"/>
  <c r="F670" i="9" s="1"/>
  <c r="F671" i="9" s="1"/>
  <c r="F672" i="9" s="1"/>
  <c r="F673" i="9" s="1"/>
  <c r="F674" i="9" s="1"/>
  <c r="F675" i="9" s="1"/>
  <c r="F676" i="9" s="1"/>
  <c r="F677" i="9" s="1"/>
  <c r="F678" i="9" s="1"/>
  <c r="F679" i="9" s="1"/>
  <c r="F680" i="9" s="1"/>
  <c r="F681" i="9" s="1"/>
  <c r="F682" i="9" s="1"/>
  <c r="F683" i="9" s="1"/>
  <c r="F684" i="9" s="1"/>
  <c r="F685" i="9" s="1"/>
  <c r="F686" i="9" s="1"/>
  <c r="F687" i="9" s="1"/>
  <c r="F688" i="9" s="1"/>
  <c r="F689" i="9" s="1"/>
  <c r="F690" i="9" s="1"/>
  <c r="F691" i="9" s="1"/>
  <c r="F692" i="9" s="1"/>
  <c r="F693" i="9" s="1"/>
  <c r="F694" i="9" s="1"/>
  <c r="F695" i="9" s="1"/>
  <c r="F696" i="9" s="1"/>
  <c r="F697" i="9" s="1"/>
  <c r="F698" i="9" s="1"/>
  <c r="F699" i="9" s="1"/>
  <c r="F700" i="9" s="1"/>
  <c r="F701" i="9" s="1"/>
  <c r="F702" i="9" s="1"/>
  <c r="F703" i="9" s="1"/>
  <c r="F704" i="9" s="1"/>
  <c r="F705" i="9" s="1"/>
  <c r="F706" i="9" s="1"/>
  <c r="F707" i="9" s="1"/>
  <c r="F708" i="9" s="1"/>
  <c r="F709" i="9" s="1"/>
  <c r="F710" i="9" s="1"/>
  <c r="F711" i="9" s="1"/>
  <c r="F712" i="9" s="1"/>
  <c r="F713" i="9" s="1"/>
  <c r="F714" i="9" s="1"/>
  <c r="F715" i="9" s="1"/>
  <c r="F716" i="9" s="1"/>
  <c r="F717" i="9" s="1"/>
  <c r="F718" i="9" s="1"/>
  <c r="F719" i="9" s="1"/>
  <c r="F720" i="9" s="1"/>
  <c r="F721" i="9" s="1"/>
  <c r="F722" i="9" s="1"/>
  <c r="F723" i="9" s="1"/>
  <c r="F724" i="9" s="1"/>
  <c r="F725" i="9" s="1"/>
  <c r="F726" i="9" s="1"/>
  <c r="F727" i="9" s="1"/>
  <c r="F728" i="9" s="1"/>
  <c r="F729" i="9" s="1"/>
  <c r="F730" i="9" s="1"/>
  <c r="F731" i="9" s="1"/>
  <c r="F732" i="9" s="1"/>
  <c r="F733" i="9" s="1"/>
  <c r="F734" i="9" s="1"/>
  <c r="F735" i="9" s="1"/>
  <c r="F736" i="9" s="1"/>
  <c r="F737" i="9" s="1"/>
  <c r="F738" i="9" s="1"/>
  <c r="F739" i="9" s="1"/>
  <c r="F740" i="9" s="1"/>
  <c r="F741" i="9" s="1"/>
  <c r="F742" i="9" s="1"/>
  <c r="F743" i="9" s="1"/>
  <c r="F744" i="9" s="1"/>
  <c r="F745" i="9" s="1"/>
  <c r="F746" i="9" s="1"/>
  <c r="F747" i="9" s="1"/>
  <c r="F748" i="9" s="1"/>
  <c r="F749" i="9" s="1"/>
  <c r="F750" i="9" s="1"/>
  <c r="F751" i="9" s="1"/>
  <c r="F752" i="9" s="1"/>
  <c r="F753" i="9" s="1"/>
  <c r="F754" i="9" s="1"/>
  <c r="F755" i="9" s="1"/>
  <c r="F756" i="9" s="1"/>
  <c r="F757" i="9" s="1"/>
  <c r="F758" i="9" s="1"/>
  <c r="F759" i="9" s="1"/>
  <c r="F760" i="9" s="1"/>
  <c r="F761" i="9" s="1"/>
  <c r="F762" i="9" s="1"/>
  <c r="F763" i="9" s="1"/>
  <c r="F764" i="9" s="1"/>
  <c r="F765" i="9" s="1"/>
  <c r="F766" i="9" s="1"/>
  <c r="F767" i="9" s="1"/>
  <c r="F768" i="9" s="1"/>
  <c r="F769" i="9" s="1"/>
  <c r="F770" i="9" s="1"/>
  <c r="F771" i="9" s="1"/>
  <c r="F772" i="9" s="1"/>
  <c r="F773" i="9" s="1"/>
  <c r="F774" i="9" s="1"/>
  <c r="F775" i="9" s="1"/>
  <c r="F776" i="9" s="1"/>
  <c r="F777" i="9" s="1"/>
  <c r="F778" i="9" s="1"/>
  <c r="F779" i="9" s="1"/>
  <c r="F780" i="9" s="1"/>
  <c r="F781" i="9" s="1"/>
  <c r="F782" i="9" s="1"/>
  <c r="F783" i="9" s="1"/>
  <c r="F784" i="9" s="1"/>
  <c r="F785" i="9" s="1"/>
  <c r="F786" i="9" s="1"/>
  <c r="F787" i="9" s="1"/>
  <c r="F788" i="9" s="1"/>
  <c r="F789" i="9" s="1"/>
  <c r="F790" i="9" s="1"/>
  <c r="F791" i="9" s="1"/>
  <c r="F792" i="9" s="1"/>
  <c r="F793" i="9" s="1"/>
  <c r="F794" i="9" s="1"/>
  <c r="F795" i="9" s="1"/>
  <c r="F796" i="9" s="1"/>
  <c r="F797" i="9" s="1"/>
  <c r="F798" i="9" s="1"/>
  <c r="F799" i="9" s="1"/>
  <c r="F800" i="9" s="1"/>
  <c r="F801" i="9" s="1"/>
  <c r="F802" i="9" s="1"/>
  <c r="F803" i="9" s="1"/>
  <c r="F804" i="9" s="1"/>
  <c r="F805" i="9" s="1"/>
  <c r="F806" i="9" s="1"/>
  <c r="F807" i="9" s="1"/>
  <c r="F808" i="9" s="1"/>
  <c r="F809" i="9" s="1"/>
  <c r="F810" i="9" s="1"/>
  <c r="F811" i="9" s="1"/>
  <c r="F812" i="9" s="1"/>
  <c r="F813" i="9" s="1"/>
  <c r="F814" i="9" s="1"/>
  <c r="F815" i="9" s="1"/>
  <c r="F816" i="9" s="1"/>
  <c r="F817" i="9" s="1"/>
  <c r="F818" i="9" s="1"/>
  <c r="F819" i="9" s="1"/>
  <c r="F820" i="9" s="1"/>
  <c r="F821" i="9" s="1"/>
  <c r="F822" i="9" s="1"/>
  <c r="F823" i="9" s="1"/>
  <c r="F824" i="9" s="1"/>
  <c r="F825" i="9" s="1"/>
  <c r="F826" i="9" s="1"/>
  <c r="F827" i="9" s="1"/>
  <c r="F828" i="9" s="1"/>
  <c r="F829" i="9" s="1"/>
  <c r="F830" i="9" s="1"/>
  <c r="F831" i="9" s="1"/>
  <c r="F832" i="9" s="1"/>
  <c r="F833" i="9" s="1"/>
  <c r="F834" i="9" s="1"/>
  <c r="F835" i="9" s="1"/>
  <c r="F836" i="9" s="1"/>
  <c r="F837" i="9" s="1"/>
  <c r="F838" i="9" s="1"/>
  <c r="F839" i="9" s="1"/>
  <c r="F840" i="9" s="1"/>
  <c r="F841" i="9" s="1"/>
  <c r="F842" i="9" s="1"/>
  <c r="F843" i="9" s="1"/>
  <c r="F844" i="9" s="1"/>
  <c r="F845" i="9" s="1"/>
  <c r="F846" i="9" s="1"/>
  <c r="F847" i="9" s="1"/>
  <c r="F848" i="9" s="1"/>
  <c r="F849" i="9" s="1"/>
  <c r="F850" i="9" s="1"/>
  <c r="F851" i="9" s="1"/>
  <c r="F852" i="9" s="1"/>
  <c r="F853" i="9" s="1"/>
  <c r="F854" i="9" s="1"/>
  <c r="F855" i="9" s="1"/>
  <c r="F856" i="9" s="1"/>
  <c r="F857" i="9" s="1"/>
  <c r="F858" i="9" s="1"/>
  <c r="F859" i="9" s="1"/>
  <c r="F860" i="9" s="1"/>
  <c r="F861" i="9" s="1"/>
  <c r="F862" i="9" s="1"/>
  <c r="F863" i="9" s="1"/>
  <c r="F864" i="9" s="1"/>
  <c r="F865" i="9" s="1"/>
  <c r="F866" i="9" s="1"/>
  <c r="F867" i="9" s="1"/>
  <c r="F868" i="9" s="1"/>
  <c r="F869" i="9" s="1"/>
  <c r="F870" i="9" s="1"/>
  <c r="F871" i="9" s="1"/>
  <c r="F872" i="9" s="1"/>
  <c r="F873" i="9" s="1"/>
  <c r="F874" i="9" s="1"/>
  <c r="F875" i="9" s="1"/>
  <c r="F876" i="9" s="1"/>
  <c r="F877" i="9" s="1"/>
  <c r="F878" i="9" s="1"/>
  <c r="F879" i="9" s="1"/>
  <c r="F880" i="9" s="1"/>
  <c r="F881" i="9" s="1"/>
  <c r="F882" i="9" s="1"/>
  <c r="F883" i="9" s="1"/>
  <c r="F884" i="9" s="1"/>
  <c r="F885" i="9" s="1"/>
  <c r="F886" i="9" s="1"/>
  <c r="F887" i="9" s="1"/>
  <c r="F888" i="9" s="1"/>
  <c r="F889" i="9" s="1"/>
  <c r="F890" i="9" s="1"/>
  <c r="F891" i="9" s="1"/>
  <c r="F892" i="9" s="1"/>
  <c r="F893" i="9" s="1"/>
  <c r="F894" i="9" s="1"/>
  <c r="F895" i="9" s="1"/>
  <c r="F896" i="9" s="1"/>
  <c r="F897" i="9" s="1"/>
  <c r="F898" i="9" s="1"/>
  <c r="F899" i="9" s="1"/>
  <c r="F900" i="9" s="1"/>
  <c r="F901" i="9" s="1"/>
  <c r="F902" i="9" s="1"/>
  <c r="F903" i="9" s="1"/>
  <c r="F904" i="9" s="1"/>
  <c r="F905" i="9" s="1"/>
  <c r="F906" i="9" s="1"/>
  <c r="F907" i="9" s="1"/>
  <c r="F908" i="9" s="1"/>
  <c r="F909" i="9" s="1"/>
  <c r="F910" i="9" s="1"/>
  <c r="F911" i="9" s="1"/>
  <c r="F912" i="9" s="1"/>
  <c r="F913" i="9" s="1"/>
  <c r="F914" i="9" s="1"/>
  <c r="F915" i="9" s="1"/>
  <c r="F916" i="9" s="1"/>
  <c r="F917" i="9" s="1"/>
  <c r="F918" i="9" s="1"/>
  <c r="F919" i="9" s="1"/>
  <c r="F920" i="9" s="1"/>
  <c r="F921" i="9" s="1"/>
  <c r="F922" i="9" s="1"/>
  <c r="F923" i="9" s="1"/>
  <c r="F924" i="9" s="1"/>
  <c r="F925" i="9" s="1"/>
  <c r="F926" i="9" s="1"/>
  <c r="F927" i="9" s="1"/>
  <c r="F928" i="9" s="1"/>
  <c r="F929" i="9" s="1"/>
  <c r="F930" i="9" s="1"/>
  <c r="F931" i="9" s="1"/>
  <c r="F932" i="9" s="1"/>
  <c r="F933" i="9" s="1"/>
  <c r="F934" i="9" s="1"/>
  <c r="F935" i="9" s="1"/>
  <c r="F936" i="9" s="1"/>
  <c r="F937" i="9" s="1"/>
  <c r="F938" i="9" s="1"/>
  <c r="F939" i="9" s="1"/>
  <c r="F940" i="9" s="1"/>
  <c r="F941" i="9" s="1"/>
  <c r="F942" i="9" s="1"/>
  <c r="F943" i="9" s="1"/>
  <c r="F944" i="9" s="1"/>
  <c r="F945" i="9" s="1"/>
  <c r="F946" i="9" s="1"/>
  <c r="F947" i="9" s="1"/>
  <c r="F948" i="9" s="1"/>
  <c r="F949" i="9" s="1"/>
  <c r="F950" i="9" s="1"/>
  <c r="F951" i="9" s="1"/>
  <c r="F952" i="9" s="1"/>
  <c r="F953" i="9" s="1"/>
  <c r="F954" i="9" s="1"/>
  <c r="F955" i="9" s="1"/>
  <c r="F956" i="9" s="1"/>
  <c r="F957" i="9" s="1"/>
  <c r="F958" i="9" s="1"/>
  <c r="F959" i="9" s="1"/>
  <c r="F960" i="9" s="1"/>
  <c r="F961" i="9" s="1"/>
  <c r="F962" i="9" s="1"/>
  <c r="F963" i="9" s="1"/>
  <c r="F964" i="9" s="1"/>
  <c r="F965" i="9" s="1"/>
  <c r="F966" i="9" s="1"/>
  <c r="F967" i="9" s="1"/>
  <c r="F968" i="9" s="1"/>
  <c r="F969" i="9" s="1"/>
  <c r="F970" i="9" s="1"/>
  <c r="F971" i="9" s="1"/>
  <c r="F972" i="9" s="1"/>
  <c r="F973" i="9" s="1"/>
  <c r="F974" i="9" s="1"/>
  <c r="F975" i="9" s="1"/>
  <c r="F976" i="9" s="1"/>
  <c r="F977" i="9" s="1"/>
  <c r="F978" i="9" s="1"/>
  <c r="F979" i="9" s="1"/>
  <c r="F980" i="9" s="1"/>
  <c r="F981" i="9" s="1"/>
  <c r="F982" i="9" s="1"/>
  <c r="F983" i="9" s="1"/>
  <c r="F984" i="9" s="1"/>
  <c r="F985" i="9" s="1"/>
  <c r="F986" i="9" s="1"/>
  <c r="F987" i="9" s="1"/>
  <c r="F988" i="9" s="1"/>
  <c r="F989" i="9" s="1"/>
  <c r="F990" i="9" s="1"/>
  <c r="F991" i="9" s="1"/>
  <c r="F992" i="9" s="1"/>
  <c r="F993" i="9" s="1"/>
  <c r="F994" i="9" s="1"/>
  <c r="F995" i="9" s="1"/>
  <c r="F996" i="9" s="1"/>
  <c r="F997" i="9" s="1"/>
  <c r="F998" i="9" s="1"/>
  <c r="F999" i="9" s="1"/>
  <c r="F1000" i="9" s="1"/>
  <c r="F1001" i="9" s="1"/>
  <c r="F1002" i="9" s="1"/>
  <c r="F1003" i="9" s="1"/>
  <c r="F1004" i="9" s="1"/>
  <c r="F1005" i="9" s="1"/>
  <c r="F1006" i="9" s="1"/>
  <c r="F1007" i="9" s="1"/>
  <c r="F1008" i="9" s="1"/>
  <c r="F1009" i="9" s="1"/>
  <c r="F1010" i="9" s="1"/>
  <c r="F1011" i="9" s="1"/>
  <c r="F1012" i="9" s="1"/>
  <c r="F1013" i="9" s="1"/>
  <c r="F1014" i="9" s="1"/>
  <c r="F1015" i="9" s="1"/>
  <c r="F1016" i="9" s="1"/>
  <c r="F1017" i="9" s="1"/>
  <c r="F1018" i="9" s="1"/>
  <c r="F1019" i="9" s="1"/>
  <c r="F1020" i="9" s="1"/>
  <c r="F1021" i="9" s="1"/>
  <c r="F1022" i="9" s="1"/>
  <c r="F1023" i="9" s="1"/>
  <c r="F1024" i="9" s="1"/>
  <c r="F1025" i="9" s="1"/>
  <c r="F1026" i="9" s="1"/>
  <c r="F1027" i="9" s="1"/>
  <c r="F1028" i="9" s="1"/>
  <c r="F1029" i="9" s="1"/>
  <c r="F1030" i="9" s="1"/>
  <c r="F1031" i="9" s="1"/>
  <c r="F1032" i="9" s="1"/>
  <c r="F1033" i="9" s="1"/>
  <c r="F1034" i="9" s="1"/>
  <c r="F1035" i="9" s="1"/>
  <c r="F1036" i="9" s="1"/>
  <c r="F1037" i="9" s="1"/>
  <c r="F1038" i="9" s="1"/>
  <c r="F1039" i="9" s="1"/>
  <c r="F1040" i="9" s="1"/>
  <c r="F1041" i="9" s="1"/>
  <c r="F1042" i="9" s="1"/>
  <c r="F1043" i="9" s="1"/>
  <c r="F1044" i="9" s="1"/>
  <c r="F1045" i="9" s="1"/>
  <c r="F1046" i="9" s="1"/>
  <c r="F1047" i="9" s="1"/>
  <c r="F1048" i="9" s="1"/>
  <c r="F1049" i="9" s="1"/>
  <c r="F1050" i="9" s="1"/>
  <c r="F1051" i="9" s="1"/>
  <c r="F1052" i="9" s="1"/>
  <c r="F1053" i="9" s="1"/>
  <c r="F1054" i="9" s="1"/>
  <c r="F1055" i="9" s="1"/>
  <c r="F1056" i="9" s="1"/>
  <c r="F1057" i="9" s="1"/>
  <c r="F1058" i="9" s="1"/>
  <c r="F1059" i="9" s="1"/>
  <c r="F1060" i="9" s="1"/>
  <c r="F1061" i="9" s="1"/>
  <c r="F1062" i="9" s="1"/>
  <c r="F1063" i="9" s="1"/>
  <c r="F1064" i="9" s="1"/>
  <c r="F1065" i="9" s="1"/>
  <c r="F1066" i="9" s="1"/>
  <c r="F1067" i="9" s="1"/>
  <c r="F1068" i="9" s="1"/>
  <c r="F1069" i="9" s="1"/>
  <c r="F1070" i="9" s="1"/>
  <c r="F1071" i="9" s="1"/>
  <c r="F1072" i="9" s="1"/>
  <c r="F1073" i="9" s="1"/>
  <c r="F1074" i="9" s="1"/>
  <c r="F1075" i="9" s="1"/>
  <c r="F1076" i="9" s="1"/>
  <c r="F1077" i="9" s="1"/>
  <c r="F1078" i="9" s="1"/>
  <c r="F1079" i="9" s="1"/>
  <c r="F1080" i="9" s="1"/>
  <c r="F1081" i="9" s="1"/>
  <c r="F1082" i="9" s="1"/>
  <c r="F1083" i="9" s="1"/>
  <c r="F1084" i="9" s="1"/>
  <c r="F1085" i="9" s="1"/>
  <c r="F1086" i="9" s="1"/>
  <c r="F1087" i="9" s="1"/>
  <c r="F1088" i="9" s="1"/>
  <c r="F1089" i="9" s="1"/>
  <c r="F1090" i="9" s="1"/>
  <c r="F1091" i="9" s="1"/>
  <c r="F1092" i="9" s="1"/>
  <c r="F1093" i="9" s="1"/>
  <c r="F1094" i="9" s="1"/>
  <c r="F1095" i="9" s="1"/>
  <c r="F1096" i="9" s="1"/>
  <c r="F1097" i="9" s="1"/>
  <c r="F1098" i="9" s="1"/>
  <c r="F1099" i="9" s="1"/>
  <c r="F1100" i="9" s="1"/>
  <c r="F1101" i="9" s="1"/>
  <c r="F1102" i="9" s="1"/>
  <c r="F1103" i="9" s="1"/>
  <c r="F1104" i="9" s="1"/>
  <c r="F1105" i="9" s="1"/>
  <c r="F1106" i="9" s="1"/>
  <c r="F1107" i="9" s="1"/>
  <c r="F1108" i="9" s="1"/>
  <c r="F1109" i="9" s="1"/>
  <c r="F1110" i="9" s="1"/>
  <c r="F1111" i="9" s="1"/>
  <c r="F1112" i="9" s="1"/>
  <c r="F1113" i="9" s="1"/>
  <c r="F1114" i="9" s="1"/>
  <c r="F1115" i="9" s="1"/>
  <c r="F1116" i="9" s="1"/>
  <c r="F1117" i="9" s="1"/>
  <c r="F1118" i="9" s="1"/>
  <c r="F1119" i="9" s="1"/>
  <c r="F1120" i="9" s="1"/>
  <c r="F1121" i="9" s="1"/>
  <c r="F1122" i="9" s="1"/>
  <c r="F1123" i="9" s="1"/>
  <c r="F1124" i="9" s="1"/>
  <c r="F1125" i="9" s="1"/>
  <c r="F1126" i="9" s="1"/>
  <c r="F1127" i="9" s="1"/>
  <c r="F1128" i="9" s="1"/>
  <c r="F1129" i="9" s="1"/>
  <c r="F1130" i="9" s="1"/>
  <c r="F1131" i="9" s="1"/>
  <c r="F1132" i="9" s="1"/>
  <c r="F1133" i="9" s="1"/>
  <c r="F1134" i="9" s="1"/>
  <c r="F1135" i="9" s="1"/>
  <c r="F1136" i="9" s="1"/>
  <c r="F1137" i="9" s="1"/>
  <c r="F1138" i="9" s="1"/>
  <c r="F1139" i="9" s="1"/>
  <c r="F1140" i="9" s="1"/>
  <c r="F1141" i="9" s="1"/>
  <c r="F1142" i="9" s="1"/>
  <c r="F1143" i="9" s="1"/>
  <c r="F1144" i="9" s="1"/>
  <c r="F1145" i="9" s="1"/>
  <c r="F1146" i="9" s="1"/>
  <c r="F1147" i="9" s="1"/>
  <c r="F1148" i="9" s="1"/>
  <c r="F1149" i="9" s="1"/>
  <c r="F1150" i="9" s="1"/>
  <c r="F1151" i="9" s="1"/>
  <c r="F1152" i="9" s="1"/>
  <c r="F1153" i="9" s="1"/>
  <c r="F1154" i="9" s="1"/>
  <c r="F1155" i="9" s="1"/>
  <c r="F1156" i="9" s="1"/>
  <c r="F1157" i="9" s="1"/>
  <c r="F1158" i="9" s="1"/>
  <c r="F1159" i="9" s="1"/>
  <c r="F1160" i="9" s="1"/>
  <c r="F1161" i="9" s="1"/>
  <c r="F1162" i="9" s="1"/>
  <c r="F1163" i="9" s="1"/>
  <c r="F1164" i="9" s="1"/>
  <c r="F1165" i="9" s="1"/>
  <c r="F1166" i="9" s="1"/>
  <c r="F1167" i="9" s="1"/>
  <c r="F1168" i="9" s="1"/>
  <c r="F1169" i="9" s="1"/>
  <c r="F1170" i="9" s="1"/>
  <c r="F1171" i="9" s="1"/>
  <c r="F1172" i="9" s="1"/>
  <c r="F1173" i="9" s="1"/>
  <c r="F1174" i="9" s="1"/>
  <c r="F1175" i="9" s="1"/>
  <c r="F1176" i="9" s="1"/>
  <c r="F1177" i="9" s="1"/>
  <c r="F1178" i="9" s="1"/>
  <c r="F1179" i="9" s="1"/>
  <c r="F1180" i="9" s="1"/>
  <c r="F1181" i="9" s="1"/>
  <c r="F1182" i="9" s="1"/>
  <c r="F1183" i="9" s="1"/>
  <c r="F1184" i="9" s="1"/>
  <c r="F1185" i="9" s="1"/>
  <c r="F1186" i="9" s="1"/>
  <c r="F1187" i="9" s="1"/>
  <c r="F1188" i="9" s="1"/>
  <c r="F1189" i="9" s="1"/>
  <c r="F1190" i="9" s="1"/>
  <c r="F1191" i="9" s="1"/>
  <c r="F1192" i="9" s="1"/>
  <c r="F1193" i="9" s="1"/>
  <c r="F1194" i="9" s="1"/>
  <c r="F1195" i="9" s="1"/>
  <c r="F1196" i="9" s="1"/>
  <c r="F1197" i="9" s="1"/>
  <c r="F1198" i="9" s="1"/>
  <c r="F1199" i="9" s="1"/>
  <c r="F1200" i="9" s="1"/>
  <c r="F1201" i="9" s="1"/>
  <c r="F1202" i="9" s="1"/>
  <c r="F1203" i="9" s="1"/>
  <c r="F1204" i="9" s="1"/>
  <c r="F1205" i="9" s="1"/>
  <c r="F1206" i="9" s="1"/>
  <c r="F1207" i="9" s="1"/>
  <c r="F1208" i="9" s="1"/>
  <c r="F1209" i="9" s="1"/>
  <c r="F1210" i="9" s="1"/>
  <c r="F1211" i="9" s="1"/>
  <c r="F1212" i="9" s="1"/>
  <c r="F1213" i="9" s="1"/>
  <c r="F1214" i="9" s="1"/>
  <c r="F1215" i="9" s="1"/>
  <c r="F1216" i="9" s="1"/>
  <c r="F1217" i="9" s="1"/>
  <c r="F1218" i="9" s="1"/>
  <c r="F1219" i="9" s="1"/>
  <c r="F1220" i="9" s="1"/>
  <c r="F1221" i="9" s="1"/>
  <c r="F1222" i="9" s="1"/>
  <c r="F1223" i="9" s="1"/>
  <c r="F1224" i="9" s="1"/>
  <c r="F1225" i="9" s="1"/>
  <c r="F1226" i="9" s="1"/>
  <c r="F1227" i="9" s="1"/>
  <c r="F1228" i="9" s="1"/>
  <c r="F1229" i="9" s="1"/>
  <c r="F1230" i="9" s="1"/>
  <c r="F1231" i="9" s="1"/>
  <c r="F1232" i="9" s="1"/>
  <c r="F1233" i="9" s="1"/>
  <c r="F1234" i="9" s="1"/>
  <c r="F1235" i="9" s="1"/>
  <c r="F1236" i="9" s="1"/>
  <c r="F1237" i="9" s="1"/>
  <c r="F1238" i="9" s="1"/>
  <c r="F1239" i="9" s="1"/>
  <c r="F1240" i="9" s="1"/>
  <c r="F1241" i="9" s="1"/>
  <c r="F1242" i="9" s="1"/>
  <c r="F1243" i="9" s="1"/>
  <c r="F1244" i="9" s="1"/>
  <c r="F1245" i="9" s="1"/>
  <c r="F1246" i="9" s="1"/>
  <c r="F1247" i="9" s="1"/>
  <c r="F1248" i="9" s="1"/>
  <c r="F1249" i="9" s="1"/>
  <c r="F1250" i="9" s="1"/>
  <c r="F1251" i="9" s="1"/>
  <c r="AA3" i="9"/>
  <c r="X3" i="9"/>
  <c r="R3" i="9" a="1"/>
  <c r="R3" i="9" s="1"/>
  <c r="T3" i="9" a="1"/>
  <c r="T3" i="9" s="1"/>
  <c r="M2" i="9"/>
  <c r="L3" i="9" a="1"/>
  <c r="L3" i="9" s="1"/>
  <c r="M6" i="9"/>
  <c r="R12" i="9" a="1"/>
  <c r="R12" i="9" s="1"/>
  <c r="O2" i="9" a="1"/>
  <c r="O2" i="9" s="1"/>
  <c r="O15" i="9" a="1"/>
  <c r="O15" i="9" s="1"/>
  <c r="O9" i="9" a="1"/>
  <c r="O9" i="9" s="1"/>
  <c r="O7" i="9" a="1"/>
  <c r="O7" i="9" s="1"/>
  <c r="O5" i="9" a="1"/>
  <c r="O5" i="9" s="1"/>
  <c r="O3" i="9" a="1"/>
  <c r="O3" i="9" s="1"/>
  <c r="Q12" i="9" a="1"/>
  <c r="Q12" i="9" s="1"/>
  <c r="Q10" i="9" a="1"/>
  <c r="Q10" i="9" s="1"/>
  <c r="Q8" i="9" a="1"/>
  <c r="Q8" i="9" s="1"/>
  <c r="Q6" i="9" a="1"/>
  <c r="Q6" i="9" s="1"/>
  <c r="Q4" i="9" a="1"/>
  <c r="Q4" i="9" s="1"/>
  <c r="S2" i="9" a="1"/>
  <c r="S2" i="9" s="1"/>
  <c r="S15" i="9" a="1"/>
  <c r="S15" i="9" s="1"/>
  <c r="S13" i="9" a="1"/>
  <c r="S13" i="9" s="1"/>
  <c r="S11" i="9" a="1"/>
  <c r="S11" i="9" s="1"/>
  <c r="S9" i="9" a="1"/>
  <c r="S9" i="9" s="1"/>
  <c r="S7" i="9" a="1"/>
  <c r="S7" i="9" s="1"/>
  <c r="S5" i="9" a="1"/>
  <c r="S5" i="9" s="1"/>
  <c r="S3" i="9" a="1"/>
  <c r="S3" i="9" s="1"/>
  <c r="O16" i="9" a="1"/>
  <c r="O16" i="9" s="1"/>
  <c r="O12" i="9" a="1"/>
  <c r="O12" i="9" s="1"/>
  <c r="O8" i="9" a="1"/>
  <c r="O8" i="9" s="1"/>
  <c r="O4" i="9" a="1"/>
  <c r="O4" i="9" s="1"/>
  <c r="Q17" i="9" a="1"/>
  <c r="Q17" i="9" s="1"/>
  <c r="Q13" i="9" a="1"/>
  <c r="Q13" i="9" s="1"/>
  <c r="Q9" i="9" a="1"/>
  <c r="Q9" i="9" s="1"/>
  <c r="Q5" i="9" a="1"/>
  <c r="Q5" i="9" s="1"/>
  <c r="S18" i="9" a="1"/>
  <c r="S18" i="9" s="1"/>
  <c r="S14" i="9" a="1"/>
  <c r="S14" i="9" s="1"/>
  <c r="S10" i="9" a="1"/>
  <c r="S10" i="9" s="1"/>
  <c r="S6" i="9" a="1"/>
  <c r="S6" i="9" s="1"/>
  <c r="P3" i="9" a="1"/>
  <c r="P3" i="9" s="1"/>
  <c r="R2" i="9" a="1"/>
  <c r="R2" i="9" s="1"/>
  <c r="L2" i="9" a="1"/>
  <c r="L2" i="9" s="1"/>
  <c r="N3" i="9" a="1"/>
  <c r="N3" i="9" s="1"/>
  <c r="P5" i="9" a="1"/>
  <c r="P5" i="9" s="1"/>
  <c r="R4" i="9" a="1"/>
  <c r="R4" i="9" s="1"/>
  <c r="M4" i="9"/>
  <c r="T5" i="9" a="1"/>
  <c r="T5" i="9" s="1"/>
  <c r="T4" i="9" a="1"/>
  <c r="T4" i="9" s="1"/>
  <c r="M5" i="9"/>
  <c r="R9" i="9" a="1"/>
  <c r="R9" i="9" s="1"/>
  <c r="L9" i="9" a="1"/>
  <c r="L9" i="9" s="1"/>
  <c r="P9" i="9" a="1"/>
  <c r="P9" i="9" s="1"/>
  <c r="T10" i="9" a="1"/>
  <c r="T10" i="9" s="1"/>
  <c r="L10" i="9" a="1"/>
  <c r="L10" i="9" s="1"/>
  <c r="N10" i="9" a="1"/>
  <c r="N10" i="9" s="1"/>
  <c r="R11" i="9" a="1"/>
  <c r="R11" i="9" s="1"/>
  <c r="T11" i="9" a="1"/>
  <c r="T11" i="9" s="1"/>
  <c r="N11" i="9" a="1"/>
  <c r="N11" i="9" s="1"/>
  <c r="T12" i="9" a="1"/>
  <c r="T12" i="9" s="1"/>
  <c r="N13" i="9" a="1"/>
  <c r="N13" i="9" s="1"/>
  <c r="P13" i="9" a="1"/>
  <c r="P13" i="9" s="1"/>
  <c r="T13" i="9" a="1"/>
  <c r="T13" i="9" s="1"/>
  <c r="N14" i="9" a="1"/>
  <c r="N14" i="9" s="1"/>
  <c r="P14" i="9" a="1"/>
  <c r="P14" i="9" s="1"/>
  <c r="M14" i="9"/>
  <c r="N16" i="9" a="1"/>
  <c r="N16" i="9" s="1"/>
  <c r="L16" i="9" a="1"/>
  <c r="L16" i="9" s="1"/>
  <c r="M15" i="9"/>
  <c r="P16" i="9" a="1"/>
  <c r="P16" i="9" s="1"/>
  <c r="R16" i="9" a="1"/>
  <c r="R16" i="9" s="1"/>
  <c r="R17" i="9" a="1"/>
  <c r="R17" i="9" s="1"/>
  <c r="P17" i="9" a="1"/>
  <c r="P17" i="9" s="1"/>
  <c r="R18" i="9" a="1"/>
  <c r="R18" i="9" s="1"/>
  <c r="O18" i="9" a="1"/>
  <c r="O18" i="9" s="1"/>
  <c r="O14" i="9" a="1"/>
  <c r="O14" i="9" s="1"/>
  <c r="O10" i="9" a="1"/>
  <c r="O10" i="9" s="1"/>
  <c r="O6" i="9" a="1"/>
  <c r="O6" i="9" s="1"/>
  <c r="Q2" i="9" a="1"/>
  <c r="Q2" i="9" s="1"/>
  <c r="Q15" i="9" a="1"/>
  <c r="Q15" i="9" s="1"/>
  <c r="Q11" i="9" a="1"/>
  <c r="Q11" i="9" s="1"/>
  <c r="Q7" i="9" a="1"/>
  <c r="Q7" i="9" s="1"/>
  <c r="Q3" i="9" a="1"/>
  <c r="Q3" i="9" s="1"/>
  <c r="S16" i="9" a="1"/>
  <c r="S16" i="9" s="1"/>
  <c r="S12" i="9" a="1"/>
  <c r="S12" i="9" s="1"/>
  <c r="S8" i="9" a="1"/>
  <c r="S8" i="9" s="1"/>
  <c r="S4" i="9" a="1"/>
  <c r="S4" i="9" s="1"/>
  <c r="N2" i="9" a="1"/>
  <c r="N2" i="9" s="1"/>
  <c r="S17" i="9" a="1"/>
  <c r="S17" i="9" s="1"/>
  <c r="Q14" i="9" a="1"/>
  <c r="Q14" i="9" s="1"/>
  <c r="Q16" i="9" a="1"/>
  <c r="Q16" i="9" s="1"/>
  <c r="Q18" i="9" a="1"/>
  <c r="Q18" i="9" s="1"/>
  <c r="O11" i="9" a="1"/>
  <c r="O11" i="9" s="1"/>
  <c r="O13" i="9" a="1"/>
  <c r="O13" i="9" s="1"/>
  <c r="O17" i="9" a="1"/>
  <c r="O17" i="9" s="1"/>
  <c r="M18" i="9"/>
  <c r="L18" i="9" a="1"/>
  <c r="L18" i="9" s="1"/>
  <c r="T18" i="9" a="1"/>
  <c r="T18" i="9" s="1"/>
  <c r="P18" i="9" a="1"/>
  <c r="P18" i="9" s="1"/>
  <c r="M17" i="9"/>
  <c r="L17" i="9" a="1"/>
  <c r="L17" i="9" s="1"/>
  <c r="T17" i="9" a="1"/>
  <c r="T17" i="9" s="1"/>
  <c r="M16" i="9"/>
  <c r="T14" i="9" a="1"/>
  <c r="T14" i="9" s="1"/>
  <c r="R14" i="9" a="1"/>
  <c r="R14" i="9" s="1"/>
  <c r="M13" i="9"/>
  <c r="R13" i="9" a="1"/>
  <c r="R13" i="9" s="1"/>
  <c r="P12" i="9" a="1"/>
  <c r="P12" i="9" s="1"/>
  <c r="L11" i="9" a="1"/>
  <c r="L11" i="9" s="1"/>
  <c r="P11" i="9" a="1"/>
  <c r="P11" i="9" s="1"/>
  <c r="P10" i="9" a="1"/>
  <c r="P10" i="9" s="1"/>
  <c r="R10" i="9" a="1"/>
  <c r="R10" i="9" s="1"/>
  <c r="T9" i="9" a="1"/>
  <c r="T9" i="9" s="1"/>
  <c r="N9" i="9" a="1"/>
  <c r="N9" i="9" s="1"/>
  <c r="N8" i="9" a="1"/>
  <c r="N8" i="9" s="1"/>
  <c r="N6" i="9" a="1"/>
  <c r="N6" i="9" s="1"/>
  <c r="N5" i="9" a="1"/>
  <c r="N5" i="9" s="1"/>
  <c r="N4" i="9" a="1"/>
  <c r="N4" i="9" s="1"/>
  <c r="R5" i="9" a="1"/>
  <c r="R5" i="9" s="1"/>
  <c r="L4" i="9" a="1"/>
  <c r="L4" i="9" s="1"/>
  <c r="T2" i="9" a="1"/>
  <c r="T2" i="9" s="1"/>
  <c r="P2" i="9" a="1"/>
  <c r="P2" i="9" s="1"/>
  <c r="G3" i="11"/>
  <c r="M3" i="9"/>
  <c r="G2" i="9"/>
  <c r="G3" i="9" s="1"/>
  <c r="G4" i="9" s="1"/>
  <c r="G5" i="9" s="1"/>
  <c r="G6" i="9" s="1"/>
  <c r="G7" i="9" s="1"/>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G34" i="9" s="1"/>
  <c r="G35" i="9" s="1"/>
  <c r="G36" i="9" s="1"/>
  <c r="G37" i="9" s="1"/>
  <c r="G38" i="9" s="1"/>
  <c r="G39" i="9" s="1"/>
  <c r="G40" i="9" s="1"/>
  <c r="G41" i="9" s="1"/>
  <c r="G42" i="9" s="1"/>
  <c r="G43" i="9" s="1"/>
  <c r="G44" i="9" s="1"/>
  <c r="G45" i="9" s="1"/>
  <c r="G46" i="9" s="1"/>
  <c r="G47" i="9" s="1"/>
  <c r="G48" i="9" s="1"/>
  <c r="G49" i="9" s="1"/>
  <c r="G50" i="9" s="1"/>
  <c r="G51" i="9" s="1"/>
  <c r="G52" i="9" s="1"/>
  <c r="G53" i="9" s="1"/>
  <c r="G54" i="9" s="1"/>
  <c r="G55" i="9" s="1"/>
  <c r="G56" i="9" s="1"/>
  <c r="G57" i="9" s="1"/>
  <c r="G58" i="9" s="1"/>
  <c r="G59" i="9" s="1"/>
  <c r="G60" i="9" s="1"/>
  <c r="G61" i="9" s="1"/>
  <c r="G62" i="9" s="1"/>
  <c r="G63" i="9" s="1"/>
  <c r="G64" i="9" s="1"/>
  <c r="G65" i="9" s="1"/>
  <c r="G66" i="9" s="1"/>
  <c r="G67" i="9" s="1"/>
  <c r="G68" i="9" s="1"/>
  <c r="G69" i="9" s="1"/>
  <c r="G70" i="9" s="1"/>
  <c r="G71" i="9" s="1"/>
  <c r="G72" i="9" s="1"/>
  <c r="G73" i="9" s="1"/>
  <c r="G74" i="9" s="1"/>
  <c r="G75" i="9" s="1"/>
  <c r="G76" i="9" s="1"/>
  <c r="G77" i="9" s="1"/>
  <c r="G78" i="9" s="1"/>
  <c r="G79" i="9" s="1"/>
  <c r="G80" i="9" s="1"/>
  <c r="G81" i="9" s="1"/>
  <c r="G82" i="9" s="1"/>
  <c r="G83" i="9" s="1"/>
  <c r="G84" i="9" s="1"/>
  <c r="G85" i="9" s="1"/>
  <c r="G86" i="9" s="1"/>
  <c r="G87" i="9" s="1"/>
  <c r="G88" i="9" s="1"/>
  <c r="G89" i="9" s="1"/>
  <c r="G90" i="9" s="1"/>
  <c r="G91" i="9" s="1"/>
  <c r="G92" i="9" s="1"/>
  <c r="G93" i="9" s="1"/>
  <c r="G94" i="9" s="1"/>
  <c r="G95" i="9" s="1"/>
  <c r="G96" i="9" s="1"/>
  <c r="G97" i="9" s="1"/>
  <c r="G98" i="9" s="1"/>
  <c r="G99" i="9" s="1"/>
  <c r="G100" i="9" s="1"/>
  <c r="G101" i="9" s="1"/>
  <c r="G102" i="9" s="1"/>
  <c r="G103" i="9" s="1"/>
  <c r="G104" i="9" s="1"/>
  <c r="G105" i="9" s="1"/>
  <c r="G106" i="9" s="1"/>
  <c r="G107" i="9" s="1"/>
  <c r="G108" i="9" s="1"/>
  <c r="G109" i="9" s="1"/>
  <c r="G110" i="9" s="1"/>
  <c r="G111" i="9" s="1"/>
  <c r="G112" i="9" s="1"/>
  <c r="G113" i="9" s="1"/>
  <c r="G114" i="9" s="1"/>
  <c r="G115" i="9" s="1"/>
  <c r="G116" i="9" s="1"/>
  <c r="G117" i="9" s="1"/>
  <c r="G118" i="9" s="1"/>
  <c r="G119" i="9" s="1"/>
  <c r="G120" i="9" s="1"/>
  <c r="G121" i="9" s="1"/>
  <c r="G122" i="9" s="1"/>
  <c r="G123" i="9" s="1"/>
  <c r="G124" i="9" s="1"/>
  <c r="G125" i="9" s="1"/>
  <c r="G126" i="9" s="1"/>
  <c r="G127" i="9" s="1"/>
  <c r="G128" i="9" s="1"/>
  <c r="G129" i="9" s="1"/>
  <c r="G130" i="9" s="1"/>
  <c r="G131" i="9" s="1"/>
  <c r="G132" i="9" s="1"/>
  <c r="G133" i="9" s="1"/>
  <c r="G134" i="9" s="1"/>
  <c r="G135" i="9" s="1"/>
  <c r="G136" i="9" s="1"/>
  <c r="G137" i="9" s="1"/>
  <c r="G138" i="9" s="1"/>
  <c r="G139" i="9" s="1"/>
  <c r="G140" i="9" s="1"/>
  <c r="G141" i="9" s="1"/>
  <c r="G142" i="9" s="1"/>
  <c r="G143" i="9" s="1"/>
  <c r="G144" i="9" s="1"/>
  <c r="G145" i="9" s="1"/>
  <c r="G146" i="9" s="1"/>
  <c r="G147" i="9" s="1"/>
  <c r="G148" i="9" s="1"/>
  <c r="G149" i="9" s="1"/>
  <c r="G150" i="9" s="1"/>
  <c r="G151" i="9" s="1"/>
  <c r="G152" i="9" s="1"/>
  <c r="G153" i="9" s="1"/>
  <c r="G154" i="9" s="1"/>
  <c r="G155" i="9" s="1"/>
  <c r="G156" i="9" s="1"/>
  <c r="G157" i="9" s="1"/>
  <c r="G158" i="9" s="1"/>
  <c r="G159" i="9" s="1"/>
  <c r="G160" i="9" s="1"/>
  <c r="G161" i="9" s="1"/>
  <c r="G162" i="9" s="1"/>
  <c r="G163" i="9" s="1"/>
  <c r="G164" i="9" s="1"/>
  <c r="G165" i="9" s="1"/>
  <c r="G166" i="9" s="1"/>
  <c r="G167" i="9" s="1"/>
  <c r="G168" i="9" s="1"/>
  <c r="G169" i="9" s="1"/>
  <c r="G170" i="9" s="1"/>
  <c r="G171" i="9" s="1"/>
  <c r="G172" i="9" s="1"/>
  <c r="G173" i="9" s="1"/>
  <c r="G174" i="9" s="1"/>
  <c r="G175" i="9" s="1"/>
  <c r="G176" i="9" s="1"/>
  <c r="G177" i="9" s="1"/>
  <c r="G178" i="9" s="1"/>
  <c r="G179" i="9" s="1"/>
  <c r="G180" i="9" s="1"/>
  <c r="G181" i="9" s="1"/>
  <c r="G182" i="9" s="1"/>
  <c r="G183" i="9" s="1"/>
  <c r="G184" i="9" s="1"/>
  <c r="G185" i="9" s="1"/>
  <c r="G186" i="9" s="1"/>
  <c r="G187" i="9" s="1"/>
  <c r="G188" i="9" s="1"/>
  <c r="G189" i="9" s="1"/>
  <c r="G190" i="9" s="1"/>
  <c r="G191" i="9" s="1"/>
  <c r="G192" i="9" s="1"/>
  <c r="G193" i="9" s="1"/>
  <c r="G194" i="9" s="1"/>
  <c r="G195" i="9" s="1"/>
  <c r="G196" i="9" s="1"/>
  <c r="G197" i="9" s="1"/>
  <c r="G198" i="9" s="1"/>
  <c r="G199" i="9" s="1"/>
  <c r="G200" i="9" s="1"/>
  <c r="G201" i="9" s="1"/>
  <c r="G202" i="9" s="1"/>
  <c r="G203" i="9" s="1"/>
  <c r="G204" i="9" s="1"/>
  <c r="G205" i="9" s="1"/>
  <c r="G206" i="9" s="1"/>
  <c r="G207" i="9" s="1"/>
  <c r="G208" i="9" s="1"/>
  <c r="G209" i="9" s="1"/>
  <c r="G210" i="9" s="1"/>
  <c r="G211" i="9" s="1"/>
  <c r="G212" i="9" s="1"/>
  <c r="G213" i="9" s="1"/>
  <c r="G214" i="9" s="1"/>
  <c r="G215" i="9" s="1"/>
  <c r="G216" i="9" s="1"/>
  <c r="G217" i="9" s="1"/>
  <c r="G218" i="9" s="1"/>
  <c r="G219" i="9" s="1"/>
  <c r="G220" i="9" s="1"/>
  <c r="G221" i="9" s="1"/>
  <c r="G222" i="9" s="1"/>
  <c r="G223" i="9" s="1"/>
  <c r="G224" i="9" s="1"/>
  <c r="G225" i="9" s="1"/>
  <c r="G226" i="9" s="1"/>
  <c r="G227" i="9" s="1"/>
  <c r="G228" i="9" s="1"/>
  <c r="G229" i="9" s="1"/>
  <c r="G230" i="9" s="1"/>
  <c r="G231" i="9" s="1"/>
  <c r="G232" i="9" s="1"/>
  <c r="G233" i="9" s="1"/>
  <c r="G234" i="9" s="1"/>
  <c r="G235" i="9" s="1"/>
  <c r="G236" i="9" s="1"/>
  <c r="G237" i="9" s="1"/>
  <c r="G238" i="9" s="1"/>
  <c r="G239" i="9" s="1"/>
  <c r="G240" i="9" s="1"/>
  <c r="G241" i="9" s="1"/>
  <c r="G242" i="9" s="1"/>
  <c r="G243" i="9" s="1"/>
  <c r="G244" i="9" s="1"/>
  <c r="G245" i="9" s="1"/>
  <c r="G246" i="9" s="1"/>
  <c r="G247" i="9" s="1"/>
  <c r="G248" i="9" s="1"/>
  <c r="G249" i="9" s="1"/>
  <c r="G250" i="9" s="1"/>
  <c r="G251" i="9" s="1"/>
  <c r="G252" i="9" s="1"/>
  <c r="G253" i="9" s="1"/>
  <c r="G254" i="9" s="1"/>
  <c r="G255" i="9" s="1"/>
  <c r="G256" i="9" s="1"/>
  <c r="G257" i="9" s="1"/>
  <c r="G258" i="9" s="1"/>
  <c r="G259" i="9" s="1"/>
  <c r="G260" i="9" s="1"/>
  <c r="G261" i="9" s="1"/>
  <c r="G262" i="9" s="1"/>
  <c r="G263" i="9" s="1"/>
  <c r="G264" i="9" s="1"/>
  <c r="G265" i="9" s="1"/>
  <c r="G266" i="9" s="1"/>
  <c r="G267" i="9" s="1"/>
  <c r="G268" i="9" s="1"/>
  <c r="G269" i="9" s="1"/>
  <c r="G270" i="9" s="1"/>
  <c r="G271" i="9" s="1"/>
  <c r="G272" i="9" s="1"/>
  <c r="G273" i="9" s="1"/>
  <c r="G274" i="9" s="1"/>
  <c r="G275" i="9" s="1"/>
  <c r="G276" i="9" s="1"/>
  <c r="G277" i="9" s="1"/>
  <c r="G278" i="9" s="1"/>
  <c r="G279" i="9" s="1"/>
  <c r="G280" i="9" s="1"/>
  <c r="G281" i="9" s="1"/>
  <c r="G282" i="9" s="1"/>
  <c r="G283" i="9" s="1"/>
  <c r="G284" i="9" s="1"/>
  <c r="G285" i="9" s="1"/>
  <c r="G286" i="9" s="1"/>
  <c r="G287" i="9" s="1"/>
  <c r="G288" i="9" s="1"/>
  <c r="G289" i="9" s="1"/>
  <c r="G290" i="9" s="1"/>
  <c r="G291" i="9" s="1"/>
  <c r="G292" i="9" s="1"/>
  <c r="G293" i="9" s="1"/>
  <c r="G294" i="9" s="1"/>
  <c r="G295" i="9" s="1"/>
  <c r="G296" i="9" s="1"/>
  <c r="G297" i="9" s="1"/>
  <c r="G298" i="9" s="1"/>
  <c r="G299" i="9" s="1"/>
  <c r="G300" i="9" s="1"/>
  <c r="G301" i="9" s="1"/>
  <c r="G302" i="9" s="1"/>
  <c r="G303" i="9" s="1"/>
  <c r="G304" i="9" s="1"/>
  <c r="G305" i="9" s="1"/>
  <c r="G306" i="9" s="1"/>
  <c r="G307" i="9" s="1"/>
  <c r="G308" i="9" s="1"/>
  <c r="G309" i="9" s="1"/>
  <c r="G310" i="9" s="1"/>
  <c r="G311" i="9" s="1"/>
  <c r="G312" i="9" s="1"/>
  <c r="G313" i="9" s="1"/>
  <c r="G314" i="9" s="1"/>
  <c r="G315" i="9" s="1"/>
  <c r="G316" i="9" s="1"/>
  <c r="G317" i="9" s="1"/>
  <c r="G318" i="9" s="1"/>
  <c r="G319" i="9" s="1"/>
  <c r="G320" i="9" s="1"/>
  <c r="G321" i="9" s="1"/>
  <c r="G322" i="9" s="1"/>
  <c r="G323" i="9" s="1"/>
  <c r="G324" i="9" s="1"/>
  <c r="G325" i="9" s="1"/>
  <c r="G326" i="9" s="1"/>
  <c r="G327" i="9" s="1"/>
  <c r="G328" i="9" s="1"/>
  <c r="G329" i="9" s="1"/>
  <c r="G330" i="9" s="1"/>
  <c r="G331" i="9" s="1"/>
  <c r="G332" i="9" s="1"/>
  <c r="G333" i="9" s="1"/>
  <c r="G334" i="9" s="1"/>
  <c r="G335" i="9" s="1"/>
  <c r="G336" i="9" s="1"/>
  <c r="G337" i="9" s="1"/>
  <c r="G338" i="9" s="1"/>
  <c r="G339" i="9" s="1"/>
  <c r="G340" i="9" s="1"/>
  <c r="G341" i="9" s="1"/>
  <c r="G342" i="9" s="1"/>
  <c r="G343" i="9" s="1"/>
  <c r="G344" i="9" s="1"/>
  <c r="G345" i="9" s="1"/>
  <c r="G346" i="9" s="1"/>
  <c r="G347" i="9" s="1"/>
  <c r="G348" i="9" s="1"/>
  <c r="G349" i="9" s="1"/>
  <c r="G350" i="9" s="1"/>
  <c r="G351" i="9" s="1"/>
  <c r="G352" i="9" s="1"/>
  <c r="G353" i="9" s="1"/>
  <c r="G354" i="9" s="1"/>
  <c r="G355" i="9" s="1"/>
  <c r="G356" i="9" s="1"/>
  <c r="G357" i="9" s="1"/>
  <c r="G358" i="9" s="1"/>
  <c r="G359" i="9" s="1"/>
  <c r="G360" i="9" s="1"/>
  <c r="G361" i="9" s="1"/>
  <c r="G362" i="9" s="1"/>
  <c r="G363" i="9" s="1"/>
  <c r="G364" i="9" s="1"/>
  <c r="G365" i="9" s="1"/>
  <c r="G366" i="9" s="1"/>
  <c r="G367" i="9" s="1"/>
  <c r="G368" i="9" s="1"/>
  <c r="G369" i="9" s="1"/>
  <c r="G370" i="9" s="1"/>
  <c r="G371" i="9" s="1"/>
  <c r="G372" i="9" s="1"/>
  <c r="G373" i="9" s="1"/>
  <c r="G374" i="9" s="1"/>
  <c r="G375" i="9" s="1"/>
  <c r="G376" i="9" s="1"/>
  <c r="G377" i="9" s="1"/>
  <c r="G378" i="9" s="1"/>
  <c r="G379" i="9" s="1"/>
  <c r="G380" i="9" s="1"/>
  <c r="G381" i="9" s="1"/>
  <c r="G382" i="9" s="1"/>
  <c r="G383" i="9" s="1"/>
  <c r="G384" i="9" s="1"/>
  <c r="G385" i="9" s="1"/>
  <c r="G386" i="9" s="1"/>
  <c r="G387" i="9" s="1"/>
  <c r="G388" i="9" s="1"/>
  <c r="G389" i="9" s="1"/>
  <c r="G390" i="9" s="1"/>
  <c r="G391" i="9" s="1"/>
  <c r="G392" i="9" s="1"/>
  <c r="G393" i="9" s="1"/>
  <c r="G394" i="9" s="1"/>
  <c r="G395" i="9" s="1"/>
  <c r="G396" i="9" s="1"/>
  <c r="G397" i="9" s="1"/>
  <c r="G398" i="9" s="1"/>
  <c r="G399" i="9" s="1"/>
  <c r="G400" i="9" s="1"/>
  <c r="G401" i="9" s="1"/>
  <c r="G402" i="9" s="1"/>
  <c r="G403" i="9" s="1"/>
  <c r="G404" i="9" s="1"/>
  <c r="G405" i="9" s="1"/>
  <c r="G406" i="9" s="1"/>
  <c r="G407" i="9" s="1"/>
  <c r="G408" i="9" s="1"/>
  <c r="G409" i="9" s="1"/>
  <c r="G410" i="9" s="1"/>
  <c r="G411" i="9" s="1"/>
  <c r="G412" i="9" s="1"/>
  <c r="G413" i="9" s="1"/>
  <c r="G414" i="9" s="1"/>
  <c r="G415" i="9" s="1"/>
  <c r="G416" i="9" s="1"/>
  <c r="G417" i="9" s="1"/>
  <c r="G418" i="9" s="1"/>
  <c r="G419" i="9" s="1"/>
  <c r="G420" i="9" s="1"/>
  <c r="G421" i="9" s="1"/>
  <c r="G422" i="9" s="1"/>
  <c r="G423" i="9" s="1"/>
  <c r="G424" i="9" s="1"/>
  <c r="G425" i="9" s="1"/>
  <c r="G426" i="9" s="1"/>
  <c r="G427" i="9" s="1"/>
  <c r="G428" i="9" s="1"/>
  <c r="G429" i="9" s="1"/>
  <c r="G430" i="9" s="1"/>
  <c r="G431" i="9" s="1"/>
  <c r="G432" i="9" s="1"/>
  <c r="G433" i="9" s="1"/>
  <c r="G434" i="9" s="1"/>
  <c r="G435" i="9" s="1"/>
  <c r="G436" i="9" s="1"/>
  <c r="G437" i="9" s="1"/>
  <c r="G438" i="9" s="1"/>
  <c r="G439" i="9" s="1"/>
  <c r="G440" i="9" s="1"/>
  <c r="G441" i="9" s="1"/>
  <c r="G442" i="9" s="1"/>
  <c r="G443" i="9" s="1"/>
  <c r="G444" i="9" s="1"/>
  <c r="G445" i="9" s="1"/>
  <c r="G446" i="9" s="1"/>
  <c r="G447" i="9" s="1"/>
  <c r="G448" i="9" s="1"/>
  <c r="G449" i="9" s="1"/>
  <c r="G450" i="9" s="1"/>
  <c r="G451" i="9" s="1"/>
  <c r="G452" i="9" s="1"/>
  <c r="G453" i="9" s="1"/>
  <c r="G454" i="9" s="1"/>
  <c r="G455" i="9" s="1"/>
  <c r="G456" i="9" s="1"/>
  <c r="G457" i="9" s="1"/>
  <c r="G458" i="9" s="1"/>
  <c r="G459" i="9" s="1"/>
  <c r="G460" i="9" s="1"/>
  <c r="G461" i="9" s="1"/>
  <c r="G462" i="9" s="1"/>
  <c r="G463" i="9" s="1"/>
  <c r="G464" i="9" s="1"/>
  <c r="G465" i="9" s="1"/>
  <c r="G466" i="9" s="1"/>
  <c r="G467" i="9" s="1"/>
  <c r="G468" i="9" s="1"/>
  <c r="G469" i="9" s="1"/>
  <c r="G470" i="9" s="1"/>
  <c r="G471" i="9" s="1"/>
  <c r="G472" i="9" s="1"/>
  <c r="G473" i="9" s="1"/>
  <c r="G474" i="9" s="1"/>
  <c r="G475" i="9" s="1"/>
  <c r="G476" i="9" s="1"/>
  <c r="G477" i="9" s="1"/>
  <c r="G478" i="9" s="1"/>
  <c r="G479" i="9" s="1"/>
  <c r="G480" i="9" s="1"/>
  <c r="G481" i="9" s="1"/>
  <c r="G482" i="9" s="1"/>
  <c r="G483" i="9" s="1"/>
  <c r="G484" i="9" s="1"/>
  <c r="G485" i="9" s="1"/>
  <c r="G486" i="9" s="1"/>
  <c r="G487" i="9" s="1"/>
  <c r="G488" i="9" s="1"/>
  <c r="G489" i="9" s="1"/>
  <c r="G490" i="9" s="1"/>
  <c r="G491" i="9" s="1"/>
  <c r="G492" i="9" s="1"/>
  <c r="G493" i="9" s="1"/>
  <c r="G494" i="9" s="1"/>
  <c r="G495" i="9" s="1"/>
  <c r="G496" i="9" s="1"/>
  <c r="G497" i="9" s="1"/>
  <c r="G498" i="9" s="1"/>
  <c r="G499" i="9" s="1"/>
  <c r="G500" i="9" s="1"/>
  <c r="G501" i="9" s="1"/>
  <c r="G502" i="9" s="1"/>
  <c r="G503" i="9" s="1"/>
  <c r="G504" i="9" s="1"/>
  <c r="G505" i="9" s="1"/>
  <c r="G506" i="9" s="1"/>
  <c r="G507" i="9" s="1"/>
  <c r="G508" i="9" s="1"/>
  <c r="G509" i="9" s="1"/>
  <c r="G510" i="9" s="1"/>
  <c r="G511" i="9" s="1"/>
  <c r="G512" i="9" s="1"/>
  <c r="G513" i="9" s="1"/>
  <c r="G514" i="9" s="1"/>
  <c r="G515" i="9" s="1"/>
  <c r="G516" i="9" s="1"/>
  <c r="G517" i="9" s="1"/>
  <c r="G518" i="9" s="1"/>
  <c r="G519" i="9" s="1"/>
  <c r="G520" i="9" s="1"/>
  <c r="G521" i="9" s="1"/>
  <c r="G522" i="9" s="1"/>
  <c r="G523" i="9" s="1"/>
  <c r="G524" i="9" s="1"/>
  <c r="G525" i="9" s="1"/>
  <c r="G526" i="9" s="1"/>
  <c r="G527" i="9" s="1"/>
  <c r="G528" i="9" s="1"/>
  <c r="G529" i="9" s="1"/>
  <c r="G530" i="9" s="1"/>
  <c r="G531" i="9" s="1"/>
  <c r="G532" i="9" s="1"/>
  <c r="G533" i="9" s="1"/>
  <c r="G534" i="9" s="1"/>
  <c r="G535" i="9" s="1"/>
  <c r="G536" i="9" s="1"/>
  <c r="G537" i="9" s="1"/>
  <c r="G538" i="9" s="1"/>
  <c r="G539" i="9" s="1"/>
  <c r="G540" i="9" s="1"/>
  <c r="G541" i="9" s="1"/>
  <c r="G542" i="9" s="1"/>
  <c r="G543" i="9" s="1"/>
  <c r="G544" i="9" s="1"/>
  <c r="G545" i="9" s="1"/>
  <c r="G546" i="9" s="1"/>
  <c r="G547" i="9" s="1"/>
  <c r="G548" i="9" s="1"/>
  <c r="G549" i="9" s="1"/>
  <c r="G550" i="9" s="1"/>
  <c r="G551" i="9" s="1"/>
  <c r="G552" i="9" s="1"/>
  <c r="G553" i="9" s="1"/>
  <c r="G554" i="9" s="1"/>
  <c r="G555" i="9" s="1"/>
  <c r="G556" i="9" s="1"/>
  <c r="G557" i="9" s="1"/>
  <c r="G558" i="9" s="1"/>
  <c r="G559" i="9" s="1"/>
  <c r="G560" i="9" s="1"/>
  <c r="G561" i="9" s="1"/>
  <c r="G562" i="9" s="1"/>
  <c r="G563" i="9" s="1"/>
  <c r="G564" i="9" s="1"/>
  <c r="G565" i="9" s="1"/>
  <c r="G566" i="9" s="1"/>
  <c r="G567" i="9" s="1"/>
  <c r="G568" i="9" s="1"/>
  <c r="G569" i="9" s="1"/>
  <c r="G570" i="9" s="1"/>
  <c r="G571" i="9" s="1"/>
  <c r="G572" i="9" s="1"/>
  <c r="G573" i="9" s="1"/>
  <c r="G574" i="9" s="1"/>
  <c r="G575" i="9" s="1"/>
  <c r="G576" i="9" s="1"/>
  <c r="G577" i="9" s="1"/>
  <c r="G578" i="9" s="1"/>
  <c r="G579" i="9" s="1"/>
  <c r="G580" i="9" s="1"/>
  <c r="G581" i="9" s="1"/>
  <c r="G582" i="9" s="1"/>
  <c r="G583" i="9" s="1"/>
  <c r="G584" i="9" s="1"/>
  <c r="G585" i="9" s="1"/>
  <c r="G586" i="9" s="1"/>
  <c r="G587" i="9" s="1"/>
  <c r="G588" i="9" s="1"/>
  <c r="G589" i="9" s="1"/>
  <c r="G590" i="9" s="1"/>
  <c r="G591" i="9" s="1"/>
  <c r="G592" i="9" s="1"/>
  <c r="G593" i="9" s="1"/>
  <c r="G594" i="9" s="1"/>
  <c r="G595" i="9" s="1"/>
  <c r="G596" i="9" s="1"/>
  <c r="G597" i="9" s="1"/>
  <c r="G598" i="9" s="1"/>
  <c r="G599" i="9" s="1"/>
  <c r="G600" i="9" s="1"/>
  <c r="G601" i="9" s="1"/>
  <c r="G602" i="9" s="1"/>
  <c r="G603" i="9" s="1"/>
  <c r="G604" i="9" s="1"/>
  <c r="G605" i="9" s="1"/>
  <c r="G606" i="9" s="1"/>
  <c r="G607" i="9" s="1"/>
  <c r="G608" i="9" s="1"/>
  <c r="G609" i="9" s="1"/>
  <c r="G610" i="9" s="1"/>
  <c r="G611" i="9" s="1"/>
  <c r="G612" i="9" s="1"/>
  <c r="G613" i="9" s="1"/>
  <c r="G614" i="9" s="1"/>
  <c r="G615" i="9" s="1"/>
  <c r="G616" i="9" s="1"/>
  <c r="G617" i="9" s="1"/>
  <c r="G618" i="9" s="1"/>
  <c r="G619" i="9" s="1"/>
  <c r="G620" i="9" s="1"/>
  <c r="G621" i="9" s="1"/>
  <c r="G622" i="9" s="1"/>
  <c r="G623" i="9" s="1"/>
  <c r="G624" i="9" s="1"/>
  <c r="G625" i="9" s="1"/>
  <c r="G626" i="9" s="1"/>
  <c r="G627" i="9" s="1"/>
  <c r="G628" i="9" s="1"/>
  <c r="G629" i="9" s="1"/>
  <c r="G630" i="9" s="1"/>
  <c r="G631" i="9" s="1"/>
  <c r="G632" i="9" s="1"/>
  <c r="G633" i="9" s="1"/>
  <c r="G634" i="9" s="1"/>
  <c r="G635" i="9" s="1"/>
  <c r="G636" i="9" s="1"/>
  <c r="G637" i="9" s="1"/>
  <c r="G638" i="9" s="1"/>
  <c r="G639" i="9" s="1"/>
  <c r="G640" i="9" s="1"/>
  <c r="G641" i="9" s="1"/>
  <c r="G642" i="9" s="1"/>
  <c r="G643" i="9" s="1"/>
  <c r="G644" i="9" s="1"/>
  <c r="G645" i="9" s="1"/>
  <c r="G646" i="9" s="1"/>
  <c r="G647" i="9" s="1"/>
  <c r="G648" i="9" s="1"/>
  <c r="G649" i="9" s="1"/>
  <c r="G650" i="9" s="1"/>
  <c r="G651" i="9" s="1"/>
  <c r="G652" i="9" s="1"/>
  <c r="G653" i="9" s="1"/>
  <c r="G654" i="9" s="1"/>
  <c r="G655" i="9" s="1"/>
  <c r="G656" i="9" s="1"/>
  <c r="G657" i="9" s="1"/>
  <c r="G658" i="9" s="1"/>
  <c r="G659" i="9" s="1"/>
  <c r="G660" i="9" s="1"/>
  <c r="G661" i="9" s="1"/>
  <c r="G662" i="9" s="1"/>
  <c r="G663" i="9" s="1"/>
  <c r="G664" i="9" s="1"/>
  <c r="G665" i="9" s="1"/>
  <c r="G666" i="9" s="1"/>
  <c r="G667" i="9" s="1"/>
  <c r="G668" i="9" s="1"/>
  <c r="G669" i="9" s="1"/>
  <c r="G670" i="9" s="1"/>
  <c r="G671" i="9" s="1"/>
  <c r="G672" i="9" s="1"/>
  <c r="G673" i="9" s="1"/>
  <c r="G674" i="9" s="1"/>
  <c r="G675" i="9" s="1"/>
  <c r="G676" i="9" s="1"/>
  <c r="G677" i="9" s="1"/>
  <c r="G678" i="9" s="1"/>
  <c r="G679" i="9" s="1"/>
  <c r="G680" i="9" s="1"/>
  <c r="G681" i="9" s="1"/>
  <c r="G682" i="9" s="1"/>
  <c r="G683" i="9" s="1"/>
  <c r="G684" i="9" s="1"/>
  <c r="G685" i="9" s="1"/>
  <c r="G686" i="9" s="1"/>
  <c r="G687" i="9" s="1"/>
  <c r="G688" i="9" s="1"/>
  <c r="G689" i="9" s="1"/>
  <c r="G690" i="9" s="1"/>
  <c r="G691" i="9" s="1"/>
  <c r="G692" i="9" s="1"/>
  <c r="G693" i="9" s="1"/>
  <c r="G694" i="9" s="1"/>
  <c r="G695" i="9" s="1"/>
  <c r="G696" i="9" s="1"/>
  <c r="G697" i="9" s="1"/>
  <c r="G698" i="9" s="1"/>
  <c r="G699" i="9" s="1"/>
  <c r="G700" i="9" s="1"/>
  <c r="G701" i="9" s="1"/>
  <c r="G702" i="9" s="1"/>
  <c r="G703" i="9" s="1"/>
  <c r="G704" i="9" s="1"/>
  <c r="G705" i="9" s="1"/>
  <c r="G706" i="9" s="1"/>
  <c r="G707" i="9" s="1"/>
  <c r="G708" i="9" s="1"/>
  <c r="G709" i="9" s="1"/>
  <c r="G710" i="9" s="1"/>
  <c r="G711" i="9" s="1"/>
  <c r="G712" i="9" s="1"/>
  <c r="G713" i="9" s="1"/>
  <c r="G714" i="9" s="1"/>
  <c r="G715" i="9" s="1"/>
  <c r="G716" i="9" s="1"/>
  <c r="G717" i="9" s="1"/>
  <c r="G718" i="9" s="1"/>
  <c r="G719" i="9" s="1"/>
  <c r="G720" i="9" s="1"/>
  <c r="G721" i="9" s="1"/>
  <c r="G722" i="9" s="1"/>
  <c r="G723" i="9" s="1"/>
  <c r="G724" i="9" s="1"/>
  <c r="G725" i="9" s="1"/>
  <c r="G726" i="9" s="1"/>
  <c r="G727" i="9" s="1"/>
  <c r="G728" i="9" s="1"/>
  <c r="G729" i="9" s="1"/>
  <c r="G730" i="9" s="1"/>
  <c r="G731" i="9" s="1"/>
  <c r="G732" i="9" s="1"/>
  <c r="G733" i="9" s="1"/>
  <c r="G734" i="9" s="1"/>
  <c r="G735" i="9" s="1"/>
  <c r="G736" i="9" s="1"/>
  <c r="G737" i="9" s="1"/>
  <c r="G738" i="9" s="1"/>
  <c r="G739" i="9" s="1"/>
  <c r="G740" i="9" s="1"/>
  <c r="G741" i="9" s="1"/>
  <c r="G742" i="9" s="1"/>
  <c r="G743" i="9" s="1"/>
  <c r="G744" i="9" s="1"/>
  <c r="G745" i="9" s="1"/>
  <c r="G746" i="9" s="1"/>
  <c r="G747" i="9" s="1"/>
  <c r="G748" i="9" s="1"/>
  <c r="G749" i="9" s="1"/>
  <c r="G750" i="9" s="1"/>
  <c r="G751" i="9" s="1"/>
  <c r="G752" i="9" s="1"/>
  <c r="G753" i="9" s="1"/>
  <c r="G754" i="9" s="1"/>
  <c r="G755" i="9" s="1"/>
  <c r="G756" i="9" s="1"/>
  <c r="G757" i="9" s="1"/>
  <c r="G758" i="9" s="1"/>
  <c r="G759" i="9" s="1"/>
  <c r="G760" i="9" s="1"/>
  <c r="G761" i="9" s="1"/>
  <c r="G762" i="9" s="1"/>
  <c r="G763" i="9" s="1"/>
  <c r="G764" i="9" s="1"/>
  <c r="G765" i="9" s="1"/>
  <c r="G766" i="9" s="1"/>
  <c r="G767" i="9" s="1"/>
  <c r="G768" i="9" s="1"/>
  <c r="G769" i="9" s="1"/>
  <c r="G770" i="9" s="1"/>
  <c r="G771" i="9" s="1"/>
  <c r="G772" i="9" s="1"/>
  <c r="G773" i="9" s="1"/>
  <c r="G774" i="9" s="1"/>
  <c r="G775" i="9" s="1"/>
  <c r="G776" i="9" s="1"/>
  <c r="G777" i="9" s="1"/>
  <c r="G778" i="9" s="1"/>
  <c r="G779" i="9" s="1"/>
  <c r="G780" i="9" s="1"/>
  <c r="G781" i="9" s="1"/>
  <c r="G782" i="9" s="1"/>
  <c r="G783" i="9" s="1"/>
  <c r="G784" i="9" s="1"/>
  <c r="G785" i="9" s="1"/>
  <c r="G786" i="9" s="1"/>
  <c r="G787" i="9" s="1"/>
  <c r="G788" i="9" s="1"/>
  <c r="G789" i="9" s="1"/>
  <c r="G790" i="9" s="1"/>
  <c r="G791" i="9" s="1"/>
  <c r="G792" i="9" s="1"/>
  <c r="G793" i="9" s="1"/>
  <c r="G794" i="9" s="1"/>
  <c r="G795" i="9" s="1"/>
  <c r="G796" i="9" s="1"/>
  <c r="G797" i="9" s="1"/>
  <c r="G798" i="9" s="1"/>
  <c r="G799" i="9" s="1"/>
  <c r="G800" i="9" s="1"/>
  <c r="G801" i="9" s="1"/>
  <c r="G802" i="9" s="1"/>
  <c r="G803" i="9" s="1"/>
  <c r="G804" i="9" s="1"/>
  <c r="G805" i="9" s="1"/>
  <c r="G806" i="9" s="1"/>
  <c r="G807" i="9" s="1"/>
  <c r="G808" i="9" s="1"/>
  <c r="G809" i="9" s="1"/>
  <c r="G810" i="9" s="1"/>
  <c r="G811" i="9" s="1"/>
  <c r="G812" i="9" s="1"/>
  <c r="G813" i="9" s="1"/>
  <c r="G814" i="9" s="1"/>
  <c r="G815" i="9" s="1"/>
  <c r="G816" i="9" s="1"/>
  <c r="G817" i="9" s="1"/>
  <c r="G818" i="9" s="1"/>
  <c r="G819" i="9" s="1"/>
  <c r="G820" i="9" s="1"/>
  <c r="G821" i="9" s="1"/>
  <c r="G822" i="9" s="1"/>
  <c r="G823" i="9" s="1"/>
  <c r="G824" i="9" s="1"/>
  <c r="G825" i="9" s="1"/>
  <c r="G826" i="9" s="1"/>
  <c r="G827" i="9" s="1"/>
  <c r="G828" i="9" s="1"/>
  <c r="G829" i="9" s="1"/>
  <c r="G830" i="9" s="1"/>
  <c r="G831" i="9" s="1"/>
  <c r="G832" i="9" s="1"/>
  <c r="G833" i="9" s="1"/>
  <c r="G834" i="9" s="1"/>
  <c r="G835" i="9" s="1"/>
  <c r="G836" i="9" s="1"/>
  <c r="G837" i="9" s="1"/>
  <c r="G838" i="9" s="1"/>
  <c r="G839" i="9" s="1"/>
  <c r="G840" i="9" s="1"/>
  <c r="G841" i="9" s="1"/>
  <c r="G842" i="9" s="1"/>
  <c r="G843" i="9" s="1"/>
  <c r="G844" i="9" s="1"/>
  <c r="G845" i="9" s="1"/>
  <c r="G846" i="9" s="1"/>
  <c r="G847" i="9" s="1"/>
  <c r="G848" i="9" s="1"/>
  <c r="G849" i="9" s="1"/>
  <c r="G850" i="9" s="1"/>
  <c r="G851" i="9" s="1"/>
  <c r="G852" i="9" s="1"/>
  <c r="G853" i="9" s="1"/>
  <c r="G854" i="9" s="1"/>
  <c r="G855" i="9" s="1"/>
  <c r="G856" i="9" s="1"/>
  <c r="G857" i="9" s="1"/>
  <c r="G858" i="9" s="1"/>
  <c r="G859" i="9" s="1"/>
  <c r="G860" i="9" s="1"/>
  <c r="G861" i="9" s="1"/>
  <c r="G862" i="9" s="1"/>
  <c r="G863" i="9" s="1"/>
  <c r="G864" i="9" s="1"/>
  <c r="G865" i="9" s="1"/>
  <c r="G866" i="9" s="1"/>
  <c r="G867" i="9" s="1"/>
  <c r="G868" i="9" s="1"/>
  <c r="G869" i="9" s="1"/>
  <c r="G870" i="9" s="1"/>
  <c r="G871" i="9" s="1"/>
  <c r="G872" i="9" s="1"/>
  <c r="G873" i="9" s="1"/>
  <c r="G874" i="9" s="1"/>
  <c r="G875" i="9" s="1"/>
  <c r="G876" i="9" s="1"/>
  <c r="G877" i="9" s="1"/>
  <c r="G878" i="9" s="1"/>
  <c r="G879" i="9" s="1"/>
  <c r="G880" i="9" s="1"/>
  <c r="G881" i="9" s="1"/>
  <c r="G882" i="9" s="1"/>
  <c r="G883" i="9" s="1"/>
  <c r="G884" i="9" s="1"/>
  <c r="G885" i="9" s="1"/>
  <c r="G886" i="9" s="1"/>
  <c r="G887" i="9" s="1"/>
  <c r="G888" i="9" s="1"/>
  <c r="G889" i="9" s="1"/>
  <c r="G890" i="9" s="1"/>
  <c r="G891" i="9" s="1"/>
  <c r="G892" i="9" s="1"/>
  <c r="G893" i="9" s="1"/>
  <c r="G894" i="9" s="1"/>
  <c r="G895" i="9" s="1"/>
  <c r="G896" i="9" s="1"/>
  <c r="G897" i="9" s="1"/>
  <c r="G898" i="9" s="1"/>
  <c r="G899" i="9" s="1"/>
  <c r="G900" i="9" s="1"/>
  <c r="G901" i="9" s="1"/>
  <c r="G902" i="9" s="1"/>
  <c r="G903" i="9" s="1"/>
  <c r="G904" i="9" s="1"/>
  <c r="G905" i="9" s="1"/>
  <c r="G906" i="9" s="1"/>
  <c r="G907" i="9" s="1"/>
  <c r="G908" i="9" s="1"/>
  <c r="G909" i="9" s="1"/>
  <c r="G910" i="9" s="1"/>
  <c r="G911" i="9" s="1"/>
  <c r="G912" i="9" s="1"/>
  <c r="G913" i="9" s="1"/>
  <c r="G914" i="9" s="1"/>
  <c r="G915" i="9" s="1"/>
  <c r="G916" i="9" s="1"/>
  <c r="G917" i="9" s="1"/>
  <c r="G918" i="9" s="1"/>
  <c r="G919" i="9" s="1"/>
  <c r="G920" i="9" s="1"/>
  <c r="G921" i="9" s="1"/>
  <c r="G922" i="9" s="1"/>
  <c r="G923" i="9" s="1"/>
  <c r="G924" i="9" s="1"/>
  <c r="G925" i="9" s="1"/>
  <c r="G926" i="9" s="1"/>
  <c r="G927" i="9" s="1"/>
  <c r="G928" i="9" s="1"/>
  <c r="G929" i="9" s="1"/>
  <c r="G930" i="9" s="1"/>
  <c r="G931" i="9" s="1"/>
  <c r="G932" i="9" s="1"/>
  <c r="G933" i="9" s="1"/>
  <c r="G934" i="9" s="1"/>
  <c r="G935" i="9" s="1"/>
  <c r="G936" i="9" s="1"/>
  <c r="G937" i="9" s="1"/>
  <c r="G938" i="9" s="1"/>
  <c r="G939" i="9" s="1"/>
  <c r="G940" i="9" s="1"/>
  <c r="G941" i="9" s="1"/>
  <c r="G942" i="9" s="1"/>
  <c r="G943" i="9" s="1"/>
  <c r="G944" i="9" s="1"/>
  <c r="G945" i="9" s="1"/>
  <c r="G946" i="9" s="1"/>
  <c r="G947" i="9" s="1"/>
  <c r="G948" i="9" s="1"/>
  <c r="G949" i="9" s="1"/>
  <c r="G950" i="9" s="1"/>
  <c r="G951" i="9" s="1"/>
  <c r="G952" i="9" s="1"/>
  <c r="G953" i="9" s="1"/>
  <c r="G954" i="9" s="1"/>
  <c r="G955" i="9" s="1"/>
  <c r="G956" i="9" s="1"/>
  <c r="G957" i="9" s="1"/>
  <c r="G958" i="9" s="1"/>
  <c r="G959" i="9" s="1"/>
  <c r="G960" i="9" s="1"/>
  <c r="G961" i="9" s="1"/>
  <c r="G962" i="9" s="1"/>
  <c r="G963" i="9" s="1"/>
  <c r="G964" i="9" s="1"/>
  <c r="G965" i="9" s="1"/>
  <c r="G966" i="9" s="1"/>
  <c r="G967" i="9" s="1"/>
  <c r="G968" i="9" s="1"/>
  <c r="G969" i="9" s="1"/>
  <c r="G970" i="9" s="1"/>
  <c r="G971" i="9" s="1"/>
  <c r="G972" i="9" s="1"/>
  <c r="G973" i="9" s="1"/>
  <c r="G974" i="9" s="1"/>
  <c r="G975" i="9" s="1"/>
  <c r="G976" i="9" s="1"/>
  <c r="G977" i="9" s="1"/>
  <c r="G978" i="9" s="1"/>
  <c r="G979" i="9" s="1"/>
  <c r="G980" i="9" s="1"/>
  <c r="G981" i="9" s="1"/>
  <c r="G982" i="9" s="1"/>
  <c r="G983" i="9" s="1"/>
  <c r="G984" i="9" s="1"/>
  <c r="G985" i="9" s="1"/>
  <c r="G986" i="9" s="1"/>
  <c r="G987" i="9" s="1"/>
  <c r="G988" i="9" s="1"/>
  <c r="G989" i="9" s="1"/>
  <c r="G990" i="9" s="1"/>
  <c r="G991" i="9" s="1"/>
  <c r="G992" i="9" s="1"/>
  <c r="G993" i="9" s="1"/>
  <c r="G994" i="9" s="1"/>
  <c r="G995" i="9" s="1"/>
  <c r="G996" i="9" s="1"/>
  <c r="G997" i="9" s="1"/>
  <c r="G998" i="9" s="1"/>
  <c r="G999" i="9" s="1"/>
  <c r="G1000" i="9" s="1"/>
  <c r="G1001" i="9" s="1"/>
  <c r="G1002" i="9" s="1"/>
  <c r="G1003" i="9" s="1"/>
  <c r="G1004" i="9" s="1"/>
  <c r="G1005" i="9" s="1"/>
  <c r="G1006" i="9" s="1"/>
  <c r="G1007" i="9" s="1"/>
  <c r="G1008" i="9" s="1"/>
  <c r="G1009" i="9" s="1"/>
  <c r="G1010" i="9" s="1"/>
  <c r="G1011" i="9" s="1"/>
  <c r="G1012" i="9" s="1"/>
  <c r="G1013" i="9" s="1"/>
  <c r="G1014" i="9" s="1"/>
  <c r="G1015" i="9" s="1"/>
  <c r="G1016" i="9" s="1"/>
  <c r="G1017" i="9" s="1"/>
  <c r="G1018" i="9" s="1"/>
  <c r="G1019" i="9" s="1"/>
  <c r="G1020" i="9" s="1"/>
  <c r="G1021" i="9" s="1"/>
  <c r="G1022" i="9" s="1"/>
  <c r="G1023" i="9" s="1"/>
  <c r="G1024" i="9" s="1"/>
  <c r="G1025" i="9" s="1"/>
  <c r="G1026" i="9" s="1"/>
  <c r="G1027" i="9" s="1"/>
  <c r="G1028" i="9" s="1"/>
  <c r="G1029" i="9" s="1"/>
  <c r="G1030" i="9" s="1"/>
  <c r="G1031" i="9" s="1"/>
  <c r="G1032" i="9" s="1"/>
  <c r="G1033" i="9" s="1"/>
  <c r="G1034" i="9" s="1"/>
  <c r="G1035" i="9" s="1"/>
  <c r="G1036" i="9" s="1"/>
  <c r="G1037" i="9" s="1"/>
  <c r="G1038" i="9" s="1"/>
  <c r="G1039" i="9" s="1"/>
  <c r="G1040" i="9" s="1"/>
  <c r="G1041" i="9" s="1"/>
  <c r="G1042" i="9" s="1"/>
  <c r="G1043" i="9" s="1"/>
  <c r="G1044" i="9" s="1"/>
  <c r="G1045" i="9" s="1"/>
  <c r="G1046" i="9" s="1"/>
  <c r="G1047" i="9" s="1"/>
  <c r="G1048" i="9" s="1"/>
  <c r="G1049" i="9" s="1"/>
  <c r="G1050" i="9" s="1"/>
  <c r="G1051" i="9" s="1"/>
  <c r="G1052" i="9" s="1"/>
  <c r="G1053" i="9" s="1"/>
  <c r="G1054" i="9" s="1"/>
  <c r="G1055" i="9" s="1"/>
  <c r="G1056" i="9" s="1"/>
  <c r="G1057" i="9" s="1"/>
  <c r="G1058" i="9" s="1"/>
  <c r="G1059" i="9" s="1"/>
  <c r="G1060" i="9" s="1"/>
  <c r="G1061" i="9" s="1"/>
  <c r="G1062" i="9" s="1"/>
  <c r="G1063" i="9" s="1"/>
  <c r="G1064" i="9" s="1"/>
  <c r="G1065" i="9" s="1"/>
  <c r="G1066" i="9" s="1"/>
  <c r="G1067" i="9" s="1"/>
  <c r="G1068" i="9" s="1"/>
  <c r="G1069" i="9" s="1"/>
  <c r="G1070" i="9" s="1"/>
  <c r="G1071" i="9" s="1"/>
  <c r="G1072" i="9" s="1"/>
  <c r="G1073" i="9" s="1"/>
  <c r="G1074" i="9" s="1"/>
  <c r="G1075" i="9" s="1"/>
  <c r="G1076" i="9" s="1"/>
  <c r="G1077" i="9" s="1"/>
  <c r="G1078" i="9" s="1"/>
  <c r="G1079" i="9" s="1"/>
  <c r="G1080" i="9" s="1"/>
  <c r="G1081" i="9" s="1"/>
  <c r="G1082" i="9" s="1"/>
  <c r="G1083" i="9" s="1"/>
  <c r="G1084" i="9" s="1"/>
  <c r="G1085" i="9" s="1"/>
  <c r="G1086" i="9" s="1"/>
  <c r="G1087" i="9" s="1"/>
  <c r="G1088" i="9" s="1"/>
  <c r="G1089" i="9" s="1"/>
  <c r="G1090" i="9" s="1"/>
  <c r="G1091" i="9" s="1"/>
  <c r="G1092" i="9" s="1"/>
  <c r="G1093" i="9" s="1"/>
  <c r="G1094" i="9" s="1"/>
  <c r="G1095" i="9" s="1"/>
  <c r="G1096" i="9" s="1"/>
  <c r="G1097" i="9" s="1"/>
  <c r="G1098" i="9" s="1"/>
  <c r="G1099" i="9" s="1"/>
  <c r="G1100" i="9" s="1"/>
  <c r="G1101" i="9" s="1"/>
  <c r="G1102" i="9" s="1"/>
  <c r="G1103" i="9" s="1"/>
  <c r="G1104" i="9" s="1"/>
  <c r="G1105" i="9" s="1"/>
  <c r="G1106" i="9" s="1"/>
  <c r="G1107" i="9" s="1"/>
  <c r="G1108" i="9" s="1"/>
  <c r="G1109" i="9" s="1"/>
  <c r="G1110" i="9" s="1"/>
  <c r="G1111" i="9" s="1"/>
  <c r="G1112" i="9" s="1"/>
  <c r="G1113" i="9" s="1"/>
  <c r="G1114" i="9" s="1"/>
  <c r="G1115" i="9" s="1"/>
  <c r="G1116" i="9" s="1"/>
  <c r="G1117" i="9" s="1"/>
  <c r="G1118" i="9" s="1"/>
  <c r="G1119" i="9" s="1"/>
  <c r="G1120" i="9" s="1"/>
  <c r="G1121" i="9" s="1"/>
  <c r="G1122" i="9" s="1"/>
  <c r="G1123" i="9" s="1"/>
  <c r="G1124" i="9" s="1"/>
  <c r="G1125" i="9" s="1"/>
  <c r="G1126" i="9" s="1"/>
  <c r="G1127" i="9" s="1"/>
  <c r="G1128" i="9" s="1"/>
  <c r="G1129" i="9" s="1"/>
  <c r="G1130" i="9" s="1"/>
  <c r="G1131" i="9" s="1"/>
  <c r="G1132" i="9" s="1"/>
  <c r="G1133" i="9" s="1"/>
  <c r="G1134" i="9" s="1"/>
  <c r="G1135" i="9" s="1"/>
  <c r="G1136" i="9" s="1"/>
  <c r="G1137" i="9" s="1"/>
  <c r="G1138" i="9" s="1"/>
  <c r="G1139" i="9" s="1"/>
  <c r="G1140" i="9" s="1"/>
  <c r="G1141" i="9" s="1"/>
  <c r="G1142" i="9" s="1"/>
  <c r="G1143" i="9" s="1"/>
  <c r="G1144" i="9" s="1"/>
  <c r="G1145" i="9" s="1"/>
  <c r="G1146" i="9" s="1"/>
  <c r="G1147" i="9" s="1"/>
  <c r="G1148" i="9" s="1"/>
  <c r="G1149" i="9" s="1"/>
  <c r="G1150" i="9" s="1"/>
  <c r="G1151" i="9" s="1"/>
  <c r="G1152" i="9" s="1"/>
  <c r="G1153" i="9" s="1"/>
  <c r="G1154" i="9" s="1"/>
  <c r="G1155" i="9" s="1"/>
  <c r="G1156" i="9" s="1"/>
  <c r="G1157" i="9" s="1"/>
  <c r="G1158" i="9" s="1"/>
  <c r="G1159" i="9" s="1"/>
  <c r="G1160" i="9" s="1"/>
  <c r="G1161" i="9" s="1"/>
  <c r="G1162" i="9" s="1"/>
  <c r="G1163" i="9" s="1"/>
  <c r="G1164" i="9" s="1"/>
  <c r="G1165" i="9" s="1"/>
  <c r="G1166" i="9" s="1"/>
  <c r="G1167" i="9" s="1"/>
  <c r="G1168" i="9" s="1"/>
  <c r="G1169" i="9" s="1"/>
  <c r="G1170" i="9" s="1"/>
  <c r="G1171" i="9" s="1"/>
  <c r="G1172" i="9" s="1"/>
  <c r="G1173" i="9" s="1"/>
  <c r="G1174" i="9" s="1"/>
  <c r="G1175" i="9" s="1"/>
  <c r="G1176" i="9" s="1"/>
  <c r="G1177" i="9" s="1"/>
  <c r="G1178" i="9" s="1"/>
  <c r="G1179" i="9" s="1"/>
  <c r="G1180" i="9" s="1"/>
  <c r="G1181" i="9" s="1"/>
  <c r="G1182" i="9" s="1"/>
  <c r="G1183" i="9" s="1"/>
  <c r="G1184" i="9" s="1"/>
  <c r="G1185" i="9" s="1"/>
  <c r="G1186" i="9" s="1"/>
  <c r="G1187" i="9" s="1"/>
  <c r="G1188" i="9" s="1"/>
  <c r="G1189" i="9" s="1"/>
  <c r="G1190" i="9" s="1"/>
  <c r="G1191" i="9" s="1"/>
  <c r="G1192" i="9" s="1"/>
  <c r="G1193" i="9" s="1"/>
  <c r="G1194" i="9" s="1"/>
  <c r="G1195" i="9" s="1"/>
  <c r="G1196" i="9" s="1"/>
  <c r="G1197" i="9" s="1"/>
  <c r="G1198" i="9" s="1"/>
  <c r="G1199" i="9" s="1"/>
  <c r="G1200" i="9" s="1"/>
  <c r="G1201" i="9" s="1"/>
  <c r="G1202" i="9" s="1"/>
  <c r="G1203" i="9" s="1"/>
  <c r="G1204" i="9" s="1"/>
  <c r="G1205" i="9" s="1"/>
  <c r="G1206" i="9" s="1"/>
  <c r="G1207" i="9" s="1"/>
  <c r="G1208" i="9" s="1"/>
  <c r="G1209" i="9" s="1"/>
  <c r="G1210" i="9" s="1"/>
  <c r="G1211" i="9" s="1"/>
  <c r="G1212" i="9" s="1"/>
  <c r="G1213" i="9" s="1"/>
  <c r="G1214" i="9" s="1"/>
  <c r="G1215" i="9" s="1"/>
  <c r="G1216" i="9" s="1"/>
  <c r="G1217" i="9" s="1"/>
  <c r="G1218" i="9" s="1"/>
  <c r="G1219" i="9" s="1"/>
  <c r="G1220" i="9" s="1"/>
  <c r="G1221" i="9" s="1"/>
  <c r="G1222" i="9" s="1"/>
  <c r="G1223" i="9" s="1"/>
  <c r="G1224" i="9" s="1"/>
  <c r="G1225" i="9" s="1"/>
  <c r="G1226" i="9" s="1"/>
  <c r="G1227" i="9" s="1"/>
  <c r="G1228" i="9" s="1"/>
  <c r="G1229" i="9" s="1"/>
  <c r="G1230" i="9" s="1"/>
  <c r="G1231" i="9" s="1"/>
  <c r="G1232" i="9" s="1"/>
  <c r="G1233" i="9" s="1"/>
  <c r="G1234" i="9" s="1"/>
  <c r="G1235" i="9" s="1"/>
  <c r="G1236" i="9" s="1"/>
  <c r="G1237" i="9" s="1"/>
  <c r="G1238" i="9" s="1"/>
  <c r="G1239" i="9" s="1"/>
  <c r="G1240" i="9" s="1"/>
  <c r="G1241" i="9" s="1"/>
  <c r="G1242" i="9" s="1"/>
  <c r="G1243" i="9" s="1"/>
  <c r="G1244" i="9" s="1"/>
  <c r="G1245" i="9" s="1"/>
  <c r="G1246" i="9" s="1"/>
  <c r="G1247" i="9" s="1"/>
  <c r="G1248" i="9" s="1"/>
  <c r="G1249" i="9" s="1"/>
  <c r="G1250" i="9" s="1"/>
  <c r="G1251" i="9" s="1"/>
  <c r="H1114" i="6"/>
  <c r="I1114" i="6"/>
  <c r="H1089" i="6"/>
  <c r="I1089" i="6"/>
  <c r="H1073" i="6"/>
  <c r="J1073" i="6"/>
  <c r="J1001" i="6"/>
  <c r="H1001" i="6"/>
  <c r="H882" i="6"/>
  <c r="I882" i="6"/>
  <c r="H797" i="6"/>
  <c r="I797" i="6"/>
  <c r="H781" i="6"/>
  <c r="I781" i="6"/>
  <c r="J606" i="6"/>
  <c r="H606" i="6"/>
  <c r="H1033" i="6"/>
  <c r="H1069" i="6"/>
  <c r="I1077" i="6"/>
  <c r="J1089" i="6"/>
  <c r="H1093" i="6"/>
  <c r="H1126" i="6"/>
  <c r="J568" i="6"/>
  <c r="A4" i="11"/>
  <c r="C3" i="11"/>
  <c r="D82" i="6"/>
  <c r="F82" i="6"/>
  <c r="D80" i="6"/>
  <c r="F80" i="6"/>
  <c r="D78" i="6"/>
  <c r="F78" i="6"/>
  <c r="D76" i="6"/>
  <c r="F76" i="6"/>
  <c r="D74" i="6"/>
  <c r="F74" i="6"/>
  <c r="D72" i="6"/>
  <c r="F72" i="6"/>
  <c r="D70" i="6"/>
  <c r="F70" i="6"/>
  <c r="D68" i="6"/>
  <c r="F68" i="6"/>
  <c r="D66" i="6"/>
  <c r="F66" i="6"/>
  <c r="D64" i="6"/>
  <c r="F64" i="6"/>
  <c r="D62" i="6"/>
  <c r="F62" i="6"/>
  <c r="D60" i="6"/>
  <c r="F60" i="6"/>
  <c r="D58" i="6"/>
  <c r="F58" i="6"/>
  <c r="D56" i="6"/>
  <c r="F56" i="6"/>
  <c r="D54" i="6"/>
  <c r="F54" i="6"/>
  <c r="D52" i="6"/>
  <c r="F52" i="6"/>
  <c r="D50" i="6"/>
  <c r="F50" i="6"/>
  <c r="D48" i="6"/>
  <c r="F48" i="6"/>
  <c r="D46" i="6"/>
  <c r="F46" i="6"/>
  <c r="D44" i="6"/>
  <c r="F44" i="6"/>
  <c r="D42" i="6"/>
  <c r="F42" i="6"/>
  <c r="D40" i="6"/>
  <c r="F40" i="6"/>
  <c r="D38" i="6"/>
  <c r="F38" i="6"/>
  <c r="D36" i="6"/>
  <c r="F36" i="6"/>
  <c r="D34" i="6"/>
  <c r="F34" i="6"/>
  <c r="D32" i="6"/>
  <c r="F32" i="6"/>
  <c r="D30" i="6"/>
  <c r="F30" i="6"/>
  <c r="D28" i="6"/>
  <c r="F28" i="6"/>
  <c r="D26" i="6"/>
  <c r="F26" i="6"/>
  <c r="D24" i="6"/>
  <c r="F24" i="6"/>
  <c r="D22" i="6"/>
  <c r="F22" i="6"/>
  <c r="D20" i="6"/>
  <c r="F20" i="6"/>
  <c r="D18" i="6"/>
  <c r="F18" i="6"/>
  <c r="D16" i="6"/>
  <c r="F16" i="6"/>
  <c r="D14" i="6"/>
  <c r="F14" i="6"/>
  <c r="D12" i="6"/>
  <c r="F12" i="6"/>
  <c r="D10" i="6"/>
  <c r="F10" i="6"/>
  <c r="D8" i="6"/>
  <c r="F8" i="6"/>
  <c r="D6" i="6"/>
  <c r="F6" i="6"/>
  <c r="A2" i="2"/>
  <c r="D4" i="6"/>
  <c r="F4" i="6" s="1"/>
  <c r="Y3" i="9"/>
  <c r="V3" i="9"/>
  <c r="V6" i="9" s="1"/>
  <c r="AB3" i="9"/>
  <c r="Z3" i="9"/>
  <c r="O4" i="11"/>
  <c r="J2" i="6"/>
  <c r="M7" i="9"/>
  <c r="T7" i="9" a="1"/>
  <c r="T7" i="9" s="1"/>
  <c r="R7" i="9" a="1"/>
  <c r="R7" i="9" s="1"/>
  <c r="P7" i="9" a="1"/>
  <c r="P7" i="9" s="1"/>
  <c r="N7" i="9" a="1"/>
  <c r="N7" i="9" s="1"/>
  <c r="O2" i="11"/>
  <c r="R2" i="11" s="1"/>
  <c r="O3" i="11"/>
  <c r="L15" i="9" a="1"/>
  <c r="L15" i="9" s="1"/>
  <c r="N15" i="9" a="1"/>
  <c r="N15" i="9" s="1"/>
  <c r="T15" i="9" a="1"/>
  <c r="T15" i="9" s="1"/>
  <c r="R15" i="9" a="1"/>
  <c r="R15" i="9" s="1"/>
  <c r="P15" i="9" a="1"/>
  <c r="P15" i="9" s="1"/>
  <c r="L12" i="9" a="1"/>
  <c r="L12" i="9" s="1"/>
  <c r="N12" i="9" a="1"/>
  <c r="N12" i="9" s="1"/>
  <c r="M12" i="9"/>
  <c r="M8" i="9"/>
  <c r="L8" i="9" a="1"/>
  <c r="L8" i="9" s="1"/>
  <c r="P8" i="9" a="1"/>
  <c r="P8" i="9" s="1"/>
  <c r="R8" i="9" a="1"/>
  <c r="R8" i="9" s="1"/>
  <c r="T8" i="9" a="1"/>
  <c r="T8" i="9" s="1"/>
  <c r="T6" i="9" a="1"/>
  <c r="T6" i="9" s="1"/>
  <c r="L6" i="9" a="1"/>
  <c r="L6" i="9" s="1"/>
  <c r="P6" i="9" a="1"/>
  <c r="P6" i="9" s="1"/>
  <c r="R6" i="9" a="1"/>
  <c r="R6" i="9" s="1"/>
  <c r="I7" i="11"/>
  <c r="O6" i="11"/>
  <c r="J5" i="11"/>
  <c r="B3" i="17"/>
  <c r="B4" i="17"/>
  <c r="F7" i="17"/>
  <c r="B9" i="17"/>
  <c r="B17" i="17"/>
  <c r="B25" i="17"/>
  <c r="B14" i="17"/>
  <c r="B11" i="17"/>
  <c r="B12" i="17"/>
  <c r="B18" i="17"/>
  <c r="B15" i="17"/>
  <c r="B16" i="17"/>
  <c r="E2" i="9"/>
  <c r="E3" i="9" s="1"/>
  <c r="E4" i="9" s="1"/>
  <c r="E5" i="9" s="1"/>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E44" i="9" s="1"/>
  <c r="E45" i="9" s="1"/>
  <c r="E46" i="9" s="1"/>
  <c r="E47" i="9" s="1"/>
  <c r="E48" i="9" s="1"/>
  <c r="E49" i="9" s="1"/>
  <c r="E50" i="9" s="1"/>
  <c r="E51" i="9" s="1"/>
  <c r="E52" i="9" s="1"/>
  <c r="E53" i="9" s="1"/>
  <c r="E54" i="9" s="1"/>
  <c r="E55" i="9" s="1"/>
  <c r="E56" i="9" s="1"/>
  <c r="E57" i="9" s="1"/>
  <c r="E58" i="9" s="1"/>
  <c r="E59" i="9" s="1"/>
  <c r="E60" i="9" s="1"/>
  <c r="E61" i="9" s="1"/>
  <c r="E62" i="9" s="1"/>
  <c r="E63" i="9" s="1"/>
  <c r="E64" i="9" s="1"/>
  <c r="E65" i="9" s="1"/>
  <c r="E66" i="9" s="1"/>
  <c r="E67" i="9" s="1"/>
  <c r="E68" i="9" s="1"/>
  <c r="E69" i="9" s="1"/>
  <c r="E70" i="9" s="1"/>
  <c r="E71" i="9" s="1"/>
  <c r="E72" i="9" s="1"/>
  <c r="E73" i="9" s="1"/>
  <c r="E74" i="9" s="1"/>
  <c r="E75" i="9" s="1"/>
  <c r="E76" i="9" s="1"/>
  <c r="E77" i="9" s="1"/>
  <c r="E78" i="9" s="1"/>
  <c r="E79" i="9" s="1"/>
  <c r="E80" i="9" s="1"/>
  <c r="E81" i="9" s="1"/>
  <c r="E82" i="9" s="1"/>
  <c r="E83" i="9" s="1"/>
  <c r="E84" i="9" s="1"/>
  <c r="E85" i="9" s="1"/>
  <c r="E86" i="9" s="1"/>
  <c r="E87" i="9" s="1"/>
  <c r="E88" i="9" s="1"/>
  <c r="E89" i="9" s="1"/>
  <c r="E90" i="9" s="1"/>
  <c r="E91" i="9" s="1"/>
  <c r="E92" i="9" s="1"/>
  <c r="E93" i="9" s="1"/>
  <c r="E94" i="9" s="1"/>
  <c r="E95" i="9" s="1"/>
  <c r="E96" i="9" s="1"/>
  <c r="E97" i="9" s="1"/>
  <c r="E98" i="9" s="1"/>
  <c r="E99" i="9" s="1"/>
  <c r="E100" i="9" s="1"/>
  <c r="E101" i="9" s="1"/>
  <c r="E102" i="9" s="1"/>
  <c r="E103" i="9" s="1"/>
  <c r="E104" i="9" s="1"/>
  <c r="E105" i="9" s="1"/>
  <c r="E106" i="9" s="1"/>
  <c r="E107" i="9" s="1"/>
  <c r="E108" i="9" s="1"/>
  <c r="E109" i="9" s="1"/>
  <c r="E110" i="9" s="1"/>
  <c r="E111" i="9" s="1"/>
  <c r="E112" i="9" s="1"/>
  <c r="E113" i="9" s="1"/>
  <c r="E114" i="9" s="1"/>
  <c r="E115" i="9" s="1"/>
  <c r="E116" i="9" s="1"/>
  <c r="E117" i="9" s="1"/>
  <c r="E118" i="9" s="1"/>
  <c r="E119" i="9" s="1"/>
  <c r="E120" i="9" s="1"/>
  <c r="E121" i="9" s="1"/>
  <c r="E122" i="9" s="1"/>
  <c r="E123" i="9" s="1"/>
  <c r="E124" i="9" s="1"/>
  <c r="E125" i="9" s="1"/>
  <c r="E126" i="9" s="1"/>
  <c r="E127" i="9" s="1"/>
  <c r="E128" i="9" s="1"/>
  <c r="E129" i="9" s="1"/>
  <c r="E130" i="9" s="1"/>
  <c r="E131" i="9" s="1"/>
  <c r="E132" i="9" s="1"/>
  <c r="E133" i="9" s="1"/>
  <c r="E134" i="9" s="1"/>
  <c r="E135" i="9" s="1"/>
  <c r="E136" i="9" s="1"/>
  <c r="E137" i="9" s="1"/>
  <c r="E138" i="9" s="1"/>
  <c r="E139" i="9" s="1"/>
  <c r="E140" i="9" s="1"/>
  <c r="E141" i="9" s="1"/>
  <c r="E142" i="9" s="1"/>
  <c r="E143" i="9" s="1"/>
  <c r="E144" i="9" s="1"/>
  <c r="E145" i="9" s="1"/>
  <c r="E146" i="9" s="1"/>
  <c r="E147" i="9" s="1"/>
  <c r="E148" i="9" s="1"/>
  <c r="E149" i="9" s="1"/>
  <c r="E150" i="9" s="1"/>
  <c r="E151" i="9" s="1"/>
  <c r="E152" i="9" s="1"/>
  <c r="E153" i="9" s="1"/>
  <c r="E154" i="9" s="1"/>
  <c r="E155" i="9" s="1"/>
  <c r="E156" i="9" s="1"/>
  <c r="E157" i="9" s="1"/>
  <c r="E158" i="9" s="1"/>
  <c r="E159" i="9" s="1"/>
  <c r="E160" i="9" s="1"/>
  <c r="E161" i="9" s="1"/>
  <c r="E162" i="9" s="1"/>
  <c r="E163" i="9" s="1"/>
  <c r="E164" i="9" s="1"/>
  <c r="E165" i="9" s="1"/>
  <c r="E166" i="9" s="1"/>
  <c r="E167" i="9" s="1"/>
  <c r="E168" i="9" s="1"/>
  <c r="E169" i="9" s="1"/>
  <c r="E170" i="9" s="1"/>
  <c r="E171" i="9" s="1"/>
  <c r="E172" i="9" s="1"/>
  <c r="E173" i="9" s="1"/>
  <c r="E174" i="9" s="1"/>
  <c r="E175" i="9" s="1"/>
  <c r="E176" i="9" s="1"/>
  <c r="E177" i="9" s="1"/>
  <c r="E178" i="9" s="1"/>
  <c r="E179" i="9" s="1"/>
  <c r="E180" i="9" s="1"/>
  <c r="E181" i="9" s="1"/>
  <c r="E182" i="9" s="1"/>
  <c r="E183" i="9" s="1"/>
  <c r="E184" i="9" s="1"/>
  <c r="E185" i="9" s="1"/>
  <c r="E186" i="9" s="1"/>
  <c r="E187" i="9" s="1"/>
  <c r="E188" i="9" s="1"/>
  <c r="E189" i="9" s="1"/>
  <c r="E190" i="9" s="1"/>
  <c r="E191" i="9" s="1"/>
  <c r="E192" i="9" s="1"/>
  <c r="E193" i="9" s="1"/>
  <c r="E194" i="9" s="1"/>
  <c r="E195" i="9" s="1"/>
  <c r="E196" i="9" s="1"/>
  <c r="E197" i="9" s="1"/>
  <c r="E198" i="9" s="1"/>
  <c r="E199" i="9" s="1"/>
  <c r="E200" i="9" s="1"/>
  <c r="E201" i="9" s="1"/>
  <c r="E202" i="9" s="1"/>
  <c r="E203" i="9" s="1"/>
  <c r="E204" i="9" s="1"/>
  <c r="E205" i="9" s="1"/>
  <c r="E206" i="9" s="1"/>
  <c r="E207" i="9" s="1"/>
  <c r="E208" i="9" s="1"/>
  <c r="E209" i="9" s="1"/>
  <c r="E210" i="9" s="1"/>
  <c r="E211" i="9" s="1"/>
  <c r="E212" i="9" s="1"/>
  <c r="E213" i="9" s="1"/>
  <c r="E214" i="9" s="1"/>
  <c r="E215" i="9" s="1"/>
  <c r="E216" i="9" s="1"/>
  <c r="E217" i="9" s="1"/>
  <c r="E218" i="9" s="1"/>
  <c r="E219" i="9" s="1"/>
  <c r="E220" i="9" s="1"/>
  <c r="E221" i="9" s="1"/>
  <c r="E222" i="9" s="1"/>
  <c r="E223" i="9" s="1"/>
  <c r="E224" i="9" s="1"/>
  <c r="E225" i="9" s="1"/>
  <c r="E226" i="9" s="1"/>
  <c r="E227" i="9" s="1"/>
  <c r="E228" i="9" s="1"/>
  <c r="E229" i="9" s="1"/>
  <c r="E230" i="9" s="1"/>
  <c r="E231" i="9" s="1"/>
  <c r="E232" i="9" s="1"/>
  <c r="E233" i="9" s="1"/>
  <c r="E234" i="9" s="1"/>
  <c r="E235" i="9" s="1"/>
  <c r="E236" i="9" s="1"/>
  <c r="E237" i="9" s="1"/>
  <c r="E238" i="9" s="1"/>
  <c r="E239" i="9" s="1"/>
  <c r="E240" i="9" s="1"/>
  <c r="E241" i="9" s="1"/>
  <c r="E242" i="9" s="1"/>
  <c r="E243" i="9" s="1"/>
  <c r="E244" i="9" s="1"/>
  <c r="E245" i="9" s="1"/>
  <c r="E246" i="9" s="1"/>
  <c r="E247" i="9" s="1"/>
  <c r="E248" i="9" s="1"/>
  <c r="E249" i="9" s="1"/>
  <c r="E250" i="9" s="1"/>
  <c r="E251" i="9" s="1"/>
  <c r="E252" i="9" s="1"/>
  <c r="E253" i="9" s="1"/>
  <c r="E254" i="9" s="1"/>
  <c r="E255" i="9" s="1"/>
  <c r="E256" i="9" s="1"/>
  <c r="E257" i="9" s="1"/>
  <c r="E258" i="9" s="1"/>
  <c r="E259" i="9" s="1"/>
  <c r="E260" i="9" s="1"/>
  <c r="E261" i="9" s="1"/>
  <c r="E262" i="9" s="1"/>
  <c r="E263" i="9" s="1"/>
  <c r="E264" i="9" s="1"/>
  <c r="E265" i="9" s="1"/>
  <c r="E266" i="9" s="1"/>
  <c r="E267" i="9" s="1"/>
  <c r="E268" i="9" s="1"/>
  <c r="E269" i="9" s="1"/>
  <c r="E270" i="9" s="1"/>
  <c r="E271" i="9" s="1"/>
  <c r="E272" i="9" s="1"/>
  <c r="E273" i="9" s="1"/>
  <c r="E274" i="9" s="1"/>
  <c r="E275" i="9" s="1"/>
  <c r="E276" i="9" s="1"/>
  <c r="E277" i="9" s="1"/>
  <c r="E278" i="9" s="1"/>
  <c r="E279" i="9" s="1"/>
  <c r="E280" i="9" s="1"/>
  <c r="E281" i="9" s="1"/>
  <c r="E282" i="9" s="1"/>
  <c r="E283" i="9" s="1"/>
  <c r="E284" i="9" s="1"/>
  <c r="E285" i="9" s="1"/>
  <c r="E286" i="9" s="1"/>
  <c r="E287" i="9" s="1"/>
  <c r="E288" i="9" s="1"/>
  <c r="E289" i="9" s="1"/>
  <c r="E290" i="9" s="1"/>
  <c r="E291" i="9" s="1"/>
  <c r="E292" i="9" s="1"/>
  <c r="E293" i="9" s="1"/>
  <c r="E294" i="9" s="1"/>
  <c r="E295" i="9" s="1"/>
  <c r="E296" i="9" s="1"/>
  <c r="E297" i="9" s="1"/>
  <c r="E298" i="9" s="1"/>
  <c r="E299" i="9" s="1"/>
  <c r="E300" i="9" s="1"/>
  <c r="E301" i="9" s="1"/>
  <c r="E302" i="9" s="1"/>
  <c r="E303" i="9" s="1"/>
  <c r="E304" i="9" s="1"/>
  <c r="E305" i="9" s="1"/>
  <c r="E306" i="9" s="1"/>
  <c r="E307" i="9" s="1"/>
  <c r="E308" i="9" s="1"/>
  <c r="E309" i="9" s="1"/>
  <c r="E310" i="9" s="1"/>
  <c r="E311" i="9" s="1"/>
  <c r="E312" i="9" s="1"/>
  <c r="E313" i="9" s="1"/>
  <c r="E314" i="9" s="1"/>
  <c r="E315" i="9" s="1"/>
  <c r="E316" i="9" s="1"/>
  <c r="E317" i="9" s="1"/>
  <c r="E318" i="9" s="1"/>
  <c r="E319" i="9" s="1"/>
  <c r="E320" i="9" s="1"/>
  <c r="E321" i="9" s="1"/>
  <c r="E322" i="9" s="1"/>
  <c r="E323" i="9" s="1"/>
  <c r="E324" i="9" s="1"/>
  <c r="E325" i="9" s="1"/>
  <c r="E326" i="9" s="1"/>
  <c r="E327" i="9" s="1"/>
  <c r="E328" i="9" s="1"/>
  <c r="E329" i="9" s="1"/>
  <c r="E330" i="9" s="1"/>
  <c r="E331" i="9" s="1"/>
  <c r="E332" i="9" s="1"/>
  <c r="E333" i="9" s="1"/>
  <c r="E334" i="9" s="1"/>
  <c r="E335" i="9" s="1"/>
  <c r="E336" i="9" s="1"/>
  <c r="E337" i="9" s="1"/>
  <c r="E338" i="9" s="1"/>
  <c r="E339" i="9" s="1"/>
  <c r="E340" i="9" s="1"/>
  <c r="E341" i="9" s="1"/>
  <c r="E342" i="9" s="1"/>
  <c r="E343" i="9" s="1"/>
  <c r="E344" i="9" s="1"/>
  <c r="E345" i="9" s="1"/>
  <c r="E346" i="9" s="1"/>
  <c r="E347" i="9" s="1"/>
  <c r="E348" i="9" s="1"/>
  <c r="E349" i="9" s="1"/>
  <c r="E350" i="9" s="1"/>
  <c r="E351" i="9" s="1"/>
  <c r="E352" i="9" s="1"/>
  <c r="E353" i="9" s="1"/>
  <c r="E354" i="9" s="1"/>
  <c r="E355" i="9" s="1"/>
  <c r="E356" i="9" s="1"/>
  <c r="E357" i="9" s="1"/>
  <c r="E358" i="9" s="1"/>
  <c r="E359" i="9" s="1"/>
  <c r="E360" i="9" s="1"/>
  <c r="E361" i="9" s="1"/>
  <c r="E362" i="9" s="1"/>
  <c r="E363" i="9" s="1"/>
  <c r="E364" i="9" s="1"/>
  <c r="E365" i="9" s="1"/>
  <c r="E366" i="9" s="1"/>
  <c r="E367" i="9" s="1"/>
  <c r="E368" i="9" s="1"/>
  <c r="E369" i="9" s="1"/>
  <c r="E370" i="9" s="1"/>
  <c r="E371" i="9" s="1"/>
  <c r="E372" i="9" s="1"/>
  <c r="E373" i="9" s="1"/>
  <c r="E374" i="9" s="1"/>
  <c r="E375" i="9" s="1"/>
  <c r="E376" i="9" s="1"/>
  <c r="E377" i="9" s="1"/>
  <c r="E378" i="9" s="1"/>
  <c r="E379" i="9" s="1"/>
  <c r="E380" i="9" s="1"/>
  <c r="E381" i="9" s="1"/>
  <c r="E382" i="9" s="1"/>
  <c r="E383" i="9" s="1"/>
  <c r="E384" i="9" s="1"/>
  <c r="E385" i="9" s="1"/>
  <c r="E386" i="9" s="1"/>
  <c r="E387" i="9" s="1"/>
  <c r="E388" i="9" s="1"/>
  <c r="E389" i="9" s="1"/>
  <c r="E390" i="9" s="1"/>
  <c r="E391" i="9" s="1"/>
  <c r="E392" i="9" s="1"/>
  <c r="E393" i="9" s="1"/>
  <c r="E394" i="9" s="1"/>
  <c r="E395" i="9" s="1"/>
  <c r="E396" i="9" s="1"/>
  <c r="E397" i="9" s="1"/>
  <c r="E398" i="9" s="1"/>
  <c r="E399" i="9" s="1"/>
  <c r="E400" i="9" s="1"/>
  <c r="E401" i="9" s="1"/>
  <c r="E402" i="9" s="1"/>
  <c r="E403" i="9" s="1"/>
  <c r="E404" i="9" s="1"/>
  <c r="E405" i="9" s="1"/>
  <c r="E406" i="9" s="1"/>
  <c r="E407" i="9" s="1"/>
  <c r="E408" i="9" s="1"/>
  <c r="E409" i="9" s="1"/>
  <c r="E410" i="9" s="1"/>
  <c r="E411" i="9" s="1"/>
  <c r="E412" i="9" s="1"/>
  <c r="E413" i="9" s="1"/>
  <c r="E414" i="9" s="1"/>
  <c r="E415" i="9" s="1"/>
  <c r="E416" i="9" s="1"/>
  <c r="E417" i="9" s="1"/>
  <c r="E418" i="9" s="1"/>
  <c r="E419" i="9" s="1"/>
  <c r="E420" i="9" s="1"/>
  <c r="E421" i="9" s="1"/>
  <c r="E422" i="9" s="1"/>
  <c r="E423" i="9" s="1"/>
  <c r="E424" i="9" s="1"/>
  <c r="E425" i="9" s="1"/>
  <c r="E426" i="9" s="1"/>
  <c r="E427" i="9" s="1"/>
  <c r="E428" i="9" s="1"/>
  <c r="E429" i="9" s="1"/>
  <c r="E430" i="9" s="1"/>
  <c r="E431" i="9" s="1"/>
  <c r="E432" i="9" s="1"/>
  <c r="E433" i="9" s="1"/>
  <c r="E434" i="9" s="1"/>
  <c r="E435" i="9" s="1"/>
  <c r="E436" i="9" s="1"/>
  <c r="E437" i="9" s="1"/>
  <c r="E438" i="9" s="1"/>
  <c r="E439" i="9" s="1"/>
  <c r="E440" i="9" s="1"/>
  <c r="E441" i="9" s="1"/>
  <c r="E442" i="9" s="1"/>
  <c r="E443" i="9" s="1"/>
  <c r="E444" i="9" s="1"/>
  <c r="E445" i="9" s="1"/>
  <c r="E446" i="9" s="1"/>
  <c r="E447" i="9" s="1"/>
  <c r="E448" i="9" s="1"/>
  <c r="E449" i="9" s="1"/>
  <c r="E450" i="9" s="1"/>
  <c r="E451" i="9" s="1"/>
  <c r="E452" i="9" s="1"/>
  <c r="E453" i="9" s="1"/>
  <c r="E454" i="9" s="1"/>
  <c r="E455" i="9" s="1"/>
  <c r="E456" i="9" s="1"/>
  <c r="E457" i="9" s="1"/>
  <c r="E458" i="9" s="1"/>
  <c r="E459" i="9" s="1"/>
  <c r="E460" i="9" s="1"/>
  <c r="E461" i="9" s="1"/>
  <c r="E462" i="9" s="1"/>
  <c r="E463" i="9" s="1"/>
  <c r="E464" i="9" s="1"/>
  <c r="E465" i="9" s="1"/>
  <c r="E466" i="9" s="1"/>
  <c r="E467" i="9" s="1"/>
  <c r="E468" i="9" s="1"/>
  <c r="E469" i="9" s="1"/>
  <c r="E470" i="9" s="1"/>
  <c r="E471" i="9" s="1"/>
  <c r="E472" i="9" s="1"/>
  <c r="E473" i="9" s="1"/>
  <c r="E474" i="9" s="1"/>
  <c r="E475" i="9" s="1"/>
  <c r="E476" i="9" s="1"/>
  <c r="E477" i="9" s="1"/>
  <c r="E478" i="9" s="1"/>
  <c r="E479" i="9" s="1"/>
  <c r="E480" i="9" s="1"/>
  <c r="E481" i="9" s="1"/>
  <c r="E482" i="9" s="1"/>
  <c r="E483" i="9" s="1"/>
  <c r="E484" i="9" s="1"/>
  <c r="E485" i="9" s="1"/>
  <c r="E486" i="9" s="1"/>
  <c r="E487" i="9" s="1"/>
  <c r="E488" i="9" s="1"/>
  <c r="E489" i="9" s="1"/>
  <c r="E490" i="9" s="1"/>
  <c r="E491" i="9" s="1"/>
  <c r="E492" i="9" s="1"/>
  <c r="E493" i="9" s="1"/>
  <c r="E494" i="9" s="1"/>
  <c r="E495" i="9" s="1"/>
  <c r="E496" i="9" s="1"/>
  <c r="E497" i="9" s="1"/>
  <c r="E498" i="9" s="1"/>
  <c r="E499" i="9" s="1"/>
  <c r="E500" i="9" s="1"/>
  <c r="E501" i="9" s="1"/>
  <c r="E502" i="9" s="1"/>
  <c r="E503" i="9" s="1"/>
  <c r="E504" i="9" s="1"/>
  <c r="E505" i="9" s="1"/>
  <c r="E506" i="9" s="1"/>
  <c r="E507" i="9" s="1"/>
  <c r="E508" i="9" s="1"/>
  <c r="E509" i="9" s="1"/>
  <c r="E510" i="9" s="1"/>
  <c r="E511" i="9" s="1"/>
  <c r="E512" i="9" s="1"/>
  <c r="E513" i="9" s="1"/>
  <c r="E514" i="9" s="1"/>
  <c r="E515" i="9" s="1"/>
  <c r="E516" i="9" s="1"/>
  <c r="E517" i="9" s="1"/>
  <c r="E518" i="9" s="1"/>
  <c r="E519" i="9" s="1"/>
  <c r="E520" i="9" s="1"/>
  <c r="E521" i="9" s="1"/>
  <c r="E522" i="9" s="1"/>
  <c r="E523" i="9" s="1"/>
  <c r="E524" i="9" s="1"/>
  <c r="E525" i="9" s="1"/>
  <c r="E526" i="9" s="1"/>
  <c r="E527" i="9" s="1"/>
  <c r="E528" i="9" s="1"/>
  <c r="E529" i="9" s="1"/>
  <c r="E530" i="9" s="1"/>
  <c r="E531" i="9" s="1"/>
  <c r="E532" i="9" s="1"/>
  <c r="E533" i="9" s="1"/>
  <c r="E534" i="9" s="1"/>
  <c r="E535" i="9" s="1"/>
  <c r="E536" i="9" s="1"/>
  <c r="E537" i="9" s="1"/>
  <c r="E538" i="9" s="1"/>
  <c r="E539" i="9" s="1"/>
  <c r="E540" i="9" s="1"/>
  <c r="E541" i="9" s="1"/>
  <c r="E542" i="9" s="1"/>
  <c r="E543" i="9" s="1"/>
  <c r="E544" i="9" s="1"/>
  <c r="E545" i="9" s="1"/>
  <c r="E546" i="9" s="1"/>
  <c r="E547" i="9" s="1"/>
  <c r="E548" i="9" s="1"/>
  <c r="E549" i="9" s="1"/>
  <c r="E550" i="9" s="1"/>
  <c r="E551" i="9" s="1"/>
  <c r="E552" i="9" s="1"/>
  <c r="E553" i="9" s="1"/>
  <c r="E554" i="9" s="1"/>
  <c r="E555" i="9" s="1"/>
  <c r="E556" i="9" s="1"/>
  <c r="E557" i="9" s="1"/>
  <c r="E558" i="9" s="1"/>
  <c r="E559" i="9" s="1"/>
  <c r="E560" i="9" s="1"/>
  <c r="E561" i="9" s="1"/>
  <c r="E562" i="9" s="1"/>
  <c r="E563" i="9" s="1"/>
  <c r="E564" i="9" s="1"/>
  <c r="E565" i="9" s="1"/>
  <c r="E566" i="9" s="1"/>
  <c r="E567" i="9" s="1"/>
  <c r="E568" i="9" s="1"/>
  <c r="E569" i="9" s="1"/>
  <c r="E570" i="9" s="1"/>
  <c r="E571" i="9" s="1"/>
  <c r="E572" i="9" s="1"/>
  <c r="E573" i="9" s="1"/>
  <c r="E574" i="9" s="1"/>
  <c r="E575" i="9" s="1"/>
  <c r="E576" i="9" s="1"/>
  <c r="E577" i="9" s="1"/>
  <c r="E578" i="9" s="1"/>
  <c r="E579" i="9" s="1"/>
  <c r="E580" i="9" s="1"/>
  <c r="E581" i="9" s="1"/>
  <c r="E582" i="9" s="1"/>
  <c r="E583" i="9" s="1"/>
  <c r="E584" i="9" s="1"/>
  <c r="E585" i="9" s="1"/>
  <c r="E586" i="9" s="1"/>
  <c r="E587" i="9" s="1"/>
  <c r="E588" i="9" s="1"/>
  <c r="E589" i="9" s="1"/>
  <c r="E590" i="9" s="1"/>
  <c r="E591" i="9" s="1"/>
  <c r="E592" i="9" s="1"/>
  <c r="E593" i="9" s="1"/>
  <c r="E594" i="9" s="1"/>
  <c r="E595" i="9" s="1"/>
  <c r="E596" i="9" s="1"/>
  <c r="E597" i="9" s="1"/>
  <c r="E598" i="9" s="1"/>
  <c r="E599" i="9" s="1"/>
  <c r="E600" i="9" s="1"/>
  <c r="E601" i="9" s="1"/>
  <c r="E602" i="9" s="1"/>
  <c r="E603" i="9" s="1"/>
  <c r="E604" i="9" s="1"/>
  <c r="E605" i="9" s="1"/>
  <c r="E606" i="9" s="1"/>
  <c r="E607" i="9" s="1"/>
  <c r="E608" i="9" s="1"/>
  <c r="E609" i="9" s="1"/>
  <c r="E610" i="9" s="1"/>
  <c r="E611" i="9" s="1"/>
  <c r="E612" i="9" s="1"/>
  <c r="E613" i="9" s="1"/>
  <c r="E614" i="9" s="1"/>
  <c r="E615" i="9" s="1"/>
  <c r="E616" i="9" s="1"/>
  <c r="E617" i="9" s="1"/>
  <c r="E618" i="9" s="1"/>
  <c r="E619" i="9" s="1"/>
  <c r="E620" i="9" s="1"/>
  <c r="E621" i="9" s="1"/>
  <c r="E622" i="9" s="1"/>
  <c r="E623" i="9" s="1"/>
  <c r="E624" i="9" s="1"/>
  <c r="E625" i="9" s="1"/>
  <c r="E626" i="9" s="1"/>
  <c r="E627" i="9" s="1"/>
  <c r="E628" i="9" s="1"/>
  <c r="E629" i="9" s="1"/>
  <c r="E630" i="9" s="1"/>
  <c r="E631" i="9" s="1"/>
  <c r="E632" i="9" s="1"/>
  <c r="E633" i="9" s="1"/>
  <c r="E634" i="9" s="1"/>
  <c r="E635" i="9" s="1"/>
  <c r="E636" i="9" s="1"/>
  <c r="E637" i="9" s="1"/>
  <c r="E638" i="9" s="1"/>
  <c r="E639" i="9" s="1"/>
  <c r="E640" i="9" s="1"/>
  <c r="E641" i="9" s="1"/>
  <c r="E642" i="9" s="1"/>
  <c r="E643" i="9" s="1"/>
  <c r="E644" i="9" s="1"/>
  <c r="E645" i="9" s="1"/>
  <c r="E646" i="9" s="1"/>
  <c r="E647" i="9" s="1"/>
  <c r="E648" i="9" s="1"/>
  <c r="E649" i="9" s="1"/>
  <c r="E650" i="9" s="1"/>
  <c r="E651" i="9" s="1"/>
  <c r="E652" i="9" s="1"/>
  <c r="E653" i="9" s="1"/>
  <c r="E654" i="9" s="1"/>
  <c r="E655" i="9" s="1"/>
  <c r="E656" i="9" s="1"/>
  <c r="E657" i="9" s="1"/>
  <c r="E658" i="9" s="1"/>
  <c r="E659" i="9" s="1"/>
  <c r="E660" i="9" s="1"/>
  <c r="E661" i="9" s="1"/>
  <c r="E662" i="9" s="1"/>
  <c r="E663" i="9" s="1"/>
  <c r="E664" i="9" s="1"/>
  <c r="E665" i="9" s="1"/>
  <c r="E666" i="9" s="1"/>
  <c r="E667" i="9" s="1"/>
  <c r="E668" i="9" s="1"/>
  <c r="E669" i="9" s="1"/>
  <c r="E670" i="9" s="1"/>
  <c r="E671" i="9" s="1"/>
  <c r="E672" i="9" s="1"/>
  <c r="E673" i="9" s="1"/>
  <c r="E674" i="9" s="1"/>
  <c r="E675" i="9" s="1"/>
  <c r="E676" i="9" s="1"/>
  <c r="E677" i="9" s="1"/>
  <c r="E678" i="9" s="1"/>
  <c r="E679" i="9" s="1"/>
  <c r="E680" i="9" s="1"/>
  <c r="E681" i="9" s="1"/>
  <c r="E682" i="9" s="1"/>
  <c r="E683" i="9" s="1"/>
  <c r="E684" i="9" s="1"/>
  <c r="E685" i="9" s="1"/>
  <c r="E686" i="9" s="1"/>
  <c r="E687" i="9" s="1"/>
  <c r="E688" i="9" s="1"/>
  <c r="E689" i="9" s="1"/>
  <c r="E690" i="9" s="1"/>
  <c r="E691" i="9" s="1"/>
  <c r="E692" i="9" s="1"/>
  <c r="E693" i="9" s="1"/>
  <c r="E694" i="9" s="1"/>
  <c r="E695" i="9" s="1"/>
  <c r="E696" i="9" s="1"/>
  <c r="E697" i="9" s="1"/>
  <c r="E698" i="9" s="1"/>
  <c r="E699" i="9" s="1"/>
  <c r="E700" i="9" s="1"/>
  <c r="E701" i="9" s="1"/>
  <c r="E702" i="9" s="1"/>
  <c r="E703" i="9" s="1"/>
  <c r="E704" i="9" s="1"/>
  <c r="E705" i="9" s="1"/>
  <c r="E706" i="9" s="1"/>
  <c r="E707" i="9" s="1"/>
  <c r="E708" i="9" s="1"/>
  <c r="E709" i="9" s="1"/>
  <c r="E710" i="9" s="1"/>
  <c r="E711" i="9" s="1"/>
  <c r="E712" i="9" s="1"/>
  <c r="E713" i="9" s="1"/>
  <c r="E714" i="9" s="1"/>
  <c r="E715" i="9" s="1"/>
  <c r="E716" i="9" s="1"/>
  <c r="E717" i="9" s="1"/>
  <c r="E718" i="9" s="1"/>
  <c r="E719" i="9" s="1"/>
  <c r="E720" i="9" s="1"/>
  <c r="E721" i="9" s="1"/>
  <c r="E722" i="9" s="1"/>
  <c r="E723" i="9" s="1"/>
  <c r="E724" i="9" s="1"/>
  <c r="E725" i="9" s="1"/>
  <c r="E726" i="9" s="1"/>
  <c r="E727" i="9" s="1"/>
  <c r="E728" i="9" s="1"/>
  <c r="E729" i="9" s="1"/>
  <c r="E730" i="9" s="1"/>
  <c r="E731" i="9" s="1"/>
  <c r="E732" i="9" s="1"/>
  <c r="E733" i="9" s="1"/>
  <c r="E734" i="9" s="1"/>
  <c r="E735" i="9" s="1"/>
  <c r="E736" i="9" s="1"/>
  <c r="E737" i="9" s="1"/>
  <c r="E738" i="9" s="1"/>
  <c r="E739" i="9" s="1"/>
  <c r="E740" i="9" s="1"/>
  <c r="E741" i="9" s="1"/>
  <c r="E742" i="9" s="1"/>
  <c r="E743" i="9" s="1"/>
  <c r="E744" i="9" s="1"/>
  <c r="E745" i="9" s="1"/>
  <c r="E746" i="9" s="1"/>
  <c r="E747" i="9" s="1"/>
  <c r="E748" i="9" s="1"/>
  <c r="E749" i="9" s="1"/>
  <c r="E750" i="9" s="1"/>
  <c r="E751" i="9" s="1"/>
  <c r="E752" i="9" s="1"/>
  <c r="E753" i="9" s="1"/>
  <c r="E754" i="9" s="1"/>
  <c r="E755" i="9" s="1"/>
  <c r="E756" i="9" s="1"/>
  <c r="E757" i="9" s="1"/>
  <c r="E758" i="9" s="1"/>
  <c r="E759" i="9" s="1"/>
  <c r="E760" i="9" s="1"/>
  <c r="E761" i="9" s="1"/>
  <c r="E762" i="9" s="1"/>
  <c r="E763" i="9" s="1"/>
  <c r="E764" i="9" s="1"/>
  <c r="E765" i="9" s="1"/>
  <c r="E766" i="9" s="1"/>
  <c r="E767" i="9" s="1"/>
  <c r="E768" i="9" s="1"/>
  <c r="E769" i="9" s="1"/>
  <c r="E770" i="9" s="1"/>
  <c r="E771" i="9" s="1"/>
  <c r="E772" i="9" s="1"/>
  <c r="E773" i="9" s="1"/>
  <c r="E774" i="9" s="1"/>
  <c r="E775" i="9" s="1"/>
  <c r="E776" i="9" s="1"/>
  <c r="E777" i="9" s="1"/>
  <c r="E778" i="9" s="1"/>
  <c r="E779" i="9" s="1"/>
  <c r="E780" i="9" s="1"/>
  <c r="E781" i="9" s="1"/>
  <c r="E782" i="9" s="1"/>
  <c r="E783" i="9" s="1"/>
  <c r="E784" i="9" s="1"/>
  <c r="E785" i="9" s="1"/>
  <c r="E786" i="9" s="1"/>
  <c r="E787" i="9" s="1"/>
  <c r="E788" i="9" s="1"/>
  <c r="E789" i="9" s="1"/>
  <c r="E790" i="9" s="1"/>
  <c r="E791" i="9" s="1"/>
  <c r="E792" i="9" s="1"/>
  <c r="E793" i="9" s="1"/>
  <c r="E794" i="9" s="1"/>
  <c r="E795" i="9" s="1"/>
  <c r="E796" i="9" s="1"/>
  <c r="E797" i="9" s="1"/>
  <c r="E798" i="9" s="1"/>
  <c r="E799" i="9" s="1"/>
  <c r="E800" i="9" s="1"/>
  <c r="E801" i="9" s="1"/>
  <c r="E802" i="9" s="1"/>
  <c r="E803" i="9" s="1"/>
  <c r="E804" i="9" s="1"/>
  <c r="E805" i="9" s="1"/>
  <c r="E806" i="9" s="1"/>
  <c r="E807" i="9" s="1"/>
  <c r="E808" i="9" s="1"/>
  <c r="E809" i="9" s="1"/>
  <c r="E810" i="9" s="1"/>
  <c r="E811" i="9" s="1"/>
  <c r="E812" i="9" s="1"/>
  <c r="E813" i="9" s="1"/>
  <c r="E814" i="9" s="1"/>
  <c r="E815" i="9" s="1"/>
  <c r="E816" i="9" s="1"/>
  <c r="E817" i="9" s="1"/>
  <c r="E818" i="9" s="1"/>
  <c r="E819" i="9" s="1"/>
  <c r="E820" i="9" s="1"/>
  <c r="E821" i="9" s="1"/>
  <c r="E822" i="9" s="1"/>
  <c r="E823" i="9" s="1"/>
  <c r="E824" i="9" s="1"/>
  <c r="E825" i="9" s="1"/>
  <c r="E826" i="9" s="1"/>
  <c r="E827" i="9" s="1"/>
  <c r="E828" i="9" s="1"/>
  <c r="E829" i="9" s="1"/>
  <c r="E830" i="9" s="1"/>
  <c r="E831" i="9" s="1"/>
  <c r="E832" i="9" s="1"/>
  <c r="E833" i="9" s="1"/>
  <c r="E834" i="9" s="1"/>
  <c r="E835" i="9" s="1"/>
  <c r="E836" i="9" s="1"/>
  <c r="E837" i="9" s="1"/>
  <c r="E838" i="9" s="1"/>
  <c r="E839" i="9" s="1"/>
  <c r="E840" i="9" s="1"/>
  <c r="E841" i="9" s="1"/>
  <c r="E842" i="9" s="1"/>
  <c r="E843" i="9" s="1"/>
  <c r="E844" i="9" s="1"/>
  <c r="E845" i="9" s="1"/>
  <c r="E846" i="9" s="1"/>
  <c r="E847" i="9" s="1"/>
  <c r="E848" i="9" s="1"/>
  <c r="E849" i="9" s="1"/>
  <c r="E850" i="9" s="1"/>
  <c r="E851" i="9" s="1"/>
  <c r="E852" i="9" s="1"/>
  <c r="E853" i="9" s="1"/>
  <c r="E854" i="9" s="1"/>
  <c r="E855" i="9" s="1"/>
  <c r="E856" i="9" s="1"/>
  <c r="E857" i="9" s="1"/>
  <c r="E858" i="9" s="1"/>
  <c r="E859" i="9" s="1"/>
  <c r="E860" i="9" s="1"/>
  <c r="E861" i="9" s="1"/>
  <c r="E862" i="9" s="1"/>
  <c r="E863" i="9" s="1"/>
  <c r="E864" i="9" s="1"/>
  <c r="E865" i="9" s="1"/>
  <c r="E866" i="9" s="1"/>
  <c r="E867" i="9" s="1"/>
  <c r="E868" i="9" s="1"/>
  <c r="E869" i="9" s="1"/>
  <c r="E870" i="9" s="1"/>
  <c r="E871" i="9" s="1"/>
  <c r="E872" i="9" s="1"/>
  <c r="E873" i="9" s="1"/>
  <c r="E874" i="9" s="1"/>
  <c r="E875" i="9" s="1"/>
  <c r="E876" i="9" s="1"/>
  <c r="E877" i="9" s="1"/>
  <c r="E878" i="9" s="1"/>
  <c r="E879" i="9" s="1"/>
  <c r="E880" i="9" s="1"/>
  <c r="E881" i="9" s="1"/>
  <c r="E882" i="9" s="1"/>
  <c r="E883" i="9" s="1"/>
  <c r="E884" i="9" s="1"/>
  <c r="E885" i="9" s="1"/>
  <c r="E886" i="9" s="1"/>
  <c r="E887" i="9" s="1"/>
  <c r="E888" i="9" s="1"/>
  <c r="E889" i="9" s="1"/>
  <c r="E890" i="9" s="1"/>
  <c r="E891" i="9" s="1"/>
  <c r="E892" i="9" s="1"/>
  <c r="E893" i="9" s="1"/>
  <c r="E894" i="9" s="1"/>
  <c r="E895" i="9" s="1"/>
  <c r="E896" i="9" s="1"/>
  <c r="E897" i="9" s="1"/>
  <c r="E898" i="9" s="1"/>
  <c r="E899" i="9" s="1"/>
  <c r="E900" i="9" s="1"/>
  <c r="E901" i="9" s="1"/>
  <c r="E902" i="9" s="1"/>
  <c r="E903" i="9" s="1"/>
  <c r="E904" i="9" s="1"/>
  <c r="E905" i="9" s="1"/>
  <c r="E906" i="9" s="1"/>
  <c r="E907" i="9" s="1"/>
  <c r="E908" i="9" s="1"/>
  <c r="E909" i="9" s="1"/>
  <c r="E910" i="9" s="1"/>
  <c r="E911" i="9" s="1"/>
  <c r="E912" i="9" s="1"/>
  <c r="E913" i="9" s="1"/>
  <c r="E914" i="9" s="1"/>
  <c r="E915" i="9" s="1"/>
  <c r="E916" i="9" s="1"/>
  <c r="E917" i="9" s="1"/>
  <c r="E918" i="9" s="1"/>
  <c r="E919" i="9" s="1"/>
  <c r="E920" i="9" s="1"/>
  <c r="E921" i="9" s="1"/>
  <c r="E922" i="9" s="1"/>
  <c r="E923" i="9" s="1"/>
  <c r="E924" i="9" s="1"/>
  <c r="E925" i="9" s="1"/>
  <c r="E926" i="9" s="1"/>
  <c r="E927" i="9" s="1"/>
  <c r="E928" i="9" s="1"/>
  <c r="E929" i="9" s="1"/>
  <c r="E930" i="9" s="1"/>
  <c r="E931" i="9" s="1"/>
  <c r="E932" i="9" s="1"/>
  <c r="E933" i="9" s="1"/>
  <c r="E934" i="9" s="1"/>
  <c r="E935" i="9" s="1"/>
  <c r="E936" i="9" s="1"/>
  <c r="E937" i="9" s="1"/>
  <c r="E938" i="9" s="1"/>
  <c r="E939" i="9" s="1"/>
  <c r="E940" i="9" s="1"/>
  <c r="E941" i="9" s="1"/>
  <c r="E942" i="9" s="1"/>
  <c r="E943" i="9" s="1"/>
  <c r="E944" i="9" s="1"/>
  <c r="E945" i="9" s="1"/>
  <c r="E946" i="9" s="1"/>
  <c r="E947" i="9" s="1"/>
  <c r="E948" i="9" s="1"/>
  <c r="E949" i="9" s="1"/>
  <c r="E950" i="9" s="1"/>
  <c r="E951" i="9" s="1"/>
  <c r="E952" i="9" s="1"/>
  <c r="E953" i="9" s="1"/>
  <c r="E954" i="9" s="1"/>
  <c r="E955" i="9" s="1"/>
  <c r="E956" i="9" s="1"/>
  <c r="E957" i="9" s="1"/>
  <c r="E958" i="9" s="1"/>
  <c r="E959" i="9" s="1"/>
  <c r="E960" i="9" s="1"/>
  <c r="E961" i="9" s="1"/>
  <c r="E962" i="9" s="1"/>
  <c r="E963" i="9" s="1"/>
  <c r="E964" i="9" s="1"/>
  <c r="E965" i="9" s="1"/>
  <c r="E966" i="9" s="1"/>
  <c r="E967" i="9" s="1"/>
  <c r="E968" i="9" s="1"/>
  <c r="E969" i="9" s="1"/>
  <c r="E970" i="9" s="1"/>
  <c r="E971" i="9" s="1"/>
  <c r="E972" i="9" s="1"/>
  <c r="E973" i="9" s="1"/>
  <c r="E974" i="9" s="1"/>
  <c r="E975" i="9" s="1"/>
  <c r="E976" i="9" s="1"/>
  <c r="E977" i="9" s="1"/>
  <c r="E978" i="9" s="1"/>
  <c r="E979" i="9" s="1"/>
  <c r="E980" i="9" s="1"/>
  <c r="E981" i="9" s="1"/>
  <c r="E982" i="9" s="1"/>
  <c r="E983" i="9" s="1"/>
  <c r="E984" i="9" s="1"/>
  <c r="E985" i="9" s="1"/>
  <c r="E986" i="9" s="1"/>
  <c r="E987" i="9" s="1"/>
  <c r="E988" i="9" s="1"/>
  <c r="E989" i="9" s="1"/>
  <c r="E990" i="9" s="1"/>
  <c r="E991" i="9" s="1"/>
  <c r="E992" i="9" s="1"/>
  <c r="E993" i="9" s="1"/>
  <c r="E994" i="9" s="1"/>
  <c r="E995" i="9" s="1"/>
  <c r="E996" i="9" s="1"/>
  <c r="E997" i="9" s="1"/>
  <c r="E998" i="9" s="1"/>
  <c r="E999" i="9" s="1"/>
  <c r="E1000" i="9" s="1"/>
  <c r="E1001" i="9" s="1"/>
  <c r="E1002" i="9" s="1"/>
  <c r="E1003" i="9" s="1"/>
  <c r="E1004" i="9" s="1"/>
  <c r="E1005" i="9" s="1"/>
  <c r="E1006" i="9" s="1"/>
  <c r="E1007" i="9" s="1"/>
  <c r="E1008" i="9" s="1"/>
  <c r="E1009" i="9" s="1"/>
  <c r="E1010" i="9" s="1"/>
  <c r="E1011" i="9" s="1"/>
  <c r="E1012" i="9" s="1"/>
  <c r="E1013" i="9" s="1"/>
  <c r="E1014" i="9" s="1"/>
  <c r="E1015" i="9" s="1"/>
  <c r="E1016" i="9" s="1"/>
  <c r="E1017" i="9" s="1"/>
  <c r="E1018" i="9" s="1"/>
  <c r="E1019" i="9" s="1"/>
  <c r="E1020" i="9" s="1"/>
  <c r="E1021" i="9" s="1"/>
  <c r="E1022" i="9" s="1"/>
  <c r="E1023" i="9" s="1"/>
  <c r="E1024" i="9" s="1"/>
  <c r="E1025" i="9" s="1"/>
  <c r="E1026" i="9" s="1"/>
  <c r="E1027" i="9" s="1"/>
  <c r="E1028" i="9" s="1"/>
  <c r="E1029" i="9" s="1"/>
  <c r="E1030" i="9" s="1"/>
  <c r="E1031" i="9" s="1"/>
  <c r="E1032" i="9" s="1"/>
  <c r="E1033" i="9" s="1"/>
  <c r="E1034" i="9" s="1"/>
  <c r="E1035" i="9" s="1"/>
  <c r="E1036" i="9" s="1"/>
  <c r="E1037" i="9" s="1"/>
  <c r="E1038" i="9" s="1"/>
  <c r="E1039" i="9" s="1"/>
  <c r="E1040" i="9" s="1"/>
  <c r="E1041" i="9" s="1"/>
  <c r="E1042" i="9" s="1"/>
  <c r="E1043" i="9" s="1"/>
  <c r="E1044" i="9" s="1"/>
  <c r="E1045" i="9" s="1"/>
  <c r="E1046" i="9" s="1"/>
  <c r="E1047" i="9" s="1"/>
  <c r="E1048" i="9" s="1"/>
  <c r="E1049" i="9" s="1"/>
  <c r="E1050" i="9" s="1"/>
  <c r="E1051" i="9" s="1"/>
  <c r="E1052" i="9" s="1"/>
  <c r="E1053" i="9" s="1"/>
  <c r="E1054" i="9" s="1"/>
  <c r="E1055" i="9" s="1"/>
  <c r="E1056" i="9" s="1"/>
  <c r="E1057" i="9" s="1"/>
  <c r="E1058" i="9" s="1"/>
  <c r="E1059" i="9" s="1"/>
  <c r="E1060" i="9" s="1"/>
  <c r="E1061" i="9" s="1"/>
  <c r="E1062" i="9" s="1"/>
  <c r="E1063" i="9" s="1"/>
  <c r="E1064" i="9" s="1"/>
  <c r="E1065" i="9" s="1"/>
  <c r="E1066" i="9" s="1"/>
  <c r="E1067" i="9" s="1"/>
  <c r="E1068" i="9" s="1"/>
  <c r="E1069" i="9" s="1"/>
  <c r="E1070" i="9" s="1"/>
  <c r="E1071" i="9" s="1"/>
  <c r="E1072" i="9" s="1"/>
  <c r="E1073" i="9" s="1"/>
  <c r="E1074" i="9" s="1"/>
  <c r="E1075" i="9" s="1"/>
  <c r="E1076" i="9" s="1"/>
  <c r="E1077" i="9" s="1"/>
  <c r="E1078" i="9" s="1"/>
  <c r="E1079" i="9" s="1"/>
  <c r="E1080" i="9" s="1"/>
  <c r="E1081" i="9" s="1"/>
  <c r="E1082" i="9" s="1"/>
  <c r="E1083" i="9" s="1"/>
  <c r="E1084" i="9" s="1"/>
  <c r="E1085" i="9" s="1"/>
  <c r="E1086" i="9" s="1"/>
  <c r="E1087" i="9" s="1"/>
  <c r="E1088" i="9" s="1"/>
  <c r="E1089" i="9" s="1"/>
  <c r="E1090" i="9" s="1"/>
  <c r="E1091" i="9" s="1"/>
  <c r="E1092" i="9" s="1"/>
  <c r="E1093" i="9" s="1"/>
  <c r="E1094" i="9" s="1"/>
  <c r="E1095" i="9" s="1"/>
  <c r="E1096" i="9" s="1"/>
  <c r="E1097" i="9" s="1"/>
  <c r="E1098" i="9" s="1"/>
  <c r="E1099" i="9" s="1"/>
  <c r="E1100" i="9" s="1"/>
  <c r="E1101" i="9" s="1"/>
  <c r="E1102" i="9" s="1"/>
  <c r="E1103" i="9" s="1"/>
  <c r="E1104" i="9" s="1"/>
  <c r="E1105" i="9" s="1"/>
  <c r="E1106" i="9" s="1"/>
  <c r="E1107" i="9" s="1"/>
  <c r="E1108" i="9" s="1"/>
  <c r="E1109" i="9" s="1"/>
  <c r="E1110" i="9" s="1"/>
  <c r="E1111" i="9" s="1"/>
  <c r="E1112" i="9" s="1"/>
  <c r="E1113" i="9" s="1"/>
  <c r="E1114" i="9" s="1"/>
  <c r="E1115" i="9" s="1"/>
  <c r="E1116" i="9" s="1"/>
  <c r="E1117" i="9" s="1"/>
  <c r="E1118" i="9" s="1"/>
  <c r="E1119" i="9" s="1"/>
  <c r="E1120" i="9" s="1"/>
  <c r="E1121" i="9" s="1"/>
  <c r="E1122" i="9" s="1"/>
  <c r="E1123" i="9" s="1"/>
  <c r="E1124" i="9" s="1"/>
  <c r="E1125" i="9" s="1"/>
  <c r="E1126" i="9" s="1"/>
  <c r="E1127" i="9" s="1"/>
  <c r="E1128" i="9" s="1"/>
  <c r="E1129" i="9" s="1"/>
  <c r="E1130" i="9" s="1"/>
  <c r="E1131" i="9" s="1"/>
  <c r="E1132" i="9" s="1"/>
  <c r="E1133" i="9" s="1"/>
  <c r="E1134" i="9" s="1"/>
  <c r="E1135" i="9" s="1"/>
  <c r="E1136" i="9" s="1"/>
  <c r="E1137" i="9" s="1"/>
  <c r="E1138" i="9" s="1"/>
  <c r="E1139" i="9" s="1"/>
  <c r="E1140" i="9" s="1"/>
  <c r="E1141" i="9" s="1"/>
  <c r="E1142" i="9" s="1"/>
  <c r="E1143" i="9" s="1"/>
  <c r="E1144" i="9" s="1"/>
  <c r="E1145" i="9" s="1"/>
  <c r="E1146" i="9" s="1"/>
  <c r="E1147" i="9" s="1"/>
  <c r="E1148" i="9" s="1"/>
  <c r="E1149" i="9" s="1"/>
  <c r="E1150" i="9" s="1"/>
  <c r="E1151" i="9" s="1"/>
  <c r="E1152" i="9" s="1"/>
  <c r="E1153" i="9" s="1"/>
  <c r="E1154" i="9" s="1"/>
  <c r="E1155" i="9" s="1"/>
  <c r="E1156" i="9" s="1"/>
  <c r="E1157" i="9" s="1"/>
  <c r="E1158" i="9" s="1"/>
  <c r="E1159" i="9" s="1"/>
  <c r="E1160" i="9" s="1"/>
  <c r="E1161" i="9" s="1"/>
  <c r="E1162" i="9" s="1"/>
  <c r="E1163" i="9" s="1"/>
  <c r="E1164" i="9" s="1"/>
  <c r="E1165" i="9" s="1"/>
  <c r="E1166" i="9" s="1"/>
  <c r="E1167" i="9" s="1"/>
  <c r="E1168" i="9" s="1"/>
  <c r="E1169" i="9" s="1"/>
  <c r="E1170" i="9" s="1"/>
  <c r="E1171" i="9" s="1"/>
  <c r="E1172" i="9" s="1"/>
  <c r="E1173" i="9" s="1"/>
  <c r="E1174" i="9" s="1"/>
  <c r="E1175" i="9" s="1"/>
  <c r="E1176" i="9" s="1"/>
  <c r="E1177" i="9" s="1"/>
  <c r="E1178" i="9" s="1"/>
  <c r="E1179" i="9" s="1"/>
  <c r="E1180" i="9" s="1"/>
  <c r="E1181" i="9" s="1"/>
  <c r="E1182" i="9" s="1"/>
  <c r="E1183" i="9" s="1"/>
  <c r="E1184" i="9" s="1"/>
  <c r="E1185" i="9" s="1"/>
  <c r="E1186" i="9" s="1"/>
  <c r="E1187" i="9" s="1"/>
  <c r="E1188" i="9" s="1"/>
  <c r="E1189" i="9" s="1"/>
  <c r="E1190" i="9" s="1"/>
  <c r="E1191" i="9" s="1"/>
  <c r="E1192" i="9" s="1"/>
  <c r="E1193" i="9" s="1"/>
  <c r="E1194" i="9" s="1"/>
  <c r="E1195" i="9" s="1"/>
  <c r="E1196" i="9" s="1"/>
  <c r="E1197" i="9" s="1"/>
  <c r="E1198" i="9" s="1"/>
  <c r="E1199" i="9" s="1"/>
  <c r="E1200" i="9" s="1"/>
  <c r="E1201" i="9" s="1"/>
  <c r="E1202" i="9" s="1"/>
  <c r="E1203" i="9" s="1"/>
  <c r="E1204" i="9" s="1"/>
  <c r="E1205" i="9" s="1"/>
  <c r="E1206" i="9" s="1"/>
  <c r="E1207" i="9" s="1"/>
  <c r="E1208" i="9" s="1"/>
  <c r="E1209" i="9" s="1"/>
  <c r="E1210" i="9" s="1"/>
  <c r="E1211" i="9" s="1"/>
  <c r="E1212" i="9" s="1"/>
  <c r="E1213" i="9" s="1"/>
  <c r="E1214" i="9" s="1"/>
  <c r="E1215" i="9" s="1"/>
  <c r="E1216" i="9" s="1"/>
  <c r="E1217" i="9" s="1"/>
  <c r="E1218" i="9" s="1"/>
  <c r="E1219" i="9" s="1"/>
  <c r="E1220" i="9" s="1"/>
  <c r="E1221" i="9" s="1"/>
  <c r="E1222" i="9" s="1"/>
  <c r="E1223" i="9" s="1"/>
  <c r="E1224" i="9" s="1"/>
  <c r="E1225" i="9" s="1"/>
  <c r="E1226" i="9" s="1"/>
  <c r="E1227" i="9" s="1"/>
  <c r="E1228" i="9" s="1"/>
  <c r="E1229" i="9" s="1"/>
  <c r="E1230" i="9" s="1"/>
  <c r="E1231" i="9" s="1"/>
  <c r="E1232" i="9" s="1"/>
  <c r="E1233" i="9" s="1"/>
  <c r="E1234" i="9" s="1"/>
  <c r="E1235" i="9" s="1"/>
  <c r="E1236" i="9" s="1"/>
  <c r="E1237" i="9" s="1"/>
  <c r="E1238" i="9" s="1"/>
  <c r="E1239" i="9" s="1"/>
  <c r="E1240" i="9" s="1"/>
  <c r="E1241" i="9" s="1"/>
  <c r="E1242" i="9" s="1"/>
  <c r="E1243" i="9" s="1"/>
  <c r="E1244" i="9" s="1"/>
  <c r="E1245" i="9" s="1"/>
  <c r="E1246" i="9" s="1"/>
  <c r="E1247" i="9" s="1"/>
  <c r="E1248" i="9" s="1"/>
  <c r="E1249" i="9" s="1"/>
  <c r="E1250" i="9" s="1"/>
  <c r="E1251" i="9" s="1"/>
  <c r="D2" i="9"/>
  <c r="D3" i="9" s="1"/>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B26" i="17"/>
  <c r="C26" i="17" s="1"/>
  <c r="D26" i="17" s="1"/>
  <c r="B8" i="17"/>
  <c r="B13" i="17"/>
  <c r="B21" i="17"/>
  <c r="B10" i="17"/>
  <c r="B22" i="17"/>
  <c r="B19" i="17"/>
  <c r="B20" i="17"/>
  <c r="B7" i="17"/>
  <c r="B23" i="17"/>
  <c r="B24" i="17"/>
  <c r="A3" i="2"/>
  <c r="S19" i="9" a="1"/>
  <c r="S19" i="9" s="1"/>
  <c r="I20" i="9"/>
  <c r="P3" i="11" l="1"/>
  <c r="P2" i="11"/>
  <c r="S2" i="11" s="1"/>
  <c r="S3" i="11" s="1"/>
  <c r="P6" i="11"/>
  <c r="P4" i="11"/>
  <c r="C2" i="2"/>
  <c r="D2" i="2" s="1"/>
  <c r="B2" i="2"/>
  <c r="A5" i="11"/>
  <c r="C4" i="11"/>
  <c r="D4" i="11"/>
  <c r="E4" i="11"/>
  <c r="G4" i="11" s="1"/>
  <c r="B4" i="11"/>
  <c r="F4" i="11"/>
  <c r="Q4" i="11"/>
  <c r="V7" i="9"/>
  <c r="V8" i="9" s="1"/>
  <c r="V9" i="9" s="1"/>
  <c r="V10" i="9" s="1"/>
  <c r="V11" i="9" s="1"/>
  <c r="V12" i="9" s="1"/>
  <c r="V13" i="9" s="1"/>
  <c r="V14" i="9" s="1"/>
  <c r="V15" i="9" s="1"/>
  <c r="V16" i="9" s="1"/>
  <c r="V17" i="9" s="1"/>
  <c r="V18" i="9" s="1"/>
  <c r="V19" i="9" s="1"/>
  <c r="V20" i="9" s="1"/>
  <c r="V21" i="9" s="1"/>
  <c r="V22" i="9" s="1"/>
  <c r="V23" i="9" s="1"/>
  <c r="V24" i="9" s="1"/>
  <c r="V25" i="9" s="1"/>
  <c r="F3" i="17"/>
  <c r="Q2" i="11"/>
  <c r="S20" i="9" a="1"/>
  <c r="S20" i="9" s="1"/>
  <c r="I21" i="9"/>
  <c r="Q20" i="9" a="1"/>
  <c r="Q20" i="9" s="1"/>
  <c r="O20" i="9" a="1"/>
  <c r="O20" i="9" s="1"/>
  <c r="T20" i="9" a="1"/>
  <c r="T20" i="9" s="1"/>
  <c r="P20" i="9" a="1"/>
  <c r="P20" i="9" s="1"/>
  <c r="R20" i="9" a="1"/>
  <c r="R20" i="9" s="1"/>
  <c r="K20" i="9"/>
  <c r="M20" i="9"/>
  <c r="L20" i="9" a="1"/>
  <c r="L20" i="9" s="1"/>
  <c r="N20" i="9" a="1"/>
  <c r="N20" i="9" s="1"/>
  <c r="J20" i="9"/>
  <c r="F2" i="2"/>
  <c r="C3" i="2"/>
  <c r="D3" i="2" s="1"/>
  <c r="A4" i="2"/>
  <c r="B3" i="2"/>
  <c r="F8" i="17"/>
  <c r="F4" i="17"/>
  <c r="Q6" i="11"/>
  <c r="J7" i="11"/>
  <c r="P7" i="11"/>
  <c r="O7" i="11"/>
  <c r="I8" i="11"/>
  <c r="R3" i="11"/>
  <c r="R4" i="11" s="1"/>
  <c r="Q3" i="11"/>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O5" i="11"/>
  <c r="R5" i="11" s="1"/>
  <c r="R6" i="11"/>
  <c r="P5" i="11"/>
  <c r="B11" i="15" l="1"/>
  <c r="B12" i="15" s="1"/>
  <c r="S4" i="11"/>
  <c r="S5" i="11" s="1"/>
  <c r="S6" i="11" s="1"/>
  <c r="S7" i="11" s="1"/>
  <c r="A6" i="11"/>
  <c r="C5" i="11"/>
  <c r="B5" i="11"/>
  <c r="D5" i="11"/>
  <c r="F5" i="11" s="1"/>
  <c r="E5" i="11"/>
  <c r="G5" i="11" s="1"/>
  <c r="W6" i="9" a="1"/>
  <c r="R7" i="11"/>
  <c r="Q7" i="11"/>
  <c r="C8" i="17"/>
  <c r="D8" i="17" s="1"/>
  <c r="C10" i="17"/>
  <c r="D10" i="17" s="1"/>
  <c r="C12" i="17"/>
  <c r="D12" i="17" s="1"/>
  <c r="C14" i="17"/>
  <c r="D14" i="17" s="1"/>
  <c r="C16" i="17"/>
  <c r="D16" i="17" s="1"/>
  <c r="C18" i="17"/>
  <c r="D18" i="17" s="1"/>
  <c r="C20" i="17"/>
  <c r="D20" i="17" s="1"/>
  <c r="C22" i="17"/>
  <c r="D22" i="17" s="1"/>
  <c r="C24" i="17"/>
  <c r="D24" i="17" s="1"/>
  <c r="C7" i="17"/>
  <c r="D7" i="17" s="1"/>
  <c r="C11" i="17"/>
  <c r="D11" i="17" s="1"/>
  <c r="C15" i="17"/>
  <c r="D15" i="17" s="1"/>
  <c r="C19" i="17"/>
  <c r="D19" i="17" s="1"/>
  <c r="C23" i="17"/>
  <c r="D23" i="17" s="1"/>
  <c r="C9" i="17"/>
  <c r="D9" i="17" s="1"/>
  <c r="C17" i="17"/>
  <c r="D17" i="17" s="1"/>
  <c r="C25" i="17"/>
  <c r="D25" i="17" s="1"/>
  <c r="C13" i="17"/>
  <c r="D13" i="17" s="1"/>
  <c r="C21" i="17"/>
  <c r="D21" i="17" s="1"/>
  <c r="H8" i="17"/>
  <c r="F9" i="17"/>
  <c r="G8" i="17"/>
  <c r="F3" i="2"/>
  <c r="S21" i="9" a="1"/>
  <c r="S21" i="9" s="1"/>
  <c r="I22" i="9"/>
  <c r="O21" i="9" a="1"/>
  <c r="O21" i="9" s="1"/>
  <c r="Q21" i="9" a="1"/>
  <c r="Q21" i="9" s="1"/>
  <c r="J21" i="9"/>
  <c r="L21" i="9" a="1"/>
  <c r="L21" i="9" s="1"/>
  <c r="T21" i="9" a="1"/>
  <c r="T21" i="9" s="1"/>
  <c r="P21" i="9" a="1"/>
  <c r="P21" i="9" s="1"/>
  <c r="M21" i="9"/>
  <c r="R21" i="9" a="1"/>
  <c r="R21" i="9" s="1"/>
  <c r="N21" i="9" a="1"/>
  <c r="N21" i="9" s="1"/>
  <c r="K21" i="9"/>
  <c r="Q5" i="11"/>
  <c r="J8" i="11"/>
  <c r="O8" i="11" s="1"/>
  <c r="I9" i="11"/>
  <c r="P8" i="11"/>
  <c r="H7" i="17"/>
  <c r="G7" i="17"/>
  <c r="C4" i="2"/>
  <c r="A5" i="2"/>
  <c r="D4" i="2"/>
  <c r="B4" i="2"/>
  <c r="B13" i="15" l="1"/>
  <c r="R8" i="11"/>
  <c r="A7" i="11"/>
  <c r="C6" i="11"/>
  <c r="D6" i="11"/>
  <c r="E6" i="11"/>
  <c r="G6" i="11" s="1"/>
  <c r="F6" i="11"/>
  <c r="B6" i="11"/>
  <c r="Q8" i="11"/>
  <c r="W13" i="9"/>
  <c r="W21" i="9"/>
  <c r="W20" i="9"/>
  <c r="W9" i="9"/>
  <c r="W11" i="9"/>
  <c r="W16" i="9"/>
  <c r="W7" i="9"/>
  <c r="W6" i="9"/>
  <c r="W15" i="9"/>
  <c r="W24" i="9"/>
  <c r="W8" i="9"/>
  <c r="W18" i="9"/>
  <c r="W10" i="9"/>
  <c r="W19" i="9"/>
  <c r="W14" i="9"/>
  <c r="W23" i="9"/>
  <c r="W22" i="9"/>
  <c r="W12" i="9"/>
  <c r="W25" i="9"/>
  <c r="W17" i="9"/>
  <c r="A6" i="2"/>
  <c r="C5" i="2"/>
  <c r="D5" i="2" s="1"/>
  <c r="B5" i="2"/>
  <c r="I23" i="9"/>
  <c r="S22" i="9" a="1"/>
  <c r="S22" i="9" s="1"/>
  <c r="Q22" i="9" a="1"/>
  <c r="Q22" i="9" s="1"/>
  <c r="O22" i="9" a="1"/>
  <c r="O22" i="9" s="1"/>
  <c r="T22" i="9" a="1"/>
  <c r="T22" i="9" s="1"/>
  <c r="P22" i="9" a="1"/>
  <c r="P22" i="9" s="1"/>
  <c r="R22" i="9" a="1"/>
  <c r="R22" i="9" s="1"/>
  <c r="M22" i="9"/>
  <c r="N22" i="9" a="1"/>
  <c r="N22" i="9" s="1"/>
  <c r="K22" i="9"/>
  <c r="J22" i="9"/>
  <c r="L22" i="9" a="1"/>
  <c r="L22" i="9" s="1"/>
  <c r="F4" i="2"/>
  <c r="G9" i="17"/>
  <c r="H9" i="17"/>
  <c r="F10" i="17"/>
  <c r="S8" i="11"/>
  <c r="I10" i="11"/>
  <c r="J9" i="11"/>
  <c r="P9" i="11" s="1"/>
  <c r="A8" i="11" l="1"/>
  <c r="C7" i="11"/>
  <c r="D7" i="11"/>
  <c r="E7" i="11"/>
  <c r="G7" i="11" s="1"/>
  <c r="B7" i="11"/>
  <c r="F7" i="11"/>
  <c r="O9" i="11"/>
  <c r="R9" i="11" s="1"/>
  <c r="S9" i="11"/>
  <c r="Q9" i="11"/>
  <c r="H10" i="17"/>
  <c r="G10" i="17"/>
  <c r="F11" i="17"/>
  <c r="J10" i="11"/>
  <c r="P10" i="11" s="1"/>
  <c r="O10" i="11"/>
  <c r="R10" i="11" s="1"/>
  <c r="I11" i="11"/>
  <c r="F5" i="2"/>
  <c r="S23" i="9" a="1"/>
  <c r="S23" i="9" s="1"/>
  <c r="I24" i="9"/>
  <c r="Q23" i="9" a="1"/>
  <c r="Q23" i="9" s="1"/>
  <c r="O23" i="9" a="1"/>
  <c r="O23" i="9" s="1"/>
  <c r="J23" i="9"/>
  <c r="L23" i="9" a="1"/>
  <c r="L23" i="9" s="1"/>
  <c r="T23" i="9" a="1"/>
  <c r="T23" i="9" s="1"/>
  <c r="P23" i="9" a="1"/>
  <c r="P23" i="9" s="1"/>
  <c r="M23" i="9"/>
  <c r="R23" i="9" a="1"/>
  <c r="R23" i="9" s="1"/>
  <c r="N23" i="9" a="1"/>
  <c r="N23" i="9" s="1"/>
  <c r="K23" i="9"/>
  <c r="C6" i="2"/>
  <c r="A7" i="2"/>
  <c r="D6" i="2"/>
  <c r="B6" i="2"/>
  <c r="A9" i="11" l="1"/>
  <c r="C8" i="11"/>
  <c r="D8" i="11"/>
  <c r="B8" i="11"/>
  <c r="E8" i="11"/>
  <c r="G8" i="11" s="1"/>
  <c r="F6" i="2"/>
  <c r="F8" i="11"/>
  <c r="S10" i="11"/>
  <c r="Q10" i="11"/>
  <c r="I12" i="11"/>
  <c r="J11" i="11"/>
  <c r="O11" i="11" s="1"/>
  <c r="R11" i="11" s="1"/>
  <c r="D7" i="2"/>
  <c r="F7" i="2" s="1"/>
  <c r="C7" i="2"/>
  <c r="A8" i="2"/>
  <c r="B7" i="2"/>
  <c r="S24" i="9" a="1"/>
  <c r="S24" i="9" s="1"/>
  <c r="I25" i="9"/>
  <c r="Q24" i="9" a="1"/>
  <c r="Q24" i="9" s="1"/>
  <c r="O24" i="9" a="1"/>
  <c r="O24" i="9" s="1"/>
  <c r="L24" i="9" a="1"/>
  <c r="L24" i="9" s="1"/>
  <c r="N24" i="9" a="1"/>
  <c r="N24" i="9" s="1"/>
  <c r="J24" i="9"/>
  <c r="T24" i="9" a="1"/>
  <c r="T24" i="9" s="1"/>
  <c r="R24" i="9" a="1"/>
  <c r="R24" i="9" s="1"/>
  <c r="K24" i="9"/>
  <c r="P24" i="9" a="1"/>
  <c r="P24" i="9" s="1"/>
  <c r="M24" i="9"/>
  <c r="F12" i="17"/>
  <c r="H11" i="17"/>
  <c r="G11" i="17"/>
  <c r="A10" i="11" l="1"/>
  <c r="C9" i="11"/>
  <c r="E9" i="11"/>
  <c r="B9" i="11"/>
  <c r="D9" i="11"/>
  <c r="F9" i="11" s="1"/>
  <c r="G9" i="11"/>
  <c r="P11" i="11"/>
  <c r="S11" i="11" s="1"/>
  <c r="S25" i="9" a="1"/>
  <c r="S25" i="9" s="1"/>
  <c r="I26" i="9"/>
  <c r="O25" i="9" a="1"/>
  <c r="O25" i="9" s="1"/>
  <c r="Q25" i="9" a="1"/>
  <c r="Q25" i="9" s="1"/>
  <c r="K25" i="9"/>
  <c r="L25" i="9" a="1"/>
  <c r="L25" i="9" s="1"/>
  <c r="P25" i="9" a="1"/>
  <c r="P25" i="9" s="1"/>
  <c r="N25" i="9" a="1"/>
  <c r="N25" i="9" s="1"/>
  <c r="J25" i="9"/>
  <c r="T25" i="9" a="1"/>
  <c r="T25" i="9" s="1"/>
  <c r="R25" i="9" a="1"/>
  <c r="R25" i="9" s="1"/>
  <c r="M25" i="9"/>
  <c r="F13" i="17"/>
  <c r="G12" i="17"/>
  <c r="H12" i="17"/>
  <c r="C8" i="2"/>
  <c r="A9" i="2"/>
  <c r="D8" i="2"/>
  <c r="B8" i="2"/>
  <c r="Q11" i="11"/>
  <c r="J12" i="11"/>
  <c r="O12" i="11" s="1"/>
  <c r="I13" i="11"/>
  <c r="P12" i="11"/>
  <c r="S12" i="11" s="1"/>
  <c r="A11" i="11" l="1"/>
  <c r="C10" i="11"/>
  <c r="D10" i="11"/>
  <c r="F10" i="11" s="1"/>
  <c r="E10" i="11"/>
  <c r="B10" i="11"/>
  <c r="G10" i="11"/>
  <c r="R12" i="11"/>
  <c r="Q12" i="11"/>
  <c r="F14" i="17"/>
  <c r="H13" i="17"/>
  <c r="G13" i="17"/>
  <c r="J13" i="11"/>
  <c r="P13" i="11"/>
  <c r="S13" i="11" s="1"/>
  <c r="I14" i="11"/>
  <c r="O13" i="11"/>
  <c r="R13" i="11" s="1"/>
  <c r="A10" i="2"/>
  <c r="C9" i="2"/>
  <c r="D9" i="2" s="1"/>
  <c r="B9" i="2"/>
  <c r="F8" i="2"/>
  <c r="I27" i="9"/>
  <c r="S26" i="9" a="1"/>
  <c r="S26" i="9" s="1"/>
  <c r="Q26" i="9" a="1"/>
  <c r="Q26" i="9" s="1"/>
  <c r="O26" i="9" a="1"/>
  <c r="O26" i="9" s="1"/>
  <c r="L26" i="9" a="1"/>
  <c r="L26" i="9" s="1"/>
  <c r="M26" i="9"/>
  <c r="P26" i="9" a="1"/>
  <c r="P26" i="9" s="1"/>
  <c r="K26" i="9"/>
  <c r="J26" i="9"/>
  <c r="T26" i="9" a="1"/>
  <c r="T26" i="9" s="1"/>
  <c r="R26" i="9" a="1"/>
  <c r="R26" i="9" s="1"/>
  <c r="N26" i="9" a="1"/>
  <c r="N26" i="9" s="1"/>
  <c r="A12" i="11" l="1"/>
  <c r="C11" i="11"/>
  <c r="E11" i="11"/>
  <c r="B11" i="11"/>
  <c r="D11" i="11"/>
  <c r="F11" i="11" s="1"/>
  <c r="G11" i="11"/>
  <c r="S27" i="9" a="1"/>
  <c r="S27" i="9" s="1"/>
  <c r="I28" i="9"/>
  <c r="Q27" i="9" a="1"/>
  <c r="Q27" i="9" s="1"/>
  <c r="O27" i="9" a="1"/>
  <c r="O27" i="9" s="1"/>
  <c r="M27" i="9"/>
  <c r="T27" i="9" a="1"/>
  <c r="T27" i="9" s="1"/>
  <c r="R27" i="9" a="1"/>
  <c r="R27" i="9" s="1"/>
  <c r="K27" i="9"/>
  <c r="J27" i="9"/>
  <c r="P27" i="9" a="1"/>
  <c r="P27" i="9" s="1"/>
  <c r="L27" i="9" a="1"/>
  <c r="L27" i="9" s="1"/>
  <c r="N27" i="9" a="1"/>
  <c r="N27" i="9" s="1"/>
  <c r="C10" i="2"/>
  <c r="A11" i="2"/>
  <c r="D10" i="2"/>
  <c r="B10" i="2"/>
  <c r="J14" i="11"/>
  <c r="P14" i="11" s="1"/>
  <c r="S14" i="11" s="1"/>
  <c r="I15" i="11"/>
  <c r="Q13" i="11"/>
  <c r="F9" i="2"/>
  <c r="F10" i="2" s="1"/>
  <c r="F15" i="17"/>
  <c r="G14" i="17"/>
  <c r="H14" i="17"/>
  <c r="A13" i="11" l="1"/>
  <c r="C12" i="11"/>
  <c r="D12" i="11"/>
  <c r="F12" i="11" s="1"/>
  <c r="E12" i="11"/>
  <c r="G12" i="11" s="1"/>
  <c r="B12" i="11"/>
  <c r="O14" i="11"/>
  <c r="R14" i="11" s="1"/>
  <c r="F16" i="17"/>
  <c r="H15" i="17"/>
  <c r="G15" i="17"/>
  <c r="J15" i="11"/>
  <c r="P15" i="11" s="1"/>
  <c r="I16" i="11"/>
  <c r="O15" i="11"/>
  <c r="D11" i="2"/>
  <c r="C11" i="2"/>
  <c r="A12" i="2"/>
  <c r="B11" i="2"/>
  <c r="S28" i="9" a="1"/>
  <c r="S28" i="9" s="1"/>
  <c r="I29" i="9"/>
  <c r="Q28" i="9" a="1"/>
  <c r="Q28" i="9" s="1"/>
  <c r="O28" i="9" a="1"/>
  <c r="O28" i="9" s="1"/>
  <c r="L28" i="9" a="1"/>
  <c r="L28" i="9" s="1"/>
  <c r="J28" i="9"/>
  <c r="T28" i="9" a="1"/>
  <c r="T28" i="9" s="1"/>
  <c r="R28" i="9" a="1"/>
  <c r="R28" i="9" s="1"/>
  <c r="M28" i="9"/>
  <c r="N28" i="9" a="1"/>
  <c r="N28" i="9" s="1"/>
  <c r="P28" i="9" a="1"/>
  <c r="P28" i="9" s="1"/>
  <c r="K28" i="9"/>
  <c r="Q14" i="11" l="1"/>
  <c r="R15" i="11"/>
  <c r="A14" i="11"/>
  <c r="C13" i="11"/>
  <c r="D13" i="11"/>
  <c r="F13" i="11" s="1"/>
  <c r="B13" i="11"/>
  <c r="E13" i="11"/>
  <c r="G13" i="11" s="1"/>
  <c r="S15" i="11"/>
  <c r="Q15" i="11"/>
  <c r="C12" i="2"/>
  <c r="A13" i="2"/>
  <c r="D12" i="2"/>
  <c r="B12" i="2"/>
  <c r="S29" i="9" a="1"/>
  <c r="S29" i="9" s="1"/>
  <c r="I30" i="9"/>
  <c r="O29" i="9" a="1"/>
  <c r="O29" i="9" s="1"/>
  <c r="Q29" i="9" a="1"/>
  <c r="Q29" i="9" s="1"/>
  <c r="N29" i="9" a="1"/>
  <c r="N29" i="9" s="1"/>
  <c r="K29" i="9"/>
  <c r="P29" i="9" a="1"/>
  <c r="P29" i="9" s="1"/>
  <c r="J29" i="9"/>
  <c r="T29" i="9" a="1"/>
  <c r="T29" i="9" s="1"/>
  <c r="R29" i="9" a="1"/>
  <c r="R29" i="9" s="1"/>
  <c r="M29" i="9"/>
  <c r="L29" i="9" a="1"/>
  <c r="L29" i="9" s="1"/>
  <c r="I17" i="11"/>
  <c r="J16" i="11"/>
  <c r="P16" i="11" s="1"/>
  <c r="F11" i="2"/>
  <c r="F12" i="2" s="1"/>
  <c r="F17" i="17"/>
  <c r="G16" i="17"/>
  <c r="H16" i="17"/>
  <c r="A15" i="11" l="1"/>
  <c r="C14" i="11"/>
  <c r="D14" i="11"/>
  <c r="F14" i="11" s="1"/>
  <c r="E14" i="11"/>
  <c r="G14" i="11" s="1"/>
  <c r="B14" i="11"/>
  <c r="S16" i="11"/>
  <c r="I31" i="9"/>
  <c r="S30" i="9" a="1"/>
  <c r="S30" i="9" s="1"/>
  <c r="Q30" i="9" a="1"/>
  <c r="Q30" i="9" s="1"/>
  <c r="O30" i="9" a="1"/>
  <c r="O30" i="9" s="1"/>
  <c r="L30" i="9" a="1"/>
  <c r="L30" i="9" s="1"/>
  <c r="J30" i="9"/>
  <c r="N30" i="9" a="1"/>
  <c r="N30" i="9" s="1"/>
  <c r="T30" i="9" a="1"/>
  <c r="T30" i="9" s="1"/>
  <c r="R30" i="9" a="1"/>
  <c r="R30" i="9" s="1"/>
  <c r="P30" i="9" a="1"/>
  <c r="P30" i="9" s="1"/>
  <c r="K30" i="9"/>
  <c r="M30" i="9"/>
  <c r="A14" i="2"/>
  <c r="C13" i="2"/>
  <c r="D13" i="2" s="1"/>
  <c r="B13" i="2"/>
  <c r="G17" i="17"/>
  <c r="H17" i="17"/>
  <c r="F18" i="17"/>
  <c r="O16" i="11"/>
  <c r="R16" i="11" s="1"/>
  <c r="I18" i="11"/>
  <c r="J17" i="11"/>
  <c r="P17" i="11" s="1"/>
  <c r="A16" i="11" l="1"/>
  <c r="C15" i="11"/>
  <c r="E15" i="11"/>
  <c r="G15" i="11" s="1"/>
  <c r="B15" i="11"/>
  <c r="D15" i="11"/>
  <c r="F15" i="11" s="1"/>
  <c r="O17" i="11"/>
  <c r="R17" i="11" s="1"/>
  <c r="S17" i="11"/>
  <c r="Q17" i="11"/>
  <c r="F13" i="2"/>
  <c r="I19" i="11"/>
  <c r="J18" i="11"/>
  <c r="O18" i="11" s="1"/>
  <c r="R18" i="11" s="1"/>
  <c r="C14" i="2"/>
  <c r="A15" i="2"/>
  <c r="D14" i="2"/>
  <c r="B14" i="2"/>
  <c r="Q16" i="11"/>
  <c r="H18" i="17"/>
  <c r="F19" i="17"/>
  <c r="G18" i="17"/>
  <c r="S31" i="9" a="1"/>
  <c r="S31" i="9" s="1"/>
  <c r="I32" i="9"/>
  <c r="Q31" i="9" a="1"/>
  <c r="Q31" i="9" s="1"/>
  <c r="O31" i="9" a="1"/>
  <c r="O31" i="9" s="1"/>
  <c r="N31" i="9" a="1"/>
  <c r="N31" i="9" s="1"/>
  <c r="M31" i="9"/>
  <c r="T31" i="9" a="1"/>
  <c r="T31" i="9" s="1"/>
  <c r="R31" i="9" a="1"/>
  <c r="R31" i="9" s="1"/>
  <c r="L31" i="9" a="1"/>
  <c r="L31" i="9" s="1"/>
  <c r="P31" i="9" a="1"/>
  <c r="P31" i="9" s="1"/>
  <c r="K31" i="9"/>
  <c r="J31" i="9"/>
  <c r="P18" i="11" l="1"/>
  <c r="S18" i="11" s="1"/>
  <c r="A17" i="11"/>
  <c r="C16" i="11"/>
  <c r="E16" i="11"/>
  <c r="G16" i="11" s="1"/>
  <c r="B16" i="11"/>
  <c r="D16" i="11"/>
  <c r="F16" i="11" s="1"/>
  <c r="F20" i="17"/>
  <c r="H19" i="17"/>
  <c r="G19" i="17"/>
  <c r="J19" i="11"/>
  <c r="P19" i="11" s="1"/>
  <c r="S19" i="11" s="1"/>
  <c r="I20" i="11"/>
  <c r="S32" i="9" a="1"/>
  <c r="S32" i="9" s="1"/>
  <c r="I33" i="9"/>
  <c r="Q32" i="9" a="1"/>
  <c r="Q32" i="9" s="1"/>
  <c r="O32" i="9" a="1"/>
  <c r="O32" i="9" s="1"/>
  <c r="N32" i="9" a="1"/>
  <c r="N32" i="9" s="1"/>
  <c r="K32" i="9"/>
  <c r="P32" i="9" a="1"/>
  <c r="P32" i="9" s="1"/>
  <c r="L32" i="9" a="1"/>
  <c r="L32" i="9" s="1"/>
  <c r="T32" i="9" a="1"/>
  <c r="T32" i="9" s="1"/>
  <c r="R32" i="9" a="1"/>
  <c r="R32" i="9" s="1"/>
  <c r="M32" i="9"/>
  <c r="J32" i="9"/>
  <c r="C15" i="2"/>
  <c r="D15" i="2" s="1"/>
  <c r="A16" i="2"/>
  <c r="B15" i="2"/>
  <c r="Q18" i="11"/>
  <c r="F14" i="2"/>
  <c r="O19" i="11" l="1"/>
  <c r="R19" i="11" s="1"/>
  <c r="A18" i="11"/>
  <c r="C17" i="11"/>
  <c r="E17" i="11"/>
  <c r="G17" i="11" s="1"/>
  <c r="B17" i="11"/>
  <c r="D17" i="11"/>
  <c r="F17" i="11" s="1"/>
  <c r="F15" i="2"/>
  <c r="Q20" i="11"/>
  <c r="M20" i="11" a="1"/>
  <c r="M20" i="11" s="1"/>
  <c r="K20" i="11" a="1"/>
  <c r="K20" i="11" s="1"/>
  <c r="I21" i="11"/>
  <c r="O20" i="11"/>
  <c r="R20" i="11" s="1"/>
  <c r="L20" i="11"/>
  <c r="P20" i="11"/>
  <c r="S20" i="11" s="1"/>
  <c r="J20" i="11"/>
  <c r="H20" i="17"/>
  <c r="F21" i="17"/>
  <c r="G20" i="17"/>
  <c r="C16" i="2"/>
  <c r="D16" i="2" s="1"/>
  <c r="A17" i="2"/>
  <c r="B16" i="2"/>
  <c r="S33" i="9" a="1"/>
  <c r="S33" i="9" s="1"/>
  <c r="I34" i="9"/>
  <c r="O33" i="9" a="1"/>
  <c r="O33" i="9" s="1"/>
  <c r="Q33" i="9" a="1"/>
  <c r="Q33" i="9" s="1"/>
  <c r="L33" i="9" a="1"/>
  <c r="L33" i="9" s="1"/>
  <c r="K33" i="9"/>
  <c r="R33" i="9" a="1"/>
  <c r="R33" i="9" s="1"/>
  <c r="M33" i="9"/>
  <c r="T33" i="9" a="1"/>
  <c r="T33" i="9" s="1"/>
  <c r="P33" i="9" a="1"/>
  <c r="P33" i="9" s="1"/>
  <c r="J33" i="9"/>
  <c r="N33" i="9" a="1"/>
  <c r="N33" i="9" s="1"/>
  <c r="Q19" i="11"/>
  <c r="A19" i="11" l="1"/>
  <c r="C18" i="11"/>
  <c r="D18" i="11"/>
  <c r="F18" i="11" s="1"/>
  <c r="E18" i="11"/>
  <c r="G18" i="11" s="1"/>
  <c r="B18" i="11"/>
  <c r="A18" i="2"/>
  <c r="C17" i="2"/>
  <c r="D17" i="2" s="1"/>
  <c r="B17" i="2"/>
  <c r="P21" i="11"/>
  <c r="S21" i="11" s="1"/>
  <c r="O21" i="11"/>
  <c r="R21" i="11" s="1"/>
  <c r="L21" i="11"/>
  <c r="I22" i="11"/>
  <c r="Q21" i="11"/>
  <c r="K21" i="11" a="1"/>
  <c r="K21" i="11" s="1"/>
  <c r="J21" i="11"/>
  <c r="M21" i="11" a="1"/>
  <c r="M21" i="11" s="1"/>
  <c r="I35" i="9"/>
  <c r="Q34" i="9" a="1"/>
  <c r="Q34" i="9" s="1"/>
  <c r="S34" i="9" a="1"/>
  <c r="S34" i="9" s="1"/>
  <c r="O34" i="9" a="1"/>
  <c r="O34" i="9" s="1"/>
  <c r="K34" i="9"/>
  <c r="T34" i="9" a="1"/>
  <c r="T34" i="9" s="1"/>
  <c r="R34" i="9" a="1"/>
  <c r="R34" i="9" s="1"/>
  <c r="J34" i="9"/>
  <c r="L34" i="9" a="1"/>
  <c r="L34" i="9" s="1"/>
  <c r="P34" i="9" a="1"/>
  <c r="P34" i="9" s="1"/>
  <c r="N34" i="9" a="1"/>
  <c r="N34" i="9" s="1"/>
  <c r="M34" i="9"/>
  <c r="F22" i="17"/>
  <c r="H21" i="17"/>
  <c r="G21" i="17"/>
  <c r="F16" i="2"/>
  <c r="A20" i="11" l="1"/>
  <c r="C19" i="11"/>
  <c r="D19" i="11"/>
  <c r="F19" i="11" s="1"/>
  <c r="E19" i="11"/>
  <c r="G19" i="11" s="1"/>
  <c r="B19" i="11"/>
  <c r="F17" i="2"/>
  <c r="H22" i="17"/>
  <c r="F23" i="17"/>
  <c r="G22" i="17"/>
  <c r="S35" i="9" a="1"/>
  <c r="S35" i="9" s="1"/>
  <c r="I36" i="9"/>
  <c r="Q35" i="9" a="1"/>
  <c r="Q35" i="9" s="1"/>
  <c r="O35" i="9" a="1"/>
  <c r="O35" i="9" s="1"/>
  <c r="K35" i="9"/>
  <c r="N35" i="9" a="1"/>
  <c r="N35" i="9" s="1"/>
  <c r="L35" i="9" a="1"/>
  <c r="L35" i="9" s="1"/>
  <c r="P35" i="9" a="1"/>
  <c r="P35" i="9" s="1"/>
  <c r="J35" i="9"/>
  <c r="T35" i="9" a="1"/>
  <c r="T35" i="9" s="1"/>
  <c r="R35" i="9" a="1"/>
  <c r="R35" i="9" s="1"/>
  <c r="M35" i="9"/>
  <c r="O22" i="11"/>
  <c r="R22" i="11" s="1"/>
  <c r="P22" i="11"/>
  <c r="S22" i="11" s="1"/>
  <c r="K22" i="11" a="1"/>
  <c r="K22" i="11" s="1"/>
  <c r="L22" i="11"/>
  <c r="I23" i="11"/>
  <c r="Q22" i="11"/>
  <c r="M22" i="11" a="1"/>
  <c r="M22" i="11" s="1"/>
  <c r="J22" i="11"/>
  <c r="C18" i="2"/>
  <c r="A19" i="2"/>
  <c r="D18" i="2"/>
  <c r="B18" i="2"/>
  <c r="A21" i="11" l="1"/>
  <c r="C20" i="11"/>
  <c r="D20" i="11"/>
  <c r="F20" i="11" s="1"/>
  <c r="B20" i="11"/>
  <c r="E20" i="11"/>
  <c r="G20" i="11" s="1"/>
  <c r="Q23" i="11"/>
  <c r="K23" i="11" a="1"/>
  <c r="K23" i="11" s="1"/>
  <c r="L23" i="11"/>
  <c r="I24" i="11"/>
  <c r="O23" i="11"/>
  <c r="R23" i="11" s="1"/>
  <c r="M23" i="11" a="1"/>
  <c r="M23" i="11" s="1"/>
  <c r="J23" i="11"/>
  <c r="P23" i="11"/>
  <c r="S23" i="11" s="1"/>
  <c r="G23" i="17"/>
  <c r="H23" i="17"/>
  <c r="F24" i="17"/>
  <c r="F18" i="2"/>
  <c r="A20" i="2"/>
  <c r="D19" i="2"/>
  <c r="E19" i="2" s="1"/>
  <c r="B19" i="2"/>
  <c r="C19" i="2"/>
  <c r="S36" i="9" a="1"/>
  <c r="S36" i="9" s="1"/>
  <c r="I37" i="9"/>
  <c r="Q36" i="9" a="1"/>
  <c r="Q36" i="9" s="1"/>
  <c r="O36" i="9" a="1"/>
  <c r="O36" i="9" s="1"/>
  <c r="M36" i="9"/>
  <c r="T36" i="9" a="1"/>
  <c r="T36" i="9" s="1"/>
  <c r="P36" i="9" a="1"/>
  <c r="P36" i="9" s="1"/>
  <c r="J36" i="9"/>
  <c r="L36" i="9" a="1"/>
  <c r="L36" i="9" s="1"/>
  <c r="R36" i="9" a="1"/>
  <c r="R36" i="9" s="1"/>
  <c r="N36" i="9" a="1"/>
  <c r="N36" i="9" s="1"/>
  <c r="K36" i="9"/>
  <c r="A22" i="11" l="1"/>
  <c r="C21" i="11"/>
  <c r="E21" i="11"/>
  <c r="G21" i="11" s="1"/>
  <c r="D21" i="11"/>
  <c r="F21" i="11" s="1"/>
  <c r="B21" i="11"/>
  <c r="F19" i="2"/>
  <c r="Q24" i="11"/>
  <c r="M24" i="11" a="1"/>
  <c r="M24" i="11" s="1"/>
  <c r="K24" i="11" a="1"/>
  <c r="K24" i="11" s="1"/>
  <c r="L24" i="11"/>
  <c r="J24" i="11"/>
  <c r="O24" i="11"/>
  <c r="R24" i="11" s="1"/>
  <c r="I25" i="11"/>
  <c r="P24" i="11"/>
  <c r="S24" i="11" s="1"/>
  <c r="S37" i="9" a="1"/>
  <c r="S37" i="9" s="1"/>
  <c r="I38" i="9"/>
  <c r="O37" i="9" a="1"/>
  <c r="O37" i="9" s="1"/>
  <c r="Q37" i="9" a="1"/>
  <c r="Q37" i="9" s="1"/>
  <c r="L37" i="9" a="1"/>
  <c r="L37" i="9" s="1"/>
  <c r="N37" i="9" a="1"/>
  <c r="N37" i="9" s="1"/>
  <c r="M37" i="9"/>
  <c r="P37" i="9" a="1"/>
  <c r="P37" i="9" s="1"/>
  <c r="J37" i="9"/>
  <c r="T37" i="9" a="1"/>
  <c r="T37" i="9" s="1"/>
  <c r="R37" i="9" a="1"/>
  <c r="R37" i="9" s="1"/>
  <c r="K37" i="9"/>
  <c r="A21" i="2"/>
  <c r="D20" i="2"/>
  <c r="C20" i="2"/>
  <c r="B20" i="2"/>
  <c r="F25" i="17"/>
  <c r="G24" i="17"/>
  <c r="H24" i="17"/>
  <c r="A23" i="11" l="1"/>
  <c r="C22" i="11"/>
  <c r="D22" i="11"/>
  <c r="F22" i="11" s="1"/>
  <c r="B22" i="11"/>
  <c r="E22" i="11"/>
  <c r="G22" i="11" s="1"/>
  <c r="G25" i="17"/>
  <c r="H25" i="17"/>
  <c r="F26" i="17"/>
  <c r="E20" i="2"/>
  <c r="I39" i="9"/>
  <c r="S38" i="9" a="1"/>
  <c r="S38" i="9" s="1"/>
  <c r="Q38" i="9" a="1"/>
  <c r="Q38" i="9" s="1"/>
  <c r="O38" i="9" a="1"/>
  <c r="O38" i="9" s="1"/>
  <c r="L38" i="9" a="1"/>
  <c r="L38" i="9" s="1"/>
  <c r="M38" i="9"/>
  <c r="T38" i="9" a="1"/>
  <c r="T38" i="9" s="1"/>
  <c r="P38" i="9" a="1"/>
  <c r="P38" i="9" s="1"/>
  <c r="K38" i="9"/>
  <c r="N38" i="9" a="1"/>
  <c r="N38" i="9" s="1"/>
  <c r="R38" i="9" a="1"/>
  <c r="R38" i="9" s="1"/>
  <c r="J38" i="9"/>
  <c r="F20" i="2"/>
  <c r="A22" i="2"/>
  <c r="D21" i="2"/>
  <c r="B21" i="2"/>
  <c r="C21" i="2"/>
  <c r="Q25" i="11"/>
  <c r="K25" i="11" a="1"/>
  <c r="K25" i="11" s="1"/>
  <c r="L25" i="11"/>
  <c r="J25" i="11"/>
  <c r="P25" i="11"/>
  <c r="S25" i="11" s="1"/>
  <c r="O25" i="11"/>
  <c r="R25" i="11" s="1"/>
  <c r="M25" i="11" a="1"/>
  <c r="M25" i="11" s="1"/>
  <c r="I26" i="11"/>
  <c r="A24" i="11" l="1"/>
  <c r="C23" i="11"/>
  <c r="E23" i="11"/>
  <c r="G23" i="11" s="1"/>
  <c r="D23" i="11"/>
  <c r="F23" i="11" s="1"/>
  <c r="B23" i="11"/>
  <c r="A23" i="2"/>
  <c r="D22" i="2"/>
  <c r="B22" i="2"/>
  <c r="C22" i="2"/>
  <c r="S39" i="9" a="1"/>
  <c r="S39" i="9" s="1"/>
  <c r="I40" i="9"/>
  <c r="Q39" i="9" a="1"/>
  <c r="Q39" i="9" s="1"/>
  <c r="O39" i="9" a="1"/>
  <c r="O39" i="9" s="1"/>
  <c r="K39" i="9"/>
  <c r="P39" i="9" a="1"/>
  <c r="P39" i="9" s="1"/>
  <c r="L39" i="9" a="1"/>
  <c r="L39" i="9" s="1"/>
  <c r="M39" i="9"/>
  <c r="T39" i="9" a="1"/>
  <c r="T39" i="9" s="1"/>
  <c r="R39" i="9" a="1"/>
  <c r="R39" i="9" s="1"/>
  <c r="J39" i="9"/>
  <c r="N39" i="9" a="1"/>
  <c r="N39" i="9" s="1"/>
  <c r="Q26" i="11"/>
  <c r="M26" i="11" a="1"/>
  <c r="M26" i="11" s="1"/>
  <c r="K26" i="11" a="1"/>
  <c r="K26" i="11" s="1"/>
  <c r="L26" i="11"/>
  <c r="I27" i="11"/>
  <c r="P26" i="11"/>
  <c r="S26" i="11" s="1"/>
  <c r="J26" i="11"/>
  <c r="O26" i="11"/>
  <c r="R26" i="11" s="1"/>
  <c r="E21" i="2"/>
  <c r="F21" i="2"/>
  <c r="F22" i="2" s="1"/>
  <c r="F27" i="17"/>
  <c r="G26" i="17"/>
  <c r="H26" i="17"/>
  <c r="A25" i="11" l="1"/>
  <c r="C24" i="11"/>
  <c r="D24" i="11"/>
  <c r="F24" i="11" s="1"/>
  <c r="B24" i="11"/>
  <c r="E24" i="11"/>
  <c r="G24" i="11" s="1"/>
  <c r="H27" i="17"/>
  <c r="F28" i="17"/>
  <c r="G27" i="17"/>
  <c r="Q27" i="11"/>
  <c r="K27" i="11" a="1"/>
  <c r="K27" i="11" s="1"/>
  <c r="L27" i="11"/>
  <c r="J27" i="11"/>
  <c r="O27" i="11"/>
  <c r="R27" i="11" s="1"/>
  <c r="M27" i="11" a="1"/>
  <c r="M27" i="11" s="1"/>
  <c r="P27" i="11"/>
  <c r="S27" i="11" s="1"/>
  <c r="I28" i="11"/>
  <c r="A24" i="2"/>
  <c r="D23" i="2"/>
  <c r="B23" i="2"/>
  <c r="C23" i="2"/>
  <c r="F23" i="2"/>
  <c r="S40" i="9" a="1"/>
  <c r="S40" i="9" s="1"/>
  <c r="I41" i="9"/>
  <c r="Q40" i="9" a="1"/>
  <c r="Q40" i="9" s="1"/>
  <c r="O40" i="9" a="1"/>
  <c r="O40" i="9" s="1"/>
  <c r="K40" i="9"/>
  <c r="L40" i="9" a="1"/>
  <c r="L40" i="9" s="1"/>
  <c r="N40" i="9" a="1"/>
  <c r="N40" i="9" s="1"/>
  <c r="T40" i="9" a="1"/>
  <c r="T40" i="9" s="1"/>
  <c r="R40" i="9" a="1"/>
  <c r="R40" i="9" s="1"/>
  <c r="J40" i="9"/>
  <c r="P40" i="9" a="1"/>
  <c r="P40" i="9" s="1"/>
  <c r="M40" i="9"/>
  <c r="E22" i="2"/>
  <c r="A26" i="11" l="1"/>
  <c r="C25" i="11"/>
  <c r="E25" i="11"/>
  <c r="G25" i="11" s="1"/>
  <c r="D25" i="11"/>
  <c r="F25" i="11" s="1"/>
  <c r="B25" i="11"/>
  <c r="S41" i="9" a="1"/>
  <c r="S41" i="9" s="1"/>
  <c r="I42" i="9"/>
  <c r="O41" i="9" a="1"/>
  <c r="O41" i="9" s="1"/>
  <c r="Q41" i="9" a="1"/>
  <c r="Q41" i="9" s="1"/>
  <c r="J41" i="9"/>
  <c r="N41" i="9" a="1"/>
  <c r="N41" i="9" s="1"/>
  <c r="L41" i="9" a="1"/>
  <c r="L41" i="9" s="1"/>
  <c r="P41" i="9" a="1"/>
  <c r="P41" i="9" s="1"/>
  <c r="K41" i="9"/>
  <c r="T41" i="9" a="1"/>
  <c r="T41" i="9" s="1"/>
  <c r="R41" i="9" a="1"/>
  <c r="R41" i="9" s="1"/>
  <c r="M41" i="9"/>
  <c r="A25" i="2"/>
  <c r="D24" i="2"/>
  <c r="E24" i="2" s="1"/>
  <c r="B24" i="2"/>
  <c r="C24" i="2"/>
  <c r="H28" i="17"/>
  <c r="G28" i="17"/>
  <c r="F29" i="17"/>
  <c r="F24" i="2"/>
  <c r="E23" i="2"/>
  <c r="Q28" i="11"/>
  <c r="K28" i="11" a="1"/>
  <c r="K28" i="11" s="1"/>
  <c r="L28" i="11"/>
  <c r="I29" i="11"/>
  <c r="O28" i="11"/>
  <c r="R28" i="11" s="1"/>
  <c r="J28" i="11"/>
  <c r="P28" i="11"/>
  <c r="S28" i="11" s="1"/>
  <c r="M28" i="11" a="1"/>
  <c r="M28" i="11" s="1"/>
  <c r="A27" i="11" l="1"/>
  <c r="C26" i="11"/>
  <c r="D26" i="11"/>
  <c r="F26" i="11" s="1"/>
  <c r="B26" i="11"/>
  <c r="E26" i="11"/>
  <c r="G26" i="11" s="1"/>
  <c r="Q29" i="11"/>
  <c r="K29" i="11" a="1"/>
  <c r="K29" i="11" s="1"/>
  <c r="L29" i="11"/>
  <c r="J29" i="11"/>
  <c r="O29" i="11"/>
  <c r="R29" i="11" s="1"/>
  <c r="M29" i="11" a="1"/>
  <c r="M29" i="11" s="1"/>
  <c r="I30" i="11"/>
  <c r="P29" i="11"/>
  <c r="S29" i="11" s="1"/>
  <c r="G29" i="17"/>
  <c r="F30" i="17"/>
  <c r="H29" i="17"/>
  <c r="A26" i="2"/>
  <c r="D25" i="2"/>
  <c r="E25" i="2" s="1"/>
  <c r="B25" i="2"/>
  <c r="C25" i="2"/>
  <c r="I43" i="9"/>
  <c r="S42" i="9" a="1"/>
  <c r="S42" i="9" s="1"/>
  <c r="Q42" i="9" a="1"/>
  <c r="Q42" i="9" s="1"/>
  <c r="O42" i="9" a="1"/>
  <c r="O42" i="9" s="1"/>
  <c r="J42" i="9"/>
  <c r="N42" i="9" a="1"/>
  <c r="N42" i="9" s="1"/>
  <c r="T42" i="9" a="1"/>
  <c r="T42" i="9" s="1"/>
  <c r="R42" i="9" a="1"/>
  <c r="R42" i="9" s="1"/>
  <c r="L42" i="9" a="1"/>
  <c r="L42" i="9" s="1"/>
  <c r="P42" i="9" a="1"/>
  <c r="P42" i="9" s="1"/>
  <c r="M42" i="9"/>
  <c r="K42" i="9"/>
  <c r="A28" i="11" l="1"/>
  <c r="C27" i="11"/>
  <c r="E27" i="11"/>
  <c r="G27" i="11" s="1"/>
  <c r="D27" i="11"/>
  <c r="F27" i="11" s="1"/>
  <c r="B27" i="11"/>
  <c r="H30" i="17"/>
  <c r="F31" i="17"/>
  <c r="G30" i="17"/>
  <c r="S43" i="9" a="1"/>
  <c r="S43" i="9" s="1"/>
  <c r="I44" i="9"/>
  <c r="Q43" i="9" a="1"/>
  <c r="Q43" i="9" s="1"/>
  <c r="O43" i="9" a="1"/>
  <c r="O43" i="9" s="1"/>
  <c r="K43" i="9"/>
  <c r="N43" i="9" a="1"/>
  <c r="N43" i="9" s="1"/>
  <c r="T43" i="9" a="1"/>
  <c r="T43" i="9" s="1"/>
  <c r="P43" i="9" a="1"/>
  <c r="P43" i="9" s="1"/>
  <c r="J43" i="9"/>
  <c r="R43" i="9" a="1"/>
  <c r="R43" i="9" s="1"/>
  <c r="L43" i="9" a="1"/>
  <c r="L43" i="9" s="1"/>
  <c r="M43" i="9"/>
  <c r="A27" i="2"/>
  <c r="D26" i="2"/>
  <c r="E26" i="2" s="1"/>
  <c r="B26" i="2"/>
  <c r="C26" i="2"/>
  <c r="F25" i="2"/>
  <c r="F26" i="2" s="1"/>
  <c r="O30" i="11"/>
  <c r="R30" i="11" s="1"/>
  <c r="Q30" i="11"/>
  <c r="K30" i="11" a="1"/>
  <c r="K30" i="11" s="1"/>
  <c r="L30" i="11"/>
  <c r="I31" i="11"/>
  <c r="P30" i="11"/>
  <c r="S30" i="11" s="1"/>
  <c r="M30" i="11" a="1"/>
  <c r="M30" i="11" s="1"/>
  <c r="J30" i="11"/>
  <c r="A29" i="11" l="1"/>
  <c r="C28" i="11"/>
  <c r="D28" i="11"/>
  <c r="F28" i="11" s="1"/>
  <c r="B28" i="11"/>
  <c r="E28" i="11"/>
  <c r="G28" i="11" s="1"/>
  <c r="Q31" i="11"/>
  <c r="K31" i="11" a="1"/>
  <c r="K31" i="11" s="1"/>
  <c r="L31" i="11"/>
  <c r="I32" i="11"/>
  <c r="P31" i="11"/>
  <c r="S31" i="11" s="1"/>
  <c r="O31" i="11"/>
  <c r="R31" i="11" s="1"/>
  <c r="M31" i="11" a="1"/>
  <c r="M31" i="11" s="1"/>
  <c r="J31" i="11"/>
  <c r="A28" i="2"/>
  <c r="D27" i="2"/>
  <c r="E27" i="2" s="1"/>
  <c r="B27" i="2"/>
  <c r="C27" i="2"/>
  <c r="F27" i="2"/>
  <c r="S44" i="9" a="1"/>
  <c r="S44" i="9" s="1"/>
  <c r="I45" i="9"/>
  <c r="Q44" i="9" a="1"/>
  <c r="Q44" i="9" s="1"/>
  <c r="O44" i="9" a="1"/>
  <c r="O44" i="9" s="1"/>
  <c r="K44" i="9"/>
  <c r="T44" i="9" a="1"/>
  <c r="T44" i="9" s="1"/>
  <c r="R44" i="9" a="1"/>
  <c r="R44" i="9" s="1"/>
  <c r="N44" i="9" a="1"/>
  <c r="N44" i="9" s="1"/>
  <c r="J44" i="9"/>
  <c r="P44" i="9" a="1"/>
  <c r="P44" i="9" s="1"/>
  <c r="M44" i="9"/>
  <c r="L44" i="9" a="1"/>
  <c r="L44" i="9" s="1"/>
  <c r="G31" i="17"/>
  <c r="H31" i="17"/>
  <c r="F32" i="17"/>
  <c r="A30" i="11" l="1"/>
  <c r="C29" i="11"/>
  <c r="E29" i="11"/>
  <c r="G29" i="11" s="1"/>
  <c r="D29" i="11"/>
  <c r="F29" i="11" s="1"/>
  <c r="B29" i="11"/>
  <c r="A29" i="2"/>
  <c r="D28" i="2"/>
  <c r="E28" i="2" s="1"/>
  <c r="B28" i="2"/>
  <c r="C28" i="2"/>
  <c r="Q32" i="11"/>
  <c r="M32" i="11" a="1"/>
  <c r="M32" i="11" s="1"/>
  <c r="K32" i="11" a="1"/>
  <c r="K32" i="11" s="1"/>
  <c r="L32" i="11"/>
  <c r="J32" i="11"/>
  <c r="O32" i="11"/>
  <c r="R32" i="11" s="1"/>
  <c r="P32" i="11"/>
  <c r="S32" i="11" s="1"/>
  <c r="I33" i="11"/>
  <c r="H32" i="17"/>
  <c r="G32" i="17"/>
  <c r="F33" i="17"/>
  <c r="S45" i="9" a="1"/>
  <c r="S45" i="9" s="1"/>
  <c r="I46" i="9"/>
  <c r="O45" i="9" a="1"/>
  <c r="O45" i="9" s="1"/>
  <c r="Q45" i="9" a="1"/>
  <c r="Q45" i="9" s="1"/>
  <c r="J45" i="9"/>
  <c r="L45" i="9" a="1"/>
  <c r="L45" i="9" s="1"/>
  <c r="T45" i="9" a="1"/>
  <c r="T45" i="9" s="1"/>
  <c r="R45" i="9" a="1"/>
  <c r="R45" i="9" s="1"/>
  <c r="N45" i="9" a="1"/>
  <c r="N45" i="9" s="1"/>
  <c r="P45" i="9" a="1"/>
  <c r="P45" i="9" s="1"/>
  <c r="M45" i="9"/>
  <c r="K45" i="9"/>
  <c r="A31" i="11" l="1"/>
  <c r="C30" i="11"/>
  <c r="D30" i="11"/>
  <c r="F30" i="11" s="1"/>
  <c r="B30" i="11"/>
  <c r="E30" i="11"/>
  <c r="G30" i="11" s="1"/>
  <c r="Q33" i="11"/>
  <c r="K33" i="11" a="1"/>
  <c r="K33" i="11" s="1"/>
  <c r="L33" i="11"/>
  <c r="J33" i="11"/>
  <c r="O33" i="11"/>
  <c r="R33" i="11" s="1"/>
  <c r="M33" i="11" a="1"/>
  <c r="M33" i="11" s="1"/>
  <c r="I34" i="11"/>
  <c r="P33" i="11"/>
  <c r="S33" i="11" s="1"/>
  <c r="F28" i="2"/>
  <c r="I47" i="9"/>
  <c r="S46" i="9" a="1"/>
  <c r="S46" i="9" s="1"/>
  <c r="Q46" i="9" a="1"/>
  <c r="Q46" i="9" s="1"/>
  <c r="O46" i="9" a="1"/>
  <c r="O46" i="9" s="1"/>
  <c r="N46" i="9" a="1"/>
  <c r="N46" i="9" s="1"/>
  <c r="K46" i="9"/>
  <c r="T46" i="9" a="1"/>
  <c r="T46" i="9" s="1"/>
  <c r="R46" i="9" a="1"/>
  <c r="R46" i="9" s="1"/>
  <c r="M46" i="9"/>
  <c r="P46" i="9" a="1"/>
  <c r="P46" i="9" s="1"/>
  <c r="J46" i="9"/>
  <c r="L46" i="9" a="1"/>
  <c r="L46" i="9" s="1"/>
  <c r="G33" i="17"/>
  <c r="F34" i="17"/>
  <c r="H33" i="17"/>
  <c r="A30" i="2"/>
  <c r="D29" i="2"/>
  <c r="E29" i="2" s="1"/>
  <c r="B29" i="2"/>
  <c r="C29" i="2"/>
  <c r="A32" i="11" l="1"/>
  <c r="C31" i="11"/>
  <c r="E31" i="11"/>
  <c r="G31" i="11" s="1"/>
  <c r="D31" i="11"/>
  <c r="F31" i="11" s="1"/>
  <c r="B31" i="11"/>
  <c r="S47" i="9" a="1"/>
  <c r="S47" i="9" s="1"/>
  <c r="I48" i="9"/>
  <c r="Q47" i="9" a="1"/>
  <c r="Q47" i="9" s="1"/>
  <c r="O47" i="9" a="1"/>
  <c r="O47" i="9" s="1"/>
  <c r="L47" i="9" a="1"/>
  <c r="L47" i="9" s="1"/>
  <c r="K47" i="9"/>
  <c r="N47" i="9" a="1"/>
  <c r="N47" i="9" s="1"/>
  <c r="T47" i="9" a="1"/>
  <c r="T47" i="9" s="1"/>
  <c r="R47" i="9" a="1"/>
  <c r="R47" i="9" s="1"/>
  <c r="J47" i="9"/>
  <c r="M47" i="9"/>
  <c r="P47" i="9" a="1"/>
  <c r="P47" i="9" s="1"/>
  <c r="Q34" i="11"/>
  <c r="M34" i="11" a="1"/>
  <c r="M34" i="11" s="1"/>
  <c r="K34" i="11" a="1"/>
  <c r="K34" i="11" s="1"/>
  <c r="L34" i="11"/>
  <c r="I35" i="11"/>
  <c r="O34" i="11"/>
  <c r="R34" i="11" s="1"/>
  <c r="P34" i="11"/>
  <c r="S34" i="11" s="1"/>
  <c r="J34" i="11"/>
  <c r="A31" i="2"/>
  <c r="D30" i="2"/>
  <c r="E30" i="2" s="1"/>
  <c r="B30" i="2"/>
  <c r="C30" i="2"/>
  <c r="H34" i="17"/>
  <c r="G34" i="17"/>
  <c r="F35" i="17"/>
  <c r="F29" i="2"/>
  <c r="F30" i="2" s="1"/>
  <c r="A33" i="11" l="1"/>
  <c r="C32" i="11"/>
  <c r="D32" i="11"/>
  <c r="F32" i="11" s="1"/>
  <c r="B32" i="11"/>
  <c r="E32" i="11"/>
  <c r="G32" i="11" s="1"/>
  <c r="S48" i="9" a="1"/>
  <c r="S48" i="9" s="1"/>
  <c r="I49" i="9"/>
  <c r="Q48" i="9" a="1"/>
  <c r="Q48" i="9" s="1"/>
  <c r="O48" i="9" a="1"/>
  <c r="O48" i="9" s="1"/>
  <c r="N48" i="9" a="1"/>
  <c r="N48" i="9" s="1"/>
  <c r="J48" i="9"/>
  <c r="R48" i="9" a="1"/>
  <c r="R48" i="9" s="1"/>
  <c r="L48" i="9" a="1"/>
  <c r="L48" i="9" s="1"/>
  <c r="T48" i="9" a="1"/>
  <c r="T48" i="9" s="1"/>
  <c r="P48" i="9" a="1"/>
  <c r="P48" i="9" s="1"/>
  <c r="K48" i="9"/>
  <c r="M48" i="9"/>
  <c r="G35" i="17"/>
  <c r="H35" i="17"/>
  <c r="F36" i="17"/>
  <c r="A32" i="2"/>
  <c r="D31" i="2"/>
  <c r="E31" i="2" s="1"/>
  <c r="B31" i="2"/>
  <c r="C31" i="2"/>
  <c r="Q35" i="11"/>
  <c r="K35" i="11" a="1"/>
  <c r="K35" i="11" s="1"/>
  <c r="L35" i="11"/>
  <c r="I36" i="11"/>
  <c r="O35" i="11"/>
  <c r="R35" i="11" s="1"/>
  <c r="M35" i="11" a="1"/>
  <c r="M35" i="11" s="1"/>
  <c r="P35" i="11"/>
  <c r="S35" i="11" s="1"/>
  <c r="J35" i="11"/>
  <c r="A34" i="11" l="1"/>
  <c r="C33" i="11"/>
  <c r="E33" i="11"/>
  <c r="G33" i="11" s="1"/>
  <c r="D33" i="11"/>
  <c r="F33" i="11" s="1"/>
  <c r="B33" i="11"/>
  <c r="A33" i="2"/>
  <c r="D32" i="2"/>
  <c r="E32" i="2" s="1"/>
  <c r="B32" i="2"/>
  <c r="C32" i="2"/>
  <c r="F31" i="2"/>
  <c r="F32" i="2" s="1"/>
  <c r="Q36" i="11"/>
  <c r="K36" i="11" a="1"/>
  <c r="K36" i="11" s="1"/>
  <c r="L36" i="11"/>
  <c r="J36" i="11"/>
  <c r="O36" i="11"/>
  <c r="R36" i="11" s="1"/>
  <c r="P36" i="11"/>
  <c r="S36" i="11" s="1"/>
  <c r="M36" i="11" a="1"/>
  <c r="M36" i="11" s="1"/>
  <c r="I37" i="11"/>
  <c r="H36" i="17"/>
  <c r="F37" i="17"/>
  <c r="G36" i="17"/>
  <c r="S49" i="9" a="1"/>
  <c r="S49" i="9" s="1"/>
  <c r="I50" i="9"/>
  <c r="O49" i="9" a="1"/>
  <c r="O49" i="9" s="1"/>
  <c r="Q49" i="9" a="1"/>
  <c r="Q49" i="9" s="1"/>
  <c r="J49" i="9"/>
  <c r="P49" i="9" a="1"/>
  <c r="P49" i="9" s="1"/>
  <c r="N49" i="9" a="1"/>
  <c r="N49" i="9" s="1"/>
  <c r="K49" i="9"/>
  <c r="T49" i="9" a="1"/>
  <c r="T49" i="9" s="1"/>
  <c r="R49" i="9" a="1"/>
  <c r="R49" i="9" s="1"/>
  <c r="L49" i="9" a="1"/>
  <c r="L49" i="9" s="1"/>
  <c r="M49" i="9"/>
  <c r="A35" i="11" l="1"/>
  <c r="C34" i="11"/>
  <c r="D34" i="11"/>
  <c r="F34" i="11" s="1"/>
  <c r="B34" i="11"/>
  <c r="E34" i="11"/>
  <c r="G34" i="11" s="1"/>
  <c r="G37" i="17"/>
  <c r="F38" i="17"/>
  <c r="H37" i="17"/>
  <c r="Q37" i="11"/>
  <c r="K37" i="11" a="1"/>
  <c r="K37" i="11" s="1"/>
  <c r="L37" i="11"/>
  <c r="I38" i="11"/>
  <c r="O37" i="11"/>
  <c r="R37" i="11" s="1"/>
  <c r="M37" i="11" a="1"/>
  <c r="M37" i="11" s="1"/>
  <c r="J37" i="11"/>
  <c r="P37" i="11"/>
  <c r="S37" i="11" s="1"/>
  <c r="A34" i="2"/>
  <c r="D33" i="2"/>
  <c r="E33" i="2" s="1"/>
  <c r="B33" i="2"/>
  <c r="C33" i="2"/>
  <c r="I51" i="9"/>
  <c r="S50" i="9" a="1"/>
  <c r="S50" i="9" s="1"/>
  <c r="Q50" i="9" a="1"/>
  <c r="Q50" i="9" s="1"/>
  <c r="O50" i="9" a="1"/>
  <c r="O50" i="9" s="1"/>
  <c r="K50" i="9"/>
  <c r="L50" i="9" a="1"/>
  <c r="L50" i="9" s="1"/>
  <c r="T50" i="9" a="1"/>
  <c r="T50" i="9" s="1"/>
  <c r="P50" i="9" a="1"/>
  <c r="P50" i="9" s="1"/>
  <c r="J50" i="9"/>
  <c r="M50" i="9"/>
  <c r="R50" i="9" a="1"/>
  <c r="R50" i="9" s="1"/>
  <c r="N50" i="9" a="1"/>
  <c r="N50" i="9" s="1"/>
  <c r="F33" i="2"/>
  <c r="A36" i="11" l="1"/>
  <c r="C35" i="11"/>
  <c r="E35" i="11"/>
  <c r="G35" i="11" s="1"/>
  <c r="D35" i="11"/>
  <c r="F35" i="11" s="1"/>
  <c r="B35" i="11"/>
  <c r="S51" i="9" a="1"/>
  <c r="S51" i="9" s="1"/>
  <c r="I52" i="9"/>
  <c r="Q51" i="9" a="1"/>
  <c r="Q51" i="9" s="1"/>
  <c r="O51" i="9" a="1"/>
  <c r="O51" i="9" s="1"/>
  <c r="K51" i="9"/>
  <c r="L51" i="9" a="1"/>
  <c r="L51" i="9" s="1"/>
  <c r="P51" i="9" a="1"/>
  <c r="P51" i="9" s="1"/>
  <c r="J51" i="9"/>
  <c r="T51" i="9" a="1"/>
  <c r="T51" i="9" s="1"/>
  <c r="R51" i="9" a="1"/>
  <c r="R51" i="9" s="1"/>
  <c r="N51" i="9" a="1"/>
  <c r="N51" i="9" s="1"/>
  <c r="M51" i="9"/>
  <c r="A35" i="2"/>
  <c r="D34" i="2"/>
  <c r="E34" i="2" s="1"/>
  <c r="B34" i="2"/>
  <c r="C34" i="2"/>
  <c r="H38" i="17"/>
  <c r="G38" i="17"/>
  <c r="F39" i="17"/>
  <c r="O38" i="11"/>
  <c r="R38" i="11" s="1"/>
  <c r="P38" i="11"/>
  <c r="S38" i="11" s="1"/>
  <c r="Q38" i="11"/>
  <c r="K38" i="11" a="1"/>
  <c r="K38" i="11" s="1"/>
  <c r="L38" i="11"/>
  <c r="J38" i="11"/>
  <c r="I39" i="11"/>
  <c r="M38" i="11" a="1"/>
  <c r="M38" i="11" s="1"/>
  <c r="A37" i="11" l="1"/>
  <c r="C36" i="11"/>
  <c r="D36" i="11"/>
  <c r="F36" i="11" s="1"/>
  <c r="B36" i="11"/>
  <c r="E36" i="11"/>
  <c r="G36" i="11" s="1"/>
  <c r="S52" i="9" a="1"/>
  <c r="S52" i="9" s="1"/>
  <c r="I53" i="9"/>
  <c r="Q52" i="9" a="1"/>
  <c r="Q52" i="9" s="1"/>
  <c r="O52" i="9" a="1"/>
  <c r="O52" i="9" s="1"/>
  <c r="K52" i="9"/>
  <c r="T52" i="9" a="1"/>
  <c r="T52" i="9" s="1"/>
  <c r="R52" i="9" a="1"/>
  <c r="R52" i="9" s="1"/>
  <c r="M52" i="9"/>
  <c r="N52" i="9" a="1"/>
  <c r="N52" i="9" s="1"/>
  <c r="P52" i="9" a="1"/>
  <c r="P52" i="9" s="1"/>
  <c r="L52" i="9" a="1"/>
  <c r="L52" i="9" s="1"/>
  <c r="J52" i="9"/>
  <c r="F34" i="2"/>
  <c r="Q39" i="11"/>
  <c r="K39" i="11" a="1"/>
  <c r="K39" i="11" s="1"/>
  <c r="L39" i="11"/>
  <c r="J39" i="11"/>
  <c r="O39" i="11"/>
  <c r="R39" i="11" s="1"/>
  <c r="M39" i="11" a="1"/>
  <c r="M39" i="11" s="1"/>
  <c r="P39" i="11"/>
  <c r="S39" i="11" s="1"/>
  <c r="I40" i="11"/>
  <c r="G39" i="17"/>
  <c r="F40" i="17"/>
  <c r="H39" i="17"/>
  <c r="A36" i="2"/>
  <c r="D35" i="2"/>
  <c r="E35" i="2" s="1"/>
  <c r="B35" i="2"/>
  <c r="C35" i="2"/>
  <c r="F35" i="2" l="1"/>
  <c r="A38" i="11"/>
  <c r="C37" i="11"/>
  <c r="E37" i="11"/>
  <c r="G37" i="11" s="1"/>
  <c r="D37" i="11"/>
  <c r="F37" i="11" s="1"/>
  <c r="B37" i="11"/>
  <c r="H40" i="17"/>
  <c r="G40" i="17"/>
  <c r="F41" i="17"/>
  <c r="Q40" i="11"/>
  <c r="M40" i="11" a="1"/>
  <c r="M40" i="11" s="1"/>
  <c r="K40" i="11" a="1"/>
  <c r="K40" i="11" s="1"/>
  <c r="L40" i="11"/>
  <c r="I41" i="11"/>
  <c r="O40" i="11"/>
  <c r="R40" i="11" s="1"/>
  <c r="P40" i="11"/>
  <c r="S40" i="11" s="1"/>
  <c r="J40" i="11"/>
  <c r="S53" i="9" a="1"/>
  <c r="S53" i="9" s="1"/>
  <c r="I54" i="9"/>
  <c r="O53" i="9" a="1"/>
  <c r="O53" i="9" s="1"/>
  <c r="Q53" i="9" a="1"/>
  <c r="Q53" i="9" s="1"/>
  <c r="L53" i="9" a="1"/>
  <c r="L53" i="9" s="1"/>
  <c r="K53" i="9"/>
  <c r="R53" i="9" a="1"/>
  <c r="R53" i="9" s="1"/>
  <c r="J53" i="9"/>
  <c r="M53" i="9"/>
  <c r="T53" i="9" a="1"/>
  <c r="T53" i="9" s="1"/>
  <c r="P53" i="9" a="1"/>
  <c r="P53" i="9" s="1"/>
  <c r="N53" i="9" a="1"/>
  <c r="N53" i="9" s="1"/>
  <c r="A37" i="2"/>
  <c r="D36" i="2"/>
  <c r="E36" i="2" s="1"/>
  <c r="B36" i="2"/>
  <c r="C36" i="2"/>
  <c r="A39" i="11" l="1"/>
  <c r="C38" i="11"/>
  <c r="D38" i="11"/>
  <c r="F38" i="11" s="1"/>
  <c r="B38" i="11"/>
  <c r="E38" i="11"/>
  <c r="G38" i="11" s="1"/>
  <c r="A38" i="2"/>
  <c r="D37" i="2"/>
  <c r="E37" i="2" s="1"/>
  <c r="B37" i="2"/>
  <c r="C37" i="2"/>
  <c r="I55" i="9"/>
  <c r="S54" i="9" a="1"/>
  <c r="S54" i="9" s="1"/>
  <c r="Q54" i="9" a="1"/>
  <c r="Q54" i="9" s="1"/>
  <c r="O54" i="9" a="1"/>
  <c r="O54" i="9" s="1"/>
  <c r="M54" i="9"/>
  <c r="L54" i="9" a="1"/>
  <c r="L54" i="9" s="1"/>
  <c r="N54" i="9" a="1"/>
  <c r="N54" i="9" s="1"/>
  <c r="T54" i="9" a="1"/>
  <c r="T54" i="9" s="1"/>
  <c r="R54" i="9" a="1"/>
  <c r="R54" i="9" s="1"/>
  <c r="K54" i="9"/>
  <c r="P54" i="9" a="1"/>
  <c r="P54" i="9" s="1"/>
  <c r="J54" i="9"/>
  <c r="F36" i="2"/>
  <c r="Q41" i="11"/>
  <c r="K41" i="11" a="1"/>
  <c r="K41" i="11" s="1"/>
  <c r="L41" i="11"/>
  <c r="J41" i="11"/>
  <c r="O41" i="11"/>
  <c r="R41" i="11" s="1"/>
  <c r="M41" i="11" a="1"/>
  <c r="M41" i="11" s="1"/>
  <c r="P41" i="11"/>
  <c r="S41" i="11" s="1"/>
  <c r="I42" i="11"/>
  <c r="G41" i="17"/>
  <c r="F42" i="17"/>
  <c r="H41" i="17"/>
  <c r="F37" i="2" l="1"/>
  <c r="A40" i="11"/>
  <c r="C39" i="11"/>
  <c r="E39" i="11"/>
  <c r="G39" i="11" s="1"/>
  <c r="D39" i="11"/>
  <c r="F39" i="11" s="1"/>
  <c r="B39" i="11"/>
  <c r="H42" i="17"/>
  <c r="G42" i="17"/>
  <c r="F43" i="17"/>
  <c r="Q42" i="11"/>
  <c r="M42" i="11" a="1"/>
  <c r="M42" i="11" s="1"/>
  <c r="K42" i="11" a="1"/>
  <c r="K42" i="11" s="1"/>
  <c r="L42" i="11"/>
  <c r="J42" i="11"/>
  <c r="P42" i="11"/>
  <c r="S42" i="11" s="1"/>
  <c r="O42" i="11"/>
  <c r="R42" i="11" s="1"/>
  <c r="I43" i="11"/>
  <c r="S55" i="9" a="1"/>
  <c r="S55" i="9" s="1"/>
  <c r="I56" i="9"/>
  <c r="Q55" i="9" a="1"/>
  <c r="Q55" i="9" s="1"/>
  <c r="O55" i="9" a="1"/>
  <c r="O55" i="9" s="1"/>
  <c r="K55" i="9"/>
  <c r="N55" i="9" a="1"/>
  <c r="N55" i="9" s="1"/>
  <c r="L55" i="9" a="1"/>
  <c r="L55" i="9" s="1"/>
  <c r="R55" i="9" a="1"/>
  <c r="R55" i="9" s="1"/>
  <c r="M55" i="9"/>
  <c r="T55" i="9" a="1"/>
  <c r="T55" i="9" s="1"/>
  <c r="P55" i="9" a="1"/>
  <c r="P55" i="9" s="1"/>
  <c r="J55" i="9"/>
  <c r="A39" i="2"/>
  <c r="D38" i="2"/>
  <c r="E38" i="2" s="1"/>
  <c r="B38" i="2"/>
  <c r="C38" i="2"/>
  <c r="A41" i="11" l="1"/>
  <c r="C40" i="11"/>
  <c r="D40" i="11"/>
  <c r="F40" i="11" s="1"/>
  <c r="B40" i="11"/>
  <c r="E40" i="11"/>
  <c r="G40" i="11" s="1"/>
  <c r="A40" i="2"/>
  <c r="D39" i="2"/>
  <c r="E39" i="2" s="1"/>
  <c r="B39" i="2"/>
  <c r="C39" i="2"/>
  <c r="S56" i="9" a="1"/>
  <c r="S56" i="9" s="1"/>
  <c r="I57" i="9"/>
  <c r="Q56" i="9" a="1"/>
  <c r="Q56" i="9" s="1"/>
  <c r="O56" i="9" a="1"/>
  <c r="O56" i="9" s="1"/>
  <c r="K56" i="9"/>
  <c r="T56" i="9" a="1"/>
  <c r="T56" i="9" s="1"/>
  <c r="R56" i="9" a="1"/>
  <c r="R56" i="9" s="1"/>
  <c r="L56" i="9" a="1"/>
  <c r="L56" i="9" s="1"/>
  <c r="N56" i="9" a="1"/>
  <c r="N56" i="9" s="1"/>
  <c r="P56" i="9" a="1"/>
  <c r="P56" i="9" s="1"/>
  <c r="J56" i="9"/>
  <c r="M56" i="9"/>
  <c r="F38" i="2"/>
  <c r="Q43" i="11"/>
  <c r="K43" i="11" a="1"/>
  <c r="K43" i="11" s="1"/>
  <c r="L43" i="11"/>
  <c r="J43" i="11"/>
  <c r="O43" i="11"/>
  <c r="R43" i="11" s="1"/>
  <c r="M43" i="11" a="1"/>
  <c r="M43" i="11" s="1"/>
  <c r="I44" i="11"/>
  <c r="P43" i="11"/>
  <c r="S43" i="11" s="1"/>
  <c r="G43" i="17"/>
  <c r="F44" i="17"/>
  <c r="H43" i="17"/>
  <c r="F39" i="2" l="1"/>
  <c r="A42" i="11"/>
  <c r="C41" i="11"/>
  <c r="E41" i="11"/>
  <c r="G41" i="11" s="1"/>
  <c r="D41" i="11"/>
  <c r="F41" i="11" s="1"/>
  <c r="B41" i="11"/>
  <c r="Q44" i="11"/>
  <c r="K44" i="11" a="1"/>
  <c r="K44" i="11" s="1"/>
  <c r="L44" i="11"/>
  <c r="J44" i="11"/>
  <c r="P44" i="11"/>
  <c r="S44" i="11" s="1"/>
  <c r="M44" i="11" a="1"/>
  <c r="M44" i="11" s="1"/>
  <c r="O44" i="11"/>
  <c r="R44" i="11" s="1"/>
  <c r="I45" i="11"/>
  <c r="A41" i="2"/>
  <c r="D40" i="2"/>
  <c r="E40" i="2" s="1"/>
  <c r="B40" i="2"/>
  <c r="C40" i="2"/>
  <c r="H44" i="17"/>
  <c r="G44" i="17"/>
  <c r="F45" i="17"/>
  <c r="S57" i="9" a="1"/>
  <c r="S57" i="9" s="1"/>
  <c r="I58" i="9"/>
  <c r="O57" i="9" a="1"/>
  <c r="O57" i="9" s="1"/>
  <c r="Q57" i="9" a="1"/>
  <c r="Q57" i="9" s="1"/>
  <c r="M57" i="9"/>
  <c r="P57" i="9" a="1"/>
  <c r="P57" i="9" s="1"/>
  <c r="N57" i="9" a="1"/>
  <c r="N57" i="9" s="1"/>
  <c r="L57" i="9" a="1"/>
  <c r="L57" i="9" s="1"/>
  <c r="T57" i="9" a="1"/>
  <c r="T57" i="9" s="1"/>
  <c r="R57" i="9" a="1"/>
  <c r="R57" i="9" s="1"/>
  <c r="K57" i="9"/>
  <c r="J57" i="9"/>
  <c r="A43" i="11" l="1"/>
  <c r="C42" i="11"/>
  <c r="D42" i="11"/>
  <c r="F42" i="11" s="1"/>
  <c r="B42" i="11"/>
  <c r="E42" i="11"/>
  <c r="G42" i="11" s="1"/>
  <c r="F40" i="2"/>
  <c r="I59" i="9"/>
  <c r="S58" i="9" a="1"/>
  <c r="S58" i="9" s="1"/>
  <c r="Q58" i="9" a="1"/>
  <c r="Q58" i="9" s="1"/>
  <c r="O58" i="9" a="1"/>
  <c r="O58" i="9" s="1"/>
  <c r="J58" i="9"/>
  <c r="N58" i="9" a="1"/>
  <c r="N58" i="9" s="1"/>
  <c r="P58" i="9" a="1"/>
  <c r="P58" i="9" s="1"/>
  <c r="L58" i="9" a="1"/>
  <c r="L58" i="9" s="1"/>
  <c r="K58" i="9"/>
  <c r="T58" i="9" a="1"/>
  <c r="T58" i="9" s="1"/>
  <c r="R58" i="9" a="1"/>
  <c r="R58" i="9" s="1"/>
  <c r="M58" i="9"/>
  <c r="G45" i="17"/>
  <c r="F46" i="17"/>
  <c r="H45" i="17"/>
  <c r="A42" i="2"/>
  <c r="D41" i="2"/>
  <c r="E41" i="2" s="1"/>
  <c r="B41" i="2"/>
  <c r="C41" i="2"/>
  <c r="Q45" i="11"/>
  <c r="K45" i="11" a="1"/>
  <c r="K45" i="11" s="1"/>
  <c r="L45" i="11"/>
  <c r="I46" i="11"/>
  <c r="O45" i="11"/>
  <c r="R45" i="11" s="1"/>
  <c r="M45" i="11" a="1"/>
  <c r="M45" i="11" s="1"/>
  <c r="J45" i="11"/>
  <c r="P45" i="11"/>
  <c r="S45" i="11" s="1"/>
  <c r="A44" i="11" l="1"/>
  <c r="C43" i="11"/>
  <c r="E43" i="11"/>
  <c r="G43" i="11" s="1"/>
  <c r="D43" i="11"/>
  <c r="F43" i="11" s="1"/>
  <c r="B43" i="11"/>
  <c r="Q46" i="11"/>
  <c r="M46" i="11" a="1"/>
  <c r="M46" i="11" s="1"/>
  <c r="K46" i="11" a="1"/>
  <c r="K46" i="11" s="1"/>
  <c r="L46" i="11"/>
  <c r="I47" i="11"/>
  <c r="P46" i="11"/>
  <c r="S46" i="11" s="1"/>
  <c r="O46" i="11"/>
  <c r="R46" i="11" s="1"/>
  <c r="J46" i="11"/>
  <c r="S59" i="9" a="1"/>
  <c r="S59" i="9" s="1"/>
  <c r="I60" i="9"/>
  <c r="Q59" i="9" a="1"/>
  <c r="Q59" i="9" s="1"/>
  <c r="O59" i="9" a="1"/>
  <c r="O59" i="9" s="1"/>
  <c r="K59" i="9"/>
  <c r="P59" i="9" a="1"/>
  <c r="P59" i="9" s="1"/>
  <c r="M59" i="9"/>
  <c r="L59" i="9" a="1"/>
  <c r="L59" i="9" s="1"/>
  <c r="T59" i="9" a="1"/>
  <c r="T59" i="9" s="1"/>
  <c r="R59" i="9" a="1"/>
  <c r="R59" i="9" s="1"/>
  <c r="N59" i="9" a="1"/>
  <c r="N59" i="9" s="1"/>
  <c r="J59" i="9"/>
  <c r="A43" i="2"/>
  <c r="D42" i="2"/>
  <c r="E42" i="2" s="1"/>
  <c r="B42" i="2"/>
  <c r="C42" i="2"/>
  <c r="H46" i="17"/>
  <c r="G46" i="17"/>
  <c r="F47" i="17"/>
  <c r="F41" i="2"/>
  <c r="F42" i="2" s="1"/>
  <c r="A45" i="11" l="1"/>
  <c r="C44" i="11"/>
  <c r="D44" i="11"/>
  <c r="F44" i="11" s="1"/>
  <c r="B44" i="11"/>
  <c r="E44" i="11"/>
  <c r="G44" i="11" s="1"/>
  <c r="S60" i="9" a="1"/>
  <c r="S60" i="9" s="1"/>
  <c r="I61" i="9"/>
  <c r="Q60" i="9" a="1"/>
  <c r="Q60" i="9" s="1"/>
  <c r="O60" i="9" a="1"/>
  <c r="O60" i="9" s="1"/>
  <c r="M60" i="9"/>
  <c r="N60" i="9" a="1"/>
  <c r="N60" i="9" s="1"/>
  <c r="L60" i="9" a="1"/>
  <c r="L60" i="9" s="1"/>
  <c r="P60" i="9" a="1"/>
  <c r="P60" i="9" s="1"/>
  <c r="K60" i="9"/>
  <c r="T60" i="9" a="1"/>
  <c r="T60" i="9" s="1"/>
  <c r="R60" i="9" a="1"/>
  <c r="R60" i="9" s="1"/>
  <c r="J60" i="9"/>
  <c r="G47" i="17"/>
  <c r="H47" i="17"/>
  <c r="F48" i="17"/>
  <c r="A44" i="2"/>
  <c r="D43" i="2"/>
  <c r="E43" i="2" s="1"/>
  <c r="B43" i="2"/>
  <c r="C43" i="2"/>
  <c r="Q47" i="11"/>
  <c r="M47" i="11" a="1"/>
  <c r="M47" i="11" s="1"/>
  <c r="K47" i="11" a="1"/>
  <c r="K47" i="11" s="1"/>
  <c r="L47" i="11"/>
  <c r="J47" i="11"/>
  <c r="P47" i="11"/>
  <c r="S47" i="11" s="1"/>
  <c r="O47" i="11"/>
  <c r="R47" i="11" s="1"/>
  <c r="I48" i="11"/>
  <c r="A46" i="11" l="1"/>
  <c r="C45" i="11"/>
  <c r="E45" i="11"/>
  <c r="G45" i="11" s="1"/>
  <c r="D45" i="11"/>
  <c r="F45" i="11" s="1"/>
  <c r="B45" i="11"/>
  <c r="Q48" i="11"/>
  <c r="L48" i="11"/>
  <c r="I49" i="11"/>
  <c r="O48" i="11"/>
  <c r="R48" i="11" s="1"/>
  <c r="M48" i="11" a="1"/>
  <c r="M48" i="11" s="1"/>
  <c r="J48" i="11"/>
  <c r="P48" i="11"/>
  <c r="S48" i="11" s="1"/>
  <c r="K48" i="11" a="1"/>
  <c r="K48" i="11" s="1"/>
  <c r="H48" i="17"/>
  <c r="G48" i="17"/>
  <c r="F49" i="17"/>
  <c r="F43" i="2"/>
  <c r="S61" i="9" a="1"/>
  <c r="S61" i="9" s="1"/>
  <c r="I62" i="9"/>
  <c r="O61" i="9" a="1"/>
  <c r="O61" i="9" s="1"/>
  <c r="Q61" i="9" a="1"/>
  <c r="Q61" i="9" s="1"/>
  <c r="N61" i="9" a="1"/>
  <c r="N61" i="9" s="1"/>
  <c r="M61" i="9"/>
  <c r="L61" i="9" a="1"/>
  <c r="L61" i="9" s="1"/>
  <c r="P61" i="9" a="1"/>
  <c r="P61" i="9" s="1"/>
  <c r="J61" i="9"/>
  <c r="K61" i="9"/>
  <c r="T61" i="9" a="1"/>
  <c r="T61" i="9" s="1"/>
  <c r="R61" i="9" a="1"/>
  <c r="R61" i="9" s="1"/>
  <c r="A45" i="2"/>
  <c r="D44" i="2"/>
  <c r="E44" i="2" s="1"/>
  <c r="B44" i="2"/>
  <c r="C44" i="2"/>
  <c r="A47" i="11" l="1"/>
  <c r="C46" i="11"/>
  <c r="D46" i="11"/>
  <c r="F46" i="11" s="1"/>
  <c r="B46" i="11"/>
  <c r="E46" i="11"/>
  <c r="G46" i="11" s="1"/>
  <c r="I63" i="9"/>
  <c r="S62" i="9" a="1"/>
  <c r="S62" i="9" s="1"/>
  <c r="Q62" i="9" a="1"/>
  <c r="Q62" i="9" s="1"/>
  <c r="O62" i="9" a="1"/>
  <c r="O62" i="9" s="1"/>
  <c r="M62" i="9"/>
  <c r="P62" i="9" a="1"/>
  <c r="P62" i="9" s="1"/>
  <c r="J62" i="9"/>
  <c r="N62" i="9" a="1"/>
  <c r="N62" i="9" s="1"/>
  <c r="T62" i="9" a="1"/>
  <c r="T62" i="9" s="1"/>
  <c r="R62" i="9" a="1"/>
  <c r="R62" i="9" s="1"/>
  <c r="L62" i="9" a="1"/>
  <c r="L62" i="9" s="1"/>
  <c r="K62" i="9"/>
  <c r="G49" i="17"/>
  <c r="H49" i="17"/>
  <c r="F50" i="17"/>
  <c r="Q49" i="11"/>
  <c r="M49" i="11" a="1"/>
  <c r="M49" i="11" s="1"/>
  <c r="K49" i="11" a="1"/>
  <c r="K49" i="11" s="1"/>
  <c r="L49" i="11"/>
  <c r="J49" i="11"/>
  <c r="O49" i="11"/>
  <c r="R49" i="11" s="1"/>
  <c r="P49" i="11"/>
  <c r="S49" i="11" s="1"/>
  <c r="I50" i="11"/>
  <c r="A46" i="2"/>
  <c r="D45" i="2"/>
  <c r="E45" i="2" s="1"/>
  <c r="B45" i="2"/>
  <c r="C45" i="2"/>
  <c r="F44" i="2"/>
  <c r="F45" i="2" s="1"/>
  <c r="A48" i="11" l="1"/>
  <c r="C47" i="11"/>
  <c r="E47" i="11"/>
  <c r="G47" i="11" s="1"/>
  <c r="D47" i="11"/>
  <c r="F47" i="11" s="1"/>
  <c r="B47" i="11"/>
  <c r="Q50" i="11"/>
  <c r="L50" i="11"/>
  <c r="I51" i="11"/>
  <c r="O50" i="11"/>
  <c r="R50" i="11" s="1"/>
  <c r="M50" i="11" a="1"/>
  <c r="M50" i="11" s="1"/>
  <c r="P50" i="11"/>
  <c r="S50" i="11" s="1"/>
  <c r="K50" i="11" a="1"/>
  <c r="K50" i="11" s="1"/>
  <c r="J50" i="11"/>
  <c r="H50" i="17"/>
  <c r="G50" i="17"/>
  <c r="F51" i="17"/>
  <c r="S63" i="9" a="1"/>
  <c r="S63" i="9" s="1"/>
  <c r="I64" i="9"/>
  <c r="Q63" i="9" a="1"/>
  <c r="Q63" i="9" s="1"/>
  <c r="O63" i="9" a="1"/>
  <c r="O63" i="9" s="1"/>
  <c r="N63" i="9" a="1"/>
  <c r="N63" i="9" s="1"/>
  <c r="K63" i="9"/>
  <c r="P63" i="9" a="1"/>
  <c r="P63" i="9" s="1"/>
  <c r="J63" i="9"/>
  <c r="L63" i="9" a="1"/>
  <c r="L63" i="9" s="1"/>
  <c r="T63" i="9" a="1"/>
  <c r="T63" i="9" s="1"/>
  <c r="R63" i="9" a="1"/>
  <c r="R63" i="9" s="1"/>
  <c r="M63" i="9"/>
  <c r="A47" i="2"/>
  <c r="D46" i="2"/>
  <c r="E46" i="2" s="1"/>
  <c r="B46" i="2"/>
  <c r="C46" i="2"/>
  <c r="A49" i="11" l="1"/>
  <c r="C48" i="11"/>
  <c r="D48" i="11"/>
  <c r="F48" i="11" s="1"/>
  <c r="B48" i="11"/>
  <c r="E48" i="11"/>
  <c r="G48" i="11" s="1"/>
  <c r="A48" i="2"/>
  <c r="D47" i="2"/>
  <c r="E47" i="2" s="1"/>
  <c r="B47" i="2"/>
  <c r="C47" i="2"/>
  <c r="S64" i="9" a="1"/>
  <c r="S64" i="9" s="1"/>
  <c r="I65" i="9"/>
  <c r="Q64" i="9" a="1"/>
  <c r="Q64" i="9" s="1"/>
  <c r="O64" i="9" a="1"/>
  <c r="O64" i="9" s="1"/>
  <c r="L64" i="9" a="1"/>
  <c r="L64" i="9" s="1"/>
  <c r="M64" i="9"/>
  <c r="N64" i="9" a="1"/>
  <c r="N64" i="9" s="1"/>
  <c r="P64" i="9" a="1"/>
  <c r="P64" i="9" s="1"/>
  <c r="J64" i="9"/>
  <c r="K64" i="9"/>
  <c r="T64" i="9" a="1"/>
  <c r="T64" i="9" s="1"/>
  <c r="R64" i="9" a="1"/>
  <c r="R64" i="9" s="1"/>
  <c r="G51" i="17"/>
  <c r="H51" i="17"/>
  <c r="F52" i="17"/>
  <c r="Q51" i="11"/>
  <c r="M51" i="11" a="1"/>
  <c r="M51" i="11" s="1"/>
  <c r="K51" i="11" a="1"/>
  <c r="K51" i="11" s="1"/>
  <c r="L51" i="11"/>
  <c r="I52" i="11"/>
  <c r="O51" i="11"/>
  <c r="R51" i="11" s="1"/>
  <c r="P51" i="11"/>
  <c r="S51" i="11" s="1"/>
  <c r="J51" i="11"/>
  <c r="F46" i="2"/>
  <c r="F47" i="2" s="1"/>
  <c r="A50" i="11" l="1"/>
  <c r="C49" i="11"/>
  <c r="E49" i="11"/>
  <c r="G49" i="11" s="1"/>
  <c r="D49" i="11"/>
  <c r="F49" i="11" s="1"/>
  <c r="B49" i="11"/>
  <c r="H52" i="17"/>
  <c r="F53" i="17"/>
  <c r="G52" i="17"/>
  <c r="Q52" i="11"/>
  <c r="M52" i="11" a="1"/>
  <c r="M52" i="11" s="1"/>
  <c r="K52" i="11" a="1"/>
  <c r="K52" i="11" s="1"/>
  <c r="L52" i="11"/>
  <c r="J52" i="11"/>
  <c r="O52" i="11"/>
  <c r="R52" i="11" s="1"/>
  <c r="I53" i="11"/>
  <c r="P52" i="11"/>
  <c r="S52" i="11" s="1"/>
  <c r="S65" i="9" a="1"/>
  <c r="S65" i="9" s="1"/>
  <c r="I66" i="9"/>
  <c r="O65" i="9" a="1"/>
  <c r="O65" i="9" s="1"/>
  <c r="Q65" i="9" a="1"/>
  <c r="Q65" i="9" s="1"/>
  <c r="N65" i="9" a="1"/>
  <c r="N65" i="9" s="1"/>
  <c r="M65" i="9"/>
  <c r="R65" i="9" a="1"/>
  <c r="R65" i="9" s="1"/>
  <c r="L65" i="9" a="1"/>
  <c r="L65" i="9" s="1"/>
  <c r="T65" i="9" a="1"/>
  <c r="T65" i="9" s="1"/>
  <c r="P65" i="9" a="1"/>
  <c r="P65" i="9" s="1"/>
  <c r="K65" i="9"/>
  <c r="J65" i="9"/>
  <c r="A49" i="2"/>
  <c r="D48" i="2"/>
  <c r="E48" i="2" s="1"/>
  <c r="B48" i="2"/>
  <c r="C48" i="2"/>
  <c r="A51" i="11" l="1"/>
  <c r="C50" i="11"/>
  <c r="D50" i="11"/>
  <c r="F50" i="11" s="1"/>
  <c r="B50" i="11"/>
  <c r="E50" i="11"/>
  <c r="G50" i="11" s="1"/>
  <c r="Q53" i="11"/>
  <c r="M53" i="11" a="1"/>
  <c r="M53" i="11" s="1"/>
  <c r="K53" i="11" a="1"/>
  <c r="K53" i="11" s="1"/>
  <c r="L53" i="11"/>
  <c r="I54" i="11"/>
  <c r="O53" i="11"/>
  <c r="R53" i="11" s="1"/>
  <c r="J53" i="11"/>
  <c r="P53" i="11"/>
  <c r="S53" i="11" s="1"/>
  <c r="A50" i="2"/>
  <c r="D49" i="2"/>
  <c r="E49" i="2" s="1"/>
  <c r="B49" i="2"/>
  <c r="C49" i="2"/>
  <c r="I67" i="9"/>
  <c r="Q66" i="9" a="1"/>
  <c r="Q66" i="9" s="1"/>
  <c r="O66" i="9" a="1"/>
  <c r="O66" i="9" s="1"/>
  <c r="S66" i="9" a="1"/>
  <c r="S66" i="9" s="1"/>
  <c r="L66" i="9" a="1"/>
  <c r="L66" i="9" s="1"/>
  <c r="K66" i="9"/>
  <c r="P66" i="9" a="1"/>
  <c r="P66" i="9" s="1"/>
  <c r="M66" i="9"/>
  <c r="N66" i="9" a="1"/>
  <c r="N66" i="9" s="1"/>
  <c r="T66" i="9" a="1"/>
  <c r="T66" i="9" s="1"/>
  <c r="R66" i="9" a="1"/>
  <c r="R66" i="9" s="1"/>
  <c r="J66" i="9"/>
  <c r="G53" i="17"/>
  <c r="F54" i="17"/>
  <c r="H53" i="17"/>
  <c r="F48" i="2"/>
  <c r="F49" i="2" s="1"/>
  <c r="A52" i="11" l="1"/>
  <c r="C51" i="11"/>
  <c r="E51" i="11"/>
  <c r="G51" i="11" s="1"/>
  <c r="D51" i="11"/>
  <c r="F51" i="11" s="1"/>
  <c r="B51" i="11"/>
  <c r="S67" i="9" a="1"/>
  <c r="S67" i="9" s="1"/>
  <c r="I68" i="9"/>
  <c r="Q67" i="9" a="1"/>
  <c r="Q67" i="9" s="1"/>
  <c r="O67" i="9" a="1"/>
  <c r="O67" i="9" s="1"/>
  <c r="M67" i="9"/>
  <c r="N67" i="9" a="1"/>
  <c r="N67" i="9" s="1"/>
  <c r="P67" i="9" a="1"/>
  <c r="P67" i="9" s="1"/>
  <c r="K67" i="9"/>
  <c r="J67" i="9"/>
  <c r="T67" i="9" a="1"/>
  <c r="T67" i="9" s="1"/>
  <c r="R67" i="9" a="1"/>
  <c r="R67" i="9" s="1"/>
  <c r="L67" i="9" a="1"/>
  <c r="L67" i="9" s="1"/>
  <c r="A51" i="2"/>
  <c r="D50" i="2"/>
  <c r="E50" i="2" s="1"/>
  <c r="B50" i="2"/>
  <c r="C50" i="2"/>
  <c r="H54" i="17"/>
  <c r="G54" i="17"/>
  <c r="F55" i="17"/>
  <c r="Q54" i="11"/>
  <c r="L54" i="11"/>
  <c r="I55" i="11"/>
  <c r="O54" i="11"/>
  <c r="R54" i="11" s="1"/>
  <c r="M54" i="11" a="1"/>
  <c r="M54" i="11" s="1"/>
  <c r="J54" i="11"/>
  <c r="P54" i="11"/>
  <c r="S54" i="11" s="1"/>
  <c r="K54" i="11" a="1"/>
  <c r="K54" i="11" s="1"/>
  <c r="F50" i="2" l="1"/>
  <c r="A53" i="11"/>
  <c r="C52" i="11"/>
  <c r="D52" i="11"/>
  <c r="F52" i="11" s="1"/>
  <c r="B52" i="11"/>
  <c r="E52" i="11"/>
  <c r="G52" i="11" s="1"/>
  <c r="G55" i="17"/>
  <c r="F56" i="17"/>
  <c r="H55" i="17"/>
  <c r="A52" i="2"/>
  <c r="D51" i="2"/>
  <c r="E51" i="2" s="1"/>
  <c r="B51" i="2"/>
  <c r="C51" i="2"/>
  <c r="Q55" i="11"/>
  <c r="L55" i="11"/>
  <c r="J55" i="11"/>
  <c r="O55" i="11"/>
  <c r="R55" i="11" s="1"/>
  <c r="K55" i="11" a="1"/>
  <c r="K55" i="11" s="1"/>
  <c r="I56" i="11"/>
  <c r="P55" i="11"/>
  <c r="S55" i="11" s="1"/>
  <c r="M55" i="11" a="1"/>
  <c r="M55" i="11" s="1"/>
  <c r="F51" i="2"/>
  <c r="S68" i="9" a="1"/>
  <c r="S68" i="9" s="1"/>
  <c r="I69" i="9"/>
  <c r="Q68" i="9" a="1"/>
  <c r="Q68" i="9" s="1"/>
  <c r="O68" i="9" a="1"/>
  <c r="O68" i="9" s="1"/>
  <c r="M68" i="9"/>
  <c r="R68" i="9" a="1"/>
  <c r="R68" i="9" s="1"/>
  <c r="N68" i="9" a="1"/>
  <c r="N68" i="9" s="1"/>
  <c r="K68" i="9"/>
  <c r="T68" i="9" a="1"/>
  <c r="T68" i="9" s="1"/>
  <c r="P68" i="9" a="1"/>
  <c r="P68" i="9" s="1"/>
  <c r="L68" i="9" a="1"/>
  <c r="L68" i="9" s="1"/>
  <c r="J68" i="9"/>
  <c r="A54" i="11" l="1"/>
  <c r="C53" i="11"/>
  <c r="E53" i="11"/>
  <c r="G53" i="11" s="1"/>
  <c r="D53" i="11"/>
  <c r="F53" i="11" s="1"/>
  <c r="B53" i="11"/>
  <c r="S69" i="9" a="1"/>
  <c r="S69" i="9" s="1"/>
  <c r="I70" i="9"/>
  <c r="O69" i="9" a="1"/>
  <c r="O69" i="9" s="1"/>
  <c r="Q69" i="9" a="1"/>
  <c r="Q69" i="9" s="1"/>
  <c r="L69" i="9" a="1"/>
  <c r="L69" i="9" s="1"/>
  <c r="N69" i="9" a="1"/>
  <c r="N69" i="9" s="1"/>
  <c r="K69" i="9"/>
  <c r="P69" i="9" a="1"/>
  <c r="P69" i="9" s="1"/>
  <c r="J69" i="9"/>
  <c r="T69" i="9" a="1"/>
  <c r="T69" i="9" s="1"/>
  <c r="R69" i="9" a="1"/>
  <c r="R69" i="9" s="1"/>
  <c r="M69" i="9"/>
  <c r="Q56" i="11"/>
  <c r="L56" i="11"/>
  <c r="I57" i="11"/>
  <c r="O56" i="11"/>
  <c r="R56" i="11" s="1"/>
  <c r="M56" i="11" a="1"/>
  <c r="M56" i="11" s="1"/>
  <c r="J56" i="11"/>
  <c r="P56" i="11"/>
  <c r="S56" i="11" s="1"/>
  <c r="K56" i="11" a="1"/>
  <c r="K56" i="11" s="1"/>
  <c r="A53" i="2"/>
  <c r="D52" i="2"/>
  <c r="E52" i="2" s="1"/>
  <c r="B52" i="2"/>
  <c r="C52" i="2"/>
  <c r="H56" i="17"/>
  <c r="G56" i="17"/>
  <c r="F57" i="17"/>
  <c r="A55" i="11" l="1"/>
  <c r="C54" i="11"/>
  <c r="D54" i="11"/>
  <c r="F54" i="11" s="1"/>
  <c r="B54" i="11"/>
  <c r="E54" i="11"/>
  <c r="G54" i="11" s="1"/>
  <c r="G57" i="17"/>
  <c r="F58" i="17"/>
  <c r="H57" i="17"/>
  <c r="A54" i="2"/>
  <c r="D53" i="2"/>
  <c r="E53" i="2" s="1"/>
  <c r="B53" i="2"/>
  <c r="C53" i="2"/>
  <c r="Q57" i="11"/>
  <c r="L57" i="11"/>
  <c r="J57" i="11"/>
  <c r="P57" i="11"/>
  <c r="S57" i="11" s="1"/>
  <c r="M57" i="11" a="1"/>
  <c r="M57" i="11" s="1"/>
  <c r="O57" i="11"/>
  <c r="R57" i="11" s="1"/>
  <c r="K57" i="11" a="1"/>
  <c r="K57" i="11" s="1"/>
  <c r="I58" i="11"/>
  <c r="I71" i="9"/>
  <c r="S70" i="9" a="1"/>
  <c r="S70" i="9" s="1"/>
  <c r="Q70" i="9" a="1"/>
  <c r="Q70" i="9" s="1"/>
  <c r="O70" i="9" a="1"/>
  <c r="O70" i="9" s="1"/>
  <c r="J70" i="9"/>
  <c r="R70" i="9" a="1"/>
  <c r="R70" i="9" s="1"/>
  <c r="K70" i="9"/>
  <c r="N70" i="9" a="1"/>
  <c r="N70" i="9" s="1"/>
  <c r="T70" i="9" a="1"/>
  <c r="T70" i="9" s="1"/>
  <c r="P70" i="9" a="1"/>
  <c r="P70" i="9" s="1"/>
  <c r="L70" i="9" a="1"/>
  <c r="L70" i="9" s="1"/>
  <c r="M70" i="9"/>
  <c r="F52" i="2"/>
  <c r="F53" i="2" s="1"/>
  <c r="A56" i="11" l="1"/>
  <c r="C55" i="11"/>
  <c r="E55" i="11"/>
  <c r="G55" i="11" s="1"/>
  <c r="D55" i="11"/>
  <c r="F55" i="11" s="1"/>
  <c r="B55" i="11"/>
  <c r="Q58" i="11"/>
  <c r="L58" i="11"/>
  <c r="I59" i="11"/>
  <c r="O58" i="11"/>
  <c r="R58" i="11" s="1"/>
  <c r="M58" i="11" a="1"/>
  <c r="M58" i="11" s="1"/>
  <c r="J58" i="11"/>
  <c r="P58" i="11"/>
  <c r="S58" i="11" s="1"/>
  <c r="K58" i="11" a="1"/>
  <c r="K58" i="11" s="1"/>
  <c r="A55" i="2"/>
  <c r="D54" i="2"/>
  <c r="E54" i="2" s="1"/>
  <c r="B54" i="2"/>
  <c r="C54" i="2"/>
  <c r="H58" i="17"/>
  <c r="G58" i="17"/>
  <c r="F59" i="17"/>
  <c r="F54" i="2"/>
  <c r="S71" i="9" a="1"/>
  <c r="S71" i="9" s="1"/>
  <c r="I72" i="9"/>
  <c r="Q71" i="9" a="1"/>
  <c r="Q71" i="9" s="1"/>
  <c r="O71" i="9" a="1"/>
  <c r="O71" i="9" s="1"/>
  <c r="M71" i="9"/>
  <c r="P71" i="9" a="1"/>
  <c r="P71" i="9" s="1"/>
  <c r="L71" i="9" a="1"/>
  <c r="L71" i="9" s="1"/>
  <c r="N71" i="9" a="1"/>
  <c r="N71" i="9" s="1"/>
  <c r="T71" i="9" a="1"/>
  <c r="T71" i="9" s="1"/>
  <c r="R71" i="9" a="1"/>
  <c r="R71" i="9" s="1"/>
  <c r="K71" i="9"/>
  <c r="J71" i="9"/>
  <c r="A57" i="11" l="1"/>
  <c r="C56" i="11"/>
  <c r="D56" i="11"/>
  <c r="F56" i="11" s="1"/>
  <c r="B56" i="11"/>
  <c r="E56" i="11"/>
  <c r="G56" i="11" s="1"/>
  <c r="G59" i="17"/>
  <c r="F60" i="17"/>
  <c r="H59" i="17"/>
  <c r="A56" i="2"/>
  <c r="D55" i="2"/>
  <c r="E55" i="2" s="1"/>
  <c r="B55" i="2"/>
  <c r="C55" i="2"/>
  <c r="Q59" i="11"/>
  <c r="L59" i="11"/>
  <c r="I60" i="11"/>
  <c r="P59" i="11"/>
  <c r="S59" i="11" s="1"/>
  <c r="M59" i="11" a="1"/>
  <c r="M59" i="11" s="1"/>
  <c r="O59" i="11"/>
  <c r="R59" i="11" s="1"/>
  <c r="K59" i="11" a="1"/>
  <c r="K59" i="11" s="1"/>
  <c r="J59" i="11"/>
  <c r="S72" i="9" a="1"/>
  <c r="S72" i="9" s="1"/>
  <c r="I73" i="9"/>
  <c r="Q72" i="9" a="1"/>
  <c r="Q72" i="9" s="1"/>
  <c r="O72" i="9" a="1"/>
  <c r="O72" i="9" s="1"/>
  <c r="K72" i="9"/>
  <c r="P72" i="9" a="1"/>
  <c r="P72" i="9" s="1"/>
  <c r="L72" i="9" a="1"/>
  <c r="L72" i="9" s="1"/>
  <c r="N72" i="9" a="1"/>
  <c r="N72" i="9" s="1"/>
  <c r="T72" i="9" a="1"/>
  <c r="T72" i="9" s="1"/>
  <c r="R72" i="9" a="1"/>
  <c r="R72" i="9" s="1"/>
  <c r="M72" i="9"/>
  <c r="J72" i="9"/>
  <c r="F55" i="2"/>
  <c r="C57" i="11" l="1"/>
  <c r="E57" i="11"/>
  <c r="G57" i="11" s="1"/>
  <c r="D57" i="11"/>
  <c r="F57" i="11" s="1"/>
  <c r="B57" i="11"/>
  <c r="A58" i="11"/>
  <c r="S73" i="9" a="1"/>
  <c r="S73" i="9" s="1"/>
  <c r="I74" i="9"/>
  <c r="O73" i="9" a="1"/>
  <c r="O73" i="9" s="1"/>
  <c r="Q73" i="9" a="1"/>
  <c r="Q73" i="9" s="1"/>
  <c r="N73" i="9" a="1"/>
  <c r="N73" i="9" s="1"/>
  <c r="J73" i="9"/>
  <c r="L73" i="9" a="1"/>
  <c r="L73" i="9" s="1"/>
  <c r="P73" i="9" a="1"/>
  <c r="P73" i="9" s="1"/>
  <c r="K73" i="9"/>
  <c r="M73" i="9"/>
  <c r="T73" i="9" a="1"/>
  <c r="T73" i="9" s="1"/>
  <c r="R73" i="9" a="1"/>
  <c r="R73" i="9" s="1"/>
  <c r="Q60" i="11"/>
  <c r="L60" i="11"/>
  <c r="I61" i="11"/>
  <c r="O60" i="11"/>
  <c r="R60" i="11" s="1"/>
  <c r="M60" i="11" a="1"/>
  <c r="M60" i="11" s="1"/>
  <c r="J60" i="11"/>
  <c r="P60" i="11"/>
  <c r="S60" i="11" s="1"/>
  <c r="K60" i="11" a="1"/>
  <c r="K60" i="11" s="1"/>
  <c r="A57" i="2"/>
  <c r="D56" i="2"/>
  <c r="E56" i="2" s="1"/>
  <c r="B56" i="2"/>
  <c r="C56" i="2"/>
  <c r="H60" i="17"/>
  <c r="G60" i="17"/>
  <c r="F61" i="17"/>
  <c r="F56" i="2"/>
  <c r="A59" i="11" l="1"/>
  <c r="E58" i="11"/>
  <c r="G58" i="11" s="1"/>
  <c r="C58" i="11"/>
  <c r="D58" i="11"/>
  <c r="F58" i="11"/>
  <c r="B58" i="11"/>
  <c r="G61" i="17"/>
  <c r="F62" i="17"/>
  <c r="H61" i="17"/>
  <c r="A58" i="2"/>
  <c r="D57" i="2"/>
  <c r="E57" i="2" s="1"/>
  <c r="B57" i="2"/>
  <c r="C57" i="2"/>
  <c r="Q61" i="11"/>
  <c r="L61" i="11"/>
  <c r="I62" i="11"/>
  <c r="P61" i="11"/>
  <c r="S61" i="11" s="1"/>
  <c r="M61" i="11" a="1"/>
  <c r="M61" i="11" s="1"/>
  <c r="O61" i="11"/>
  <c r="R61" i="11" s="1"/>
  <c r="K61" i="11" a="1"/>
  <c r="K61" i="11" s="1"/>
  <c r="J61" i="11"/>
  <c r="I75" i="9"/>
  <c r="S74" i="9" a="1"/>
  <c r="S74" i="9" s="1"/>
  <c r="Q74" i="9" a="1"/>
  <c r="Q74" i="9" s="1"/>
  <c r="O74" i="9" a="1"/>
  <c r="O74" i="9" s="1"/>
  <c r="M74" i="9"/>
  <c r="L74" i="9" a="1"/>
  <c r="L74" i="9" s="1"/>
  <c r="P74" i="9" a="1"/>
  <c r="P74" i="9" s="1"/>
  <c r="N74" i="9" a="1"/>
  <c r="N74" i="9" s="1"/>
  <c r="J74" i="9"/>
  <c r="T74" i="9" a="1"/>
  <c r="T74" i="9" s="1"/>
  <c r="R74" i="9" a="1"/>
  <c r="R74" i="9" s="1"/>
  <c r="K74" i="9"/>
  <c r="F57" i="2" l="1"/>
  <c r="C59" i="11"/>
  <c r="D59" i="11"/>
  <c r="B59" i="11"/>
  <c r="A60" i="11"/>
  <c r="E59" i="11"/>
  <c r="G59" i="11" s="1"/>
  <c r="F59" i="11"/>
  <c r="O62" i="11"/>
  <c r="R62" i="11" s="1"/>
  <c r="Q62" i="11"/>
  <c r="L62" i="11"/>
  <c r="J62" i="11"/>
  <c r="M62" i="11" a="1"/>
  <c r="M62" i="11" s="1"/>
  <c r="I63" i="11"/>
  <c r="P62" i="11"/>
  <c r="S62" i="11" s="1"/>
  <c r="K62" i="11" a="1"/>
  <c r="K62" i="11" s="1"/>
  <c r="A59" i="2"/>
  <c r="D58" i="2"/>
  <c r="E58" i="2" s="1"/>
  <c r="B58" i="2"/>
  <c r="C58" i="2"/>
  <c r="H62" i="17"/>
  <c r="F63" i="17"/>
  <c r="G62" i="17"/>
  <c r="S75" i="9" a="1"/>
  <c r="S75" i="9" s="1"/>
  <c r="I76" i="9"/>
  <c r="Q75" i="9" a="1"/>
  <c r="Q75" i="9" s="1"/>
  <c r="O75" i="9" a="1"/>
  <c r="O75" i="9" s="1"/>
  <c r="M75" i="9"/>
  <c r="L75" i="9" a="1"/>
  <c r="L75" i="9" s="1"/>
  <c r="R75" i="9" a="1"/>
  <c r="R75" i="9" s="1"/>
  <c r="K75" i="9"/>
  <c r="J75" i="9"/>
  <c r="T75" i="9" a="1"/>
  <c r="T75" i="9" s="1"/>
  <c r="P75" i="9" a="1"/>
  <c r="P75" i="9" s="1"/>
  <c r="N75" i="9" a="1"/>
  <c r="N75" i="9" s="1"/>
  <c r="F58" i="2"/>
  <c r="C60" i="11" l="1"/>
  <c r="D60" i="11"/>
  <c r="F60" i="11" s="1"/>
  <c r="B60" i="11"/>
  <c r="A61" i="11"/>
  <c r="E60" i="11"/>
  <c r="G60" i="11" s="1"/>
  <c r="S76" i="9" a="1"/>
  <c r="S76" i="9" s="1"/>
  <c r="Q76" i="9" a="1"/>
  <c r="Q76" i="9" s="1"/>
  <c r="I77" i="9"/>
  <c r="O76" i="9" a="1"/>
  <c r="O76" i="9" s="1"/>
  <c r="J76" i="9"/>
  <c r="N76" i="9" a="1"/>
  <c r="N76" i="9" s="1"/>
  <c r="P76" i="9" a="1"/>
  <c r="P76" i="9" s="1"/>
  <c r="L76" i="9" a="1"/>
  <c r="L76" i="9" s="1"/>
  <c r="K76" i="9"/>
  <c r="T76" i="9" a="1"/>
  <c r="T76" i="9" s="1"/>
  <c r="R76" i="9" a="1"/>
  <c r="R76" i="9" s="1"/>
  <c r="M76" i="9"/>
  <c r="A60" i="2"/>
  <c r="D59" i="2"/>
  <c r="E59" i="2" s="1"/>
  <c r="B59" i="2"/>
  <c r="C59" i="2"/>
  <c r="G63" i="17"/>
  <c r="F64" i="17"/>
  <c r="H63" i="17"/>
  <c r="Q63" i="11"/>
  <c r="L63" i="11"/>
  <c r="I64" i="11"/>
  <c r="P63" i="11"/>
  <c r="S63" i="11" s="1"/>
  <c r="M63" i="11" a="1"/>
  <c r="M63" i="11" s="1"/>
  <c r="O63" i="11"/>
  <c r="R63" i="11" s="1"/>
  <c r="K63" i="11" a="1"/>
  <c r="K63" i="11" s="1"/>
  <c r="J63" i="11"/>
  <c r="F59" i="2" l="1"/>
  <c r="A62" i="11"/>
  <c r="E61" i="11"/>
  <c r="G61" i="11" s="1"/>
  <c r="C61" i="11"/>
  <c r="D61" i="11"/>
  <c r="F61" i="11" s="1"/>
  <c r="B61" i="11"/>
  <c r="A61" i="2"/>
  <c r="D60" i="2"/>
  <c r="E60" i="2" s="1"/>
  <c r="B60" i="2"/>
  <c r="C60" i="2"/>
  <c r="S77" i="9" a="1"/>
  <c r="S77" i="9" s="1"/>
  <c r="I78" i="9"/>
  <c r="O77" i="9" a="1"/>
  <c r="O77" i="9" s="1"/>
  <c r="Q77" i="9" a="1"/>
  <c r="Q77" i="9" s="1"/>
  <c r="M77" i="9"/>
  <c r="P77" i="9" a="1"/>
  <c r="P77" i="9" s="1"/>
  <c r="K77" i="9"/>
  <c r="L77" i="9" a="1"/>
  <c r="L77" i="9" s="1"/>
  <c r="T77" i="9" a="1"/>
  <c r="T77" i="9" s="1"/>
  <c r="R77" i="9" a="1"/>
  <c r="R77" i="9" s="1"/>
  <c r="N77" i="9" a="1"/>
  <c r="N77" i="9" s="1"/>
  <c r="J77" i="9"/>
  <c r="Q64" i="11"/>
  <c r="L64" i="11"/>
  <c r="J64" i="11"/>
  <c r="O64" i="11"/>
  <c r="R64" i="11" s="1"/>
  <c r="M64" i="11" a="1"/>
  <c r="M64" i="11" s="1"/>
  <c r="I65" i="11"/>
  <c r="P64" i="11"/>
  <c r="S64" i="11" s="1"/>
  <c r="K64" i="11" a="1"/>
  <c r="K64" i="11" s="1"/>
  <c r="H64" i="17"/>
  <c r="F65" i="17"/>
  <c r="G64" i="17"/>
  <c r="C62" i="11" l="1"/>
  <c r="D62" i="11"/>
  <c r="F62" i="11" s="1"/>
  <c r="B62" i="11"/>
  <c r="A63" i="11"/>
  <c r="E62" i="11"/>
  <c r="G62" i="11" s="1"/>
  <c r="G65" i="17"/>
  <c r="F66" i="17"/>
  <c r="H65" i="17"/>
  <c r="Q65" i="11"/>
  <c r="L65" i="11"/>
  <c r="I66" i="11"/>
  <c r="P65" i="11"/>
  <c r="S65" i="11" s="1"/>
  <c r="M65" i="11" a="1"/>
  <c r="M65" i="11" s="1"/>
  <c r="O65" i="11"/>
  <c r="R65" i="11" s="1"/>
  <c r="K65" i="11" a="1"/>
  <c r="K65" i="11" s="1"/>
  <c r="J65" i="11"/>
  <c r="I79" i="9"/>
  <c r="S78" i="9" a="1"/>
  <c r="S78" i="9" s="1"/>
  <c r="Q78" i="9" a="1"/>
  <c r="Q78" i="9" s="1"/>
  <c r="O78" i="9" a="1"/>
  <c r="O78" i="9" s="1"/>
  <c r="K78" i="9"/>
  <c r="P78" i="9" a="1"/>
  <c r="P78" i="9" s="1"/>
  <c r="N78" i="9" a="1"/>
  <c r="N78" i="9" s="1"/>
  <c r="L78" i="9" a="1"/>
  <c r="L78" i="9" s="1"/>
  <c r="T78" i="9" a="1"/>
  <c r="T78" i="9" s="1"/>
  <c r="R78" i="9" a="1"/>
  <c r="R78" i="9" s="1"/>
  <c r="M78" i="9"/>
  <c r="J78" i="9"/>
  <c r="A62" i="2"/>
  <c r="D61" i="2"/>
  <c r="E61" i="2" s="1"/>
  <c r="B61" i="2"/>
  <c r="C61" i="2"/>
  <c r="F60" i="2"/>
  <c r="C63" i="11" l="1"/>
  <c r="D63" i="11"/>
  <c r="F63" i="11" s="1"/>
  <c r="B63" i="11"/>
  <c r="A64" i="11"/>
  <c r="E63" i="11"/>
  <c r="G63" i="11" s="1"/>
  <c r="S79" i="9" a="1"/>
  <c r="S79" i="9" s="1"/>
  <c r="I80" i="9"/>
  <c r="Q79" i="9" a="1"/>
  <c r="Q79" i="9" s="1"/>
  <c r="O79" i="9" a="1"/>
  <c r="O79" i="9" s="1"/>
  <c r="J79" i="9"/>
  <c r="L79" i="9" a="1"/>
  <c r="L79" i="9" s="1"/>
  <c r="P79" i="9" a="1"/>
  <c r="P79" i="9" s="1"/>
  <c r="M79" i="9"/>
  <c r="K79" i="9"/>
  <c r="T79" i="9" a="1"/>
  <c r="T79" i="9" s="1"/>
  <c r="R79" i="9" a="1"/>
  <c r="R79" i="9" s="1"/>
  <c r="N79" i="9" a="1"/>
  <c r="N79" i="9" s="1"/>
  <c r="Q66" i="11"/>
  <c r="L66" i="11"/>
  <c r="I67" i="11"/>
  <c r="O66" i="11"/>
  <c r="R66" i="11" s="1"/>
  <c r="M66" i="11" a="1"/>
  <c r="M66" i="11" s="1"/>
  <c r="J66" i="11"/>
  <c r="P66" i="11"/>
  <c r="S66" i="11" s="1"/>
  <c r="K66" i="11" a="1"/>
  <c r="K66" i="11" s="1"/>
  <c r="H66" i="17"/>
  <c r="F67" i="17"/>
  <c r="G66" i="17"/>
  <c r="F61" i="2"/>
  <c r="A63" i="2"/>
  <c r="D62" i="2"/>
  <c r="E62" i="2" s="1"/>
  <c r="B62" i="2"/>
  <c r="C62" i="2"/>
  <c r="D64" i="11" l="1"/>
  <c r="F64" i="11" s="1"/>
  <c r="A65" i="11"/>
  <c r="E64" i="11"/>
  <c r="G64" i="11" s="1"/>
  <c r="C64" i="11"/>
  <c r="B64" i="11"/>
  <c r="F62" i="2"/>
  <c r="Q67" i="11"/>
  <c r="L67" i="11"/>
  <c r="J67" i="11"/>
  <c r="P67" i="11"/>
  <c r="S67" i="11" s="1"/>
  <c r="M67" i="11" a="1"/>
  <c r="M67" i="11" s="1"/>
  <c r="I68" i="11"/>
  <c r="O67" i="11"/>
  <c r="R67" i="11" s="1"/>
  <c r="K67" i="11" a="1"/>
  <c r="K67" i="11" s="1"/>
  <c r="A64" i="2"/>
  <c r="D63" i="2"/>
  <c r="E63" i="2" s="1"/>
  <c r="B63" i="2"/>
  <c r="C63" i="2"/>
  <c r="G67" i="17"/>
  <c r="F68" i="17"/>
  <c r="H67" i="17"/>
  <c r="S80" i="9" a="1"/>
  <c r="S80" i="9" s="1"/>
  <c r="I81" i="9"/>
  <c r="Q80" i="9" a="1"/>
  <c r="Q80" i="9" s="1"/>
  <c r="O80" i="9" a="1"/>
  <c r="O80" i="9" s="1"/>
  <c r="M80" i="9"/>
  <c r="N80" i="9" a="1"/>
  <c r="N80" i="9" s="1"/>
  <c r="R80" i="9" a="1"/>
  <c r="R80" i="9" s="1"/>
  <c r="L80" i="9" a="1"/>
  <c r="L80" i="9" s="1"/>
  <c r="J80" i="9"/>
  <c r="T80" i="9" a="1"/>
  <c r="T80" i="9" s="1"/>
  <c r="P80" i="9" a="1"/>
  <c r="P80" i="9" s="1"/>
  <c r="K80" i="9"/>
  <c r="C65" i="11" l="1"/>
  <c r="D65" i="11"/>
  <c r="F65" i="11" s="1"/>
  <c r="B65" i="11"/>
  <c r="A66" i="11"/>
  <c r="E65" i="11"/>
  <c r="G65" i="11" s="1"/>
  <c r="H68" i="17"/>
  <c r="F69" i="17"/>
  <c r="G68" i="17"/>
  <c r="A65" i="2"/>
  <c r="D64" i="2"/>
  <c r="E64" i="2" s="1"/>
  <c r="B64" i="2"/>
  <c r="C64" i="2"/>
  <c r="Q68" i="11"/>
  <c r="L68" i="11"/>
  <c r="J68" i="11"/>
  <c r="O68" i="11"/>
  <c r="R68" i="11" s="1"/>
  <c r="M68" i="11" a="1"/>
  <c r="M68" i="11" s="1"/>
  <c r="P68" i="11"/>
  <c r="S68" i="11" s="1"/>
  <c r="K68" i="11" a="1"/>
  <c r="K68" i="11" s="1"/>
  <c r="I69" i="11"/>
  <c r="S81" i="9" a="1"/>
  <c r="S81" i="9" s="1"/>
  <c r="I82" i="9"/>
  <c r="O81" i="9" a="1"/>
  <c r="O81" i="9" s="1"/>
  <c r="Q81" i="9" a="1"/>
  <c r="Q81" i="9" s="1"/>
  <c r="J81" i="9"/>
  <c r="L81" i="9" a="1"/>
  <c r="L81" i="9" s="1"/>
  <c r="N81" i="9" a="1"/>
  <c r="N81" i="9" s="1"/>
  <c r="P81" i="9" a="1"/>
  <c r="P81" i="9" s="1"/>
  <c r="K81" i="9"/>
  <c r="T81" i="9" a="1"/>
  <c r="T81" i="9" s="1"/>
  <c r="R81" i="9" a="1"/>
  <c r="R81" i="9" s="1"/>
  <c r="M81" i="9"/>
  <c r="F63" i="2"/>
  <c r="F64" i="2" s="1"/>
  <c r="C66" i="11" l="1"/>
  <c r="D66" i="11"/>
  <c r="F66" i="11" s="1"/>
  <c r="B66" i="11"/>
  <c r="A67" i="11"/>
  <c r="E66" i="11"/>
  <c r="G66" i="11" s="1"/>
  <c r="Q69" i="11"/>
  <c r="L69" i="11"/>
  <c r="J69" i="11"/>
  <c r="P69" i="11"/>
  <c r="S69" i="11" s="1"/>
  <c r="M69" i="11" a="1"/>
  <c r="M69" i="11" s="1"/>
  <c r="I70" i="11"/>
  <c r="O69" i="11"/>
  <c r="R69" i="11" s="1"/>
  <c r="K69" i="11" a="1"/>
  <c r="K69" i="11" s="1"/>
  <c r="I83" i="9"/>
  <c r="S82" i="9" a="1"/>
  <c r="S82" i="9" s="1"/>
  <c r="Q82" i="9" a="1"/>
  <c r="Q82" i="9" s="1"/>
  <c r="O82" i="9" a="1"/>
  <c r="O82" i="9" s="1"/>
  <c r="L82" i="9" a="1"/>
  <c r="L82" i="9" s="1"/>
  <c r="M82" i="9"/>
  <c r="R82" i="9" a="1"/>
  <c r="R82" i="9" s="1"/>
  <c r="N82" i="9" a="1"/>
  <c r="N82" i="9" s="1"/>
  <c r="T82" i="9" a="1"/>
  <c r="T82" i="9" s="1"/>
  <c r="P82" i="9" a="1"/>
  <c r="P82" i="9" s="1"/>
  <c r="K82" i="9"/>
  <c r="J82" i="9"/>
  <c r="A66" i="2"/>
  <c r="D65" i="2"/>
  <c r="E65" i="2" s="1"/>
  <c r="B65" i="2"/>
  <c r="C65" i="2"/>
  <c r="G69" i="17"/>
  <c r="F70" i="17"/>
  <c r="H69" i="17"/>
  <c r="A68" i="11" l="1"/>
  <c r="E67" i="11"/>
  <c r="G67" i="11" s="1"/>
  <c r="C67" i="11"/>
  <c r="D67" i="11"/>
  <c r="F67" i="11" s="1"/>
  <c r="B67" i="11"/>
  <c r="A67" i="2"/>
  <c r="D66" i="2"/>
  <c r="E66" i="2" s="1"/>
  <c r="B66" i="2"/>
  <c r="C66" i="2"/>
  <c r="H70" i="17"/>
  <c r="F71" i="17"/>
  <c r="G70" i="17"/>
  <c r="F65" i="2"/>
  <c r="S83" i="9" a="1"/>
  <c r="S83" i="9" s="1"/>
  <c r="I84" i="9"/>
  <c r="Q83" i="9" a="1"/>
  <c r="Q83" i="9" s="1"/>
  <c r="O83" i="9" a="1"/>
  <c r="O83" i="9" s="1"/>
  <c r="M83" i="9"/>
  <c r="P83" i="9" a="1"/>
  <c r="P83" i="9" s="1"/>
  <c r="L83" i="9" a="1"/>
  <c r="L83" i="9" s="1"/>
  <c r="K83" i="9"/>
  <c r="T83" i="9" a="1"/>
  <c r="T83" i="9" s="1"/>
  <c r="R83" i="9" a="1"/>
  <c r="R83" i="9" s="1"/>
  <c r="N83" i="9" a="1"/>
  <c r="N83" i="9" s="1"/>
  <c r="J83" i="9"/>
  <c r="O70" i="11"/>
  <c r="R70" i="11" s="1"/>
  <c r="P70" i="11"/>
  <c r="S70" i="11" s="1"/>
  <c r="Q70" i="11"/>
  <c r="L70" i="11"/>
  <c r="J70" i="11"/>
  <c r="M70" i="11" a="1"/>
  <c r="M70" i="11" s="1"/>
  <c r="K70" i="11" a="1"/>
  <c r="K70" i="11" s="1"/>
  <c r="I71" i="11"/>
  <c r="C68" i="11" l="1"/>
  <c r="D68" i="11"/>
  <c r="F68" i="11"/>
  <c r="A69" i="11"/>
  <c r="E68" i="11"/>
  <c r="G68" i="11" s="1"/>
  <c r="B68" i="11"/>
  <c r="F66" i="2"/>
  <c r="A68" i="2"/>
  <c r="D67" i="2"/>
  <c r="E67" i="2" s="1"/>
  <c r="B67" i="2"/>
  <c r="C67" i="2"/>
  <c r="Q71" i="11"/>
  <c r="L71" i="11"/>
  <c r="J71" i="11"/>
  <c r="P71" i="11"/>
  <c r="S71" i="11" s="1"/>
  <c r="M71" i="11" a="1"/>
  <c r="M71" i="11" s="1"/>
  <c r="I72" i="11"/>
  <c r="O71" i="11"/>
  <c r="R71" i="11" s="1"/>
  <c r="K71" i="11" a="1"/>
  <c r="K71" i="11" s="1"/>
  <c r="S84" i="9" a="1"/>
  <c r="S84" i="9" s="1"/>
  <c r="I85" i="9"/>
  <c r="Q84" i="9" a="1"/>
  <c r="Q84" i="9" s="1"/>
  <c r="O84" i="9" a="1"/>
  <c r="O84" i="9" s="1"/>
  <c r="M84" i="9"/>
  <c r="P84" i="9" a="1"/>
  <c r="P84" i="9" s="1"/>
  <c r="N84" i="9" a="1"/>
  <c r="N84" i="9" s="1"/>
  <c r="L84" i="9" a="1"/>
  <c r="L84" i="9" s="1"/>
  <c r="T84" i="9" a="1"/>
  <c r="T84" i="9" s="1"/>
  <c r="R84" i="9" a="1"/>
  <c r="R84" i="9" s="1"/>
  <c r="J84" i="9"/>
  <c r="K84" i="9"/>
  <c r="G71" i="17"/>
  <c r="F72" i="17"/>
  <c r="H71" i="17"/>
  <c r="A70" i="11" l="1"/>
  <c r="E69" i="11"/>
  <c r="G69" i="11" s="1"/>
  <c r="C69" i="11"/>
  <c r="D69" i="11"/>
  <c r="F69" i="11" s="1"/>
  <c r="B69" i="11"/>
  <c r="H72" i="17"/>
  <c r="F73" i="17"/>
  <c r="G72" i="17"/>
  <c r="A69" i="2"/>
  <c r="D68" i="2"/>
  <c r="E68" i="2" s="1"/>
  <c r="B68" i="2"/>
  <c r="C68" i="2"/>
  <c r="S85" i="9" a="1"/>
  <c r="S85" i="9" s="1"/>
  <c r="I86" i="9"/>
  <c r="O85" i="9" a="1"/>
  <c r="O85" i="9" s="1"/>
  <c r="Q85" i="9" a="1"/>
  <c r="Q85" i="9" s="1"/>
  <c r="M85" i="9"/>
  <c r="R85" i="9" a="1"/>
  <c r="R85" i="9" s="1"/>
  <c r="N85" i="9" a="1"/>
  <c r="N85" i="9" s="1"/>
  <c r="L85" i="9" a="1"/>
  <c r="L85" i="9" s="1"/>
  <c r="T85" i="9" a="1"/>
  <c r="T85" i="9" s="1"/>
  <c r="P85" i="9" a="1"/>
  <c r="P85" i="9" s="1"/>
  <c r="K85" i="9"/>
  <c r="J85" i="9"/>
  <c r="Q72" i="11"/>
  <c r="L72" i="11"/>
  <c r="J72" i="11"/>
  <c r="O72" i="11"/>
  <c r="R72" i="11" s="1"/>
  <c r="M72" i="11" a="1"/>
  <c r="M72" i="11" s="1"/>
  <c r="P72" i="11"/>
  <c r="S72" i="11" s="1"/>
  <c r="K72" i="11" a="1"/>
  <c r="K72" i="11" s="1"/>
  <c r="I73" i="11"/>
  <c r="F67" i="2"/>
  <c r="F68" i="2" s="1"/>
  <c r="C70" i="11" l="1"/>
  <c r="D70" i="11"/>
  <c r="F70" i="11" s="1"/>
  <c r="B70" i="11"/>
  <c r="A71" i="11"/>
  <c r="E70" i="11"/>
  <c r="G70" i="11" s="1"/>
  <c r="A70" i="2"/>
  <c r="D69" i="2"/>
  <c r="E69" i="2" s="1"/>
  <c r="B69" i="2"/>
  <c r="C69" i="2"/>
  <c r="G73" i="17"/>
  <c r="F74" i="17"/>
  <c r="H73" i="17"/>
  <c r="Q73" i="11"/>
  <c r="L73" i="11"/>
  <c r="J73" i="11"/>
  <c r="P73" i="11"/>
  <c r="S73" i="11" s="1"/>
  <c r="M73" i="11" a="1"/>
  <c r="M73" i="11" s="1"/>
  <c r="I74" i="11"/>
  <c r="O73" i="11"/>
  <c r="R73" i="11" s="1"/>
  <c r="K73" i="11" a="1"/>
  <c r="K73" i="11" s="1"/>
  <c r="I87" i="9"/>
  <c r="Q86" i="9" a="1"/>
  <c r="Q86" i="9" s="1"/>
  <c r="S86" i="9" a="1"/>
  <c r="S86" i="9" s="1"/>
  <c r="O86" i="9" a="1"/>
  <c r="O86" i="9" s="1"/>
  <c r="N86" i="9" a="1"/>
  <c r="N86" i="9" s="1"/>
  <c r="K86" i="9"/>
  <c r="P86" i="9" a="1"/>
  <c r="P86" i="9" s="1"/>
  <c r="M86" i="9"/>
  <c r="L86" i="9" a="1"/>
  <c r="L86" i="9" s="1"/>
  <c r="T86" i="9" a="1"/>
  <c r="T86" i="9" s="1"/>
  <c r="R86" i="9" a="1"/>
  <c r="R86" i="9" s="1"/>
  <c r="J86" i="9"/>
  <c r="F69" i="2" l="1"/>
  <c r="A72" i="11"/>
  <c r="C71" i="11"/>
  <c r="D71" i="11"/>
  <c r="F71" i="11"/>
  <c r="E71" i="11"/>
  <c r="G71" i="11" s="1"/>
  <c r="B71" i="11"/>
  <c r="S87" i="9" a="1"/>
  <c r="S87" i="9" s="1"/>
  <c r="I88" i="9"/>
  <c r="Q87" i="9" a="1"/>
  <c r="Q87" i="9" s="1"/>
  <c r="O87" i="9" a="1"/>
  <c r="O87" i="9" s="1"/>
  <c r="M87" i="9"/>
  <c r="R87" i="9" a="1"/>
  <c r="R87" i="9" s="1"/>
  <c r="L87" i="9" a="1"/>
  <c r="L87" i="9" s="1"/>
  <c r="K87" i="9"/>
  <c r="T87" i="9" a="1"/>
  <c r="T87" i="9" s="1"/>
  <c r="P87" i="9" a="1"/>
  <c r="P87" i="9" s="1"/>
  <c r="N87" i="9" a="1"/>
  <c r="N87" i="9" s="1"/>
  <c r="J87" i="9"/>
  <c r="Q74" i="11"/>
  <c r="L74" i="11"/>
  <c r="I75" i="11"/>
  <c r="O74" i="11"/>
  <c r="R74" i="11" s="1"/>
  <c r="M74" i="11" a="1"/>
  <c r="M74" i="11" s="1"/>
  <c r="P74" i="11"/>
  <c r="S74" i="11" s="1"/>
  <c r="K74" i="11" a="1"/>
  <c r="K74" i="11" s="1"/>
  <c r="J74" i="11"/>
  <c r="H74" i="17"/>
  <c r="F75" i="17"/>
  <c r="G74" i="17"/>
  <c r="A71" i="2"/>
  <c r="D70" i="2"/>
  <c r="E70" i="2" s="1"/>
  <c r="B70" i="2"/>
  <c r="C70" i="2"/>
  <c r="C72" i="11" l="1"/>
  <c r="D72" i="11"/>
  <c r="F72" i="11" s="1"/>
  <c r="B72" i="11"/>
  <c r="A73" i="11"/>
  <c r="E72" i="11"/>
  <c r="G72" i="11" s="1"/>
  <c r="G75" i="17"/>
  <c r="F76" i="17"/>
  <c r="H75" i="17"/>
  <c r="S88" i="9" a="1"/>
  <c r="S88" i="9" s="1"/>
  <c r="I89" i="9"/>
  <c r="Q88" i="9" a="1"/>
  <c r="Q88" i="9" s="1"/>
  <c r="O88" i="9" a="1"/>
  <c r="O88" i="9" s="1"/>
  <c r="M88" i="9"/>
  <c r="P88" i="9" a="1"/>
  <c r="P88" i="9" s="1"/>
  <c r="L88" i="9" a="1"/>
  <c r="L88" i="9" s="1"/>
  <c r="K88" i="9"/>
  <c r="T88" i="9" a="1"/>
  <c r="T88" i="9" s="1"/>
  <c r="R88" i="9" a="1"/>
  <c r="R88" i="9" s="1"/>
  <c r="N88" i="9" a="1"/>
  <c r="N88" i="9" s="1"/>
  <c r="J88" i="9"/>
  <c r="A72" i="2"/>
  <c r="D71" i="2"/>
  <c r="E71" i="2" s="1"/>
  <c r="B71" i="2"/>
  <c r="C71" i="2"/>
  <c r="F70" i="2"/>
  <c r="F71" i="2" s="1"/>
  <c r="Q75" i="11"/>
  <c r="M75" i="11" a="1"/>
  <c r="M75" i="11" s="1"/>
  <c r="K75" i="11" a="1"/>
  <c r="K75" i="11" s="1"/>
  <c r="L75" i="11"/>
  <c r="J75" i="11"/>
  <c r="P75" i="11"/>
  <c r="S75" i="11" s="1"/>
  <c r="I76" i="11"/>
  <c r="O75" i="11"/>
  <c r="R75" i="11" s="1"/>
  <c r="A74" i="11" l="1"/>
  <c r="E73" i="11"/>
  <c r="G73" i="11" s="1"/>
  <c r="C73" i="11"/>
  <c r="D73" i="11"/>
  <c r="F73" i="11" s="1"/>
  <c r="B73" i="11"/>
  <c r="H76" i="17"/>
  <c r="F77" i="17"/>
  <c r="G76" i="17"/>
  <c r="Q76" i="11"/>
  <c r="M76" i="11" a="1"/>
  <c r="M76" i="11" s="1"/>
  <c r="K76" i="11" a="1"/>
  <c r="K76" i="11" s="1"/>
  <c r="L76" i="11"/>
  <c r="I77" i="11"/>
  <c r="O76" i="11"/>
  <c r="R76" i="11" s="1"/>
  <c r="P76" i="11"/>
  <c r="S76" i="11" s="1"/>
  <c r="J76" i="11"/>
  <c r="S89" i="9" a="1"/>
  <c r="S89" i="9" s="1"/>
  <c r="I90" i="9"/>
  <c r="O89" i="9" a="1"/>
  <c r="O89" i="9" s="1"/>
  <c r="Q89" i="9" a="1"/>
  <c r="Q89" i="9" s="1"/>
  <c r="N89" i="9" a="1"/>
  <c r="N89" i="9" s="1"/>
  <c r="J89" i="9"/>
  <c r="L89" i="9" a="1"/>
  <c r="L89" i="9" s="1"/>
  <c r="P89" i="9" a="1"/>
  <c r="P89" i="9" s="1"/>
  <c r="K89" i="9"/>
  <c r="M89" i="9"/>
  <c r="T89" i="9" a="1"/>
  <c r="T89" i="9" s="1"/>
  <c r="R89" i="9" a="1"/>
  <c r="R89" i="9" s="1"/>
  <c r="A73" i="2"/>
  <c r="D72" i="2"/>
  <c r="E72" i="2" s="1"/>
  <c r="B72" i="2"/>
  <c r="C72" i="2"/>
  <c r="A75" i="11" l="1"/>
  <c r="E74" i="11"/>
  <c r="G74" i="11" s="1"/>
  <c r="B74" i="11"/>
  <c r="C74" i="11"/>
  <c r="D74" i="11"/>
  <c r="F74" i="11"/>
  <c r="I91" i="9"/>
  <c r="S90" i="9" a="1"/>
  <c r="S90" i="9" s="1"/>
  <c r="Q90" i="9" a="1"/>
  <c r="Q90" i="9" s="1"/>
  <c r="O90" i="9" a="1"/>
  <c r="O90" i="9" s="1"/>
  <c r="L90" i="9" a="1"/>
  <c r="L90" i="9" s="1"/>
  <c r="M90" i="9"/>
  <c r="P90" i="9" a="1"/>
  <c r="P90" i="9" s="1"/>
  <c r="K90" i="9"/>
  <c r="N90" i="9" a="1"/>
  <c r="N90" i="9" s="1"/>
  <c r="T90" i="9" a="1"/>
  <c r="T90" i="9" s="1"/>
  <c r="R90" i="9" a="1"/>
  <c r="R90" i="9" s="1"/>
  <c r="J90" i="9"/>
  <c r="Q77" i="11"/>
  <c r="M77" i="11" a="1"/>
  <c r="M77" i="11" s="1"/>
  <c r="K77" i="11" a="1"/>
  <c r="K77" i="11" s="1"/>
  <c r="L77" i="11"/>
  <c r="J77" i="11"/>
  <c r="P77" i="11"/>
  <c r="S77" i="11" s="1"/>
  <c r="I78" i="11"/>
  <c r="O77" i="11"/>
  <c r="R77" i="11" s="1"/>
  <c r="G77" i="17"/>
  <c r="F78" i="17"/>
  <c r="H77" i="17"/>
  <c r="A74" i="2"/>
  <c r="D73" i="2"/>
  <c r="E73" i="2" s="1"/>
  <c r="B73" i="2"/>
  <c r="C73" i="2"/>
  <c r="F72" i="2"/>
  <c r="F73" i="2" s="1"/>
  <c r="C75" i="11" l="1"/>
  <c r="D75" i="11"/>
  <c r="F75" i="11" s="1"/>
  <c r="B75" i="11"/>
  <c r="A76" i="11"/>
  <c r="E75" i="11"/>
  <c r="G75" i="11" s="1"/>
  <c r="H78" i="17"/>
  <c r="F79" i="17"/>
  <c r="G78" i="17"/>
  <c r="A75" i="2"/>
  <c r="D74" i="2"/>
  <c r="E74" i="2" s="1"/>
  <c r="B74" i="2"/>
  <c r="C74" i="2"/>
  <c r="Q78" i="11"/>
  <c r="L78" i="11"/>
  <c r="J78" i="11"/>
  <c r="O78" i="11"/>
  <c r="R78" i="11" s="1"/>
  <c r="M78" i="11" a="1"/>
  <c r="M78" i="11" s="1"/>
  <c r="P78" i="11"/>
  <c r="S78" i="11" s="1"/>
  <c r="K78" i="11" a="1"/>
  <c r="K78" i="11" s="1"/>
  <c r="I79" i="11"/>
  <c r="S91" i="9" a="1"/>
  <c r="S91" i="9" s="1"/>
  <c r="I92" i="9"/>
  <c r="Q91" i="9" a="1"/>
  <c r="Q91" i="9" s="1"/>
  <c r="O91" i="9" a="1"/>
  <c r="O91" i="9" s="1"/>
  <c r="K91" i="9"/>
  <c r="L91" i="9" a="1"/>
  <c r="L91" i="9" s="1"/>
  <c r="R91" i="9" a="1"/>
  <c r="R91" i="9" s="1"/>
  <c r="N91" i="9" a="1"/>
  <c r="N91" i="9" s="1"/>
  <c r="M91" i="9"/>
  <c r="T91" i="9" a="1"/>
  <c r="T91" i="9" s="1"/>
  <c r="P91" i="9" a="1"/>
  <c r="P91" i="9" s="1"/>
  <c r="J91" i="9"/>
  <c r="C76" i="11" l="1"/>
  <c r="D76" i="11"/>
  <c r="F76" i="11"/>
  <c r="A77" i="11"/>
  <c r="E76" i="11"/>
  <c r="G76" i="11" s="1"/>
  <c r="B76" i="11"/>
  <c r="A76" i="2"/>
  <c r="D75" i="2"/>
  <c r="E75" i="2" s="1"/>
  <c r="B75" i="2"/>
  <c r="C75" i="2"/>
  <c r="F74" i="2"/>
  <c r="F75" i="2" s="1"/>
  <c r="S92" i="9" a="1"/>
  <c r="S92" i="9" s="1"/>
  <c r="I93" i="9"/>
  <c r="Q92" i="9" a="1"/>
  <c r="Q92" i="9" s="1"/>
  <c r="O92" i="9" a="1"/>
  <c r="O92" i="9" s="1"/>
  <c r="N92" i="9" a="1"/>
  <c r="N92" i="9" s="1"/>
  <c r="M92" i="9"/>
  <c r="P92" i="9" a="1"/>
  <c r="P92" i="9" s="1"/>
  <c r="L92" i="9" a="1"/>
  <c r="L92" i="9" s="1"/>
  <c r="T92" i="9" a="1"/>
  <c r="T92" i="9" s="1"/>
  <c r="R92" i="9" a="1"/>
  <c r="R92" i="9" s="1"/>
  <c r="K92" i="9"/>
  <c r="J92" i="9"/>
  <c r="Q79" i="11"/>
  <c r="L79" i="11"/>
  <c r="I80" i="11"/>
  <c r="P79" i="11"/>
  <c r="S79" i="11" s="1"/>
  <c r="M79" i="11" a="1"/>
  <c r="M79" i="11" s="1"/>
  <c r="J79" i="11"/>
  <c r="O79" i="11"/>
  <c r="R79" i="11" s="1"/>
  <c r="K79" i="11" a="1"/>
  <c r="K79" i="11" s="1"/>
  <c r="G79" i="17"/>
  <c r="F80" i="17"/>
  <c r="H79" i="17"/>
  <c r="A78" i="11" l="1"/>
  <c r="E77" i="11"/>
  <c r="G77" i="11" s="1"/>
  <c r="C77" i="11"/>
  <c r="B77" i="11"/>
  <c r="D77" i="11"/>
  <c r="F77" i="11" s="1"/>
  <c r="Q80" i="11"/>
  <c r="L80" i="11"/>
  <c r="I81" i="11"/>
  <c r="O80" i="11"/>
  <c r="R80" i="11" s="1"/>
  <c r="K80" i="11" a="1"/>
  <c r="K80" i="11" s="1"/>
  <c r="P80" i="11"/>
  <c r="S80" i="11" s="1"/>
  <c r="M80" i="11" a="1"/>
  <c r="M80" i="11" s="1"/>
  <c r="J80" i="11"/>
  <c r="A77" i="2"/>
  <c r="D76" i="2"/>
  <c r="E76" i="2" s="1"/>
  <c r="B76" i="2"/>
  <c r="C76" i="2"/>
  <c r="H80" i="17"/>
  <c r="F81" i="17"/>
  <c r="G80" i="17"/>
  <c r="S93" i="9" a="1"/>
  <c r="S93" i="9" s="1"/>
  <c r="I94" i="9"/>
  <c r="O93" i="9" a="1"/>
  <c r="O93" i="9" s="1"/>
  <c r="Q93" i="9" a="1"/>
  <c r="Q93" i="9" s="1"/>
  <c r="M93" i="9"/>
  <c r="P93" i="9" a="1"/>
  <c r="P93" i="9" s="1"/>
  <c r="N93" i="9" a="1"/>
  <c r="N93" i="9" s="1"/>
  <c r="L93" i="9" a="1"/>
  <c r="L93" i="9" s="1"/>
  <c r="T93" i="9" a="1"/>
  <c r="T93" i="9" s="1"/>
  <c r="R93" i="9" a="1"/>
  <c r="R93" i="9" s="1"/>
  <c r="K93" i="9"/>
  <c r="J93" i="9"/>
  <c r="F76" i="2"/>
  <c r="C78" i="11" l="1"/>
  <c r="D78" i="11"/>
  <c r="F78" i="11" s="1"/>
  <c r="B78" i="11"/>
  <c r="A79" i="11"/>
  <c r="E78" i="11"/>
  <c r="G78" i="11" s="1"/>
  <c r="I95" i="9"/>
  <c r="S94" i="9" a="1"/>
  <c r="S94" i="9" s="1"/>
  <c r="Q94" i="9" a="1"/>
  <c r="Q94" i="9" s="1"/>
  <c r="O94" i="9" a="1"/>
  <c r="O94" i="9" s="1"/>
  <c r="J94" i="9"/>
  <c r="P94" i="9" a="1"/>
  <c r="P94" i="9" s="1"/>
  <c r="M94" i="9"/>
  <c r="L94" i="9" a="1"/>
  <c r="L94" i="9" s="1"/>
  <c r="T94" i="9" a="1"/>
  <c r="T94" i="9" s="1"/>
  <c r="R94" i="9" a="1"/>
  <c r="R94" i="9" s="1"/>
  <c r="N94" i="9" a="1"/>
  <c r="N94" i="9" s="1"/>
  <c r="K94" i="9"/>
  <c r="A78" i="2"/>
  <c r="D77" i="2"/>
  <c r="E77" i="2" s="1"/>
  <c r="B77" i="2"/>
  <c r="C77" i="2"/>
  <c r="F77" i="2"/>
  <c r="G81" i="17"/>
  <c r="F82" i="17"/>
  <c r="H81" i="17"/>
  <c r="Q81" i="11"/>
  <c r="L81" i="11"/>
  <c r="J81" i="11"/>
  <c r="P81" i="11"/>
  <c r="S81" i="11" s="1"/>
  <c r="M81" i="11" a="1"/>
  <c r="M81" i="11" s="1"/>
  <c r="I82" i="11"/>
  <c r="O81" i="11"/>
  <c r="R81" i="11" s="1"/>
  <c r="K81" i="11" a="1"/>
  <c r="K81" i="11" s="1"/>
  <c r="C79" i="11" l="1"/>
  <c r="D79" i="11"/>
  <c r="F79" i="11" s="1"/>
  <c r="A80" i="11"/>
  <c r="E79" i="11"/>
  <c r="G79" i="11" s="1"/>
  <c r="B79" i="11"/>
  <c r="Q82" i="11"/>
  <c r="L82" i="11"/>
  <c r="J82" i="11"/>
  <c r="O82" i="11"/>
  <c r="R82" i="11" s="1"/>
  <c r="K82" i="11" a="1"/>
  <c r="K82" i="11" s="1"/>
  <c r="P82" i="11"/>
  <c r="S82" i="11" s="1"/>
  <c r="M82" i="11" a="1"/>
  <c r="M82" i="11" s="1"/>
  <c r="I83" i="11"/>
  <c r="A79" i="2"/>
  <c r="D78" i="2"/>
  <c r="E78" i="2" s="1"/>
  <c r="B78" i="2"/>
  <c r="C78" i="2"/>
  <c r="S95" i="9" a="1"/>
  <c r="S95" i="9" s="1"/>
  <c r="I96" i="9"/>
  <c r="Q95" i="9" a="1"/>
  <c r="Q95" i="9" s="1"/>
  <c r="O95" i="9" a="1"/>
  <c r="O95" i="9" s="1"/>
  <c r="K95" i="9"/>
  <c r="R95" i="9" a="1"/>
  <c r="R95" i="9" s="1"/>
  <c r="M95" i="9"/>
  <c r="N95" i="9" a="1"/>
  <c r="N95" i="9" s="1"/>
  <c r="T95" i="9" a="1"/>
  <c r="T95" i="9" s="1"/>
  <c r="P95" i="9" a="1"/>
  <c r="P95" i="9" s="1"/>
  <c r="L95" i="9" a="1"/>
  <c r="L95" i="9" s="1"/>
  <c r="J95" i="9"/>
  <c r="H82" i="17"/>
  <c r="F83" i="17"/>
  <c r="G82" i="17"/>
  <c r="F78" i="2"/>
  <c r="A81" i="11" l="1"/>
  <c r="E80" i="11"/>
  <c r="B80" i="11"/>
  <c r="C80" i="11"/>
  <c r="D80" i="11"/>
  <c r="F80" i="11"/>
  <c r="G80" i="11"/>
  <c r="S96" i="9" a="1"/>
  <c r="S96" i="9" s="1"/>
  <c r="Q96" i="9" a="1"/>
  <c r="Q96" i="9" s="1"/>
  <c r="I97" i="9"/>
  <c r="O96" i="9" a="1"/>
  <c r="O96" i="9" s="1"/>
  <c r="J96" i="9"/>
  <c r="N96" i="9" a="1"/>
  <c r="N96" i="9" s="1"/>
  <c r="P96" i="9" a="1"/>
  <c r="P96" i="9" s="1"/>
  <c r="L96" i="9" a="1"/>
  <c r="L96" i="9" s="1"/>
  <c r="M96" i="9"/>
  <c r="T96" i="9" a="1"/>
  <c r="T96" i="9" s="1"/>
  <c r="R96" i="9" a="1"/>
  <c r="R96" i="9" s="1"/>
  <c r="K96" i="9"/>
  <c r="G83" i="17"/>
  <c r="F84" i="17"/>
  <c r="H83" i="17"/>
  <c r="A80" i="2"/>
  <c r="D79" i="2"/>
  <c r="E79" i="2" s="1"/>
  <c r="B79" i="2"/>
  <c r="C79" i="2"/>
  <c r="Q83" i="11"/>
  <c r="L83" i="11"/>
  <c r="I84" i="11"/>
  <c r="P83" i="11"/>
  <c r="S83" i="11" s="1"/>
  <c r="M83" i="11" a="1"/>
  <c r="M83" i="11" s="1"/>
  <c r="J83" i="11"/>
  <c r="O83" i="11"/>
  <c r="R83" i="11" s="1"/>
  <c r="K83" i="11" a="1"/>
  <c r="K83" i="11" s="1"/>
  <c r="C81" i="11" l="1"/>
  <c r="D81" i="11"/>
  <c r="F81" i="11"/>
  <c r="B81" i="11"/>
  <c r="A82" i="11"/>
  <c r="E81" i="11"/>
  <c r="G81" i="11"/>
  <c r="H84" i="17"/>
  <c r="F85" i="17"/>
  <c r="G84" i="17"/>
  <c r="F79" i="2"/>
  <c r="F80" i="2" s="1"/>
  <c r="Q84" i="11"/>
  <c r="L84" i="11"/>
  <c r="I85" i="11"/>
  <c r="O84" i="11"/>
  <c r="R84" i="11" s="1"/>
  <c r="M84" i="11" a="1"/>
  <c r="M84" i="11" s="1"/>
  <c r="J84" i="11"/>
  <c r="P84" i="11"/>
  <c r="S84" i="11" s="1"/>
  <c r="K84" i="11" a="1"/>
  <c r="K84" i="11" s="1"/>
  <c r="A81" i="2"/>
  <c r="D80" i="2"/>
  <c r="E80" i="2" s="1"/>
  <c r="B80" i="2"/>
  <c r="C80" i="2"/>
  <c r="S97" i="9" a="1"/>
  <c r="S97" i="9" s="1"/>
  <c r="I98" i="9"/>
  <c r="O97" i="9" a="1"/>
  <c r="O97" i="9" s="1"/>
  <c r="Q97" i="9" a="1"/>
  <c r="Q97" i="9" s="1"/>
  <c r="J97" i="9"/>
  <c r="L97" i="9" a="1"/>
  <c r="L97" i="9" s="1"/>
  <c r="P97" i="9" a="1"/>
  <c r="P97" i="9" s="1"/>
  <c r="M97" i="9"/>
  <c r="K97" i="9"/>
  <c r="T97" i="9" a="1"/>
  <c r="T97" i="9" s="1"/>
  <c r="R97" i="9" a="1"/>
  <c r="R97" i="9" s="1"/>
  <c r="N97" i="9" a="1"/>
  <c r="N97" i="9" s="1"/>
  <c r="C82" i="11" l="1"/>
  <c r="D82" i="11"/>
  <c r="F82" i="11"/>
  <c r="A83" i="11"/>
  <c r="E82" i="11"/>
  <c r="G82" i="11" s="1"/>
  <c r="B82" i="11"/>
  <c r="I99" i="9"/>
  <c r="S98" i="9" a="1"/>
  <c r="S98" i="9" s="1"/>
  <c r="Q98" i="9" a="1"/>
  <c r="Q98" i="9" s="1"/>
  <c r="O98" i="9" a="1"/>
  <c r="O98" i="9" s="1"/>
  <c r="M98" i="9"/>
  <c r="N98" i="9" a="1"/>
  <c r="N98" i="9" s="1"/>
  <c r="P98" i="9" a="1"/>
  <c r="P98" i="9" s="1"/>
  <c r="L98" i="9" a="1"/>
  <c r="L98" i="9" s="1"/>
  <c r="J98" i="9"/>
  <c r="T98" i="9" a="1"/>
  <c r="T98" i="9" s="1"/>
  <c r="R98" i="9" a="1"/>
  <c r="R98" i="9" s="1"/>
  <c r="K98" i="9"/>
  <c r="A82" i="2"/>
  <c r="D81" i="2"/>
  <c r="E81" i="2" s="1"/>
  <c r="B81" i="2"/>
  <c r="C81" i="2"/>
  <c r="Q85" i="11"/>
  <c r="L85" i="11"/>
  <c r="J85" i="11"/>
  <c r="P85" i="11"/>
  <c r="S85" i="11" s="1"/>
  <c r="M85" i="11" a="1"/>
  <c r="M85" i="11" s="1"/>
  <c r="O85" i="11"/>
  <c r="R85" i="11" s="1"/>
  <c r="K85" i="11" a="1"/>
  <c r="K85" i="11" s="1"/>
  <c r="I86" i="11"/>
  <c r="F81" i="2"/>
  <c r="G85" i="17"/>
  <c r="F86" i="17"/>
  <c r="H85" i="17"/>
  <c r="A84" i="11" l="1"/>
  <c r="E83" i="11"/>
  <c r="B83" i="11"/>
  <c r="C83" i="11"/>
  <c r="D83" i="11"/>
  <c r="F83" i="11" s="1"/>
  <c r="G83" i="11"/>
  <c r="H86" i="17"/>
  <c r="F87" i="17"/>
  <c r="G86" i="17"/>
  <c r="Q86" i="11"/>
  <c r="L86" i="11"/>
  <c r="J86" i="11"/>
  <c r="O86" i="11"/>
  <c r="R86" i="11" s="1"/>
  <c r="K86" i="11" a="1"/>
  <c r="K86" i="11" s="1"/>
  <c r="I87" i="11"/>
  <c r="P86" i="11"/>
  <c r="S86" i="11" s="1"/>
  <c r="M86" i="11" a="1"/>
  <c r="M86" i="11" s="1"/>
  <c r="A83" i="2"/>
  <c r="D82" i="2"/>
  <c r="E82" i="2" s="1"/>
  <c r="B82" i="2"/>
  <c r="C82" i="2"/>
  <c r="S99" i="9" a="1"/>
  <c r="S99" i="9" s="1"/>
  <c r="I100" i="9"/>
  <c r="Q99" i="9" a="1"/>
  <c r="Q99" i="9" s="1"/>
  <c r="O99" i="9" a="1"/>
  <c r="O99" i="9" s="1"/>
  <c r="R99" i="9" a="1"/>
  <c r="R99" i="9" s="1"/>
  <c r="L99" i="9" a="1"/>
  <c r="L99" i="9" s="1"/>
  <c r="K99" i="9"/>
  <c r="J99" i="9"/>
  <c r="T99" i="9" a="1"/>
  <c r="T99" i="9" s="1"/>
  <c r="P99" i="9" a="1"/>
  <c r="P99" i="9" s="1"/>
  <c r="N99" i="9" a="1"/>
  <c r="N99" i="9" s="1"/>
  <c r="M99" i="9"/>
  <c r="C84" i="11" l="1"/>
  <c r="D84" i="11"/>
  <c r="F84" i="11" s="1"/>
  <c r="B84" i="11"/>
  <c r="A85" i="11"/>
  <c r="E84" i="11"/>
  <c r="G84" i="11" s="1"/>
  <c r="S100" i="9" a="1"/>
  <c r="S100" i="9" s="1"/>
  <c r="I101" i="9"/>
  <c r="Q100" i="9" a="1"/>
  <c r="Q100" i="9" s="1"/>
  <c r="O100" i="9" a="1"/>
  <c r="O100" i="9" s="1"/>
  <c r="T100" i="9" a="1"/>
  <c r="T100" i="9" s="1"/>
  <c r="P100" i="9" a="1"/>
  <c r="P100" i="9" s="1"/>
  <c r="R100" i="9" a="1"/>
  <c r="R100" i="9" s="1"/>
  <c r="L100" i="9" a="1"/>
  <c r="L100" i="9" s="1"/>
  <c r="N100" i="9" a="1"/>
  <c r="N100" i="9" s="1"/>
  <c r="K100" i="9"/>
  <c r="J100" i="9"/>
  <c r="M100" i="9"/>
  <c r="A84" i="2"/>
  <c r="D83" i="2"/>
  <c r="E83" i="2" s="1"/>
  <c r="B83" i="2"/>
  <c r="C83" i="2"/>
  <c r="F82" i="2"/>
  <c r="F83" i="2" s="1"/>
  <c r="G87" i="17"/>
  <c r="F88" i="17"/>
  <c r="H87" i="17"/>
  <c r="Q87" i="11"/>
  <c r="K87" i="11" a="1"/>
  <c r="K87" i="11" s="1"/>
  <c r="L87" i="11"/>
  <c r="J87" i="11"/>
  <c r="P87" i="11"/>
  <c r="S87" i="11" s="1"/>
  <c r="O87" i="11"/>
  <c r="R87" i="11" s="1"/>
  <c r="M87" i="11" a="1"/>
  <c r="M87" i="11" s="1"/>
  <c r="I88" i="11"/>
  <c r="C85" i="11" l="1"/>
  <c r="D85" i="11"/>
  <c r="F85" i="11" s="1"/>
  <c r="B85" i="11"/>
  <c r="A86" i="11"/>
  <c r="E85" i="11"/>
  <c r="G85" i="11" s="1"/>
  <c r="S101" i="9" a="1"/>
  <c r="S101" i="9" s="1"/>
  <c r="I102" i="9"/>
  <c r="O101" i="9" a="1"/>
  <c r="O101" i="9" s="1"/>
  <c r="Q101" i="9" a="1"/>
  <c r="Q101" i="9" s="1"/>
  <c r="T101" i="9" a="1"/>
  <c r="T101" i="9" s="1"/>
  <c r="P101" i="9" a="1"/>
  <c r="P101" i="9" s="1"/>
  <c r="R101" i="9" a="1"/>
  <c r="R101" i="9" s="1"/>
  <c r="N101" i="9" a="1"/>
  <c r="N101" i="9" s="1"/>
  <c r="L101" i="9" a="1"/>
  <c r="L101" i="9" s="1"/>
  <c r="K101" i="9"/>
  <c r="J101" i="9"/>
  <c r="M101" i="9"/>
  <c r="H88" i="17"/>
  <c r="F89" i="17"/>
  <c r="G88" i="17"/>
  <c r="Q88" i="11"/>
  <c r="M88" i="11" a="1"/>
  <c r="M88" i="11" s="1"/>
  <c r="K88" i="11" a="1"/>
  <c r="K88" i="11" s="1"/>
  <c r="L88" i="11"/>
  <c r="I89" i="11"/>
  <c r="O88" i="11"/>
  <c r="R88" i="11" s="1"/>
  <c r="J88" i="11"/>
  <c r="P88" i="11"/>
  <c r="S88" i="11" s="1"/>
  <c r="A85" i="2"/>
  <c r="D84" i="2"/>
  <c r="E84" i="2" s="1"/>
  <c r="B84" i="2"/>
  <c r="C84" i="2"/>
  <c r="A87" i="11" l="1"/>
  <c r="E86" i="11"/>
  <c r="G86" i="11" s="1"/>
  <c r="C86" i="11"/>
  <c r="D86" i="11"/>
  <c r="F86" i="11" s="1"/>
  <c r="B86" i="11"/>
  <c r="A86" i="2"/>
  <c r="D85" i="2"/>
  <c r="E85" i="2" s="1"/>
  <c r="B85" i="2"/>
  <c r="C85" i="2"/>
  <c r="Q89" i="11"/>
  <c r="K89" i="11" a="1"/>
  <c r="K89" i="11" s="1"/>
  <c r="L89" i="11"/>
  <c r="J89" i="11"/>
  <c r="P89" i="11"/>
  <c r="S89" i="11" s="1"/>
  <c r="O89" i="11"/>
  <c r="R89" i="11" s="1"/>
  <c r="M89" i="11" a="1"/>
  <c r="M89" i="11" s="1"/>
  <c r="I90" i="11"/>
  <c r="F84" i="2"/>
  <c r="F85" i="2" s="1"/>
  <c r="G89" i="17"/>
  <c r="F90" i="17"/>
  <c r="H89" i="17"/>
  <c r="I103" i="9"/>
  <c r="Q102" i="9" a="1"/>
  <c r="Q102" i="9" s="1"/>
  <c r="S102" i="9" a="1"/>
  <c r="S102" i="9" s="1"/>
  <c r="O102" i="9" a="1"/>
  <c r="O102" i="9" s="1"/>
  <c r="T102" i="9" a="1"/>
  <c r="T102" i="9" s="1"/>
  <c r="P102" i="9" a="1"/>
  <c r="P102" i="9" s="1"/>
  <c r="R102" i="9" a="1"/>
  <c r="R102" i="9" s="1"/>
  <c r="M102" i="9"/>
  <c r="L102" i="9" a="1"/>
  <c r="L102" i="9" s="1"/>
  <c r="N102" i="9" a="1"/>
  <c r="N102" i="9" s="1"/>
  <c r="J102" i="9"/>
  <c r="K102" i="9"/>
  <c r="A88" i="11" l="1"/>
  <c r="E87" i="11"/>
  <c r="G87" i="11" s="1"/>
  <c r="C87" i="11"/>
  <c r="D87" i="11"/>
  <c r="F87" i="11" s="1"/>
  <c r="B87" i="11"/>
  <c r="H90" i="17"/>
  <c r="F91" i="17"/>
  <c r="G90" i="17"/>
  <c r="Q90" i="11"/>
  <c r="M90" i="11" a="1"/>
  <c r="M90" i="11" s="1"/>
  <c r="K90" i="11" a="1"/>
  <c r="K90" i="11" s="1"/>
  <c r="L90" i="11"/>
  <c r="J90" i="11"/>
  <c r="O90" i="11"/>
  <c r="R90" i="11" s="1"/>
  <c r="I91" i="11"/>
  <c r="P90" i="11"/>
  <c r="S90" i="11" s="1"/>
  <c r="A87" i="2"/>
  <c r="D86" i="2"/>
  <c r="E86" i="2" s="1"/>
  <c r="B86" i="2"/>
  <c r="C86" i="2"/>
  <c r="S103" i="9" a="1"/>
  <c r="S103" i="9" s="1"/>
  <c r="I104" i="9"/>
  <c r="Q103" i="9" a="1"/>
  <c r="Q103" i="9" s="1"/>
  <c r="O103" i="9" a="1"/>
  <c r="O103" i="9" s="1"/>
  <c r="T103" i="9" a="1"/>
  <c r="T103" i="9" s="1"/>
  <c r="R103" i="9" a="1"/>
  <c r="R103" i="9" s="1"/>
  <c r="P103" i="9" a="1"/>
  <c r="P103" i="9" s="1"/>
  <c r="M103" i="9"/>
  <c r="N103" i="9" a="1"/>
  <c r="N103" i="9" s="1"/>
  <c r="K103" i="9"/>
  <c r="L103" i="9" a="1"/>
  <c r="L103" i="9" s="1"/>
  <c r="J103" i="9"/>
  <c r="A89" i="11" l="1"/>
  <c r="C88" i="11"/>
  <c r="D88" i="11"/>
  <c r="F88" i="11"/>
  <c r="E88" i="11"/>
  <c r="G88" i="11" s="1"/>
  <c r="B88" i="11"/>
  <c r="Q91" i="11"/>
  <c r="K91" i="11" a="1"/>
  <c r="K91" i="11" s="1"/>
  <c r="L91" i="11"/>
  <c r="J91" i="11"/>
  <c r="P91" i="11"/>
  <c r="S91" i="11" s="1"/>
  <c r="O91" i="11"/>
  <c r="R91" i="11" s="1"/>
  <c r="M91" i="11" a="1"/>
  <c r="M91" i="11" s="1"/>
  <c r="I92" i="11"/>
  <c r="F86" i="2"/>
  <c r="G91" i="17"/>
  <c r="F92" i="17"/>
  <c r="H91" i="17"/>
  <c r="A88" i="2"/>
  <c r="D87" i="2"/>
  <c r="E87" i="2" s="1"/>
  <c r="B87" i="2"/>
  <c r="C87" i="2"/>
  <c r="S104" i="9" a="1"/>
  <c r="S104" i="9" s="1"/>
  <c r="I105" i="9"/>
  <c r="Q104" i="9" a="1"/>
  <c r="Q104" i="9" s="1"/>
  <c r="O104" i="9" a="1"/>
  <c r="O104" i="9" s="1"/>
  <c r="J104" i="9"/>
  <c r="L104" i="9" a="1"/>
  <c r="L104" i="9" s="1"/>
  <c r="N104" i="9" a="1"/>
  <c r="N104" i="9" s="1"/>
  <c r="M104" i="9"/>
  <c r="T104" i="9" a="1"/>
  <c r="T104" i="9" s="1"/>
  <c r="P104" i="9" a="1"/>
  <c r="P104" i="9" s="1"/>
  <c r="R104" i="9" a="1"/>
  <c r="R104" i="9" s="1"/>
  <c r="K104" i="9"/>
  <c r="A90" i="11" l="1"/>
  <c r="E89" i="11"/>
  <c r="G89" i="11" s="1"/>
  <c r="C89" i="11"/>
  <c r="D89" i="11"/>
  <c r="F89" i="11" s="1"/>
  <c r="B89" i="11"/>
  <c r="A89" i="2"/>
  <c r="D88" i="2"/>
  <c r="E88" i="2" s="1"/>
  <c r="B88" i="2"/>
  <c r="C88" i="2"/>
  <c r="H92" i="17"/>
  <c r="F93" i="17"/>
  <c r="G92" i="17"/>
  <c r="F87" i="2"/>
  <c r="F88" i="2" s="1"/>
  <c r="Q92" i="11"/>
  <c r="K92" i="11" a="1"/>
  <c r="K92" i="11" s="1"/>
  <c r="L92" i="11"/>
  <c r="J92" i="11"/>
  <c r="O92" i="11"/>
  <c r="R92" i="11" s="1"/>
  <c r="I93" i="11"/>
  <c r="P92" i="11"/>
  <c r="S92" i="11" s="1"/>
  <c r="M92" i="11" a="1"/>
  <c r="M92" i="11" s="1"/>
  <c r="S105" i="9" a="1"/>
  <c r="S105" i="9" s="1"/>
  <c r="I106" i="9"/>
  <c r="O105" i="9" a="1"/>
  <c r="O105" i="9" s="1"/>
  <c r="Q105" i="9" a="1"/>
  <c r="Q105" i="9" s="1"/>
  <c r="T105" i="9" a="1"/>
  <c r="T105" i="9" s="1"/>
  <c r="P105" i="9" a="1"/>
  <c r="P105" i="9" s="1"/>
  <c r="R105" i="9" a="1"/>
  <c r="R105" i="9" s="1"/>
  <c r="L105" i="9" a="1"/>
  <c r="L105" i="9" s="1"/>
  <c r="K105" i="9"/>
  <c r="J105" i="9"/>
  <c r="N105" i="9" a="1"/>
  <c r="N105" i="9" s="1"/>
  <c r="M105" i="9"/>
  <c r="A91" i="11" l="1"/>
  <c r="E90" i="11"/>
  <c r="G90" i="11" s="1"/>
  <c r="C90" i="11"/>
  <c r="D90" i="11"/>
  <c r="F90" i="11" s="1"/>
  <c r="B90" i="11"/>
  <c r="G93" i="17"/>
  <c r="F94" i="17"/>
  <c r="H93" i="17"/>
  <c r="I107" i="9"/>
  <c r="S106" i="9" a="1"/>
  <c r="S106" i="9" s="1"/>
  <c r="Q106" i="9" a="1"/>
  <c r="Q106" i="9" s="1"/>
  <c r="O106" i="9" a="1"/>
  <c r="O106" i="9" s="1"/>
  <c r="L106" i="9" a="1"/>
  <c r="L106" i="9" s="1"/>
  <c r="K106" i="9"/>
  <c r="N106" i="9" a="1"/>
  <c r="N106" i="9" s="1"/>
  <c r="M106" i="9"/>
  <c r="T106" i="9" a="1"/>
  <c r="T106" i="9" s="1"/>
  <c r="P106" i="9" a="1"/>
  <c r="P106" i="9" s="1"/>
  <c r="R106" i="9" a="1"/>
  <c r="R106" i="9" s="1"/>
  <c r="J106" i="9"/>
  <c r="Q93" i="11"/>
  <c r="K93" i="11" a="1"/>
  <c r="K93" i="11" s="1"/>
  <c r="L93" i="11"/>
  <c r="J93" i="11"/>
  <c r="P93" i="11"/>
  <c r="S93" i="11" s="1"/>
  <c r="O93" i="11"/>
  <c r="R93" i="11" s="1"/>
  <c r="M93" i="11" a="1"/>
  <c r="M93" i="11" s="1"/>
  <c r="I94" i="11"/>
  <c r="A90" i="2"/>
  <c r="D89" i="2"/>
  <c r="E89" i="2" s="1"/>
  <c r="B89" i="2"/>
  <c r="C89" i="2"/>
  <c r="A92" i="11" l="1"/>
  <c r="E91" i="11"/>
  <c r="G91" i="11" s="1"/>
  <c r="C91" i="11"/>
  <c r="D91" i="11"/>
  <c r="F91" i="11" s="1"/>
  <c r="B91" i="11"/>
  <c r="H94" i="17"/>
  <c r="F95" i="17"/>
  <c r="G94" i="17"/>
  <c r="F89" i="2"/>
  <c r="O94" i="11"/>
  <c r="R94" i="11" s="1"/>
  <c r="Q94" i="11"/>
  <c r="K94" i="11" a="1"/>
  <c r="K94" i="11" s="1"/>
  <c r="L94" i="11"/>
  <c r="J94" i="11"/>
  <c r="I95" i="11"/>
  <c r="P94" i="11"/>
  <c r="S94" i="11" s="1"/>
  <c r="M94" i="11" a="1"/>
  <c r="M94" i="11" s="1"/>
  <c r="A91" i="2"/>
  <c r="D90" i="2"/>
  <c r="E90" i="2" s="1"/>
  <c r="B90" i="2"/>
  <c r="C90" i="2"/>
  <c r="S107" i="9" a="1"/>
  <c r="S107" i="9" s="1"/>
  <c r="I108" i="9"/>
  <c r="Q107" i="9" a="1"/>
  <c r="Q107" i="9" s="1"/>
  <c r="O107" i="9" a="1"/>
  <c r="O107" i="9" s="1"/>
  <c r="T107" i="9" a="1"/>
  <c r="T107" i="9" s="1"/>
  <c r="R107" i="9" a="1"/>
  <c r="R107" i="9" s="1"/>
  <c r="P107" i="9" a="1"/>
  <c r="P107" i="9" s="1"/>
  <c r="K107" i="9"/>
  <c r="L107" i="9" a="1"/>
  <c r="L107" i="9" s="1"/>
  <c r="M107" i="9"/>
  <c r="N107" i="9" a="1"/>
  <c r="N107" i="9" s="1"/>
  <c r="J107" i="9"/>
  <c r="A93" i="11" l="1"/>
  <c r="E92" i="11"/>
  <c r="G92" i="11" s="1"/>
  <c r="C92" i="11"/>
  <c r="D92" i="11"/>
  <c r="F92" i="11" s="1"/>
  <c r="B92" i="11"/>
  <c r="S108" i="9" a="1"/>
  <c r="S108" i="9" s="1"/>
  <c r="I109" i="9"/>
  <c r="Q108" i="9" a="1"/>
  <c r="Q108" i="9" s="1"/>
  <c r="O108" i="9" a="1"/>
  <c r="O108" i="9" s="1"/>
  <c r="L108" i="9" a="1"/>
  <c r="L108" i="9" s="1"/>
  <c r="J108" i="9"/>
  <c r="M108" i="9"/>
  <c r="T108" i="9" a="1"/>
  <c r="T108" i="9" s="1"/>
  <c r="P108" i="9" a="1"/>
  <c r="P108" i="9" s="1"/>
  <c r="R108" i="9" a="1"/>
  <c r="R108" i="9" s="1"/>
  <c r="K108" i="9"/>
  <c r="N108" i="9" a="1"/>
  <c r="N108" i="9" s="1"/>
  <c r="Q95" i="11"/>
  <c r="K95" i="11" a="1"/>
  <c r="K95" i="11" s="1"/>
  <c r="L95" i="11"/>
  <c r="I96" i="11"/>
  <c r="P95" i="11"/>
  <c r="S95" i="11" s="1"/>
  <c r="O95" i="11"/>
  <c r="R95" i="11" s="1"/>
  <c r="M95" i="11" a="1"/>
  <c r="M95" i="11" s="1"/>
  <c r="J95" i="11"/>
  <c r="F90" i="2"/>
  <c r="G95" i="17"/>
  <c r="F96" i="17"/>
  <c r="H95" i="17"/>
  <c r="A92" i="2"/>
  <c r="D91" i="2"/>
  <c r="E91" i="2" s="1"/>
  <c r="B91" i="2"/>
  <c r="C91" i="2"/>
  <c r="C93" i="11" l="1"/>
  <c r="D93" i="11"/>
  <c r="B93" i="11"/>
  <c r="A94" i="11"/>
  <c r="E93" i="11"/>
  <c r="G93" i="11" s="1"/>
  <c r="F93" i="11"/>
  <c r="H96" i="17"/>
  <c r="F97" i="17"/>
  <c r="G96" i="17"/>
  <c r="F91" i="2"/>
  <c r="A93" i="2"/>
  <c r="D92" i="2"/>
  <c r="E92" i="2" s="1"/>
  <c r="B92" i="2"/>
  <c r="C92" i="2"/>
  <c r="Q96" i="11"/>
  <c r="M96" i="11" a="1"/>
  <c r="M96" i="11" s="1"/>
  <c r="K96" i="11" a="1"/>
  <c r="K96" i="11" s="1"/>
  <c r="L96" i="11"/>
  <c r="J96" i="11"/>
  <c r="O96" i="11"/>
  <c r="R96" i="11" s="1"/>
  <c r="I97" i="11"/>
  <c r="P96" i="11"/>
  <c r="S96" i="11" s="1"/>
  <c r="S109" i="9" a="1"/>
  <c r="S109" i="9" s="1"/>
  <c r="I110" i="9"/>
  <c r="O109" i="9" a="1"/>
  <c r="O109" i="9" s="1"/>
  <c r="Q109" i="9" a="1"/>
  <c r="Q109" i="9" s="1"/>
  <c r="T109" i="9" a="1"/>
  <c r="T109" i="9" s="1"/>
  <c r="P109" i="9" a="1"/>
  <c r="P109" i="9" s="1"/>
  <c r="R109" i="9" a="1"/>
  <c r="R109" i="9" s="1"/>
  <c r="K109" i="9"/>
  <c r="M109" i="9"/>
  <c r="N109" i="9" a="1"/>
  <c r="N109" i="9" s="1"/>
  <c r="L109" i="9" a="1"/>
  <c r="L109" i="9" s="1"/>
  <c r="J109" i="9"/>
  <c r="F92" i="2" l="1"/>
  <c r="A95" i="11"/>
  <c r="E94" i="11"/>
  <c r="G94" i="11" s="1"/>
  <c r="C94" i="11"/>
  <c r="D94" i="11"/>
  <c r="F94" i="11" s="1"/>
  <c r="B94" i="11"/>
  <c r="Q97" i="11"/>
  <c r="K97" i="11" a="1"/>
  <c r="K97" i="11" s="1"/>
  <c r="L97" i="11"/>
  <c r="I98" i="11"/>
  <c r="P97" i="11"/>
  <c r="S97" i="11" s="1"/>
  <c r="O97" i="11"/>
  <c r="R97" i="11" s="1"/>
  <c r="M97" i="11" a="1"/>
  <c r="M97" i="11" s="1"/>
  <c r="J97" i="11"/>
  <c r="I111" i="9"/>
  <c r="S110" i="9" a="1"/>
  <c r="S110" i="9" s="1"/>
  <c r="Q110" i="9" a="1"/>
  <c r="Q110" i="9" s="1"/>
  <c r="O110" i="9" a="1"/>
  <c r="O110" i="9" s="1"/>
  <c r="K110" i="9"/>
  <c r="M110" i="9"/>
  <c r="T110" i="9" a="1"/>
  <c r="T110" i="9" s="1"/>
  <c r="P110" i="9" a="1"/>
  <c r="P110" i="9" s="1"/>
  <c r="R110" i="9" a="1"/>
  <c r="R110" i="9" s="1"/>
  <c r="N110" i="9" a="1"/>
  <c r="N110" i="9" s="1"/>
  <c r="J110" i="9"/>
  <c r="L110" i="9" a="1"/>
  <c r="L110" i="9" s="1"/>
  <c r="A94" i="2"/>
  <c r="D93" i="2"/>
  <c r="E93" i="2" s="1"/>
  <c r="B93" i="2"/>
  <c r="C93" i="2"/>
  <c r="F93" i="2"/>
  <c r="G97" i="17"/>
  <c r="F98" i="17"/>
  <c r="H97" i="17"/>
  <c r="A96" i="11" l="1"/>
  <c r="E95" i="11"/>
  <c r="G95" i="11" s="1"/>
  <c r="C95" i="11"/>
  <c r="D95" i="11"/>
  <c r="F95" i="11" s="1"/>
  <c r="B95" i="11"/>
  <c r="A95" i="2"/>
  <c r="D94" i="2"/>
  <c r="E94" i="2" s="1"/>
  <c r="B94" i="2"/>
  <c r="C94" i="2"/>
  <c r="S111" i="9" a="1"/>
  <c r="S111" i="9" s="1"/>
  <c r="I112" i="9"/>
  <c r="Q111" i="9" a="1"/>
  <c r="Q111" i="9" s="1"/>
  <c r="O111" i="9" a="1"/>
  <c r="O111" i="9" s="1"/>
  <c r="T111" i="9" a="1"/>
  <c r="T111" i="9" s="1"/>
  <c r="R111" i="9" a="1"/>
  <c r="R111" i="9" s="1"/>
  <c r="P111" i="9" a="1"/>
  <c r="P111" i="9" s="1"/>
  <c r="M111" i="9"/>
  <c r="N111" i="9" a="1"/>
  <c r="N111" i="9" s="1"/>
  <c r="L111" i="9" a="1"/>
  <c r="L111" i="9" s="1"/>
  <c r="J111" i="9"/>
  <c r="K111" i="9"/>
  <c r="Q98" i="11"/>
  <c r="M98" i="11" a="1"/>
  <c r="M98" i="11" s="1"/>
  <c r="K98" i="11" a="1"/>
  <c r="K98" i="11" s="1"/>
  <c r="L98" i="11"/>
  <c r="J98" i="11"/>
  <c r="O98" i="11"/>
  <c r="R98" i="11" s="1"/>
  <c r="I99" i="11"/>
  <c r="P98" i="11"/>
  <c r="S98" i="11" s="1"/>
  <c r="H98" i="17"/>
  <c r="F99" i="17"/>
  <c r="G98" i="17"/>
  <c r="F94" i="2"/>
  <c r="A97" i="11" l="1"/>
  <c r="E96" i="11"/>
  <c r="G96" i="11" s="1"/>
  <c r="C96" i="11"/>
  <c r="D96" i="11"/>
  <c r="F96" i="11" s="1"/>
  <c r="B96" i="11"/>
  <c r="G99" i="17"/>
  <c r="F100" i="17"/>
  <c r="H99" i="17"/>
  <c r="S112" i="9" a="1"/>
  <c r="S112" i="9" s="1"/>
  <c r="Q112" i="9" a="1"/>
  <c r="Q112" i="9" s="1"/>
  <c r="I113" i="9"/>
  <c r="O112" i="9" a="1"/>
  <c r="O112" i="9" s="1"/>
  <c r="L112" i="9" a="1"/>
  <c r="L112" i="9" s="1"/>
  <c r="J112" i="9"/>
  <c r="M112" i="9"/>
  <c r="T112" i="9" a="1"/>
  <c r="T112" i="9" s="1"/>
  <c r="P112" i="9" a="1"/>
  <c r="P112" i="9" s="1"/>
  <c r="R112" i="9" a="1"/>
  <c r="R112" i="9" s="1"/>
  <c r="N112" i="9" a="1"/>
  <c r="N112" i="9" s="1"/>
  <c r="K112" i="9"/>
  <c r="Q99" i="11"/>
  <c r="P99" i="11"/>
  <c r="S99" i="11" s="1"/>
  <c r="M99" i="11" a="1"/>
  <c r="M99" i="11" s="1"/>
  <c r="J99" i="11"/>
  <c r="O99" i="11"/>
  <c r="R99" i="11" s="1"/>
  <c r="K99" i="11" a="1"/>
  <c r="K99" i="11" s="1"/>
  <c r="L99" i="11"/>
  <c r="I100" i="11"/>
  <c r="A96" i="2"/>
  <c r="D95" i="2"/>
  <c r="E95" i="2" s="1"/>
  <c r="B95" i="2"/>
  <c r="C95" i="2"/>
  <c r="F95" i="2"/>
  <c r="A98" i="11" l="1"/>
  <c r="E97" i="11"/>
  <c r="G97" i="11" s="1"/>
  <c r="B97" i="11"/>
  <c r="C97" i="11"/>
  <c r="D97" i="11"/>
  <c r="F97" i="11"/>
  <c r="O100" i="11"/>
  <c r="R100" i="11" s="1"/>
  <c r="P100" i="11"/>
  <c r="S100" i="11" s="1"/>
  <c r="M100" i="11" a="1"/>
  <c r="M100" i="11" s="1"/>
  <c r="J100" i="11"/>
  <c r="Q100" i="11"/>
  <c r="K100" i="11" a="1"/>
  <c r="K100" i="11" s="1"/>
  <c r="L100" i="11"/>
  <c r="I101" i="11"/>
  <c r="A97" i="2"/>
  <c r="D96" i="2"/>
  <c r="E96" i="2" s="1"/>
  <c r="B96" i="2"/>
  <c r="C96" i="2"/>
  <c r="S113" i="9" a="1"/>
  <c r="S113" i="9" s="1"/>
  <c r="I114" i="9"/>
  <c r="O113" i="9" a="1"/>
  <c r="O113" i="9" s="1"/>
  <c r="Q113" i="9" a="1"/>
  <c r="Q113" i="9" s="1"/>
  <c r="T113" i="9" a="1"/>
  <c r="T113" i="9" s="1"/>
  <c r="P113" i="9" a="1"/>
  <c r="P113" i="9" s="1"/>
  <c r="R113" i="9" a="1"/>
  <c r="R113" i="9" s="1"/>
  <c r="N113" i="9" a="1"/>
  <c r="N113" i="9" s="1"/>
  <c r="L113" i="9" a="1"/>
  <c r="L113" i="9" s="1"/>
  <c r="M113" i="9"/>
  <c r="J113" i="9"/>
  <c r="K113" i="9"/>
  <c r="H100" i="17"/>
  <c r="F101" i="17"/>
  <c r="G100" i="17"/>
  <c r="A99" i="11" l="1"/>
  <c r="E98" i="11"/>
  <c r="G98" i="11" s="1"/>
  <c r="C98" i="11"/>
  <c r="D98" i="11"/>
  <c r="F98" i="11" s="1"/>
  <c r="B98" i="11"/>
  <c r="G101" i="17"/>
  <c r="F102" i="17"/>
  <c r="H101" i="17"/>
  <c r="I115" i="9"/>
  <c r="S114" i="9" a="1"/>
  <c r="S114" i="9" s="1"/>
  <c r="Q114" i="9" a="1"/>
  <c r="Q114" i="9" s="1"/>
  <c r="O114" i="9" a="1"/>
  <c r="O114" i="9" s="1"/>
  <c r="L114" i="9" a="1"/>
  <c r="L114" i="9" s="1"/>
  <c r="N114" i="9" a="1"/>
  <c r="N114" i="9" s="1"/>
  <c r="K114" i="9"/>
  <c r="M114" i="9"/>
  <c r="T114" i="9" a="1"/>
  <c r="T114" i="9" s="1"/>
  <c r="P114" i="9" a="1"/>
  <c r="P114" i="9" s="1"/>
  <c r="R114" i="9" a="1"/>
  <c r="R114" i="9" s="1"/>
  <c r="J114" i="9"/>
  <c r="A98" i="2"/>
  <c r="D97" i="2"/>
  <c r="E97" i="2" s="1"/>
  <c r="B97" i="2"/>
  <c r="C97" i="2"/>
  <c r="F96" i="2"/>
  <c r="F97" i="2" s="1"/>
  <c r="P101" i="11"/>
  <c r="S101" i="11" s="1"/>
  <c r="O101" i="11"/>
  <c r="R101" i="11" s="1"/>
  <c r="M101" i="11" a="1"/>
  <c r="M101" i="11" s="1"/>
  <c r="I102" i="11"/>
  <c r="Q101" i="11"/>
  <c r="K101" i="11" a="1"/>
  <c r="K101" i="11" s="1"/>
  <c r="L101" i="11"/>
  <c r="J101" i="11"/>
  <c r="A100" i="11" l="1"/>
  <c r="E99" i="11"/>
  <c r="G99" i="11" s="1"/>
  <c r="B99" i="11"/>
  <c r="C99" i="11"/>
  <c r="D99" i="11"/>
  <c r="F99" i="11"/>
  <c r="M102" i="11" a="1"/>
  <c r="M102" i="11" s="1"/>
  <c r="I103" i="11"/>
  <c r="O102" i="11"/>
  <c r="R102" i="11" s="1"/>
  <c r="P102" i="11"/>
  <c r="S102" i="11" s="1"/>
  <c r="Q102" i="11"/>
  <c r="K102" i="11" a="1"/>
  <c r="K102" i="11" s="1"/>
  <c r="L102" i="11"/>
  <c r="J102" i="11"/>
  <c r="A99" i="2"/>
  <c r="D98" i="2"/>
  <c r="E98" i="2" s="1"/>
  <c r="B98" i="2"/>
  <c r="C98" i="2"/>
  <c r="S115" i="9" a="1"/>
  <c r="S115" i="9" s="1"/>
  <c r="I116" i="9"/>
  <c r="Q115" i="9" a="1"/>
  <c r="Q115" i="9" s="1"/>
  <c r="O115" i="9" a="1"/>
  <c r="O115" i="9" s="1"/>
  <c r="T115" i="9" a="1"/>
  <c r="T115" i="9" s="1"/>
  <c r="R115" i="9" a="1"/>
  <c r="R115" i="9" s="1"/>
  <c r="P115" i="9" a="1"/>
  <c r="P115" i="9" s="1"/>
  <c r="J115" i="9"/>
  <c r="L115" i="9" a="1"/>
  <c r="L115" i="9" s="1"/>
  <c r="M115" i="9"/>
  <c r="N115" i="9" a="1"/>
  <c r="N115" i="9" s="1"/>
  <c r="K115" i="9"/>
  <c r="H102" i="17"/>
  <c r="F103" i="17"/>
  <c r="G102" i="17"/>
  <c r="C100" i="11" l="1"/>
  <c r="E100" i="11"/>
  <c r="G100" i="11" s="1"/>
  <c r="D100" i="11"/>
  <c r="F100" i="11" s="1"/>
  <c r="A101" i="11"/>
  <c r="B100" i="11"/>
  <c r="A100" i="2"/>
  <c r="D99" i="2"/>
  <c r="E99" i="2" s="1"/>
  <c r="B99" i="2"/>
  <c r="C99" i="2"/>
  <c r="Q103" i="11"/>
  <c r="K103" i="11" a="1"/>
  <c r="K103" i="11" s="1"/>
  <c r="L103" i="11"/>
  <c r="I104" i="11"/>
  <c r="P103" i="11"/>
  <c r="S103" i="11" s="1"/>
  <c r="O103" i="11"/>
  <c r="R103" i="11" s="1"/>
  <c r="M103" i="11" a="1"/>
  <c r="M103" i="11" s="1"/>
  <c r="J103" i="11"/>
  <c r="G103" i="17"/>
  <c r="F104" i="17"/>
  <c r="H103" i="17"/>
  <c r="S116" i="9" a="1"/>
  <c r="S116" i="9" s="1"/>
  <c r="I117" i="9"/>
  <c r="Q116" i="9" a="1"/>
  <c r="Q116" i="9" s="1"/>
  <c r="O116" i="9" a="1"/>
  <c r="O116" i="9" s="1"/>
  <c r="K116" i="9"/>
  <c r="J116" i="9"/>
  <c r="T116" i="9" a="1"/>
  <c r="T116" i="9" s="1"/>
  <c r="R116" i="9" a="1"/>
  <c r="R116" i="9" s="1"/>
  <c r="L116" i="9" a="1"/>
  <c r="L116" i="9" s="1"/>
  <c r="N116" i="9" a="1"/>
  <c r="N116" i="9" s="1"/>
  <c r="P116" i="9" a="1"/>
  <c r="P116" i="9" s="1"/>
  <c r="M116" i="9"/>
  <c r="F98" i="2"/>
  <c r="F99" i="2" l="1"/>
  <c r="C101" i="11"/>
  <c r="E101" i="11"/>
  <c r="G101" i="11" s="1"/>
  <c r="D101" i="11"/>
  <c r="F101" i="11" s="1"/>
  <c r="A102" i="11"/>
  <c r="B101" i="11"/>
  <c r="F105" i="17"/>
  <c r="G104" i="17"/>
  <c r="H104" i="17"/>
  <c r="O104" i="11"/>
  <c r="R104" i="11" s="1"/>
  <c r="P104" i="11"/>
  <c r="S104" i="11" s="1"/>
  <c r="J104" i="11"/>
  <c r="Q104" i="11"/>
  <c r="M104" i="11" a="1"/>
  <c r="M104" i="11" s="1"/>
  <c r="K104" i="11" a="1"/>
  <c r="K104" i="11" s="1"/>
  <c r="L104" i="11"/>
  <c r="I105" i="11"/>
  <c r="S117" i="9" a="1"/>
  <c r="S117" i="9" s="1"/>
  <c r="I118" i="9"/>
  <c r="O117" i="9" a="1"/>
  <c r="O117" i="9" s="1"/>
  <c r="Q117" i="9" a="1"/>
  <c r="Q117" i="9" s="1"/>
  <c r="T117" i="9" a="1"/>
  <c r="T117" i="9" s="1"/>
  <c r="P117" i="9" a="1"/>
  <c r="P117" i="9" s="1"/>
  <c r="R117" i="9" a="1"/>
  <c r="R117" i="9" s="1"/>
  <c r="M117" i="9"/>
  <c r="L117" i="9" a="1"/>
  <c r="L117" i="9" s="1"/>
  <c r="J117" i="9"/>
  <c r="K117" i="9"/>
  <c r="N117" i="9" a="1"/>
  <c r="N117" i="9" s="1"/>
  <c r="A101" i="2"/>
  <c r="D100" i="2"/>
  <c r="E100" i="2" s="1"/>
  <c r="B100" i="2"/>
  <c r="C100" i="2"/>
  <c r="C102" i="11" l="1"/>
  <c r="B102" i="11"/>
  <c r="E102" i="11"/>
  <c r="G102" i="11" s="1"/>
  <c r="A103" i="11"/>
  <c r="D102" i="11"/>
  <c r="F102" i="11" s="1"/>
  <c r="I119" i="9"/>
  <c r="Q118" i="9" a="1"/>
  <c r="Q118" i="9" s="1"/>
  <c r="O118" i="9" a="1"/>
  <c r="O118" i="9" s="1"/>
  <c r="S118" i="9" a="1"/>
  <c r="S118" i="9" s="1"/>
  <c r="M118" i="9"/>
  <c r="L118" i="9" a="1"/>
  <c r="L118" i="9" s="1"/>
  <c r="J118" i="9"/>
  <c r="P118" i="9" a="1"/>
  <c r="P118" i="9" s="1"/>
  <c r="K118" i="9"/>
  <c r="T118" i="9" a="1"/>
  <c r="T118" i="9" s="1"/>
  <c r="R118" i="9" a="1"/>
  <c r="R118" i="9" s="1"/>
  <c r="N118" i="9" a="1"/>
  <c r="N118" i="9" s="1"/>
  <c r="A102" i="2"/>
  <c r="D101" i="2"/>
  <c r="E101" i="2" s="1"/>
  <c r="C101" i="2"/>
  <c r="B101" i="2"/>
  <c r="F100" i="2"/>
  <c r="F101" i="2" s="1"/>
  <c r="Q105" i="11"/>
  <c r="K105" i="11" a="1"/>
  <c r="K105" i="11" s="1"/>
  <c r="L105" i="11"/>
  <c r="J105" i="11"/>
  <c r="P105" i="11"/>
  <c r="S105" i="11" s="1"/>
  <c r="O105" i="11"/>
  <c r="R105" i="11" s="1"/>
  <c r="M105" i="11" a="1"/>
  <c r="M105" i="11" s="1"/>
  <c r="I106" i="11"/>
  <c r="G105" i="17"/>
  <c r="H105" i="17"/>
  <c r="F106" i="17"/>
  <c r="A104" i="11" l="1"/>
  <c r="E103" i="11"/>
  <c r="G103" i="11" s="1"/>
  <c r="C103" i="11"/>
  <c r="D103" i="11"/>
  <c r="F103" i="11"/>
  <c r="B103" i="11"/>
  <c r="F107" i="17"/>
  <c r="G106" i="17"/>
  <c r="H106" i="17"/>
  <c r="O106" i="11"/>
  <c r="R106" i="11" s="1"/>
  <c r="P106" i="11"/>
  <c r="S106" i="11" s="1"/>
  <c r="I107" i="11"/>
  <c r="Q106" i="11"/>
  <c r="M106" i="11" a="1"/>
  <c r="M106" i="11" s="1"/>
  <c r="K106" i="11" a="1"/>
  <c r="K106" i="11" s="1"/>
  <c r="L106" i="11"/>
  <c r="J106" i="11"/>
  <c r="A103" i="2"/>
  <c r="D102" i="2"/>
  <c r="E102" i="2" s="1"/>
  <c r="B102" i="2"/>
  <c r="C102" i="2"/>
  <c r="S119" i="9" a="1"/>
  <c r="S119" i="9" s="1"/>
  <c r="I120" i="9"/>
  <c r="Q119" i="9" a="1"/>
  <c r="Q119" i="9" s="1"/>
  <c r="O119" i="9" a="1"/>
  <c r="O119" i="9" s="1"/>
  <c r="T119" i="9" a="1"/>
  <c r="T119" i="9" s="1"/>
  <c r="R119" i="9" a="1"/>
  <c r="R119" i="9" s="1"/>
  <c r="P119" i="9" a="1"/>
  <c r="P119" i="9" s="1"/>
  <c r="M119" i="9"/>
  <c r="N119" i="9" a="1"/>
  <c r="N119" i="9" s="1"/>
  <c r="L119" i="9" a="1"/>
  <c r="L119" i="9" s="1"/>
  <c r="J119" i="9"/>
  <c r="K119" i="9"/>
  <c r="A105" i="11" l="1"/>
  <c r="B104" i="11"/>
  <c r="C104" i="11"/>
  <c r="E104" i="11"/>
  <c r="G104" i="11" s="1"/>
  <c r="D104" i="11"/>
  <c r="F104" i="11" s="1"/>
  <c r="S120" i="9" a="1"/>
  <c r="S120" i="9" s="1"/>
  <c r="I121" i="9"/>
  <c r="Q120" i="9" a="1"/>
  <c r="Q120" i="9" s="1"/>
  <c r="O120" i="9" a="1"/>
  <c r="O120" i="9" s="1"/>
  <c r="K120" i="9"/>
  <c r="J120" i="9"/>
  <c r="T120" i="9" a="1"/>
  <c r="T120" i="9" s="1"/>
  <c r="R120" i="9" a="1"/>
  <c r="R120" i="9" s="1"/>
  <c r="N120" i="9" a="1"/>
  <c r="N120" i="9" s="1"/>
  <c r="M120" i="9"/>
  <c r="P120" i="9" a="1"/>
  <c r="P120" i="9" s="1"/>
  <c r="L120" i="9" a="1"/>
  <c r="L120" i="9" s="1"/>
  <c r="A104" i="2"/>
  <c r="D103" i="2"/>
  <c r="E103" i="2" s="1"/>
  <c r="B103" i="2"/>
  <c r="C103" i="2"/>
  <c r="F102" i="2"/>
  <c r="G107" i="17"/>
  <c r="H107" i="17"/>
  <c r="Q107" i="11"/>
  <c r="K107" i="11" a="1"/>
  <c r="K107" i="11" s="1"/>
  <c r="L107" i="11"/>
  <c r="I108" i="11"/>
  <c r="P107" i="11"/>
  <c r="S107" i="11" s="1"/>
  <c r="O107" i="11"/>
  <c r="R107" i="11" s="1"/>
  <c r="M107" i="11" a="1"/>
  <c r="M107" i="11" s="1"/>
  <c r="J107" i="11"/>
  <c r="A106" i="11" l="1"/>
  <c r="E105" i="11"/>
  <c r="G105" i="11" s="1"/>
  <c r="C105" i="11"/>
  <c r="D105" i="11"/>
  <c r="F105" i="11" s="1"/>
  <c r="B105" i="11"/>
  <c r="O108" i="11"/>
  <c r="R108" i="11" s="1"/>
  <c r="P108" i="11"/>
  <c r="S108" i="11" s="1"/>
  <c r="M108" i="11" a="1"/>
  <c r="M108" i="11" s="1"/>
  <c r="I109" i="11"/>
  <c r="Q108" i="11"/>
  <c r="K108" i="11" a="1"/>
  <c r="K108" i="11" s="1"/>
  <c r="L108" i="11"/>
  <c r="J108" i="11"/>
  <c r="F103" i="2"/>
  <c r="A105" i="2"/>
  <c r="D104" i="2"/>
  <c r="E104" i="2" s="1"/>
  <c r="B104" i="2"/>
  <c r="C104" i="2"/>
  <c r="S121" i="9" a="1"/>
  <c r="S121" i="9" s="1"/>
  <c r="I122" i="9"/>
  <c r="O121" i="9" a="1"/>
  <c r="O121" i="9" s="1"/>
  <c r="Q121" i="9" a="1"/>
  <c r="Q121" i="9" s="1"/>
  <c r="T121" i="9" a="1"/>
  <c r="T121" i="9" s="1"/>
  <c r="P121" i="9" a="1"/>
  <c r="P121" i="9" s="1"/>
  <c r="R121" i="9" a="1"/>
  <c r="R121" i="9" s="1"/>
  <c r="K121" i="9"/>
  <c r="L121" i="9" a="1"/>
  <c r="L121" i="9" s="1"/>
  <c r="N121" i="9" a="1"/>
  <c r="N121" i="9" s="1"/>
  <c r="J121" i="9"/>
  <c r="M121" i="9"/>
  <c r="A107" i="11" l="1"/>
  <c r="B106" i="11"/>
  <c r="C106" i="11"/>
  <c r="E106" i="11"/>
  <c r="G106" i="11" s="1"/>
  <c r="D106" i="11"/>
  <c r="F106" i="11" s="1"/>
  <c r="Q109" i="11"/>
  <c r="K109" i="11" a="1"/>
  <c r="K109" i="11" s="1"/>
  <c r="L109" i="11"/>
  <c r="I110" i="11"/>
  <c r="P109" i="11"/>
  <c r="S109" i="11" s="1"/>
  <c r="O109" i="11"/>
  <c r="R109" i="11" s="1"/>
  <c r="M109" i="11" a="1"/>
  <c r="M109" i="11" s="1"/>
  <c r="J109" i="11"/>
  <c r="I123" i="9"/>
  <c r="S122" i="9" a="1"/>
  <c r="S122" i="9" s="1"/>
  <c r="Q122" i="9" a="1"/>
  <c r="Q122" i="9" s="1"/>
  <c r="O122" i="9" a="1"/>
  <c r="O122" i="9" s="1"/>
  <c r="L122" i="9" a="1"/>
  <c r="L122" i="9" s="1"/>
  <c r="K122" i="9"/>
  <c r="J122" i="9"/>
  <c r="P122" i="9" a="1"/>
  <c r="P122" i="9" s="1"/>
  <c r="N122" i="9" a="1"/>
  <c r="N122" i="9" s="1"/>
  <c r="T122" i="9" a="1"/>
  <c r="T122" i="9" s="1"/>
  <c r="R122" i="9" a="1"/>
  <c r="R122" i="9" s="1"/>
  <c r="M122" i="9"/>
  <c r="A106" i="2"/>
  <c r="D105" i="2"/>
  <c r="E105" i="2" s="1"/>
  <c r="B105" i="2"/>
  <c r="C105" i="2"/>
  <c r="F104" i="2"/>
  <c r="F105" i="2" s="1"/>
  <c r="A108" i="11" l="1"/>
  <c r="E107" i="11"/>
  <c r="G107" i="11" s="1"/>
  <c r="C107" i="11"/>
  <c r="D107" i="11"/>
  <c r="F107" i="11" s="1"/>
  <c r="B107" i="11"/>
  <c r="A107" i="2"/>
  <c r="D106" i="2"/>
  <c r="E106" i="2" s="1"/>
  <c r="B106" i="2"/>
  <c r="C106" i="2"/>
  <c r="S123" i="9" a="1"/>
  <c r="S123" i="9" s="1"/>
  <c r="I124" i="9"/>
  <c r="Q123" i="9" a="1"/>
  <c r="Q123" i="9" s="1"/>
  <c r="O123" i="9" a="1"/>
  <c r="O123" i="9" s="1"/>
  <c r="T123" i="9" a="1"/>
  <c r="T123" i="9" s="1"/>
  <c r="R123" i="9" a="1"/>
  <c r="R123" i="9" s="1"/>
  <c r="P123" i="9" a="1"/>
  <c r="P123" i="9" s="1"/>
  <c r="L123" i="9" a="1"/>
  <c r="L123" i="9" s="1"/>
  <c r="M123" i="9"/>
  <c r="J123" i="9"/>
  <c r="K123" i="9"/>
  <c r="N123" i="9" a="1"/>
  <c r="N123" i="9" s="1"/>
  <c r="O110" i="11"/>
  <c r="R110" i="11" s="1"/>
  <c r="P110" i="11"/>
  <c r="S110" i="11" s="1"/>
  <c r="J110" i="11"/>
  <c r="Q110" i="11"/>
  <c r="M110" i="11" a="1"/>
  <c r="M110" i="11" s="1"/>
  <c r="K110" i="11" a="1"/>
  <c r="K110" i="11" s="1"/>
  <c r="L110" i="11"/>
  <c r="I111" i="11"/>
  <c r="A109" i="11" l="1"/>
  <c r="B108" i="11"/>
  <c r="C108" i="11"/>
  <c r="E108" i="11"/>
  <c r="G108" i="11" s="1"/>
  <c r="D108" i="11"/>
  <c r="F108" i="11" s="1"/>
  <c r="Q111" i="11"/>
  <c r="M111" i="11" a="1"/>
  <c r="M111" i="11" s="1"/>
  <c r="K111" i="11" a="1"/>
  <c r="K111" i="11" s="1"/>
  <c r="L111" i="11"/>
  <c r="J111" i="11"/>
  <c r="P111" i="11"/>
  <c r="S111" i="11" s="1"/>
  <c r="O111" i="11"/>
  <c r="R111" i="11" s="1"/>
  <c r="I112" i="11"/>
  <c r="S124" i="9" a="1"/>
  <c r="S124" i="9" s="1"/>
  <c r="I125" i="9"/>
  <c r="Q124" i="9" a="1"/>
  <c r="Q124" i="9" s="1"/>
  <c r="O124" i="9" a="1"/>
  <c r="O124" i="9" s="1"/>
  <c r="K124" i="9"/>
  <c r="J124" i="9"/>
  <c r="T124" i="9" a="1"/>
  <c r="T124" i="9" s="1"/>
  <c r="R124" i="9" a="1"/>
  <c r="R124" i="9" s="1"/>
  <c r="L124" i="9" a="1"/>
  <c r="L124" i="9" s="1"/>
  <c r="N124" i="9" a="1"/>
  <c r="N124" i="9" s="1"/>
  <c r="P124" i="9" a="1"/>
  <c r="P124" i="9" s="1"/>
  <c r="M124" i="9"/>
  <c r="A108" i="2"/>
  <c r="D107" i="2"/>
  <c r="E107" i="2" s="1"/>
  <c r="B107" i="2"/>
  <c r="C107" i="2"/>
  <c r="F106" i="2"/>
  <c r="F107" i="2" s="1"/>
  <c r="A110" i="11" l="1"/>
  <c r="E109" i="11"/>
  <c r="G109" i="11" s="1"/>
  <c r="C109" i="11"/>
  <c r="D109" i="11"/>
  <c r="F109" i="11" s="1"/>
  <c r="B109" i="11"/>
  <c r="A109" i="2"/>
  <c r="D108" i="2"/>
  <c r="E108" i="2" s="1"/>
  <c r="B108" i="2"/>
  <c r="C108" i="2"/>
  <c r="S125" i="9" a="1"/>
  <c r="S125" i="9" s="1"/>
  <c r="I126" i="9"/>
  <c r="O125" i="9" a="1"/>
  <c r="O125" i="9" s="1"/>
  <c r="Q125" i="9" a="1"/>
  <c r="Q125" i="9" s="1"/>
  <c r="T125" i="9" a="1"/>
  <c r="T125" i="9" s="1"/>
  <c r="P125" i="9" a="1"/>
  <c r="P125" i="9" s="1"/>
  <c r="R125" i="9" a="1"/>
  <c r="R125" i="9" s="1"/>
  <c r="M125" i="9"/>
  <c r="L125" i="9" a="1"/>
  <c r="L125" i="9" s="1"/>
  <c r="N125" i="9" a="1"/>
  <c r="N125" i="9" s="1"/>
  <c r="K125" i="9"/>
  <c r="J125" i="9"/>
  <c r="O112" i="11"/>
  <c r="R112" i="11" s="1"/>
  <c r="P112" i="11"/>
  <c r="S112" i="11" s="1"/>
  <c r="M112" i="11" a="1"/>
  <c r="M112" i="11" s="1"/>
  <c r="K112" i="11" a="1"/>
  <c r="K112" i="11" s="1"/>
  <c r="I113" i="11"/>
  <c r="Q112" i="11"/>
  <c r="L112" i="11"/>
  <c r="J112" i="11"/>
  <c r="F108" i="2" l="1"/>
  <c r="A111" i="11"/>
  <c r="B110" i="11"/>
  <c r="E110" i="11"/>
  <c r="C110" i="11"/>
  <c r="G110" i="11"/>
  <c r="D110" i="11"/>
  <c r="F110" i="11" s="1"/>
  <c r="I127" i="9"/>
  <c r="S126" i="9" a="1"/>
  <c r="S126" i="9" s="1"/>
  <c r="Q126" i="9" a="1"/>
  <c r="Q126" i="9" s="1"/>
  <c r="O126" i="9" a="1"/>
  <c r="O126" i="9" s="1"/>
  <c r="N126" i="9" a="1"/>
  <c r="N126" i="9" s="1"/>
  <c r="L126" i="9" a="1"/>
  <c r="L126" i="9" s="1"/>
  <c r="K126" i="9"/>
  <c r="M126" i="9"/>
  <c r="R126" i="9" a="1"/>
  <c r="R126" i="9" s="1"/>
  <c r="T126" i="9" a="1"/>
  <c r="T126" i="9" s="1"/>
  <c r="P126" i="9" a="1"/>
  <c r="P126" i="9" s="1"/>
  <c r="J126" i="9"/>
  <c r="Q113" i="11"/>
  <c r="M113" i="11" a="1"/>
  <c r="M113" i="11" s="1"/>
  <c r="K113" i="11" a="1"/>
  <c r="K113" i="11" s="1"/>
  <c r="L113" i="11"/>
  <c r="I114" i="11"/>
  <c r="P113" i="11"/>
  <c r="S113" i="11" s="1"/>
  <c r="O113" i="11"/>
  <c r="R113" i="11" s="1"/>
  <c r="J113" i="11"/>
  <c r="A110" i="2"/>
  <c r="D109" i="2"/>
  <c r="E109" i="2" s="1"/>
  <c r="B109" i="2"/>
  <c r="C109" i="2"/>
  <c r="C111" i="11" l="1"/>
  <c r="D111" i="11"/>
  <c r="F111" i="11"/>
  <c r="B111" i="11"/>
  <c r="A112" i="11"/>
  <c r="E111" i="11"/>
  <c r="G111" i="11"/>
  <c r="A111" i="2"/>
  <c r="D110" i="2"/>
  <c r="E110" i="2" s="1"/>
  <c r="B110" i="2"/>
  <c r="C110" i="2"/>
  <c r="S127" i="9" a="1"/>
  <c r="S127" i="9" s="1"/>
  <c r="I128" i="9"/>
  <c r="Q127" i="9" a="1"/>
  <c r="Q127" i="9" s="1"/>
  <c r="O127" i="9" a="1"/>
  <c r="O127" i="9" s="1"/>
  <c r="T127" i="9" a="1"/>
  <c r="T127" i="9" s="1"/>
  <c r="P127" i="9" a="1"/>
  <c r="P127" i="9" s="1"/>
  <c r="R127" i="9" a="1"/>
  <c r="R127" i="9" s="1"/>
  <c r="M127" i="9"/>
  <c r="J127" i="9"/>
  <c r="K127" i="9"/>
  <c r="L127" i="9" a="1"/>
  <c r="L127" i="9" s="1"/>
  <c r="N127" i="9" a="1"/>
  <c r="N127" i="9" s="1"/>
  <c r="F109" i="2"/>
  <c r="O114" i="11"/>
  <c r="R114" i="11" s="1"/>
  <c r="P114" i="11"/>
  <c r="S114" i="11" s="1"/>
  <c r="M114" i="11" a="1"/>
  <c r="M114" i="11" s="1"/>
  <c r="K114" i="11" a="1"/>
  <c r="K114" i="11" s="1"/>
  <c r="J114" i="11"/>
  <c r="Q114" i="11"/>
  <c r="L114" i="11"/>
  <c r="I115" i="11"/>
  <c r="A113" i="11" l="1"/>
  <c r="D112" i="11"/>
  <c r="F112" i="11" s="1"/>
  <c r="C112" i="11"/>
  <c r="B112" i="11"/>
  <c r="E112" i="11"/>
  <c r="G112" i="11" s="1"/>
  <c r="F110" i="2"/>
  <c r="Q115" i="11"/>
  <c r="M115" i="11" a="1"/>
  <c r="M115" i="11" s="1"/>
  <c r="K115" i="11" a="1"/>
  <c r="K115" i="11" s="1"/>
  <c r="L115" i="11"/>
  <c r="I116" i="11"/>
  <c r="O115" i="11"/>
  <c r="R115" i="11" s="1"/>
  <c r="J115" i="11"/>
  <c r="P115" i="11"/>
  <c r="S115" i="11" s="1"/>
  <c r="S128" i="9" a="1"/>
  <c r="S128" i="9" s="1"/>
  <c r="Q128" i="9" a="1"/>
  <c r="Q128" i="9" s="1"/>
  <c r="I129" i="9"/>
  <c r="O128" i="9" a="1"/>
  <c r="O128" i="9" s="1"/>
  <c r="L128" i="9" a="1"/>
  <c r="L128" i="9" s="1"/>
  <c r="K128" i="9"/>
  <c r="M128" i="9"/>
  <c r="T128" i="9" a="1"/>
  <c r="T128" i="9" s="1"/>
  <c r="R128" i="9" a="1"/>
  <c r="R128" i="9" s="1"/>
  <c r="J128" i="9"/>
  <c r="P128" i="9" a="1"/>
  <c r="P128" i="9" s="1"/>
  <c r="N128" i="9" a="1"/>
  <c r="N128" i="9" s="1"/>
  <c r="A112" i="2"/>
  <c r="D111" i="2"/>
  <c r="E111" i="2" s="1"/>
  <c r="B111" i="2"/>
  <c r="C111" i="2"/>
  <c r="C113" i="11" l="1"/>
  <c r="D113" i="11"/>
  <c r="F113" i="11" s="1"/>
  <c r="B113" i="11"/>
  <c r="A114" i="11"/>
  <c r="E113" i="11"/>
  <c r="G113" i="11" s="1"/>
  <c r="A113" i="2"/>
  <c r="D112" i="2"/>
  <c r="E112" i="2" s="1"/>
  <c r="C112" i="2"/>
  <c r="B112" i="2"/>
  <c r="F111" i="2"/>
  <c r="S129" i="9" a="1"/>
  <c r="S129" i="9" s="1"/>
  <c r="I130" i="9"/>
  <c r="O129" i="9" a="1"/>
  <c r="O129" i="9" s="1"/>
  <c r="Q129" i="9" a="1"/>
  <c r="Q129" i="9" s="1"/>
  <c r="T129" i="9" a="1"/>
  <c r="T129" i="9" s="1"/>
  <c r="R129" i="9" a="1"/>
  <c r="R129" i="9" s="1"/>
  <c r="P129" i="9" a="1"/>
  <c r="P129" i="9" s="1"/>
  <c r="K129" i="9"/>
  <c r="N129" i="9" a="1"/>
  <c r="N129" i="9" s="1"/>
  <c r="L129" i="9" a="1"/>
  <c r="L129" i="9" s="1"/>
  <c r="J129" i="9"/>
  <c r="M129" i="9"/>
  <c r="O116" i="11"/>
  <c r="R116" i="11" s="1"/>
  <c r="P116" i="11"/>
  <c r="S116" i="11" s="1"/>
  <c r="J116" i="11"/>
  <c r="K116" i="11" a="1"/>
  <c r="K116" i="11" s="1"/>
  <c r="I117" i="11"/>
  <c r="Q116" i="11"/>
  <c r="M116" i="11" a="1"/>
  <c r="M116" i="11" s="1"/>
  <c r="L116" i="11"/>
  <c r="F112" i="2" l="1"/>
  <c r="A115" i="11"/>
  <c r="D114" i="11"/>
  <c r="F114" i="11" s="1"/>
  <c r="C114" i="11"/>
  <c r="B114" i="11"/>
  <c r="E114" i="11"/>
  <c r="G114" i="11" s="1"/>
  <c r="A114" i="2"/>
  <c r="D113" i="2"/>
  <c r="E113" i="2" s="1"/>
  <c r="B113" i="2"/>
  <c r="C113" i="2"/>
  <c r="Q117" i="11"/>
  <c r="M117" i="11" a="1"/>
  <c r="M117" i="11" s="1"/>
  <c r="K117" i="11" a="1"/>
  <c r="K117" i="11" s="1"/>
  <c r="L117" i="11"/>
  <c r="I118" i="11"/>
  <c r="O117" i="11"/>
  <c r="R117" i="11" s="1"/>
  <c r="P117" i="11"/>
  <c r="S117" i="11" s="1"/>
  <c r="J117" i="11"/>
  <c r="I131" i="9"/>
  <c r="S130" i="9" a="1"/>
  <c r="S130" i="9" s="1"/>
  <c r="Q130" i="9" a="1"/>
  <c r="Q130" i="9" s="1"/>
  <c r="O130" i="9" a="1"/>
  <c r="O130" i="9" s="1"/>
  <c r="K130" i="9"/>
  <c r="J130" i="9"/>
  <c r="P130" i="9" a="1"/>
  <c r="P130" i="9" s="1"/>
  <c r="N130" i="9" a="1"/>
  <c r="N130" i="9" s="1"/>
  <c r="T130" i="9" a="1"/>
  <c r="T130" i="9" s="1"/>
  <c r="R130" i="9" a="1"/>
  <c r="R130" i="9" s="1"/>
  <c r="L130" i="9" a="1"/>
  <c r="L130" i="9" s="1"/>
  <c r="M130" i="9"/>
  <c r="F113" i="2"/>
  <c r="C115" i="11" l="1"/>
  <c r="D115" i="11"/>
  <c r="F115" i="11"/>
  <c r="B115" i="11"/>
  <c r="A116" i="11"/>
  <c r="E115" i="11"/>
  <c r="G115" i="11"/>
  <c r="A115" i="2"/>
  <c r="D114" i="2"/>
  <c r="E114" i="2" s="1"/>
  <c r="B114" i="2"/>
  <c r="C114" i="2"/>
  <c r="S131" i="9" a="1"/>
  <c r="S131" i="9" s="1"/>
  <c r="I132" i="9"/>
  <c r="Q131" i="9" a="1"/>
  <c r="Q131" i="9" s="1"/>
  <c r="O131" i="9" a="1"/>
  <c r="O131" i="9" s="1"/>
  <c r="T131" i="9" a="1"/>
  <c r="T131" i="9" s="1"/>
  <c r="R131" i="9" a="1"/>
  <c r="R131" i="9" s="1"/>
  <c r="P131" i="9" a="1"/>
  <c r="P131" i="9" s="1"/>
  <c r="J131" i="9"/>
  <c r="N131" i="9" a="1"/>
  <c r="N131" i="9" s="1"/>
  <c r="M131" i="9"/>
  <c r="K131" i="9"/>
  <c r="L131" i="9" a="1"/>
  <c r="L131" i="9" s="1"/>
  <c r="O118" i="11"/>
  <c r="R118" i="11" s="1"/>
  <c r="P118" i="11"/>
  <c r="S118" i="11" s="1"/>
  <c r="M118" i="11" a="1"/>
  <c r="M118" i="11" s="1"/>
  <c r="K118" i="11" a="1"/>
  <c r="K118" i="11" s="1"/>
  <c r="I119" i="11"/>
  <c r="Q118" i="11"/>
  <c r="L118" i="11"/>
  <c r="J118" i="11"/>
  <c r="C116" i="11" l="1"/>
  <c r="E116" i="11"/>
  <c r="G116" i="11" s="1"/>
  <c r="D116" i="11"/>
  <c r="F116" i="11" s="1"/>
  <c r="A117" i="11"/>
  <c r="B116" i="11"/>
  <c r="Q119" i="11"/>
  <c r="L119" i="11"/>
  <c r="J119" i="11"/>
  <c r="P119" i="11"/>
  <c r="S119" i="11" s="1"/>
  <c r="K119" i="11" a="1"/>
  <c r="K119" i="11" s="1"/>
  <c r="I120" i="11"/>
  <c r="O119" i="11"/>
  <c r="R119" i="11" s="1"/>
  <c r="M119" i="11" a="1"/>
  <c r="M119" i="11" s="1"/>
  <c r="A116" i="2"/>
  <c r="D115" i="2"/>
  <c r="E115" i="2" s="1"/>
  <c r="B115" i="2"/>
  <c r="C115" i="2"/>
  <c r="F114" i="2"/>
  <c r="F115" i="2" s="1"/>
  <c r="S132" i="9" a="1"/>
  <c r="S132" i="9" s="1"/>
  <c r="I133" i="9"/>
  <c r="Q132" i="9" a="1"/>
  <c r="Q132" i="9" s="1"/>
  <c r="O132" i="9" a="1"/>
  <c r="O132" i="9" s="1"/>
  <c r="L132" i="9" a="1"/>
  <c r="L132" i="9" s="1"/>
  <c r="K132" i="9"/>
  <c r="J132" i="9"/>
  <c r="T132" i="9" a="1"/>
  <c r="T132" i="9" s="1"/>
  <c r="R132" i="9" a="1"/>
  <c r="R132" i="9" s="1"/>
  <c r="M132" i="9"/>
  <c r="P132" i="9" a="1"/>
  <c r="P132" i="9" s="1"/>
  <c r="N132" i="9" a="1"/>
  <c r="N132" i="9" s="1"/>
  <c r="A118" i="11" l="1"/>
  <c r="E117" i="11"/>
  <c r="G117" i="11" s="1"/>
  <c r="C117" i="11"/>
  <c r="D117" i="11"/>
  <c r="F117" i="11" s="1"/>
  <c r="B117" i="11"/>
  <c r="S133" i="9" a="1"/>
  <c r="S133" i="9" s="1"/>
  <c r="I134" i="9"/>
  <c r="O133" i="9" a="1"/>
  <c r="O133" i="9" s="1"/>
  <c r="Q133" i="9" a="1"/>
  <c r="Q133" i="9" s="1"/>
  <c r="T133" i="9" a="1"/>
  <c r="T133" i="9" s="1"/>
  <c r="P133" i="9" a="1"/>
  <c r="P133" i="9" s="1"/>
  <c r="R133" i="9" a="1"/>
  <c r="R133" i="9" s="1"/>
  <c r="M133" i="9"/>
  <c r="N133" i="9" a="1"/>
  <c r="N133" i="9" s="1"/>
  <c r="L133" i="9" a="1"/>
  <c r="L133" i="9" s="1"/>
  <c r="K133" i="9"/>
  <c r="J133" i="9"/>
  <c r="A117" i="2"/>
  <c r="D116" i="2"/>
  <c r="E116" i="2" s="1"/>
  <c r="C116" i="2"/>
  <c r="B116" i="2"/>
  <c r="O120" i="11"/>
  <c r="R120" i="11" s="1"/>
  <c r="P120" i="11"/>
  <c r="S120" i="11" s="1"/>
  <c r="M120" i="11" a="1"/>
  <c r="M120" i="11" s="1"/>
  <c r="K120" i="11" a="1"/>
  <c r="K120" i="11" s="1"/>
  <c r="J120" i="11"/>
  <c r="I121" i="11"/>
  <c r="Q120" i="11"/>
  <c r="L120" i="11"/>
  <c r="C118" i="11" l="1"/>
  <c r="B118" i="11"/>
  <c r="E118" i="11"/>
  <c r="G118" i="11" s="1"/>
  <c r="A119" i="11"/>
  <c r="D118" i="11"/>
  <c r="F118" i="11" s="1"/>
  <c r="I135" i="9"/>
  <c r="Q134" i="9" a="1"/>
  <c r="Q134" i="9" s="1"/>
  <c r="S134" i="9" a="1"/>
  <c r="S134" i="9" s="1"/>
  <c r="O134" i="9" a="1"/>
  <c r="O134" i="9" s="1"/>
  <c r="L134" i="9" a="1"/>
  <c r="L134" i="9" s="1"/>
  <c r="K134" i="9"/>
  <c r="J134" i="9"/>
  <c r="R134" i="9" a="1"/>
  <c r="R134" i="9" s="1"/>
  <c r="M134" i="9"/>
  <c r="T134" i="9" a="1"/>
  <c r="T134" i="9" s="1"/>
  <c r="P134" i="9" a="1"/>
  <c r="P134" i="9" s="1"/>
  <c r="N134" i="9" a="1"/>
  <c r="N134" i="9" s="1"/>
  <c r="Q121" i="11"/>
  <c r="L121" i="11"/>
  <c r="J121" i="11"/>
  <c r="O121" i="11"/>
  <c r="R121" i="11" s="1"/>
  <c r="M121" i="11" a="1"/>
  <c r="M121" i="11" s="1"/>
  <c r="I122" i="11"/>
  <c r="P121" i="11"/>
  <c r="S121" i="11" s="1"/>
  <c r="K121" i="11" a="1"/>
  <c r="K121" i="11" s="1"/>
  <c r="F116" i="2"/>
  <c r="A118" i="2"/>
  <c r="D117" i="2"/>
  <c r="E117" i="2" s="1"/>
  <c r="B117" i="2"/>
  <c r="C117" i="2"/>
  <c r="C119" i="11" l="1"/>
  <c r="D119" i="11"/>
  <c r="F119" i="11" s="1"/>
  <c r="A120" i="11"/>
  <c r="E119" i="11"/>
  <c r="G119" i="11" s="1"/>
  <c r="B119" i="11"/>
  <c r="F117" i="2"/>
  <c r="O122" i="11"/>
  <c r="R122" i="11" s="1"/>
  <c r="P122" i="11"/>
  <c r="S122" i="11" s="1"/>
  <c r="M122" i="11" a="1"/>
  <c r="M122" i="11" s="1"/>
  <c r="K122" i="11" a="1"/>
  <c r="K122" i="11" s="1"/>
  <c r="I123" i="11"/>
  <c r="Q122" i="11"/>
  <c r="L122" i="11"/>
  <c r="J122" i="11"/>
  <c r="A119" i="2"/>
  <c r="D118" i="2"/>
  <c r="E118" i="2" s="1"/>
  <c r="B118" i="2"/>
  <c r="C118" i="2"/>
  <c r="S135" i="9" a="1"/>
  <c r="S135" i="9" s="1"/>
  <c r="I136" i="9"/>
  <c r="Q135" i="9" a="1"/>
  <c r="Q135" i="9" s="1"/>
  <c r="O135" i="9" a="1"/>
  <c r="O135" i="9" s="1"/>
  <c r="T135" i="9" a="1"/>
  <c r="T135" i="9" s="1"/>
  <c r="P135" i="9" a="1"/>
  <c r="P135" i="9" s="1"/>
  <c r="R135" i="9" a="1"/>
  <c r="R135" i="9" s="1"/>
  <c r="J135" i="9"/>
  <c r="N135" i="9" a="1"/>
  <c r="N135" i="9" s="1"/>
  <c r="L135" i="9" a="1"/>
  <c r="L135" i="9" s="1"/>
  <c r="M135" i="9"/>
  <c r="K135" i="9"/>
  <c r="A121" i="11" l="1"/>
  <c r="E120" i="11"/>
  <c r="G120" i="11" s="1"/>
  <c r="C120" i="11"/>
  <c r="B120" i="11"/>
  <c r="D120" i="11"/>
  <c r="F120" i="11" s="1"/>
  <c r="S136" i="9" a="1"/>
  <c r="S136" i="9" s="1"/>
  <c r="I137" i="9"/>
  <c r="Q136" i="9" a="1"/>
  <c r="Q136" i="9" s="1"/>
  <c r="O136" i="9" a="1"/>
  <c r="O136" i="9" s="1"/>
  <c r="N136" i="9" a="1"/>
  <c r="N136" i="9" s="1"/>
  <c r="M136" i="9"/>
  <c r="J136" i="9"/>
  <c r="T136" i="9" a="1"/>
  <c r="T136" i="9" s="1"/>
  <c r="R136" i="9" a="1"/>
  <c r="R136" i="9" s="1"/>
  <c r="K136" i="9"/>
  <c r="P136" i="9" a="1"/>
  <c r="P136" i="9" s="1"/>
  <c r="L136" i="9" a="1"/>
  <c r="L136" i="9" s="1"/>
  <c r="A120" i="2"/>
  <c r="D119" i="2"/>
  <c r="E119" i="2" s="1"/>
  <c r="B119" i="2"/>
  <c r="C119" i="2"/>
  <c r="Q123" i="11"/>
  <c r="L123" i="11"/>
  <c r="J123" i="11"/>
  <c r="O123" i="11"/>
  <c r="R123" i="11" s="1"/>
  <c r="K123" i="11" a="1"/>
  <c r="K123" i="11" s="1"/>
  <c r="P123" i="11"/>
  <c r="S123" i="11" s="1"/>
  <c r="M123" i="11" a="1"/>
  <c r="M123" i="11" s="1"/>
  <c r="I124" i="11"/>
  <c r="F118" i="2"/>
  <c r="F119" i="2" s="1"/>
  <c r="E121" i="11" l="1"/>
  <c r="C121" i="11"/>
  <c r="D121" i="11"/>
  <c r="F121" i="11"/>
  <c r="B121" i="11"/>
  <c r="A122" i="11"/>
  <c r="G121" i="11"/>
  <c r="O124" i="11"/>
  <c r="R124" i="11" s="1"/>
  <c r="P124" i="11"/>
  <c r="S124" i="11" s="1"/>
  <c r="M124" i="11" a="1"/>
  <c r="M124" i="11" s="1"/>
  <c r="K124" i="11" a="1"/>
  <c r="K124" i="11" s="1"/>
  <c r="I125" i="11"/>
  <c r="J124" i="11"/>
  <c r="Q124" i="11"/>
  <c r="L124" i="11"/>
  <c r="A121" i="2"/>
  <c r="D120" i="2"/>
  <c r="E120" i="2" s="1"/>
  <c r="C120" i="2"/>
  <c r="B120" i="2"/>
  <c r="F120" i="2"/>
  <c r="S137" i="9" a="1"/>
  <c r="S137" i="9" s="1"/>
  <c r="I138" i="9"/>
  <c r="O137" i="9" a="1"/>
  <c r="O137" i="9" s="1"/>
  <c r="Q137" i="9" a="1"/>
  <c r="Q137" i="9" s="1"/>
  <c r="T137" i="9" a="1"/>
  <c r="T137" i="9" s="1"/>
  <c r="P137" i="9" a="1"/>
  <c r="P137" i="9" s="1"/>
  <c r="R137" i="9" a="1"/>
  <c r="R137" i="9" s="1"/>
  <c r="N137" i="9" a="1"/>
  <c r="N137" i="9" s="1"/>
  <c r="M137" i="9"/>
  <c r="L137" i="9" a="1"/>
  <c r="L137" i="9" s="1"/>
  <c r="J137" i="9"/>
  <c r="K137" i="9"/>
  <c r="C122" i="11" l="1"/>
  <c r="G122" i="11"/>
  <c r="B122" i="11"/>
  <c r="D122" i="11"/>
  <c r="A123" i="11"/>
  <c r="E122" i="11"/>
  <c r="F122" i="11"/>
  <c r="I139" i="9"/>
  <c r="S138" i="9" a="1"/>
  <c r="S138" i="9" s="1"/>
  <c r="Q138" i="9" a="1"/>
  <c r="Q138" i="9" s="1"/>
  <c r="O138" i="9" a="1"/>
  <c r="O138" i="9" s="1"/>
  <c r="N138" i="9" a="1"/>
  <c r="N138" i="9" s="1"/>
  <c r="M138" i="9"/>
  <c r="L138" i="9" a="1"/>
  <c r="L138" i="9" s="1"/>
  <c r="J138" i="9"/>
  <c r="R138" i="9" a="1"/>
  <c r="R138" i="9" s="1"/>
  <c r="K138" i="9"/>
  <c r="T138" i="9" a="1"/>
  <c r="T138" i="9" s="1"/>
  <c r="P138" i="9" a="1"/>
  <c r="P138" i="9" s="1"/>
  <c r="A122" i="2"/>
  <c r="D121" i="2"/>
  <c r="E121" i="2" s="1"/>
  <c r="B121" i="2"/>
  <c r="C121" i="2"/>
  <c r="Q125" i="11"/>
  <c r="L125" i="11"/>
  <c r="I126" i="11"/>
  <c r="O125" i="11"/>
  <c r="R125" i="11" s="1"/>
  <c r="M125" i="11" a="1"/>
  <c r="M125" i="11" s="1"/>
  <c r="P125" i="11"/>
  <c r="S125" i="11" s="1"/>
  <c r="K125" i="11" a="1"/>
  <c r="K125" i="11" s="1"/>
  <c r="J125" i="11"/>
  <c r="D123" i="11" l="1"/>
  <c r="C123" i="11"/>
  <c r="F123" i="11"/>
  <c r="E123" i="11"/>
  <c r="G123" i="11"/>
  <c r="A124" i="11"/>
  <c r="B123" i="11"/>
  <c r="P126" i="11"/>
  <c r="S126" i="11" s="1"/>
  <c r="M126" i="11" a="1"/>
  <c r="M126" i="11" s="1"/>
  <c r="K126" i="11" a="1"/>
  <c r="K126" i="11" s="1"/>
  <c r="I127" i="11"/>
  <c r="O126" i="11"/>
  <c r="R126" i="11" s="1"/>
  <c r="L126" i="11"/>
  <c r="Q126" i="11"/>
  <c r="J126" i="11"/>
  <c r="A123" i="2"/>
  <c r="D122" i="2"/>
  <c r="E122" i="2" s="1"/>
  <c r="B122" i="2"/>
  <c r="C122" i="2"/>
  <c r="S139" i="9" a="1"/>
  <c r="S139" i="9" s="1"/>
  <c r="I140" i="9"/>
  <c r="Q139" i="9" a="1"/>
  <c r="Q139" i="9" s="1"/>
  <c r="O139" i="9" a="1"/>
  <c r="O139" i="9" s="1"/>
  <c r="T139" i="9" a="1"/>
  <c r="T139" i="9" s="1"/>
  <c r="P139" i="9" a="1"/>
  <c r="P139" i="9" s="1"/>
  <c r="R139" i="9" a="1"/>
  <c r="R139" i="9" s="1"/>
  <c r="K139" i="9"/>
  <c r="N139" i="9" a="1"/>
  <c r="N139" i="9" s="1"/>
  <c r="M139" i="9"/>
  <c r="J139" i="9"/>
  <c r="L139" i="9" a="1"/>
  <c r="L139" i="9" s="1"/>
  <c r="F121" i="2"/>
  <c r="F122" i="2" l="1"/>
  <c r="A125" i="11"/>
  <c r="E124" i="11"/>
  <c r="D124" i="11"/>
  <c r="C124" i="11"/>
  <c r="G124" i="11"/>
  <c r="B124" i="11"/>
  <c r="F124" i="11"/>
  <c r="S140" i="9" a="1"/>
  <c r="S140" i="9" s="1"/>
  <c r="I141" i="9"/>
  <c r="Q140" i="9" a="1"/>
  <c r="Q140" i="9" s="1"/>
  <c r="O140" i="9" a="1"/>
  <c r="O140" i="9" s="1"/>
  <c r="M140" i="9"/>
  <c r="J140" i="9"/>
  <c r="T140" i="9" a="1"/>
  <c r="T140" i="9" s="1"/>
  <c r="R140" i="9" a="1"/>
  <c r="R140" i="9" s="1"/>
  <c r="N140" i="9" a="1"/>
  <c r="N140" i="9" s="1"/>
  <c r="K140" i="9"/>
  <c r="P140" i="9" a="1"/>
  <c r="P140" i="9" s="1"/>
  <c r="L140" i="9" a="1"/>
  <c r="L140" i="9" s="1"/>
  <c r="Q127" i="11"/>
  <c r="L127" i="11"/>
  <c r="J127" i="11"/>
  <c r="O127" i="11"/>
  <c r="R127" i="11" s="1"/>
  <c r="M127" i="11" a="1"/>
  <c r="M127" i="11" s="1"/>
  <c r="I128" i="11"/>
  <c r="P127" i="11"/>
  <c r="S127" i="11" s="1"/>
  <c r="K127" i="11" a="1"/>
  <c r="K127" i="11" s="1"/>
  <c r="A124" i="2"/>
  <c r="D123" i="2"/>
  <c r="E123" i="2" s="1"/>
  <c r="B123" i="2"/>
  <c r="C123" i="2"/>
  <c r="A126" i="11" l="1"/>
  <c r="D125" i="11"/>
  <c r="B125" i="11"/>
  <c r="C125" i="11"/>
  <c r="F125" i="11"/>
  <c r="G125" i="11"/>
  <c r="E125" i="11"/>
  <c r="F123" i="2"/>
  <c r="A125" i="2"/>
  <c r="D124" i="2"/>
  <c r="E124" i="2" s="1"/>
  <c r="C124" i="2"/>
  <c r="B124" i="2"/>
  <c r="O128" i="11"/>
  <c r="R128" i="11" s="1"/>
  <c r="P128" i="11"/>
  <c r="S128" i="11" s="1"/>
  <c r="J128" i="11"/>
  <c r="K128" i="11" a="1"/>
  <c r="K128" i="11" s="1"/>
  <c r="I129" i="11"/>
  <c r="Q128" i="11"/>
  <c r="M128" i="11" a="1"/>
  <c r="M128" i="11" s="1"/>
  <c r="L128" i="11"/>
  <c r="S141" i="9" a="1"/>
  <c r="S141" i="9" s="1"/>
  <c r="I142" i="9"/>
  <c r="O141" i="9" a="1"/>
  <c r="O141" i="9" s="1"/>
  <c r="Q141" i="9" a="1"/>
  <c r="Q141" i="9" s="1"/>
  <c r="T141" i="9" a="1"/>
  <c r="T141" i="9" s="1"/>
  <c r="R141" i="9" a="1"/>
  <c r="R141" i="9" s="1"/>
  <c r="P141" i="9" a="1"/>
  <c r="P141" i="9" s="1"/>
  <c r="K141" i="9"/>
  <c r="N141" i="9" a="1"/>
  <c r="N141" i="9" s="1"/>
  <c r="L141" i="9" a="1"/>
  <c r="L141" i="9" s="1"/>
  <c r="M141" i="9"/>
  <c r="J141" i="9"/>
  <c r="C126" i="11" l="1"/>
  <c r="G126" i="11"/>
  <c r="B126" i="11"/>
  <c r="D126" i="11"/>
  <c r="A127" i="11"/>
  <c r="E126" i="11"/>
  <c r="F126" i="11"/>
  <c r="Q129" i="11"/>
  <c r="L129" i="11"/>
  <c r="J129" i="11"/>
  <c r="O129" i="11"/>
  <c r="R129" i="11" s="1"/>
  <c r="K129" i="11" a="1"/>
  <c r="K129" i="11" s="1"/>
  <c r="I130" i="11"/>
  <c r="P129" i="11"/>
  <c r="S129" i="11" s="1"/>
  <c r="M129" i="11" a="1"/>
  <c r="M129" i="11" s="1"/>
  <c r="A126" i="2"/>
  <c r="D125" i="2"/>
  <c r="E125" i="2" s="1"/>
  <c r="B125" i="2"/>
  <c r="C125" i="2"/>
  <c r="I143" i="9"/>
  <c r="S142" i="9" a="1"/>
  <c r="S142" i="9" s="1"/>
  <c r="Q142" i="9" a="1"/>
  <c r="Q142" i="9" s="1"/>
  <c r="O142" i="9" a="1"/>
  <c r="O142" i="9" s="1"/>
  <c r="N142" i="9" a="1"/>
  <c r="N142" i="9" s="1"/>
  <c r="J142" i="9"/>
  <c r="M142" i="9"/>
  <c r="P142" i="9" a="1"/>
  <c r="P142" i="9" s="1"/>
  <c r="K142" i="9"/>
  <c r="T142" i="9" a="1"/>
  <c r="T142" i="9" s="1"/>
  <c r="R142" i="9" a="1"/>
  <c r="R142" i="9" s="1"/>
  <c r="L142" i="9" a="1"/>
  <c r="L142" i="9" s="1"/>
  <c r="F124" i="2"/>
  <c r="F125" i="2" s="1"/>
  <c r="C127" i="11" l="1"/>
  <c r="F127" i="11"/>
  <c r="E127" i="11"/>
  <c r="B127" i="11"/>
  <c r="A128" i="11"/>
  <c r="D127" i="11"/>
  <c r="G127" i="11"/>
  <c r="S143" i="9" a="1"/>
  <c r="S143" i="9" s="1"/>
  <c r="I144" i="9"/>
  <c r="Q143" i="9" a="1"/>
  <c r="Q143" i="9" s="1"/>
  <c r="O143" i="9" a="1"/>
  <c r="O143" i="9" s="1"/>
  <c r="T143" i="9" a="1"/>
  <c r="T143" i="9" s="1"/>
  <c r="R143" i="9" a="1"/>
  <c r="R143" i="9" s="1"/>
  <c r="P143" i="9" a="1"/>
  <c r="P143" i="9" s="1"/>
  <c r="N143" i="9" a="1"/>
  <c r="N143" i="9" s="1"/>
  <c r="M143" i="9"/>
  <c r="K143" i="9"/>
  <c r="J143" i="9"/>
  <c r="L143" i="9" a="1"/>
  <c r="L143" i="9" s="1"/>
  <c r="O130" i="11"/>
  <c r="R130" i="11" s="1"/>
  <c r="P130" i="11"/>
  <c r="S130" i="11" s="1"/>
  <c r="J130" i="11"/>
  <c r="Q130" i="11"/>
  <c r="M130" i="11" a="1"/>
  <c r="M130" i="11" s="1"/>
  <c r="L130" i="11"/>
  <c r="K130" i="11" a="1"/>
  <c r="K130" i="11" s="1"/>
  <c r="I131" i="11"/>
  <c r="A127" i="2"/>
  <c r="D126" i="2"/>
  <c r="E126" i="2" s="1"/>
  <c r="B126" i="2"/>
  <c r="C126" i="2"/>
  <c r="A129" i="11" l="1"/>
  <c r="E128" i="11"/>
  <c r="D128" i="11"/>
  <c r="C128" i="11"/>
  <c r="G128" i="11"/>
  <c r="B128" i="11"/>
  <c r="F128" i="11"/>
  <c r="A128" i="2"/>
  <c r="D127" i="2"/>
  <c r="E127" i="2" s="1"/>
  <c r="B127" i="2"/>
  <c r="C127" i="2"/>
  <c r="Q131" i="11"/>
  <c r="L131" i="11"/>
  <c r="J131" i="11"/>
  <c r="P131" i="11"/>
  <c r="S131" i="11" s="1"/>
  <c r="M131" i="11" a="1"/>
  <c r="M131" i="11" s="1"/>
  <c r="O131" i="11"/>
  <c r="R131" i="11" s="1"/>
  <c r="K131" i="11" a="1"/>
  <c r="K131" i="11" s="1"/>
  <c r="I132" i="11"/>
  <c r="S144" i="9" a="1"/>
  <c r="S144" i="9" s="1"/>
  <c r="Q144" i="9" a="1"/>
  <c r="Q144" i="9" s="1"/>
  <c r="I145" i="9"/>
  <c r="O144" i="9" a="1"/>
  <c r="O144" i="9" s="1"/>
  <c r="L144" i="9" a="1"/>
  <c r="L144" i="9" s="1"/>
  <c r="K144" i="9"/>
  <c r="N144" i="9" a="1"/>
  <c r="N144" i="9" s="1"/>
  <c r="M144" i="9"/>
  <c r="T144" i="9" a="1"/>
  <c r="T144" i="9" s="1"/>
  <c r="R144" i="9" a="1"/>
  <c r="R144" i="9" s="1"/>
  <c r="P144" i="9" a="1"/>
  <c r="P144" i="9" s="1"/>
  <c r="J144" i="9"/>
  <c r="F126" i="2"/>
  <c r="F127" i="2" s="1"/>
  <c r="C129" i="11" l="1"/>
  <c r="F129" i="11"/>
  <c r="G129" i="11"/>
  <c r="B129" i="11"/>
  <c r="A130" i="11"/>
  <c r="D129" i="11"/>
  <c r="E129" i="11"/>
  <c r="O132" i="11"/>
  <c r="R132" i="11" s="1"/>
  <c r="P132" i="11"/>
  <c r="S132" i="11" s="1"/>
  <c r="K132" i="11" a="1"/>
  <c r="K132" i="11" s="1"/>
  <c r="M132" i="11" a="1"/>
  <c r="M132" i="11" s="1"/>
  <c r="I133" i="11"/>
  <c r="J132" i="11"/>
  <c r="Q132" i="11"/>
  <c r="L132" i="11"/>
  <c r="S145" i="9" a="1"/>
  <c r="S145" i="9" s="1"/>
  <c r="I146" i="9"/>
  <c r="O145" i="9" a="1"/>
  <c r="O145" i="9" s="1"/>
  <c r="Q145" i="9" a="1"/>
  <c r="Q145" i="9" s="1"/>
  <c r="T145" i="9" a="1"/>
  <c r="T145" i="9" s="1"/>
  <c r="P145" i="9" a="1"/>
  <c r="P145" i="9" s="1"/>
  <c r="R145" i="9" a="1"/>
  <c r="R145" i="9" s="1"/>
  <c r="K145" i="9"/>
  <c r="N145" i="9" a="1"/>
  <c r="N145" i="9" s="1"/>
  <c r="L145" i="9" a="1"/>
  <c r="L145" i="9" s="1"/>
  <c r="M145" i="9"/>
  <c r="J145" i="9"/>
  <c r="A129" i="2"/>
  <c r="D128" i="2"/>
  <c r="E128" i="2" s="1"/>
  <c r="C128" i="2"/>
  <c r="B128" i="2"/>
  <c r="A131" i="11" l="1"/>
  <c r="E130" i="11"/>
  <c r="F130" i="11"/>
  <c r="C130" i="11"/>
  <c r="G130" i="11"/>
  <c r="B130" i="11"/>
  <c r="D130" i="11"/>
  <c r="A130" i="2"/>
  <c r="D129" i="2"/>
  <c r="E129" i="2" s="1"/>
  <c r="B129" i="2"/>
  <c r="C129" i="2"/>
  <c r="I147" i="9"/>
  <c r="S146" i="9" a="1"/>
  <c r="S146" i="9" s="1"/>
  <c r="Q146" i="9" a="1"/>
  <c r="Q146" i="9" s="1"/>
  <c r="O146" i="9" a="1"/>
  <c r="O146" i="9" s="1"/>
  <c r="M146" i="9"/>
  <c r="L146" i="9" a="1"/>
  <c r="L146" i="9" s="1"/>
  <c r="J146" i="9"/>
  <c r="R146" i="9" a="1"/>
  <c r="R146" i="9" s="1"/>
  <c r="T146" i="9" a="1"/>
  <c r="T146" i="9" s="1"/>
  <c r="P146" i="9" a="1"/>
  <c r="P146" i="9" s="1"/>
  <c r="K146" i="9"/>
  <c r="N146" i="9" a="1"/>
  <c r="N146" i="9" s="1"/>
  <c r="Q133" i="11"/>
  <c r="L133" i="11"/>
  <c r="I134" i="11"/>
  <c r="O133" i="11"/>
  <c r="R133" i="11" s="1"/>
  <c r="K133" i="11" a="1"/>
  <c r="K133" i="11" s="1"/>
  <c r="P133" i="11"/>
  <c r="S133" i="11" s="1"/>
  <c r="M133" i="11" a="1"/>
  <c r="M133" i="11" s="1"/>
  <c r="J133" i="11"/>
  <c r="F128" i="2"/>
  <c r="A132" i="11" l="1"/>
  <c r="D131" i="11"/>
  <c r="B131" i="11"/>
  <c r="C131" i="11"/>
  <c r="F131" i="11"/>
  <c r="E131" i="11"/>
  <c r="G131" i="11"/>
  <c r="K134" i="11" a="1"/>
  <c r="K134" i="11" s="1"/>
  <c r="M134" i="11" a="1"/>
  <c r="M134" i="11" s="1"/>
  <c r="J134" i="11"/>
  <c r="O134" i="11"/>
  <c r="R134" i="11" s="1"/>
  <c r="Q134" i="11"/>
  <c r="L134" i="11"/>
  <c r="P134" i="11"/>
  <c r="S134" i="11" s="1"/>
  <c r="I135" i="11"/>
  <c r="S147" i="9" a="1"/>
  <c r="S147" i="9" s="1"/>
  <c r="I148" i="9"/>
  <c r="Q147" i="9" a="1"/>
  <c r="Q147" i="9" s="1"/>
  <c r="O147" i="9" a="1"/>
  <c r="O147" i="9" s="1"/>
  <c r="T147" i="9" a="1"/>
  <c r="T147" i="9" s="1"/>
  <c r="P147" i="9" a="1"/>
  <c r="P147" i="9" s="1"/>
  <c r="R147" i="9" a="1"/>
  <c r="R147" i="9" s="1"/>
  <c r="L147" i="9" a="1"/>
  <c r="L147" i="9" s="1"/>
  <c r="K147" i="9"/>
  <c r="M147" i="9"/>
  <c r="J147" i="9"/>
  <c r="N147" i="9" a="1"/>
  <c r="N147" i="9" s="1"/>
  <c r="F129" i="2"/>
  <c r="A131" i="2"/>
  <c r="D130" i="2"/>
  <c r="E130" i="2" s="1"/>
  <c r="B130" i="2"/>
  <c r="C130" i="2"/>
  <c r="C132" i="11" l="1"/>
  <c r="G132" i="11"/>
  <c r="B132" i="11"/>
  <c r="F132" i="11"/>
  <c r="A133" i="11"/>
  <c r="E132" i="11"/>
  <c r="D132" i="11"/>
  <c r="A132" i="2"/>
  <c r="D131" i="2"/>
  <c r="E131" i="2" s="1"/>
  <c r="B131" i="2"/>
  <c r="C131" i="2"/>
  <c r="S148" i="9" a="1"/>
  <c r="S148" i="9" s="1"/>
  <c r="I149" i="9"/>
  <c r="Q148" i="9" a="1"/>
  <c r="Q148" i="9" s="1"/>
  <c r="O148" i="9" a="1"/>
  <c r="O148" i="9" s="1"/>
  <c r="M148" i="9"/>
  <c r="K148" i="9"/>
  <c r="T148" i="9" a="1"/>
  <c r="T148" i="9" s="1"/>
  <c r="R148" i="9" a="1"/>
  <c r="R148" i="9" s="1"/>
  <c r="J148" i="9"/>
  <c r="N148" i="9" a="1"/>
  <c r="N148" i="9" s="1"/>
  <c r="P148" i="9" a="1"/>
  <c r="P148" i="9" s="1"/>
  <c r="L148" i="9" a="1"/>
  <c r="L148" i="9" s="1"/>
  <c r="Q135" i="11"/>
  <c r="L135" i="11"/>
  <c r="I136" i="11"/>
  <c r="O135" i="11"/>
  <c r="R135" i="11" s="1"/>
  <c r="M135" i="11" a="1"/>
  <c r="M135" i="11" s="1"/>
  <c r="J135" i="11"/>
  <c r="P135" i="11"/>
  <c r="S135" i="11" s="1"/>
  <c r="K135" i="11" a="1"/>
  <c r="K135" i="11" s="1"/>
  <c r="F130" i="2"/>
  <c r="A134" i="11" l="1"/>
  <c r="D133" i="11"/>
  <c r="B133" i="11"/>
  <c r="C133" i="11"/>
  <c r="F133" i="11"/>
  <c r="G133" i="11"/>
  <c r="E133" i="11"/>
  <c r="S149" i="9" a="1"/>
  <c r="S149" i="9" s="1"/>
  <c r="I150" i="9"/>
  <c r="O149" i="9" a="1"/>
  <c r="O149" i="9" s="1"/>
  <c r="Q149" i="9" a="1"/>
  <c r="Q149" i="9" s="1"/>
  <c r="T149" i="9" a="1"/>
  <c r="T149" i="9" s="1"/>
  <c r="R149" i="9" a="1"/>
  <c r="R149" i="9" s="1"/>
  <c r="P149" i="9" a="1"/>
  <c r="P149" i="9" s="1"/>
  <c r="K149" i="9"/>
  <c r="N149" i="9" a="1"/>
  <c r="N149" i="9" s="1"/>
  <c r="L149" i="9" a="1"/>
  <c r="L149" i="9" s="1"/>
  <c r="M149" i="9"/>
  <c r="J149" i="9"/>
  <c r="A133" i="2"/>
  <c r="D132" i="2"/>
  <c r="E132" i="2" s="1"/>
  <c r="C132" i="2"/>
  <c r="B132" i="2"/>
  <c r="F131" i="2"/>
  <c r="O136" i="11"/>
  <c r="R136" i="11" s="1"/>
  <c r="P136" i="11"/>
  <c r="S136" i="11" s="1"/>
  <c r="J136" i="11"/>
  <c r="K136" i="11" a="1"/>
  <c r="K136" i="11" s="1"/>
  <c r="I137" i="11"/>
  <c r="Q136" i="11"/>
  <c r="M136" i="11" a="1"/>
  <c r="M136" i="11" s="1"/>
  <c r="L136" i="11"/>
  <c r="F132" i="2" l="1"/>
  <c r="A135" i="11"/>
  <c r="E134" i="11"/>
  <c r="F134" i="11"/>
  <c r="C134" i="11"/>
  <c r="G134" i="11"/>
  <c r="B134" i="11"/>
  <c r="D134" i="11"/>
  <c r="I151" i="9"/>
  <c r="Q150" i="9" a="1"/>
  <c r="Q150" i="9" s="1"/>
  <c r="S150" i="9" a="1"/>
  <c r="S150" i="9" s="1"/>
  <c r="O150" i="9" a="1"/>
  <c r="O150" i="9" s="1"/>
  <c r="N150" i="9" a="1"/>
  <c r="N150" i="9" s="1"/>
  <c r="J150" i="9"/>
  <c r="M150" i="9"/>
  <c r="P150" i="9" a="1"/>
  <c r="P150" i="9" s="1"/>
  <c r="L150" i="9" a="1"/>
  <c r="L150" i="9" s="1"/>
  <c r="T150" i="9" a="1"/>
  <c r="T150" i="9" s="1"/>
  <c r="R150" i="9" a="1"/>
  <c r="R150" i="9" s="1"/>
  <c r="K150" i="9"/>
  <c r="Q137" i="11"/>
  <c r="L137" i="11"/>
  <c r="J137" i="11"/>
  <c r="O137" i="11"/>
  <c r="R137" i="11" s="1"/>
  <c r="K137" i="11" a="1"/>
  <c r="K137" i="11" s="1"/>
  <c r="P137" i="11"/>
  <c r="S137" i="11" s="1"/>
  <c r="M137" i="11" a="1"/>
  <c r="M137" i="11" s="1"/>
  <c r="I138" i="11"/>
  <c r="A134" i="2"/>
  <c r="D133" i="2"/>
  <c r="E133" i="2" s="1"/>
  <c r="B133" i="2"/>
  <c r="C133" i="2"/>
  <c r="C135" i="11" l="1"/>
  <c r="F135" i="11"/>
  <c r="E135" i="11"/>
  <c r="B135" i="11"/>
  <c r="A136" i="11"/>
  <c r="D135" i="11"/>
  <c r="G135" i="11"/>
  <c r="F133" i="2"/>
  <c r="A135" i="2"/>
  <c r="D134" i="2"/>
  <c r="E134" i="2" s="1"/>
  <c r="C134" i="2"/>
  <c r="B134" i="2"/>
  <c r="O138" i="11"/>
  <c r="R138" i="11" s="1"/>
  <c r="P138" i="11"/>
  <c r="S138" i="11" s="1"/>
  <c r="I139" i="11"/>
  <c r="Q138" i="11"/>
  <c r="M138" i="11" a="1"/>
  <c r="M138" i="11" s="1"/>
  <c r="L138" i="11"/>
  <c r="K138" i="11" a="1"/>
  <c r="K138" i="11" s="1"/>
  <c r="J138" i="11"/>
  <c r="S151" i="9" a="1"/>
  <c r="S151" i="9" s="1"/>
  <c r="I152" i="9"/>
  <c r="Q151" i="9" a="1"/>
  <c r="Q151" i="9" s="1"/>
  <c r="O151" i="9" a="1"/>
  <c r="O151" i="9" s="1"/>
  <c r="T151" i="9" a="1"/>
  <c r="T151" i="9" s="1"/>
  <c r="R151" i="9" a="1"/>
  <c r="R151" i="9" s="1"/>
  <c r="P151" i="9" a="1"/>
  <c r="P151" i="9" s="1"/>
  <c r="J151" i="9"/>
  <c r="N151" i="9" a="1"/>
  <c r="N151" i="9" s="1"/>
  <c r="K151" i="9"/>
  <c r="L151" i="9" a="1"/>
  <c r="L151" i="9" s="1"/>
  <c r="M151" i="9"/>
  <c r="C136" i="11" l="1"/>
  <c r="G136" i="11"/>
  <c r="B136" i="11"/>
  <c r="F136" i="11"/>
  <c r="A137" i="11"/>
  <c r="E136" i="11"/>
  <c r="D136" i="11"/>
  <c r="S152" i="9" a="1"/>
  <c r="S152" i="9" s="1"/>
  <c r="I153" i="9"/>
  <c r="Q152" i="9" a="1"/>
  <c r="Q152" i="9" s="1"/>
  <c r="O152" i="9" a="1"/>
  <c r="O152" i="9" s="1"/>
  <c r="J152" i="9"/>
  <c r="K152" i="9"/>
  <c r="T152" i="9" a="1"/>
  <c r="T152" i="9" s="1"/>
  <c r="R152" i="9" a="1"/>
  <c r="R152" i="9" s="1"/>
  <c r="L152" i="9" a="1"/>
  <c r="L152" i="9" s="1"/>
  <c r="M152" i="9"/>
  <c r="P152" i="9" a="1"/>
  <c r="P152" i="9" s="1"/>
  <c r="N152" i="9" a="1"/>
  <c r="N152" i="9" s="1"/>
  <c r="Q139" i="11"/>
  <c r="L139" i="11"/>
  <c r="I140" i="11"/>
  <c r="O139" i="11"/>
  <c r="R139" i="11" s="1"/>
  <c r="M139" i="11" a="1"/>
  <c r="M139" i="11" s="1"/>
  <c r="J139" i="11"/>
  <c r="P139" i="11"/>
  <c r="S139" i="11" s="1"/>
  <c r="K139" i="11" a="1"/>
  <c r="K139" i="11" s="1"/>
  <c r="A136" i="2"/>
  <c r="D135" i="2"/>
  <c r="E135" i="2" s="1"/>
  <c r="B135" i="2"/>
  <c r="C135" i="2"/>
  <c r="F134" i="2"/>
  <c r="F135" i="2" s="1"/>
  <c r="A138" i="11" l="1"/>
  <c r="D137" i="11"/>
  <c r="B137" i="11"/>
  <c r="C137" i="11"/>
  <c r="F137" i="11"/>
  <c r="G137" i="11"/>
  <c r="E137" i="11"/>
  <c r="A137" i="2"/>
  <c r="D136" i="2"/>
  <c r="E136" i="2" s="1"/>
  <c r="C136" i="2"/>
  <c r="B136" i="2"/>
  <c r="O140" i="11"/>
  <c r="R140" i="11" s="1"/>
  <c r="P140" i="11"/>
  <c r="S140" i="11" s="1"/>
  <c r="K140" i="11" a="1"/>
  <c r="K140" i="11" s="1"/>
  <c r="M140" i="11" a="1"/>
  <c r="M140" i="11" s="1"/>
  <c r="J140" i="11"/>
  <c r="I141" i="11"/>
  <c r="Q140" i="11"/>
  <c r="L140" i="11"/>
  <c r="S153" i="9" a="1"/>
  <c r="S153" i="9" s="1"/>
  <c r="I154" i="9"/>
  <c r="O153" i="9" a="1"/>
  <c r="O153" i="9" s="1"/>
  <c r="Q153" i="9" a="1"/>
  <c r="Q153" i="9" s="1"/>
  <c r="T153" i="9" a="1"/>
  <c r="T153" i="9" s="1"/>
  <c r="P153" i="9" a="1"/>
  <c r="P153" i="9" s="1"/>
  <c r="R153" i="9" a="1"/>
  <c r="R153" i="9" s="1"/>
  <c r="L153" i="9" a="1"/>
  <c r="L153" i="9" s="1"/>
  <c r="N153" i="9" a="1"/>
  <c r="N153" i="9" s="1"/>
  <c r="M153" i="9"/>
  <c r="K153" i="9"/>
  <c r="J153" i="9"/>
  <c r="C138" i="11" l="1"/>
  <c r="G138" i="11"/>
  <c r="B138" i="11"/>
  <c r="D138" i="11"/>
  <c r="A139" i="11"/>
  <c r="E138" i="11"/>
  <c r="F138" i="11"/>
  <c r="A138" i="2"/>
  <c r="D137" i="2"/>
  <c r="E137" i="2" s="1"/>
  <c r="B137" i="2"/>
  <c r="C137" i="2"/>
  <c r="I155" i="9"/>
  <c r="S154" i="9" a="1"/>
  <c r="S154" i="9" s="1"/>
  <c r="Q154" i="9" a="1"/>
  <c r="Q154" i="9" s="1"/>
  <c r="O154" i="9" a="1"/>
  <c r="O154" i="9" s="1"/>
  <c r="N154" i="9" a="1"/>
  <c r="N154" i="9" s="1"/>
  <c r="J154" i="9"/>
  <c r="L154" i="9" a="1"/>
  <c r="L154" i="9" s="1"/>
  <c r="M154" i="9"/>
  <c r="P154" i="9" a="1"/>
  <c r="P154" i="9" s="1"/>
  <c r="K154" i="9"/>
  <c r="T154" i="9" a="1"/>
  <c r="T154" i="9" s="1"/>
  <c r="R154" i="9" a="1"/>
  <c r="R154" i="9" s="1"/>
  <c r="Q141" i="11"/>
  <c r="L141" i="11"/>
  <c r="J141" i="11"/>
  <c r="O141" i="11"/>
  <c r="R141" i="11" s="1"/>
  <c r="K141" i="11" a="1"/>
  <c r="K141" i="11" s="1"/>
  <c r="I142" i="11"/>
  <c r="P141" i="11"/>
  <c r="S141" i="11" s="1"/>
  <c r="M141" i="11" a="1"/>
  <c r="M141" i="11" s="1"/>
  <c r="F136" i="2"/>
  <c r="C139" i="11" l="1"/>
  <c r="F139" i="11"/>
  <c r="E139" i="11"/>
  <c r="B139" i="11"/>
  <c r="A140" i="11"/>
  <c r="D139" i="11"/>
  <c r="G139" i="11"/>
  <c r="F137" i="2"/>
  <c r="O142" i="11"/>
  <c r="R142" i="11" s="1"/>
  <c r="P142" i="11"/>
  <c r="S142" i="11" s="1"/>
  <c r="J142" i="11"/>
  <c r="Q142" i="11"/>
  <c r="M142" i="11" a="1"/>
  <c r="M142" i="11" s="1"/>
  <c r="L142" i="11"/>
  <c r="K142" i="11" a="1"/>
  <c r="K142" i="11" s="1"/>
  <c r="I143" i="11"/>
  <c r="S155" i="9" a="1"/>
  <c r="S155" i="9" s="1"/>
  <c r="I156" i="9"/>
  <c r="Q155" i="9" a="1"/>
  <c r="Q155" i="9" s="1"/>
  <c r="O155" i="9" a="1"/>
  <c r="O155" i="9" s="1"/>
  <c r="T155" i="9" a="1"/>
  <c r="T155" i="9" s="1"/>
  <c r="R155" i="9" a="1"/>
  <c r="R155" i="9" s="1"/>
  <c r="P155" i="9" a="1"/>
  <c r="P155" i="9" s="1"/>
  <c r="K155" i="9"/>
  <c r="L155" i="9" a="1"/>
  <c r="L155" i="9" s="1"/>
  <c r="N155" i="9" a="1"/>
  <c r="N155" i="9" s="1"/>
  <c r="M155" i="9"/>
  <c r="J155" i="9"/>
  <c r="A139" i="2"/>
  <c r="D138" i="2"/>
  <c r="E138" i="2" s="1"/>
  <c r="B138" i="2"/>
  <c r="C138" i="2"/>
  <c r="C140" i="11" l="1"/>
  <c r="G140" i="11"/>
  <c r="B140" i="11"/>
  <c r="F140" i="11"/>
  <c r="A141" i="11"/>
  <c r="E140" i="11"/>
  <c r="D140" i="11"/>
  <c r="A140" i="2"/>
  <c r="D139" i="2"/>
  <c r="E139" i="2" s="1"/>
  <c r="B139" i="2"/>
  <c r="C139" i="2"/>
  <c r="S156" i="9" a="1"/>
  <c r="S156" i="9" s="1"/>
  <c r="I157" i="9"/>
  <c r="Q156" i="9" a="1"/>
  <c r="Q156" i="9" s="1"/>
  <c r="O156" i="9" a="1"/>
  <c r="O156" i="9" s="1"/>
  <c r="K156" i="9"/>
  <c r="J156" i="9"/>
  <c r="T156" i="9" a="1"/>
  <c r="T156" i="9" s="1"/>
  <c r="R156" i="9" a="1"/>
  <c r="R156" i="9" s="1"/>
  <c r="L156" i="9" a="1"/>
  <c r="L156" i="9" s="1"/>
  <c r="N156" i="9" a="1"/>
  <c r="N156" i="9" s="1"/>
  <c r="P156" i="9" a="1"/>
  <c r="P156" i="9" s="1"/>
  <c r="M156" i="9"/>
  <c r="Q143" i="11"/>
  <c r="K143" i="11" a="1"/>
  <c r="K143" i="11" s="1"/>
  <c r="M143" i="11" a="1"/>
  <c r="M143" i="11" s="1"/>
  <c r="L143" i="11"/>
  <c r="I144" i="11"/>
  <c r="P143" i="11"/>
  <c r="S143" i="11" s="1"/>
  <c r="O143" i="11"/>
  <c r="R143" i="11" s="1"/>
  <c r="J143" i="11"/>
  <c r="F138" i="2"/>
  <c r="F139" i="2" s="1"/>
  <c r="A142" i="11" l="1"/>
  <c r="D141" i="11"/>
  <c r="E141" i="11"/>
  <c r="C141" i="11"/>
  <c r="F141" i="11"/>
  <c r="G141" i="11"/>
  <c r="B141" i="11"/>
  <c r="O144" i="11"/>
  <c r="R144" i="11" s="1"/>
  <c r="P144" i="11"/>
  <c r="S144" i="11" s="1"/>
  <c r="M144" i="11" a="1"/>
  <c r="M144" i="11" s="1"/>
  <c r="J144" i="11"/>
  <c r="L144" i="11"/>
  <c r="I145" i="11"/>
  <c r="Q144" i="11"/>
  <c r="K144" i="11" a="1"/>
  <c r="K144" i="11" s="1"/>
  <c r="A141" i="2"/>
  <c r="D140" i="2"/>
  <c r="E140" i="2" s="1"/>
  <c r="C140" i="2"/>
  <c r="B140" i="2"/>
  <c r="S157" i="9" a="1"/>
  <c r="S157" i="9" s="1"/>
  <c r="I158" i="9"/>
  <c r="O157" i="9" a="1"/>
  <c r="O157" i="9" s="1"/>
  <c r="Q157" i="9" a="1"/>
  <c r="Q157" i="9" s="1"/>
  <c r="T157" i="9" a="1"/>
  <c r="T157" i="9" s="1"/>
  <c r="P157" i="9" a="1"/>
  <c r="P157" i="9" s="1"/>
  <c r="R157" i="9" a="1"/>
  <c r="R157" i="9" s="1"/>
  <c r="K157" i="9"/>
  <c r="N157" i="9" a="1"/>
  <c r="N157" i="9" s="1"/>
  <c r="L157" i="9" a="1"/>
  <c r="L157" i="9" s="1"/>
  <c r="J157" i="9"/>
  <c r="M157" i="9"/>
  <c r="C142" i="11" l="1"/>
  <c r="G142" i="11"/>
  <c r="B142" i="11"/>
  <c r="D142" i="11"/>
  <c r="A143" i="11"/>
  <c r="E142" i="11"/>
  <c r="F142" i="11"/>
  <c r="I159" i="9"/>
  <c r="S158" i="9" a="1"/>
  <c r="S158" i="9" s="1"/>
  <c r="Q158" i="9" a="1"/>
  <c r="Q158" i="9" s="1"/>
  <c r="O158" i="9" a="1"/>
  <c r="O158" i="9" s="1"/>
  <c r="J158" i="9"/>
  <c r="M158" i="9"/>
  <c r="P158" i="9" a="1"/>
  <c r="P158" i="9" s="1"/>
  <c r="N158" i="9" a="1"/>
  <c r="N158" i="9" s="1"/>
  <c r="T158" i="9" a="1"/>
  <c r="T158" i="9" s="1"/>
  <c r="R158" i="9" a="1"/>
  <c r="R158" i="9" s="1"/>
  <c r="L158" i="9" a="1"/>
  <c r="L158" i="9" s="1"/>
  <c r="K158" i="9"/>
  <c r="A142" i="2"/>
  <c r="D141" i="2"/>
  <c r="E141" i="2" s="1"/>
  <c r="B141" i="2"/>
  <c r="C141" i="2"/>
  <c r="Q145" i="11"/>
  <c r="K145" i="11" a="1"/>
  <c r="K145" i="11" s="1"/>
  <c r="M145" i="11" a="1"/>
  <c r="M145" i="11" s="1"/>
  <c r="L145" i="11"/>
  <c r="J145" i="11"/>
  <c r="O145" i="11"/>
  <c r="R145" i="11" s="1"/>
  <c r="I146" i="11"/>
  <c r="P145" i="11"/>
  <c r="S145" i="11" s="1"/>
  <c r="F140" i="2"/>
  <c r="F141" i="2" s="1"/>
  <c r="A144" i="11" l="1"/>
  <c r="D143" i="11"/>
  <c r="B143" i="11"/>
  <c r="C143" i="11"/>
  <c r="F143" i="11"/>
  <c r="E143" i="11"/>
  <c r="G143" i="11"/>
  <c r="O146" i="11"/>
  <c r="R146" i="11" s="1"/>
  <c r="P146" i="11"/>
  <c r="S146" i="11" s="1"/>
  <c r="M146" i="11" a="1"/>
  <c r="M146" i="11" s="1"/>
  <c r="I147" i="11"/>
  <c r="Q146" i="11"/>
  <c r="K146" i="11" a="1"/>
  <c r="K146" i="11" s="1"/>
  <c r="L146" i="11"/>
  <c r="J146" i="11"/>
  <c r="A143" i="2"/>
  <c r="D142" i="2"/>
  <c r="E142" i="2" s="1"/>
  <c r="C142" i="2"/>
  <c r="B142" i="2"/>
  <c r="S159" i="9" a="1"/>
  <c r="S159" i="9" s="1"/>
  <c r="I160" i="9"/>
  <c r="Q159" i="9" a="1"/>
  <c r="Q159" i="9" s="1"/>
  <c r="O159" i="9" a="1"/>
  <c r="O159" i="9" s="1"/>
  <c r="T159" i="9" a="1"/>
  <c r="T159" i="9" s="1"/>
  <c r="R159" i="9" a="1"/>
  <c r="R159" i="9" s="1"/>
  <c r="P159" i="9" a="1"/>
  <c r="P159" i="9" s="1"/>
  <c r="L159" i="9" a="1"/>
  <c r="L159" i="9" s="1"/>
  <c r="M159" i="9"/>
  <c r="K159" i="9"/>
  <c r="J159" i="9"/>
  <c r="N159" i="9" a="1"/>
  <c r="N159" i="9" s="1"/>
  <c r="C144" i="11" l="1"/>
  <c r="G144" i="11"/>
  <c r="B144" i="11"/>
  <c r="F144" i="11"/>
  <c r="A145" i="11"/>
  <c r="E144" i="11"/>
  <c r="D144" i="11"/>
  <c r="S160" i="9" a="1"/>
  <c r="S160" i="9" s="1"/>
  <c r="Q160" i="9" a="1"/>
  <c r="Q160" i="9" s="1"/>
  <c r="I161" i="9"/>
  <c r="O160" i="9" a="1"/>
  <c r="O160" i="9" s="1"/>
  <c r="L160" i="9" a="1"/>
  <c r="L160" i="9" s="1"/>
  <c r="J160" i="9"/>
  <c r="N160" i="9" a="1"/>
  <c r="N160" i="9" s="1"/>
  <c r="M160" i="9"/>
  <c r="T160" i="9" a="1"/>
  <c r="T160" i="9" s="1"/>
  <c r="R160" i="9" a="1"/>
  <c r="R160" i="9" s="1"/>
  <c r="P160" i="9" a="1"/>
  <c r="P160" i="9" s="1"/>
  <c r="K160" i="9"/>
  <c r="A144" i="2"/>
  <c r="D143" i="2"/>
  <c r="E143" i="2" s="1"/>
  <c r="B143" i="2"/>
  <c r="C143" i="2"/>
  <c r="Q147" i="11"/>
  <c r="M147" i="11" a="1"/>
  <c r="M147" i="11" s="1"/>
  <c r="K147" i="11" a="1"/>
  <c r="K147" i="11" s="1"/>
  <c r="L147" i="11"/>
  <c r="J147" i="11"/>
  <c r="O147" i="11"/>
  <c r="R147" i="11" s="1"/>
  <c r="I148" i="11"/>
  <c r="P147" i="11"/>
  <c r="S147" i="11" s="1"/>
  <c r="F142" i="2"/>
  <c r="F143" i="2" s="1"/>
  <c r="C145" i="11" l="1"/>
  <c r="F145" i="11"/>
  <c r="G145" i="11"/>
  <c r="B145" i="11"/>
  <c r="A146" i="11"/>
  <c r="D145" i="11"/>
  <c r="E145" i="11"/>
  <c r="O148" i="11"/>
  <c r="R148" i="11" s="1"/>
  <c r="P148" i="11"/>
  <c r="S148" i="11" s="1"/>
  <c r="M148" i="11" a="1"/>
  <c r="M148" i="11" s="1"/>
  <c r="K148" i="11" a="1"/>
  <c r="K148" i="11" s="1"/>
  <c r="I149" i="11"/>
  <c r="J148" i="11"/>
  <c r="Q148" i="11"/>
  <c r="L148" i="11"/>
  <c r="A145" i="2"/>
  <c r="D144" i="2"/>
  <c r="E144" i="2" s="1"/>
  <c r="C144" i="2"/>
  <c r="B144" i="2"/>
  <c r="S161" i="9" a="1"/>
  <c r="S161" i="9" s="1"/>
  <c r="I162" i="9"/>
  <c r="O161" i="9" a="1"/>
  <c r="O161" i="9" s="1"/>
  <c r="Q161" i="9" a="1"/>
  <c r="Q161" i="9" s="1"/>
  <c r="T161" i="9" a="1"/>
  <c r="T161" i="9" s="1"/>
  <c r="P161" i="9" a="1"/>
  <c r="P161" i="9" s="1"/>
  <c r="R161" i="9" a="1"/>
  <c r="R161" i="9" s="1"/>
  <c r="J161" i="9"/>
  <c r="L161" i="9" a="1"/>
  <c r="L161" i="9" s="1"/>
  <c r="N161" i="9" a="1"/>
  <c r="N161" i="9" s="1"/>
  <c r="K161" i="9"/>
  <c r="M161" i="9"/>
  <c r="C146" i="11" l="1"/>
  <c r="G146" i="11"/>
  <c r="B146" i="11"/>
  <c r="D146" i="11"/>
  <c r="A147" i="11"/>
  <c r="E146" i="11"/>
  <c r="F146" i="11"/>
  <c r="A146" i="2"/>
  <c r="D145" i="2"/>
  <c r="E145" i="2" s="1"/>
  <c r="B145" i="2"/>
  <c r="C145" i="2"/>
  <c r="Q149" i="11"/>
  <c r="L149" i="11"/>
  <c r="J149" i="11"/>
  <c r="O149" i="11"/>
  <c r="R149" i="11" s="1"/>
  <c r="M149" i="11" a="1"/>
  <c r="M149" i="11" s="1"/>
  <c r="P149" i="11"/>
  <c r="S149" i="11" s="1"/>
  <c r="K149" i="11" a="1"/>
  <c r="K149" i="11" s="1"/>
  <c r="I150" i="11"/>
  <c r="I163" i="9"/>
  <c r="S162" i="9" a="1"/>
  <c r="S162" i="9" s="1"/>
  <c r="Q162" i="9" a="1"/>
  <c r="Q162" i="9" s="1"/>
  <c r="O162" i="9" a="1"/>
  <c r="O162" i="9" s="1"/>
  <c r="N162" i="9" a="1"/>
  <c r="N162" i="9" s="1"/>
  <c r="J162" i="9"/>
  <c r="L162" i="9" a="1"/>
  <c r="L162" i="9" s="1"/>
  <c r="M162" i="9"/>
  <c r="P162" i="9" a="1"/>
  <c r="P162" i="9" s="1"/>
  <c r="K162" i="9"/>
  <c r="T162" i="9" a="1"/>
  <c r="T162" i="9" s="1"/>
  <c r="R162" i="9" a="1"/>
  <c r="R162" i="9" s="1"/>
  <c r="F144" i="2"/>
  <c r="F145" i="2" s="1"/>
  <c r="A148" i="11" l="1"/>
  <c r="D147" i="11"/>
  <c r="G147" i="11"/>
  <c r="C147" i="11"/>
  <c r="F147" i="11"/>
  <c r="E147" i="11"/>
  <c r="B147" i="11"/>
  <c r="S163" i="9" a="1"/>
  <c r="S163" i="9" s="1"/>
  <c r="I164" i="9"/>
  <c r="Q163" i="9" a="1"/>
  <c r="Q163" i="9" s="1"/>
  <c r="O163" i="9" a="1"/>
  <c r="O163" i="9" s="1"/>
  <c r="T163" i="9" a="1"/>
  <c r="T163" i="9" s="1"/>
  <c r="R163" i="9" a="1"/>
  <c r="R163" i="9" s="1"/>
  <c r="P163" i="9" a="1"/>
  <c r="P163" i="9" s="1"/>
  <c r="L163" i="9" a="1"/>
  <c r="L163" i="9" s="1"/>
  <c r="M163" i="9"/>
  <c r="N163" i="9" a="1"/>
  <c r="N163" i="9" s="1"/>
  <c r="K163" i="9"/>
  <c r="J163" i="9"/>
  <c r="O150" i="11"/>
  <c r="R150" i="11" s="1"/>
  <c r="P150" i="11"/>
  <c r="S150" i="11" s="1"/>
  <c r="M150" i="11" a="1"/>
  <c r="M150" i="11" s="1"/>
  <c r="J150" i="11"/>
  <c r="Q150" i="11"/>
  <c r="K150" i="11" a="1"/>
  <c r="K150" i="11" s="1"/>
  <c r="L150" i="11"/>
  <c r="I151" i="11"/>
  <c r="A147" i="2"/>
  <c r="D146" i="2"/>
  <c r="E146" i="2" s="1"/>
  <c r="B146" i="2"/>
  <c r="C146" i="2"/>
  <c r="C148" i="11" l="1"/>
  <c r="G148" i="11"/>
  <c r="B148" i="11"/>
  <c r="F148" i="11"/>
  <c r="A149" i="11"/>
  <c r="D148" i="11"/>
  <c r="E148" i="11"/>
  <c r="A148" i="2"/>
  <c r="D147" i="2"/>
  <c r="E147" i="2" s="1"/>
  <c r="B147" i="2"/>
  <c r="C147" i="2"/>
  <c r="Q151" i="11"/>
  <c r="K151" i="11" a="1"/>
  <c r="K151" i="11" s="1"/>
  <c r="L151" i="11"/>
  <c r="J151" i="11"/>
  <c r="O151" i="11"/>
  <c r="R151" i="11" s="1"/>
  <c r="M151" i="11" a="1"/>
  <c r="M151" i="11" s="1"/>
  <c r="P151" i="11"/>
  <c r="S151" i="11" s="1"/>
  <c r="I152" i="11"/>
  <c r="F146" i="2"/>
  <c r="F147" i="2" s="1"/>
  <c r="S164" i="9" a="1"/>
  <c r="S164" i="9" s="1"/>
  <c r="I165" i="9"/>
  <c r="Q164" i="9" a="1"/>
  <c r="Q164" i="9" s="1"/>
  <c r="O164" i="9" a="1"/>
  <c r="O164" i="9" s="1"/>
  <c r="M164" i="9"/>
  <c r="K164" i="9"/>
  <c r="T164" i="9" a="1"/>
  <c r="T164" i="9" s="1"/>
  <c r="R164" i="9" a="1"/>
  <c r="R164" i="9" s="1"/>
  <c r="J164" i="9"/>
  <c r="L164" i="9" a="1"/>
  <c r="L164" i="9" s="1"/>
  <c r="P164" i="9" a="1"/>
  <c r="P164" i="9" s="1"/>
  <c r="N164" i="9" a="1"/>
  <c r="N164" i="9" s="1"/>
  <c r="A150" i="11" l="1"/>
  <c r="D149" i="11"/>
  <c r="B149" i="11"/>
  <c r="C149" i="11"/>
  <c r="F149" i="11"/>
  <c r="G149" i="11"/>
  <c r="E149" i="11"/>
  <c r="S165" i="9" a="1"/>
  <c r="S165" i="9" s="1"/>
  <c r="I166" i="9"/>
  <c r="O165" i="9" a="1"/>
  <c r="O165" i="9" s="1"/>
  <c r="Q165" i="9" a="1"/>
  <c r="Q165" i="9" s="1"/>
  <c r="T165" i="9" a="1"/>
  <c r="T165" i="9" s="1"/>
  <c r="P165" i="9" a="1"/>
  <c r="P165" i="9" s="1"/>
  <c r="R165" i="9" a="1"/>
  <c r="R165" i="9" s="1"/>
  <c r="M165" i="9"/>
  <c r="L165" i="9" a="1"/>
  <c r="L165" i="9" s="1"/>
  <c r="N165" i="9" a="1"/>
  <c r="N165" i="9" s="1"/>
  <c r="K165" i="9"/>
  <c r="J165" i="9"/>
  <c r="A149" i="2"/>
  <c r="D148" i="2"/>
  <c r="E148" i="2" s="1"/>
  <c r="C148" i="2"/>
  <c r="B148" i="2"/>
  <c r="O152" i="11"/>
  <c r="R152" i="11" s="1"/>
  <c r="P152" i="11"/>
  <c r="S152" i="11" s="1"/>
  <c r="I153" i="11"/>
  <c r="K152" i="11" a="1"/>
  <c r="K152" i="11" s="1"/>
  <c r="J152" i="11"/>
  <c r="Q152" i="11"/>
  <c r="M152" i="11" a="1"/>
  <c r="M152" i="11" s="1"/>
  <c r="L152" i="11"/>
  <c r="A151" i="11" l="1"/>
  <c r="E150" i="11"/>
  <c r="F150" i="11"/>
  <c r="C150" i="11"/>
  <c r="G150" i="11"/>
  <c r="B150" i="11"/>
  <c r="D150" i="11"/>
  <c r="Q153" i="11"/>
  <c r="K153" i="11" a="1"/>
  <c r="K153" i="11" s="1"/>
  <c r="L153" i="11"/>
  <c r="I154" i="11"/>
  <c r="O153" i="11"/>
  <c r="R153" i="11" s="1"/>
  <c r="J153" i="11"/>
  <c r="P153" i="11"/>
  <c r="S153" i="11" s="1"/>
  <c r="M153" i="11" a="1"/>
  <c r="M153" i="11" s="1"/>
  <c r="A150" i="2"/>
  <c r="D149" i="2"/>
  <c r="E149" i="2" s="1"/>
  <c r="B149" i="2"/>
  <c r="C149" i="2"/>
  <c r="F148" i="2"/>
  <c r="F149" i="2" s="1"/>
  <c r="I167" i="9"/>
  <c r="Q166" i="9" a="1"/>
  <c r="Q166" i="9" s="1"/>
  <c r="S166" i="9" a="1"/>
  <c r="S166" i="9" s="1"/>
  <c r="O166" i="9" a="1"/>
  <c r="O166" i="9" s="1"/>
  <c r="L166" i="9" a="1"/>
  <c r="L166" i="9" s="1"/>
  <c r="J166" i="9"/>
  <c r="M166" i="9"/>
  <c r="P166" i="9" a="1"/>
  <c r="P166" i="9" s="1"/>
  <c r="K166" i="9"/>
  <c r="T166" i="9" a="1"/>
  <c r="T166" i="9" s="1"/>
  <c r="R166" i="9" a="1"/>
  <c r="R166" i="9" s="1"/>
  <c r="N166" i="9" a="1"/>
  <c r="N166" i="9" s="1"/>
  <c r="C151" i="11" l="1"/>
  <c r="F151" i="11"/>
  <c r="E151" i="11"/>
  <c r="G151" i="11"/>
  <c r="A152" i="11"/>
  <c r="D151" i="11"/>
  <c r="B151" i="11"/>
  <c r="A151" i="2"/>
  <c r="D150" i="2"/>
  <c r="E150" i="2" s="1"/>
  <c r="B150" i="2"/>
  <c r="C150" i="2"/>
  <c r="S167" i="9" a="1"/>
  <c r="S167" i="9" s="1"/>
  <c r="I168" i="9"/>
  <c r="Q167" i="9" a="1"/>
  <c r="Q167" i="9" s="1"/>
  <c r="O167" i="9" a="1"/>
  <c r="O167" i="9" s="1"/>
  <c r="T167" i="9" a="1"/>
  <c r="T167" i="9" s="1"/>
  <c r="R167" i="9" a="1"/>
  <c r="R167" i="9" s="1"/>
  <c r="P167" i="9" a="1"/>
  <c r="P167" i="9" s="1"/>
  <c r="M167" i="9"/>
  <c r="J167" i="9"/>
  <c r="K167" i="9"/>
  <c r="L167" i="9" a="1"/>
  <c r="L167" i="9" s="1"/>
  <c r="N167" i="9" a="1"/>
  <c r="N167" i="9" s="1"/>
  <c r="O154" i="11"/>
  <c r="R154" i="11" s="1"/>
  <c r="P154" i="11"/>
  <c r="S154" i="11" s="1"/>
  <c r="J154" i="11"/>
  <c r="Q154" i="11"/>
  <c r="M154" i="11" a="1"/>
  <c r="M154" i="11" s="1"/>
  <c r="L154" i="11"/>
  <c r="K154" i="11" a="1"/>
  <c r="K154" i="11" s="1"/>
  <c r="I155" i="11"/>
  <c r="A153" i="11" l="1"/>
  <c r="E152" i="11"/>
  <c r="D152" i="11"/>
  <c r="C152" i="11"/>
  <c r="G152" i="11"/>
  <c r="B152" i="11"/>
  <c r="F152" i="11"/>
  <c r="Q155" i="11"/>
  <c r="K155" i="11" a="1"/>
  <c r="K155" i="11" s="1"/>
  <c r="L155" i="11"/>
  <c r="I156" i="11"/>
  <c r="O155" i="11"/>
  <c r="R155" i="11" s="1"/>
  <c r="M155" i="11" a="1"/>
  <c r="M155" i="11" s="1"/>
  <c r="P155" i="11"/>
  <c r="S155" i="11" s="1"/>
  <c r="J155" i="11"/>
  <c r="S168" i="9" a="1"/>
  <c r="S168" i="9" s="1"/>
  <c r="I169" i="9"/>
  <c r="Q168" i="9" a="1"/>
  <c r="Q168" i="9" s="1"/>
  <c r="O168" i="9" a="1"/>
  <c r="O168" i="9" s="1"/>
  <c r="J168" i="9"/>
  <c r="M168" i="9"/>
  <c r="T168" i="9" a="1"/>
  <c r="T168" i="9" s="1"/>
  <c r="R168" i="9" a="1"/>
  <c r="R168" i="9" s="1"/>
  <c r="K168" i="9"/>
  <c r="L168" i="9" a="1"/>
  <c r="L168" i="9" s="1"/>
  <c r="P168" i="9" a="1"/>
  <c r="P168" i="9" s="1"/>
  <c r="N168" i="9" a="1"/>
  <c r="N168" i="9" s="1"/>
  <c r="A152" i="2"/>
  <c r="D151" i="2"/>
  <c r="E151" i="2" s="1"/>
  <c r="B151" i="2"/>
  <c r="C151" i="2"/>
  <c r="F150" i="2"/>
  <c r="F151" i="2" s="1"/>
  <c r="C153" i="11" l="1"/>
  <c r="F153" i="11"/>
  <c r="G153" i="11"/>
  <c r="B153" i="11"/>
  <c r="A154" i="11"/>
  <c r="D153" i="11"/>
  <c r="E153" i="11"/>
  <c r="S169" i="9" a="1"/>
  <c r="S169" i="9" s="1"/>
  <c r="I170" i="9"/>
  <c r="O169" i="9" a="1"/>
  <c r="O169" i="9" s="1"/>
  <c r="Q169" i="9" a="1"/>
  <c r="Q169" i="9" s="1"/>
  <c r="T169" i="9" a="1"/>
  <c r="T169" i="9" s="1"/>
  <c r="P169" i="9" a="1"/>
  <c r="P169" i="9" s="1"/>
  <c r="R169" i="9" a="1"/>
  <c r="R169" i="9" s="1"/>
  <c r="L169" i="9" a="1"/>
  <c r="L169" i="9" s="1"/>
  <c r="N169" i="9" a="1"/>
  <c r="N169" i="9" s="1"/>
  <c r="M169" i="9"/>
  <c r="K169" i="9"/>
  <c r="J169" i="9"/>
  <c r="O156" i="11"/>
  <c r="R156" i="11" s="1"/>
  <c r="P156" i="11"/>
  <c r="S156" i="11" s="1"/>
  <c r="M156" i="11" a="1"/>
  <c r="M156" i="11" s="1"/>
  <c r="J156" i="11"/>
  <c r="L156" i="11"/>
  <c r="I157" i="11"/>
  <c r="Q156" i="11"/>
  <c r="K156" i="11" a="1"/>
  <c r="K156" i="11" s="1"/>
  <c r="A153" i="2"/>
  <c r="D152" i="2"/>
  <c r="E152" i="2" s="1"/>
  <c r="C152" i="2"/>
  <c r="B152" i="2"/>
  <c r="C154" i="11" l="1"/>
  <c r="G154" i="11"/>
  <c r="B154" i="11"/>
  <c r="D154" i="11"/>
  <c r="A155" i="11"/>
  <c r="E154" i="11"/>
  <c r="F154" i="11"/>
  <c r="Q157" i="11"/>
  <c r="K157" i="11" a="1"/>
  <c r="K157" i="11" s="1"/>
  <c r="L157" i="11"/>
  <c r="I158" i="11"/>
  <c r="O157" i="11"/>
  <c r="R157" i="11" s="1"/>
  <c r="J157" i="11"/>
  <c r="P157" i="11"/>
  <c r="S157" i="11" s="1"/>
  <c r="M157" i="11" a="1"/>
  <c r="M157" i="11" s="1"/>
  <c r="S170" i="9" a="1"/>
  <c r="S170" i="9" s="1"/>
  <c r="I171" i="9"/>
  <c r="Q170" i="9" a="1"/>
  <c r="Q170" i="9" s="1"/>
  <c r="O170" i="9" a="1"/>
  <c r="O170" i="9" s="1"/>
  <c r="N170" i="9" a="1"/>
  <c r="N170" i="9" s="1"/>
  <c r="M170" i="9"/>
  <c r="L170" i="9" a="1"/>
  <c r="L170" i="9" s="1"/>
  <c r="J170" i="9"/>
  <c r="P170" i="9" a="1"/>
  <c r="P170" i="9" s="1"/>
  <c r="K170" i="9"/>
  <c r="T170" i="9" a="1"/>
  <c r="T170" i="9" s="1"/>
  <c r="R170" i="9" a="1"/>
  <c r="R170" i="9" s="1"/>
  <c r="F152" i="2"/>
  <c r="A154" i="2"/>
  <c r="D153" i="2"/>
  <c r="E153" i="2" s="1"/>
  <c r="B153" i="2"/>
  <c r="C153" i="2"/>
  <c r="A156" i="11" l="1"/>
  <c r="D155" i="11"/>
  <c r="B155" i="11"/>
  <c r="C155" i="11"/>
  <c r="F155" i="11"/>
  <c r="E155" i="11"/>
  <c r="G155" i="11"/>
  <c r="A155" i="2"/>
  <c r="D154" i="2"/>
  <c r="E154" i="2" s="1"/>
  <c r="C154" i="2"/>
  <c r="B154" i="2"/>
  <c r="F153" i="2"/>
  <c r="S171" i="9" a="1"/>
  <c r="S171" i="9" s="1"/>
  <c r="I172" i="9"/>
  <c r="Q171" i="9" a="1"/>
  <c r="Q171" i="9" s="1"/>
  <c r="O171" i="9" a="1"/>
  <c r="O171" i="9" s="1"/>
  <c r="T171" i="9" a="1"/>
  <c r="T171" i="9" s="1"/>
  <c r="R171" i="9" a="1"/>
  <c r="R171" i="9" s="1"/>
  <c r="P171" i="9" a="1"/>
  <c r="P171" i="9" s="1"/>
  <c r="N171" i="9" a="1"/>
  <c r="N171" i="9" s="1"/>
  <c r="M171" i="9"/>
  <c r="J171" i="9"/>
  <c r="K171" i="9"/>
  <c r="L171" i="9" a="1"/>
  <c r="L171" i="9" s="1"/>
  <c r="P158" i="11"/>
  <c r="S158" i="11" s="1"/>
  <c r="M158" i="11" a="1"/>
  <c r="M158" i="11" s="1"/>
  <c r="I159" i="11"/>
  <c r="O158" i="11"/>
  <c r="R158" i="11" s="1"/>
  <c r="K158" i="11" a="1"/>
  <c r="K158" i="11" s="1"/>
  <c r="Q158" i="11"/>
  <c r="L158" i="11"/>
  <c r="J158" i="11"/>
  <c r="A157" i="11" l="1"/>
  <c r="E156" i="11"/>
  <c r="D156" i="11"/>
  <c r="C156" i="11"/>
  <c r="G156" i="11"/>
  <c r="B156" i="11"/>
  <c r="F156" i="11"/>
  <c r="F154" i="2"/>
  <c r="A156" i="2"/>
  <c r="D155" i="2"/>
  <c r="E155" i="2" s="1"/>
  <c r="B155" i="2"/>
  <c r="C155" i="2"/>
  <c r="Q159" i="11"/>
  <c r="K159" i="11" a="1"/>
  <c r="K159" i="11" s="1"/>
  <c r="L159" i="11"/>
  <c r="J159" i="11"/>
  <c r="P159" i="11"/>
  <c r="S159" i="11" s="1"/>
  <c r="M159" i="11" a="1"/>
  <c r="M159" i="11" s="1"/>
  <c r="I160" i="11"/>
  <c r="O159" i="11"/>
  <c r="R159" i="11" s="1"/>
  <c r="S172" i="9" a="1"/>
  <c r="S172" i="9" s="1"/>
  <c r="I173" i="9"/>
  <c r="Q172" i="9" a="1"/>
  <c r="Q172" i="9" s="1"/>
  <c r="O172" i="9" a="1"/>
  <c r="O172" i="9" s="1"/>
  <c r="N172" i="9" a="1"/>
  <c r="N172" i="9" s="1"/>
  <c r="K172" i="9"/>
  <c r="J172" i="9"/>
  <c r="T172" i="9" a="1"/>
  <c r="T172" i="9" s="1"/>
  <c r="R172" i="9" a="1"/>
  <c r="R172" i="9" s="1"/>
  <c r="M172" i="9"/>
  <c r="P172" i="9" a="1"/>
  <c r="P172" i="9" s="1"/>
  <c r="L172" i="9" a="1"/>
  <c r="L172" i="9" s="1"/>
  <c r="C157" i="11" l="1"/>
  <c r="F157" i="11"/>
  <c r="G157" i="11"/>
  <c r="B157" i="11"/>
  <c r="A158" i="11"/>
  <c r="D157" i="11"/>
  <c r="E157" i="11"/>
  <c r="I174" i="9"/>
  <c r="S173" i="9" a="1"/>
  <c r="S173" i="9" s="1"/>
  <c r="O173" i="9" a="1"/>
  <c r="O173" i="9" s="1"/>
  <c r="Q173" i="9" a="1"/>
  <c r="Q173" i="9" s="1"/>
  <c r="T173" i="9" a="1"/>
  <c r="T173" i="9" s="1"/>
  <c r="P173" i="9" a="1"/>
  <c r="P173" i="9" s="1"/>
  <c r="R173" i="9" a="1"/>
  <c r="R173" i="9" s="1"/>
  <c r="M173" i="9"/>
  <c r="L173" i="9" a="1"/>
  <c r="L173" i="9" s="1"/>
  <c r="N173" i="9" a="1"/>
  <c r="N173" i="9" s="1"/>
  <c r="K173" i="9"/>
  <c r="J173" i="9"/>
  <c r="F155" i="2"/>
  <c r="O160" i="11"/>
  <c r="R160" i="11" s="1"/>
  <c r="P160" i="11"/>
  <c r="S160" i="11" s="1"/>
  <c r="J160" i="11"/>
  <c r="K160" i="11" a="1"/>
  <c r="K160" i="11" s="1"/>
  <c r="I161" i="11"/>
  <c r="Q160" i="11"/>
  <c r="M160" i="11" a="1"/>
  <c r="M160" i="11" s="1"/>
  <c r="L160" i="11"/>
  <c r="A157" i="2"/>
  <c r="D156" i="2"/>
  <c r="E156" i="2" s="1"/>
  <c r="C156" i="2"/>
  <c r="B156" i="2"/>
  <c r="C158" i="11" l="1"/>
  <c r="G158" i="11"/>
  <c r="B158" i="11"/>
  <c r="D158" i="11"/>
  <c r="A159" i="11"/>
  <c r="E158" i="11"/>
  <c r="F158" i="11"/>
  <c r="A158" i="2"/>
  <c r="D157" i="2"/>
  <c r="E157" i="2" s="1"/>
  <c r="B157" i="2"/>
  <c r="C157" i="2"/>
  <c r="Q161" i="11"/>
  <c r="K161" i="11" a="1"/>
  <c r="K161" i="11" s="1"/>
  <c r="L161" i="11"/>
  <c r="J161" i="11"/>
  <c r="O161" i="11"/>
  <c r="R161" i="11" s="1"/>
  <c r="I162" i="11"/>
  <c r="P161" i="11"/>
  <c r="S161" i="11" s="1"/>
  <c r="M161" i="11" a="1"/>
  <c r="M161" i="11" s="1"/>
  <c r="F156" i="2"/>
  <c r="F157" i="2" s="1"/>
  <c r="S174" i="9" a="1"/>
  <c r="S174" i="9" s="1"/>
  <c r="I175" i="9"/>
  <c r="Q174" i="9" a="1"/>
  <c r="Q174" i="9" s="1"/>
  <c r="O174" i="9" a="1"/>
  <c r="O174" i="9" s="1"/>
  <c r="J174" i="9"/>
  <c r="M174" i="9"/>
  <c r="P174" i="9" a="1"/>
  <c r="P174" i="9" s="1"/>
  <c r="N174" i="9" a="1"/>
  <c r="N174" i="9" s="1"/>
  <c r="T174" i="9" a="1"/>
  <c r="T174" i="9" s="1"/>
  <c r="R174" i="9" a="1"/>
  <c r="R174" i="9" s="1"/>
  <c r="K174" i="9"/>
  <c r="L174" i="9" a="1"/>
  <c r="L174" i="9" s="1"/>
  <c r="A160" i="11" l="1"/>
  <c r="D159" i="11"/>
  <c r="G159" i="11"/>
  <c r="C159" i="11"/>
  <c r="F159" i="11"/>
  <c r="E159" i="11"/>
  <c r="B159" i="11"/>
  <c r="O162" i="11"/>
  <c r="R162" i="11" s="1"/>
  <c r="P162" i="11"/>
  <c r="S162" i="11" s="1"/>
  <c r="J162" i="11"/>
  <c r="Q162" i="11"/>
  <c r="M162" i="11" a="1"/>
  <c r="M162" i="11" s="1"/>
  <c r="L162" i="11"/>
  <c r="K162" i="11" a="1"/>
  <c r="K162" i="11" s="1"/>
  <c r="I163" i="11"/>
  <c r="S175" i="9" a="1"/>
  <c r="S175" i="9" s="1"/>
  <c r="Q175" i="9" a="1"/>
  <c r="Q175" i="9" s="1"/>
  <c r="O175" i="9" a="1"/>
  <c r="O175" i="9" s="1"/>
  <c r="I176" i="9"/>
  <c r="T175" i="9" a="1"/>
  <c r="T175" i="9" s="1"/>
  <c r="R175" i="9" a="1"/>
  <c r="R175" i="9" s="1"/>
  <c r="P175" i="9" a="1"/>
  <c r="P175" i="9" s="1"/>
  <c r="N175" i="9" a="1"/>
  <c r="N175" i="9" s="1"/>
  <c r="M175" i="9"/>
  <c r="K175" i="9"/>
  <c r="J175" i="9"/>
  <c r="L175" i="9" a="1"/>
  <c r="L175" i="9" s="1"/>
  <c r="A159" i="2"/>
  <c r="D158" i="2"/>
  <c r="E158" i="2" s="1"/>
  <c r="B158" i="2"/>
  <c r="C158" i="2"/>
  <c r="C160" i="11" l="1"/>
  <c r="G160" i="11"/>
  <c r="B160" i="11"/>
  <c r="F160" i="11"/>
  <c r="A161" i="11"/>
  <c r="E160" i="11"/>
  <c r="D160" i="11"/>
  <c r="A160" i="2"/>
  <c r="D159" i="2"/>
  <c r="E159" i="2" s="1"/>
  <c r="B159" i="2"/>
  <c r="C159" i="2"/>
  <c r="S176" i="9" a="1"/>
  <c r="S176" i="9" s="1"/>
  <c r="I177" i="9"/>
  <c r="Q176" i="9" a="1"/>
  <c r="Q176" i="9" s="1"/>
  <c r="O176" i="9" a="1"/>
  <c r="O176" i="9" s="1"/>
  <c r="J176" i="9"/>
  <c r="M176" i="9"/>
  <c r="T176" i="9" a="1"/>
  <c r="T176" i="9" s="1"/>
  <c r="R176" i="9" a="1"/>
  <c r="R176" i="9" s="1"/>
  <c r="L176" i="9" a="1"/>
  <c r="L176" i="9" s="1"/>
  <c r="K176" i="9"/>
  <c r="P176" i="9" a="1"/>
  <c r="P176" i="9" s="1"/>
  <c r="N176" i="9" a="1"/>
  <c r="N176" i="9" s="1"/>
  <c r="Q163" i="11"/>
  <c r="K163" i="11" a="1"/>
  <c r="K163" i="11" s="1"/>
  <c r="L163" i="11"/>
  <c r="I164" i="11"/>
  <c r="O163" i="11"/>
  <c r="R163" i="11" s="1"/>
  <c r="M163" i="11" a="1"/>
  <c r="M163" i="11" s="1"/>
  <c r="P163" i="11"/>
  <c r="S163" i="11" s="1"/>
  <c r="J163" i="11"/>
  <c r="F158" i="2"/>
  <c r="F159" i="2" s="1"/>
  <c r="C161" i="11" l="1"/>
  <c r="F161" i="11"/>
  <c r="G161" i="11"/>
  <c r="B161" i="11"/>
  <c r="A162" i="11"/>
  <c r="D161" i="11"/>
  <c r="E161" i="11"/>
  <c r="A161" i="2"/>
  <c r="D160" i="2"/>
  <c r="E160" i="2" s="1"/>
  <c r="C160" i="2"/>
  <c r="B160" i="2"/>
  <c r="O164" i="11"/>
  <c r="R164" i="11" s="1"/>
  <c r="P164" i="11"/>
  <c r="S164" i="11" s="1"/>
  <c r="M164" i="11" a="1"/>
  <c r="M164" i="11" s="1"/>
  <c r="J164" i="11"/>
  <c r="L164" i="11"/>
  <c r="I165" i="11"/>
  <c r="Q164" i="11"/>
  <c r="K164" i="11" a="1"/>
  <c r="K164" i="11" s="1"/>
  <c r="I178" i="9"/>
  <c r="S177" i="9" a="1"/>
  <c r="S177" i="9" s="1"/>
  <c r="O177" i="9" a="1"/>
  <c r="O177" i="9" s="1"/>
  <c r="Q177" i="9" a="1"/>
  <c r="Q177" i="9" s="1"/>
  <c r="T177" i="9" a="1"/>
  <c r="T177" i="9" s="1"/>
  <c r="P177" i="9" a="1"/>
  <c r="P177" i="9" s="1"/>
  <c r="R177" i="9" a="1"/>
  <c r="R177" i="9" s="1"/>
  <c r="K177" i="9"/>
  <c r="N177" i="9" a="1"/>
  <c r="N177" i="9" s="1"/>
  <c r="J177" i="9"/>
  <c r="M177" i="9"/>
  <c r="L177" i="9" a="1"/>
  <c r="L177" i="9" s="1"/>
  <c r="C162" i="11" l="1"/>
  <c r="G162" i="11"/>
  <c r="B162" i="11"/>
  <c r="D162" i="11"/>
  <c r="A163" i="11"/>
  <c r="E162" i="11"/>
  <c r="F162" i="11"/>
  <c r="S178" i="9" a="1"/>
  <c r="S178" i="9" s="1"/>
  <c r="I179" i="9"/>
  <c r="Q178" i="9" a="1"/>
  <c r="Q178" i="9" s="1"/>
  <c r="O178" i="9" a="1"/>
  <c r="O178" i="9" s="1"/>
  <c r="J178" i="9"/>
  <c r="L178" i="9" a="1"/>
  <c r="L178" i="9" s="1"/>
  <c r="M178" i="9"/>
  <c r="P178" i="9" a="1"/>
  <c r="P178" i="9" s="1"/>
  <c r="K178" i="9"/>
  <c r="T178" i="9" a="1"/>
  <c r="T178" i="9" s="1"/>
  <c r="R178" i="9" a="1"/>
  <c r="R178" i="9" s="1"/>
  <c r="N178" i="9" a="1"/>
  <c r="N178" i="9" s="1"/>
  <c r="A162" i="2"/>
  <c r="D161" i="2"/>
  <c r="E161" i="2" s="1"/>
  <c r="B161" i="2"/>
  <c r="C161" i="2"/>
  <c r="F160" i="2"/>
  <c r="F161" i="2" s="1"/>
  <c r="Q165" i="11"/>
  <c r="K165" i="11" a="1"/>
  <c r="K165" i="11" s="1"/>
  <c r="L165" i="11"/>
  <c r="I166" i="11"/>
  <c r="O165" i="11"/>
  <c r="R165" i="11" s="1"/>
  <c r="J165" i="11"/>
  <c r="P165" i="11"/>
  <c r="S165" i="11" s="1"/>
  <c r="M165" i="11" a="1"/>
  <c r="M165" i="11" s="1"/>
  <c r="A164" i="11" l="1"/>
  <c r="D163" i="11"/>
  <c r="B163" i="11"/>
  <c r="C163" i="11"/>
  <c r="F163" i="11"/>
  <c r="E163" i="11"/>
  <c r="G163" i="11"/>
  <c r="A163" i="2"/>
  <c r="D162" i="2"/>
  <c r="E162" i="2" s="1"/>
  <c r="B162" i="2"/>
  <c r="C162" i="2"/>
  <c r="M166" i="11" a="1"/>
  <c r="M166" i="11" s="1"/>
  <c r="I167" i="11"/>
  <c r="O166" i="11"/>
  <c r="R166" i="11" s="1"/>
  <c r="Q166" i="11"/>
  <c r="K166" i="11" a="1"/>
  <c r="K166" i="11" s="1"/>
  <c r="P166" i="11"/>
  <c r="S166" i="11" s="1"/>
  <c r="L166" i="11"/>
  <c r="J166" i="11"/>
  <c r="S179" i="9" a="1"/>
  <c r="S179" i="9" s="1"/>
  <c r="I180" i="9"/>
  <c r="Q179" i="9" a="1"/>
  <c r="Q179" i="9" s="1"/>
  <c r="O179" i="9" a="1"/>
  <c r="O179" i="9" s="1"/>
  <c r="T179" i="9" a="1"/>
  <c r="T179" i="9" s="1"/>
  <c r="R179" i="9" a="1"/>
  <c r="R179" i="9" s="1"/>
  <c r="P179" i="9" a="1"/>
  <c r="P179" i="9" s="1"/>
  <c r="M179" i="9"/>
  <c r="L179" i="9" a="1"/>
  <c r="L179" i="9" s="1"/>
  <c r="N179" i="9" a="1"/>
  <c r="N179" i="9" s="1"/>
  <c r="J179" i="9"/>
  <c r="K179" i="9"/>
  <c r="F162" i="2" l="1"/>
  <c r="C164" i="11"/>
  <c r="G164" i="11"/>
  <c r="B164" i="11"/>
  <c r="F164" i="11"/>
  <c r="A165" i="11"/>
  <c r="E164" i="11"/>
  <c r="D164" i="11"/>
  <c r="A164" i="2"/>
  <c r="D163" i="2"/>
  <c r="E163" i="2" s="1"/>
  <c r="B163" i="2"/>
  <c r="C163" i="2"/>
  <c r="S180" i="9" a="1"/>
  <c r="S180" i="9" s="1"/>
  <c r="I181" i="9"/>
  <c r="Q180" i="9" a="1"/>
  <c r="Q180" i="9" s="1"/>
  <c r="O180" i="9" a="1"/>
  <c r="O180" i="9" s="1"/>
  <c r="K180" i="9"/>
  <c r="N180" i="9" a="1"/>
  <c r="N180" i="9" s="1"/>
  <c r="M180" i="9"/>
  <c r="T180" i="9" a="1"/>
  <c r="T180" i="9" s="1"/>
  <c r="R180" i="9" a="1"/>
  <c r="R180" i="9" s="1"/>
  <c r="L180" i="9" a="1"/>
  <c r="L180" i="9" s="1"/>
  <c r="P180" i="9" a="1"/>
  <c r="P180" i="9" s="1"/>
  <c r="J180" i="9"/>
  <c r="Q167" i="11"/>
  <c r="K167" i="11" a="1"/>
  <c r="K167" i="11" s="1"/>
  <c r="L167" i="11"/>
  <c r="I168" i="11"/>
  <c r="O167" i="11"/>
  <c r="R167" i="11" s="1"/>
  <c r="M167" i="11" a="1"/>
  <c r="M167" i="11" s="1"/>
  <c r="J167" i="11"/>
  <c r="P167" i="11"/>
  <c r="S167" i="11" s="1"/>
  <c r="F165" i="11" l="1"/>
  <c r="A166" i="11"/>
  <c r="D165" i="11"/>
  <c r="E165" i="11"/>
  <c r="C165" i="11"/>
  <c r="G165" i="11"/>
  <c r="B165" i="11"/>
  <c r="O168" i="11"/>
  <c r="R168" i="11" s="1"/>
  <c r="P168" i="11"/>
  <c r="S168" i="11" s="1"/>
  <c r="M168" i="11" a="1"/>
  <c r="M168" i="11" s="1"/>
  <c r="K168" i="11" a="1"/>
  <c r="K168" i="11" s="1"/>
  <c r="J168" i="11"/>
  <c r="I169" i="11"/>
  <c r="Q168" i="11"/>
  <c r="L168" i="11"/>
  <c r="I182" i="9"/>
  <c r="S181" i="9" a="1"/>
  <c r="S181" i="9" s="1"/>
  <c r="Q181" i="9" a="1"/>
  <c r="Q181" i="9" s="1"/>
  <c r="O181" i="9" a="1"/>
  <c r="O181" i="9" s="1"/>
  <c r="T181" i="9" a="1"/>
  <c r="T181" i="9" s="1"/>
  <c r="P181" i="9" a="1"/>
  <c r="P181" i="9" s="1"/>
  <c r="R181" i="9" a="1"/>
  <c r="R181" i="9" s="1"/>
  <c r="K181" i="9"/>
  <c r="N181" i="9" a="1"/>
  <c r="N181" i="9" s="1"/>
  <c r="L181" i="9" a="1"/>
  <c r="L181" i="9" s="1"/>
  <c r="M181" i="9"/>
  <c r="J181" i="9"/>
  <c r="F163" i="2"/>
  <c r="A165" i="2"/>
  <c r="D164" i="2"/>
  <c r="E164" i="2" s="1"/>
  <c r="C164" i="2"/>
  <c r="B164" i="2"/>
  <c r="A167" i="11" l="1"/>
  <c r="E166" i="11"/>
  <c r="F166" i="11"/>
  <c r="C166" i="11"/>
  <c r="G166" i="11"/>
  <c r="B166" i="11"/>
  <c r="D166" i="11"/>
  <c r="Q169" i="11"/>
  <c r="L169" i="11"/>
  <c r="J169" i="11"/>
  <c r="O169" i="11"/>
  <c r="R169" i="11" s="1"/>
  <c r="M169" i="11" a="1"/>
  <c r="M169" i="11" s="1"/>
  <c r="P169" i="11"/>
  <c r="S169" i="11" s="1"/>
  <c r="K169" i="11" a="1"/>
  <c r="K169" i="11" s="1"/>
  <c r="I170" i="11"/>
  <c r="A166" i="2"/>
  <c r="D165" i="2"/>
  <c r="E165" i="2" s="1"/>
  <c r="B165" i="2"/>
  <c r="C165" i="2"/>
  <c r="F164" i="2"/>
  <c r="F165" i="2" s="1"/>
  <c r="S182" i="9" a="1"/>
  <c r="S182" i="9" s="1"/>
  <c r="I183" i="9"/>
  <c r="Q182" i="9" a="1"/>
  <c r="Q182" i="9" s="1"/>
  <c r="O182" i="9" a="1"/>
  <c r="O182" i="9" s="1"/>
  <c r="N182" i="9" a="1"/>
  <c r="N182" i="9" s="1"/>
  <c r="J182" i="9"/>
  <c r="M182" i="9"/>
  <c r="P182" i="9" a="1"/>
  <c r="P182" i="9" s="1"/>
  <c r="L182" i="9" a="1"/>
  <c r="L182" i="9" s="1"/>
  <c r="T182" i="9" a="1"/>
  <c r="T182" i="9" s="1"/>
  <c r="R182" i="9" a="1"/>
  <c r="R182" i="9" s="1"/>
  <c r="K182" i="9"/>
  <c r="A168" i="11" l="1"/>
  <c r="D167" i="11"/>
  <c r="G167" i="11"/>
  <c r="C167" i="11"/>
  <c r="F167" i="11"/>
  <c r="E167" i="11"/>
  <c r="B167" i="11"/>
  <c r="A167" i="2"/>
  <c r="D166" i="2"/>
  <c r="E166" i="2" s="1"/>
  <c r="B166" i="2"/>
  <c r="C166" i="2"/>
  <c r="S183" i="9" a="1"/>
  <c r="S183" i="9" s="1"/>
  <c r="I184" i="9"/>
  <c r="Q183" i="9" a="1"/>
  <c r="Q183" i="9" s="1"/>
  <c r="O183" i="9" a="1"/>
  <c r="O183" i="9" s="1"/>
  <c r="T183" i="9" a="1"/>
  <c r="T183" i="9" s="1"/>
  <c r="R183" i="9" a="1"/>
  <c r="R183" i="9" s="1"/>
  <c r="P183" i="9" a="1"/>
  <c r="P183" i="9" s="1"/>
  <c r="K183" i="9"/>
  <c r="N183" i="9" a="1"/>
  <c r="N183" i="9" s="1"/>
  <c r="L183" i="9" a="1"/>
  <c r="L183" i="9" s="1"/>
  <c r="M183" i="9"/>
  <c r="J183" i="9"/>
  <c r="O170" i="11"/>
  <c r="R170" i="11" s="1"/>
  <c r="P170" i="11"/>
  <c r="S170" i="11" s="1"/>
  <c r="M170" i="11" a="1"/>
  <c r="M170" i="11" s="1"/>
  <c r="K170" i="11" a="1"/>
  <c r="K170" i="11" s="1"/>
  <c r="I171" i="11"/>
  <c r="Q170" i="11"/>
  <c r="L170" i="11"/>
  <c r="J170" i="11"/>
  <c r="C168" i="11" l="1"/>
  <c r="G168" i="11"/>
  <c r="B168" i="11"/>
  <c r="F168" i="11"/>
  <c r="A169" i="11"/>
  <c r="E168" i="11"/>
  <c r="D168" i="11"/>
  <c r="F166" i="2"/>
  <c r="Q171" i="11"/>
  <c r="L171" i="11"/>
  <c r="I172" i="11"/>
  <c r="P171" i="11"/>
  <c r="S171" i="11" s="1"/>
  <c r="K171" i="11" a="1"/>
  <c r="K171" i="11" s="1"/>
  <c r="J171" i="11"/>
  <c r="O171" i="11"/>
  <c r="R171" i="11" s="1"/>
  <c r="M171" i="11" a="1"/>
  <c r="M171" i="11" s="1"/>
  <c r="S184" i="9" a="1"/>
  <c r="S184" i="9" s="1"/>
  <c r="I185" i="9"/>
  <c r="Q184" i="9" a="1"/>
  <c r="Q184" i="9" s="1"/>
  <c r="O184" i="9" a="1"/>
  <c r="O184" i="9" s="1"/>
  <c r="J184" i="9"/>
  <c r="N184" i="9" a="1"/>
  <c r="N184" i="9" s="1"/>
  <c r="L184" i="9" a="1"/>
  <c r="L184" i="9" s="1"/>
  <c r="K184" i="9"/>
  <c r="T184" i="9" a="1"/>
  <c r="T184" i="9" s="1"/>
  <c r="R184" i="9" a="1"/>
  <c r="R184" i="9" s="1"/>
  <c r="M184" i="9"/>
  <c r="P184" i="9" a="1"/>
  <c r="P184" i="9" s="1"/>
  <c r="A168" i="2"/>
  <c r="D167" i="2"/>
  <c r="E167" i="2" s="1"/>
  <c r="B167" i="2"/>
  <c r="C167" i="2"/>
  <c r="F167" i="2"/>
  <c r="C169" i="11" l="1"/>
  <c r="F169" i="11"/>
  <c r="G169" i="11"/>
  <c r="E169" i="11"/>
  <c r="A170" i="11"/>
  <c r="D169" i="11"/>
  <c r="B169" i="11"/>
  <c r="I186" i="9"/>
  <c r="S185" i="9" a="1"/>
  <c r="S185" i="9" s="1"/>
  <c r="Q185" i="9" a="1"/>
  <c r="Q185" i="9" s="1"/>
  <c r="O185" i="9" a="1"/>
  <c r="O185" i="9" s="1"/>
  <c r="T185" i="9" a="1"/>
  <c r="T185" i="9" s="1"/>
  <c r="P185" i="9" a="1"/>
  <c r="P185" i="9" s="1"/>
  <c r="R185" i="9" a="1"/>
  <c r="R185" i="9" s="1"/>
  <c r="K185" i="9"/>
  <c r="N185" i="9" a="1"/>
  <c r="N185" i="9" s="1"/>
  <c r="L185" i="9" a="1"/>
  <c r="L185" i="9" s="1"/>
  <c r="J185" i="9"/>
  <c r="M185" i="9"/>
  <c r="A169" i="2"/>
  <c r="D168" i="2"/>
  <c r="E168" i="2" s="1"/>
  <c r="C168" i="2"/>
  <c r="B168" i="2"/>
  <c r="O172" i="11"/>
  <c r="R172" i="11" s="1"/>
  <c r="P172" i="11"/>
  <c r="S172" i="11" s="1"/>
  <c r="M172" i="11" a="1"/>
  <c r="M172" i="11" s="1"/>
  <c r="K172" i="11" a="1"/>
  <c r="K172" i="11" s="1"/>
  <c r="J172" i="11"/>
  <c r="I173" i="11"/>
  <c r="Q172" i="11"/>
  <c r="L172" i="11"/>
  <c r="C170" i="11" l="1"/>
  <c r="G170" i="11"/>
  <c r="B170" i="11"/>
  <c r="D170" i="11"/>
  <c r="A171" i="11"/>
  <c r="E170" i="11"/>
  <c r="F170" i="11"/>
  <c r="Q173" i="11"/>
  <c r="L173" i="11"/>
  <c r="I174" i="11"/>
  <c r="O173" i="11"/>
  <c r="R173" i="11" s="1"/>
  <c r="M173" i="11" a="1"/>
  <c r="M173" i="11" s="1"/>
  <c r="P173" i="11"/>
  <c r="S173" i="11" s="1"/>
  <c r="K173" i="11" a="1"/>
  <c r="K173" i="11" s="1"/>
  <c r="J173" i="11"/>
  <c r="A170" i="2"/>
  <c r="D169" i="2"/>
  <c r="E169" i="2" s="1"/>
  <c r="B169" i="2"/>
  <c r="C169" i="2"/>
  <c r="S186" i="9" a="1"/>
  <c r="S186" i="9" s="1"/>
  <c r="I187" i="9"/>
  <c r="Q186" i="9" a="1"/>
  <c r="Q186" i="9" s="1"/>
  <c r="O186" i="9" a="1"/>
  <c r="O186" i="9" s="1"/>
  <c r="J186" i="9"/>
  <c r="L186" i="9" a="1"/>
  <c r="L186" i="9" s="1"/>
  <c r="M186" i="9"/>
  <c r="P186" i="9" a="1"/>
  <c r="P186" i="9" s="1"/>
  <c r="K186" i="9"/>
  <c r="T186" i="9" a="1"/>
  <c r="T186" i="9" s="1"/>
  <c r="R186" i="9" a="1"/>
  <c r="R186" i="9" s="1"/>
  <c r="N186" i="9" a="1"/>
  <c r="N186" i="9" s="1"/>
  <c r="F168" i="2"/>
  <c r="F169" i="2" s="1"/>
  <c r="C171" i="11" l="1"/>
  <c r="F171" i="11"/>
  <c r="E171" i="11"/>
  <c r="B171" i="11"/>
  <c r="A172" i="11"/>
  <c r="D171" i="11"/>
  <c r="G171" i="11"/>
  <c r="S187" i="9" a="1"/>
  <c r="S187" i="9" s="1"/>
  <c r="I188" i="9"/>
  <c r="Q187" i="9" a="1"/>
  <c r="Q187" i="9" s="1"/>
  <c r="O187" i="9" a="1"/>
  <c r="O187" i="9" s="1"/>
  <c r="T187" i="9" a="1"/>
  <c r="T187" i="9" s="1"/>
  <c r="R187" i="9" a="1"/>
  <c r="R187" i="9" s="1"/>
  <c r="P187" i="9" a="1"/>
  <c r="P187" i="9" s="1"/>
  <c r="M187" i="9"/>
  <c r="N187" i="9" a="1"/>
  <c r="N187" i="9" s="1"/>
  <c r="L187" i="9" a="1"/>
  <c r="L187" i="9" s="1"/>
  <c r="J187" i="9"/>
  <c r="K187" i="9"/>
  <c r="A171" i="2"/>
  <c r="D170" i="2"/>
  <c r="E170" i="2" s="1"/>
  <c r="B170" i="2"/>
  <c r="C170" i="2"/>
  <c r="O174" i="11"/>
  <c r="R174" i="11" s="1"/>
  <c r="P174" i="11"/>
  <c r="S174" i="11" s="1"/>
  <c r="M174" i="11" a="1"/>
  <c r="M174" i="11" s="1"/>
  <c r="I175" i="11"/>
  <c r="Q174" i="11"/>
  <c r="K174" i="11" a="1"/>
  <c r="K174" i="11" s="1"/>
  <c r="L174" i="11"/>
  <c r="J174" i="11"/>
  <c r="C172" i="11" l="1"/>
  <c r="G172" i="11"/>
  <c r="B172" i="11"/>
  <c r="F172" i="11"/>
  <c r="A173" i="11"/>
  <c r="E172" i="11"/>
  <c r="D172" i="11"/>
  <c r="Q175" i="11"/>
  <c r="L175" i="11"/>
  <c r="I176" i="11"/>
  <c r="O175" i="11"/>
  <c r="R175" i="11" s="1"/>
  <c r="K175" i="11" a="1"/>
  <c r="K175" i="11" s="1"/>
  <c r="J175" i="11"/>
  <c r="P175" i="11"/>
  <c r="S175" i="11" s="1"/>
  <c r="M175" i="11" a="1"/>
  <c r="M175" i="11" s="1"/>
  <c r="A172" i="2"/>
  <c r="D171" i="2"/>
  <c r="E171" i="2" s="1"/>
  <c r="B171" i="2"/>
  <c r="C171" i="2"/>
  <c r="S188" i="9" a="1"/>
  <c r="S188" i="9" s="1"/>
  <c r="I189" i="9"/>
  <c r="Q188" i="9" a="1"/>
  <c r="Q188" i="9" s="1"/>
  <c r="O188" i="9" a="1"/>
  <c r="O188" i="9" s="1"/>
  <c r="N188" i="9" a="1"/>
  <c r="N188" i="9" s="1"/>
  <c r="K188" i="9"/>
  <c r="L188" i="9" a="1"/>
  <c r="L188" i="9" s="1"/>
  <c r="J188" i="9"/>
  <c r="T188" i="9" a="1"/>
  <c r="T188" i="9" s="1"/>
  <c r="R188" i="9" a="1"/>
  <c r="R188" i="9" s="1"/>
  <c r="P188" i="9" a="1"/>
  <c r="P188" i="9" s="1"/>
  <c r="M188" i="9"/>
  <c r="F170" i="2"/>
  <c r="F171" i="2" s="1"/>
  <c r="C173" i="11" l="1"/>
  <c r="F173" i="11"/>
  <c r="G173" i="11"/>
  <c r="E173" i="11"/>
  <c r="A174" i="11"/>
  <c r="D173" i="11"/>
  <c r="B173" i="11"/>
  <c r="I190" i="9"/>
  <c r="S189" i="9" a="1"/>
  <c r="S189" i="9" s="1"/>
  <c r="Q189" i="9" a="1"/>
  <c r="Q189" i="9" s="1"/>
  <c r="O189" i="9" a="1"/>
  <c r="O189" i="9" s="1"/>
  <c r="T189" i="9" a="1"/>
  <c r="T189" i="9" s="1"/>
  <c r="P189" i="9" a="1"/>
  <c r="P189" i="9" s="1"/>
  <c r="R189" i="9" a="1"/>
  <c r="R189" i="9" s="1"/>
  <c r="K189" i="9"/>
  <c r="L189" i="9" a="1"/>
  <c r="L189" i="9" s="1"/>
  <c r="N189" i="9" a="1"/>
  <c r="N189" i="9" s="1"/>
  <c r="M189" i="9"/>
  <c r="J189" i="9"/>
  <c r="A173" i="2"/>
  <c r="D172" i="2"/>
  <c r="E172" i="2" s="1"/>
  <c r="C172" i="2"/>
  <c r="B172" i="2"/>
  <c r="O176" i="11"/>
  <c r="R176" i="11" s="1"/>
  <c r="P176" i="11"/>
  <c r="S176" i="11" s="1"/>
  <c r="M176" i="11" a="1"/>
  <c r="M176" i="11" s="1"/>
  <c r="K176" i="11" a="1"/>
  <c r="K176" i="11" s="1"/>
  <c r="J176" i="11"/>
  <c r="I177" i="11"/>
  <c r="Q176" i="11"/>
  <c r="L176" i="11"/>
  <c r="C174" i="11" l="1"/>
  <c r="G174" i="11"/>
  <c r="B174" i="11"/>
  <c r="D174" i="11"/>
  <c r="A175" i="11"/>
  <c r="E174" i="11"/>
  <c r="F174" i="11"/>
  <c r="Q177" i="11"/>
  <c r="K177" i="11" a="1"/>
  <c r="K177" i="11" s="1"/>
  <c r="L177" i="11"/>
  <c r="J177" i="11"/>
  <c r="P177" i="11"/>
  <c r="S177" i="11" s="1"/>
  <c r="O177" i="11"/>
  <c r="R177" i="11" s="1"/>
  <c r="M177" i="11" a="1"/>
  <c r="M177" i="11" s="1"/>
  <c r="I178" i="11"/>
  <c r="A174" i="2"/>
  <c r="D173" i="2"/>
  <c r="E173" i="2" s="1"/>
  <c r="B173" i="2"/>
  <c r="C173" i="2"/>
  <c r="F172" i="2"/>
  <c r="F173" i="2" s="1"/>
  <c r="S190" i="9" a="1"/>
  <c r="S190" i="9" s="1"/>
  <c r="I191" i="9"/>
  <c r="Q190" i="9" a="1"/>
  <c r="Q190" i="9" s="1"/>
  <c r="O190" i="9" a="1"/>
  <c r="O190" i="9" s="1"/>
  <c r="N190" i="9" a="1"/>
  <c r="N190" i="9" s="1"/>
  <c r="K190" i="9"/>
  <c r="L190" i="9" a="1"/>
  <c r="L190" i="9" s="1"/>
  <c r="J190" i="9"/>
  <c r="P190" i="9" a="1"/>
  <c r="P190" i="9" s="1"/>
  <c r="M190" i="9"/>
  <c r="T190" i="9" a="1"/>
  <c r="T190" i="9" s="1"/>
  <c r="R190" i="9" a="1"/>
  <c r="R190" i="9" s="1"/>
  <c r="C175" i="11" l="1"/>
  <c r="F175" i="11"/>
  <c r="E175" i="11"/>
  <c r="B175" i="11"/>
  <c r="A176" i="11"/>
  <c r="D175" i="11"/>
  <c r="G175" i="11"/>
  <c r="A175" i="2"/>
  <c r="D174" i="2"/>
  <c r="E174" i="2" s="1"/>
  <c r="B174" i="2"/>
  <c r="C174" i="2"/>
  <c r="S191" i="9" a="1"/>
  <c r="S191" i="9" s="1"/>
  <c r="Q191" i="9" a="1"/>
  <c r="Q191" i="9" s="1"/>
  <c r="I192" i="9"/>
  <c r="O191" i="9" a="1"/>
  <c r="O191" i="9" s="1"/>
  <c r="T191" i="9" a="1"/>
  <c r="T191" i="9" s="1"/>
  <c r="R191" i="9" a="1"/>
  <c r="R191" i="9" s="1"/>
  <c r="P191" i="9" a="1"/>
  <c r="P191" i="9" s="1"/>
  <c r="N191" i="9" a="1"/>
  <c r="N191" i="9" s="1"/>
  <c r="L191" i="9" a="1"/>
  <c r="L191" i="9" s="1"/>
  <c r="M191" i="9"/>
  <c r="J191" i="9"/>
  <c r="K191" i="9"/>
  <c r="O178" i="11"/>
  <c r="R178" i="11" s="1"/>
  <c r="P178" i="11"/>
  <c r="S178" i="11" s="1"/>
  <c r="M178" i="11" a="1"/>
  <c r="M178" i="11" s="1"/>
  <c r="I179" i="11"/>
  <c r="Q178" i="11"/>
  <c r="K178" i="11" a="1"/>
  <c r="K178" i="11" s="1"/>
  <c r="L178" i="11"/>
  <c r="J178" i="11"/>
  <c r="C176" i="11" l="1"/>
  <c r="G176" i="11"/>
  <c r="B176" i="11"/>
  <c r="F176" i="11"/>
  <c r="A177" i="11"/>
  <c r="E176" i="11"/>
  <c r="D176" i="11"/>
  <c r="Q179" i="11"/>
  <c r="K179" i="11" a="1"/>
  <c r="K179" i="11" s="1"/>
  <c r="L179" i="11"/>
  <c r="J179" i="11"/>
  <c r="O179" i="11"/>
  <c r="R179" i="11" s="1"/>
  <c r="M179" i="11" a="1"/>
  <c r="M179" i="11" s="1"/>
  <c r="I180" i="11"/>
  <c r="P179" i="11"/>
  <c r="S179" i="11" s="1"/>
  <c r="F174" i="2"/>
  <c r="S192" i="9" a="1"/>
  <c r="S192" i="9" s="1"/>
  <c r="I193" i="9"/>
  <c r="Q192" i="9" a="1"/>
  <c r="Q192" i="9" s="1"/>
  <c r="O192" i="9" a="1"/>
  <c r="O192" i="9" s="1"/>
  <c r="J192" i="9"/>
  <c r="N192" i="9" a="1"/>
  <c r="N192" i="9" s="1"/>
  <c r="L192" i="9" a="1"/>
  <c r="L192" i="9" s="1"/>
  <c r="M192" i="9"/>
  <c r="T192" i="9" a="1"/>
  <c r="T192" i="9" s="1"/>
  <c r="R192" i="9" a="1"/>
  <c r="R192" i="9" s="1"/>
  <c r="K192" i="9"/>
  <c r="P192" i="9" a="1"/>
  <c r="P192" i="9" s="1"/>
  <c r="A176" i="2"/>
  <c r="D175" i="2"/>
  <c r="E175" i="2" s="1"/>
  <c r="B175" i="2"/>
  <c r="C175" i="2"/>
  <c r="C177" i="11" l="1"/>
  <c r="A178" i="11"/>
  <c r="D177" i="11"/>
  <c r="B177" i="11"/>
  <c r="F177" i="11"/>
  <c r="G177" i="11"/>
  <c r="E177" i="11"/>
  <c r="A177" i="2"/>
  <c r="D176" i="2"/>
  <c r="E176" i="2" s="1"/>
  <c r="C176" i="2"/>
  <c r="B176" i="2"/>
  <c r="I194" i="9"/>
  <c r="S193" i="9" a="1"/>
  <c r="S193" i="9" s="1"/>
  <c r="Q193" i="9" a="1"/>
  <c r="Q193" i="9" s="1"/>
  <c r="O193" i="9" a="1"/>
  <c r="O193" i="9" s="1"/>
  <c r="T193" i="9" a="1"/>
  <c r="T193" i="9" s="1"/>
  <c r="P193" i="9" a="1"/>
  <c r="P193" i="9" s="1"/>
  <c r="R193" i="9" a="1"/>
  <c r="R193" i="9" s="1"/>
  <c r="M193" i="9"/>
  <c r="L193" i="9" a="1"/>
  <c r="L193" i="9" s="1"/>
  <c r="N193" i="9" a="1"/>
  <c r="N193" i="9" s="1"/>
  <c r="K193" i="9"/>
  <c r="J193" i="9"/>
  <c r="F175" i="2"/>
  <c r="O180" i="11"/>
  <c r="R180" i="11" s="1"/>
  <c r="P180" i="11"/>
  <c r="S180" i="11" s="1"/>
  <c r="M180" i="11" a="1"/>
  <c r="M180" i="11" s="1"/>
  <c r="J180" i="11"/>
  <c r="L180" i="11"/>
  <c r="I181" i="11"/>
  <c r="Q180" i="11"/>
  <c r="K180" i="11" a="1"/>
  <c r="K180" i="11" s="1"/>
  <c r="F176" i="2" l="1"/>
  <c r="A179" i="11"/>
  <c r="E178" i="11"/>
  <c r="F178" i="11"/>
  <c r="C178" i="11"/>
  <c r="G178" i="11"/>
  <c r="B178" i="11"/>
  <c r="D178" i="11"/>
  <c r="S194" i="9" a="1"/>
  <c r="S194" i="9" s="1"/>
  <c r="I195" i="9"/>
  <c r="Q194" i="9" a="1"/>
  <c r="Q194" i="9" s="1"/>
  <c r="O194" i="9" a="1"/>
  <c r="O194" i="9" s="1"/>
  <c r="J194" i="9"/>
  <c r="K194" i="9"/>
  <c r="P194" i="9" a="1"/>
  <c r="P194" i="9" s="1"/>
  <c r="L194" i="9" a="1"/>
  <c r="L194" i="9" s="1"/>
  <c r="T194" i="9" a="1"/>
  <c r="T194" i="9" s="1"/>
  <c r="R194" i="9" a="1"/>
  <c r="R194" i="9" s="1"/>
  <c r="M194" i="9"/>
  <c r="N194" i="9" a="1"/>
  <c r="N194" i="9" s="1"/>
  <c r="A178" i="2"/>
  <c r="D177" i="2"/>
  <c r="E177" i="2" s="1"/>
  <c r="B177" i="2"/>
  <c r="C177" i="2"/>
  <c r="Q181" i="11"/>
  <c r="K181" i="11" a="1"/>
  <c r="K181" i="11" s="1"/>
  <c r="L181" i="11"/>
  <c r="I182" i="11"/>
  <c r="O181" i="11"/>
  <c r="R181" i="11" s="1"/>
  <c r="J181" i="11"/>
  <c r="P181" i="11"/>
  <c r="S181" i="11" s="1"/>
  <c r="M181" i="11" a="1"/>
  <c r="M181" i="11" s="1"/>
  <c r="B179" i="11" l="1"/>
  <c r="A180" i="11"/>
  <c r="D179" i="11"/>
  <c r="G179" i="11"/>
  <c r="C179" i="11"/>
  <c r="F179" i="11"/>
  <c r="E179" i="11"/>
  <c r="A179" i="2"/>
  <c r="D178" i="2"/>
  <c r="E178" i="2" s="1"/>
  <c r="B178" i="2"/>
  <c r="C178" i="2"/>
  <c r="S195" i="9" a="1"/>
  <c r="S195" i="9" s="1"/>
  <c r="I196" i="9"/>
  <c r="Q195" i="9" a="1"/>
  <c r="Q195" i="9" s="1"/>
  <c r="O195" i="9" a="1"/>
  <c r="O195" i="9" s="1"/>
  <c r="T195" i="9" a="1"/>
  <c r="T195" i="9" s="1"/>
  <c r="R195" i="9" a="1"/>
  <c r="R195" i="9" s="1"/>
  <c r="P195" i="9" a="1"/>
  <c r="P195" i="9" s="1"/>
  <c r="M195" i="9"/>
  <c r="L195" i="9" a="1"/>
  <c r="L195" i="9" s="1"/>
  <c r="N195" i="9" a="1"/>
  <c r="N195" i="9" s="1"/>
  <c r="K195" i="9"/>
  <c r="J195" i="9"/>
  <c r="F177" i="2"/>
  <c r="O182" i="11"/>
  <c r="R182" i="11" s="1"/>
  <c r="P182" i="11"/>
  <c r="S182" i="11" s="1"/>
  <c r="M182" i="11" a="1"/>
  <c r="M182" i="11" s="1"/>
  <c r="I183" i="11"/>
  <c r="Q182" i="11"/>
  <c r="K182" i="11" a="1"/>
  <c r="K182" i="11" s="1"/>
  <c r="L182" i="11"/>
  <c r="J182" i="11"/>
  <c r="A181" i="11" l="1"/>
  <c r="C180" i="11"/>
  <c r="G180" i="11"/>
  <c r="B180" i="11"/>
  <c r="F180" i="11"/>
  <c r="E180" i="11"/>
  <c r="D180" i="11"/>
  <c r="F178" i="2"/>
  <c r="A180" i="2"/>
  <c r="D179" i="2"/>
  <c r="E179" i="2" s="1"/>
  <c r="B179" i="2"/>
  <c r="C179" i="2"/>
  <c r="Q183" i="11"/>
  <c r="L183" i="11"/>
  <c r="J183" i="11"/>
  <c r="O183" i="11"/>
  <c r="R183" i="11" s="1"/>
  <c r="K183" i="11" a="1"/>
  <c r="K183" i="11" s="1"/>
  <c r="I184" i="11"/>
  <c r="P183" i="11"/>
  <c r="S183" i="11" s="1"/>
  <c r="M183" i="11" a="1"/>
  <c r="M183" i="11" s="1"/>
  <c r="S196" i="9" a="1"/>
  <c r="S196" i="9" s="1"/>
  <c r="I197" i="9"/>
  <c r="Q196" i="9" a="1"/>
  <c r="Q196" i="9" s="1"/>
  <c r="O196" i="9" a="1"/>
  <c r="O196" i="9" s="1"/>
  <c r="N196" i="9" a="1"/>
  <c r="N196" i="9" s="1"/>
  <c r="M196" i="9"/>
  <c r="K196" i="9"/>
  <c r="T196" i="9" a="1"/>
  <c r="T196" i="9" s="1"/>
  <c r="P196" i="9" a="1"/>
  <c r="P196" i="9" s="1"/>
  <c r="L196" i="9" a="1"/>
  <c r="L196" i="9" s="1"/>
  <c r="R196" i="9" a="1"/>
  <c r="R196" i="9" s="1"/>
  <c r="J196" i="9"/>
  <c r="A182" i="11" l="1"/>
  <c r="D181" i="11"/>
  <c r="E181" i="11"/>
  <c r="C181" i="11"/>
  <c r="F181" i="11"/>
  <c r="G181" i="11"/>
  <c r="B181" i="11"/>
  <c r="A181" i="2"/>
  <c r="D180" i="2"/>
  <c r="E180" i="2" s="1"/>
  <c r="C180" i="2"/>
  <c r="B180" i="2"/>
  <c r="I198" i="9"/>
  <c r="S197" i="9" a="1"/>
  <c r="S197" i="9" s="1"/>
  <c r="Q197" i="9" a="1"/>
  <c r="Q197" i="9" s="1"/>
  <c r="O197" i="9" a="1"/>
  <c r="O197" i="9" s="1"/>
  <c r="T197" i="9" a="1"/>
  <c r="T197" i="9" s="1"/>
  <c r="P197" i="9" a="1"/>
  <c r="P197" i="9" s="1"/>
  <c r="R197" i="9" a="1"/>
  <c r="R197" i="9" s="1"/>
  <c r="M197" i="9"/>
  <c r="N197" i="9" a="1"/>
  <c r="N197" i="9" s="1"/>
  <c r="L197" i="9" a="1"/>
  <c r="L197" i="9" s="1"/>
  <c r="K197" i="9"/>
  <c r="J197" i="9"/>
  <c r="O184" i="11"/>
  <c r="R184" i="11" s="1"/>
  <c r="P184" i="11"/>
  <c r="S184" i="11" s="1"/>
  <c r="M184" i="11" a="1"/>
  <c r="M184" i="11" s="1"/>
  <c r="K184" i="11" a="1"/>
  <c r="K184" i="11" s="1"/>
  <c r="J184" i="11"/>
  <c r="I185" i="11"/>
  <c r="Q184" i="11"/>
  <c r="L184" i="11"/>
  <c r="F179" i="2"/>
  <c r="F180" i="2" l="1"/>
  <c r="A183" i="11"/>
  <c r="F182" i="11"/>
  <c r="C182" i="11"/>
  <c r="G182" i="11"/>
  <c r="B182" i="11"/>
  <c r="D182" i="11"/>
  <c r="E182" i="11"/>
  <c r="Q185" i="11"/>
  <c r="K185" i="11" a="1"/>
  <c r="K185" i="11" s="1"/>
  <c r="L185" i="11"/>
  <c r="I186" i="11"/>
  <c r="O185" i="11"/>
  <c r="R185" i="11" s="1"/>
  <c r="J185" i="11"/>
  <c r="P185" i="11"/>
  <c r="S185" i="11" s="1"/>
  <c r="M185" i="11" a="1"/>
  <c r="M185" i="11" s="1"/>
  <c r="S198" i="9" a="1"/>
  <c r="S198" i="9" s="1"/>
  <c r="I199" i="9"/>
  <c r="Q198" i="9" a="1"/>
  <c r="Q198" i="9" s="1"/>
  <c r="O198" i="9" a="1"/>
  <c r="O198" i="9" s="1"/>
  <c r="J198" i="9"/>
  <c r="M198" i="9"/>
  <c r="R198" i="9" a="1"/>
  <c r="R198" i="9" s="1"/>
  <c r="K198" i="9"/>
  <c r="T198" i="9" a="1"/>
  <c r="T198" i="9" s="1"/>
  <c r="P198" i="9" a="1"/>
  <c r="P198" i="9" s="1"/>
  <c r="L198" i="9" a="1"/>
  <c r="L198" i="9" s="1"/>
  <c r="N198" i="9" a="1"/>
  <c r="N198" i="9" s="1"/>
  <c r="A182" i="2"/>
  <c r="D181" i="2"/>
  <c r="E181" i="2" s="1"/>
  <c r="B181" i="2"/>
  <c r="C181" i="2"/>
  <c r="C183" i="11" l="1"/>
  <c r="F183" i="11"/>
  <c r="E183" i="11"/>
  <c r="B183" i="11"/>
  <c r="A184" i="11"/>
  <c r="D183" i="11"/>
  <c r="G183" i="11"/>
  <c r="A183" i="2"/>
  <c r="D182" i="2"/>
  <c r="E182" i="2" s="1"/>
  <c r="B182" i="2"/>
  <c r="C182" i="2"/>
  <c r="O186" i="11"/>
  <c r="R186" i="11" s="1"/>
  <c r="P186" i="11"/>
  <c r="S186" i="11" s="1"/>
  <c r="M186" i="11" a="1"/>
  <c r="M186" i="11" s="1"/>
  <c r="J186" i="11"/>
  <c r="Q186" i="11"/>
  <c r="K186" i="11" a="1"/>
  <c r="K186" i="11" s="1"/>
  <c r="L186" i="11"/>
  <c r="I187" i="11"/>
  <c r="S199" i="9" a="1"/>
  <c r="S199" i="9" s="1"/>
  <c r="I200" i="9"/>
  <c r="Q199" i="9" a="1"/>
  <c r="Q199" i="9" s="1"/>
  <c r="O199" i="9" a="1"/>
  <c r="O199" i="9" s="1"/>
  <c r="T199" i="9" a="1"/>
  <c r="T199" i="9" s="1"/>
  <c r="P199" i="9" a="1"/>
  <c r="P199" i="9" s="1"/>
  <c r="R199" i="9" a="1"/>
  <c r="R199" i="9" s="1"/>
  <c r="L199" i="9" a="1"/>
  <c r="L199" i="9" s="1"/>
  <c r="K199" i="9"/>
  <c r="N199" i="9" a="1"/>
  <c r="N199" i="9" s="1"/>
  <c r="J199" i="9"/>
  <c r="M199" i="9"/>
  <c r="F181" i="2"/>
  <c r="D184" i="11" l="1"/>
  <c r="C184" i="11"/>
  <c r="G184" i="11"/>
  <c r="B184" i="11"/>
  <c r="F184" i="11"/>
  <c r="A185" i="11"/>
  <c r="E184" i="11"/>
  <c r="F182" i="2"/>
  <c r="Q187" i="11"/>
  <c r="K187" i="11" a="1"/>
  <c r="K187" i="11" s="1"/>
  <c r="L187" i="11"/>
  <c r="I188" i="11"/>
  <c r="O187" i="11"/>
  <c r="R187" i="11" s="1"/>
  <c r="M187" i="11" a="1"/>
  <c r="M187" i="11" s="1"/>
  <c r="P187" i="11"/>
  <c r="S187" i="11" s="1"/>
  <c r="J187" i="11"/>
  <c r="A184" i="2"/>
  <c r="D183" i="2"/>
  <c r="E183" i="2" s="1"/>
  <c r="B183" i="2"/>
  <c r="C183" i="2"/>
  <c r="S200" i="9" a="1"/>
  <c r="S200" i="9" s="1"/>
  <c r="I201" i="9"/>
  <c r="Q200" i="9" a="1"/>
  <c r="Q200" i="9" s="1"/>
  <c r="O200" i="9" a="1"/>
  <c r="O200" i="9" s="1"/>
  <c r="L200" i="9" a="1"/>
  <c r="L200" i="9" s="1"/>
  <c r="K200" i="9"/>
  <c r="N200" i="9" a="1"/>
  <c r="N200" i="9" s="1"/>
  <c r="J200" i="9"/>
  <c r="T200" i="9" a="1"/>
  <c r="T200" i="9" s="1"/>
  <c r="P200" i="9" a="1"/>
  <c r="P200" i="9" s="1"/>
  <c r="R200" i="9" a="1"/>
  <c r="R200" i="9" s="1"/>
  <c r="M200" i="9"/>
  <c r="A186" i="11" l="1"/>
  <c r="D185" i="11"/>
  <c r="E185" i="11"/>
  <c r="C185" i="11"/>
  <c r="F185" i="11"/>
  <c r="G185" i="11"/>
  <c r="B185" i="11"/>
  <c r="A185" i="2"/>
  <c r="D184" i="2"/>
  <c r="E184" i="2" s="1"/>
  <c r="C184" i="2"/>
  <c r="B184" i="2"/>
  <c r="F183" i="2"/>
  <c r="I202" i="9"/>
  <c r="S201" i="9" a="1"/>
  <c r="S201" i="9" s="1"/>
  <c r="Q201" i="9" a="1"/>
  <c r="Q201" i="9" s="1"/>
  <c r="O201" i="9" a="1"/>
  <c r="O201" i="9" s="1"/>
  <c r="T201" i="9" a="1"/>
  <c r="T201" i="9" s="1"/>
  <c r="P201" i="9" a="1"/>
  <c r="P201" i="9" s="1"/>
  <c r="R201" i="9" a="1"/>
  <c r="R201" i="9" s="1"/>
  <c r="L201" i="9" a="1"/>
  <c r="L201" i="9" s="1"/>
  <c r="N201" i="9" a="1"/>
  <c r="N201" i="9" s="1"/>
  <c r="J201" i="9"/>
  <c r="K201" i="9"/>
  <c r="M201" i="9"/>
  <c r="O188" i="11"/>
  <c r="R188" i="11" s="1"/>
  <c r="P188" i="11"/>
  <c r="S188" i="11" s="1"/>
  <c r="M188" i="11" a="1"/>
  <c r="M188" i="11" s="1"/>
  <c r="I189" i="11"/>
  <c r="L188" i="11"/>
  <c r="J188" i="11"/>
  <c r="Q188" i="11"/>
  <c r="K188" i="11" a="1"/>
  <c r="K188" i="11" s="1"/>
  <c r="F184" i="2" l="1"/>
  <c r="F185" i="2" s="1"/>
  <c r="A187" i="11"/>
  <c r="E186" i="11"/>
  <c r="F186" i="11"/>
  <c r="C186" i="11"/>
  <c r="G186" i="11"/>
  <c r="B186" i="11"/>
  <c r="D186" i="11"/>
  <c r="Q189" i="11"/>
  <c r="K189" i="11" a="1"/>
  <c r="K189" i="11" s="1"/>
  <c r="L189" i="11"/>
  <c r="J189" i="11"/>
  <c r="P189" i="11"/>
  <c r="S189" i="11" s="1"/>
  <c r="O189" i="11"/>
  <c r="R189" i="11" s="1"/>
  <c r="M189" i="11" a="1"/>
  <c r="M189" i="11" s="1"/>
  <c r="I190" i="11"/>
  <c r="A186" i="2"/>
  <c r="D185" i="2"/>
  <c r="E185" i="2" s="1"/>
  <c r="B185" i="2"/>
  <c r="C185" i="2"/>
  <c r="S202" i="9" a="1"/>
  <c r="S202" i="9" s="1"/>
  <c r="I203" i="9"/>
  <c r="Q202" i="9" a="1"/>
  <c r="Q202" i="9" s="1"/>
  <c r="O202" i="9" a="1"/>
  <c r="O202" i="9" s="1"/>
  <c r="J202" i="9"/>
  <c r="L202" i="9" a="1"/>
  <c r="L202" i="9" s="1"/>
  <c r="M202" i="9"/>
  <c r="R202" i="9" a="1"/>
  <c r="R202" i="9" s="1"/>
  <c r="K202" i="9"/>
  <c r="T202" i="9" a="1"/>
  <c r="T202" i="9" s="1"/>
  <c r="P202" i="9" a="1"/>
  <c r="P202" i="9" s="1"/>
  <c r="N202" i="9" a="1"/>
  <c r="N202" i="9" s="1"/>
  <c r="C187" i="11" l="1"/>
  <c r="D187" i="11"/>
  <c r="G187" i="11"/>
  <c r="A188" i="11"/>
  <c r="E187" i="11"/>
  <c r="B187" i="11"/>
  <c r="F187" i="11"/>
  <c r="A187" i="2"/>
  <c r="D186" i="2"/>
  <c r="E186" i="2" s="1"/>
  <c r="C186" i="2"/>
  <c r="B186" i="2"/>
  <c r="O190" i="11"/>
  <c r="R190" i="11" s="1"/>
  <c r="P190" i="11"/>
  <c r="S190" i="11" s="1"/>
  <c r="M190" i="11" a="1"/>
  <c r="M190" i="11" s="1"/>
  <c r="J190" i="11"/>
  <c r="Q190" i="11"/>
  <c r="K190" i="11" a="1"/>
  <c r="K190" i="11" s="1"/>
  <c r="L190" i="11"/>
  <c r="I191" i="11"/>
  <c r="S203" i="9" a="1"/>
  <c r="S203" i="9" s="1"/>
  <c r="I204" i="9"/>
  <c r="Q203" i="9" a="1"/>
  <c r="Q203" i="9" s="1"/>
  <c r="O203" i="9" a="1"/>
  <c r="O203" i="9" s="1"/>
  <c r="T203" i="9" a="1"/>
  <c r="T203" i="9" s="1"/>
  <c r="P203" i="9" a="1"/>
  <c r="P203" i="9" s="1"/>
  <c r="R203" i="9" a="1"/>
  <c r="R203" i="9" s="1"/>
  <c r="L203" i="9" a="1"/>
  <c r="L203" i="9" s="1"/>
  <c r="N203" i="9" a="1"/>
  <c r="N203" i="9" s="1"/>
  <c r="J203" i="9"/>
  <c r="M203" i="9"/>
  <c r="K203" i="9"/>
  <c r="F186" i="2" l="1"/>
  <c r="C188" i="11"/>
  <c r="G188" i="11"/>
  <c r="B188" i="11"/>
  <c r="F188" i="11"/>
  <c r="A189" i="11"/>
  <c r="E188" i="11"/>
  <c r="D188" i="11"/>
  <c r="S204" i="9" a="1"/>
  <c r="S204" i="9" s="1"/>
  <c r="I205" i="9"/>
  <c r="Q204" i="9" a="1"/>
  <c r="Q204" i="9" s="1"/>
  <c r="O204" i="9" a="1"/>
  <c r="O204" i="9" s="1"/>
  <c r="N204" i="9" a="1"/>
  <c r="N204" i="9" s="1"/>
  <c r="J204" i="9"/>
  <c r="M204" i="9"/>
  <c r="T204" i="9" a="1"/>
  <c r="T204" i="9" s="1"/>
  <c r="P204" i="9" a="1"/>
  <c r="P204" i="9" s="1"/>
  <c r="K204" i="9"/>
  <c r="R204" i="9" a="1"/>
  <c r="R204" i="9" s="1"/>
  <c r="L204" i="9" a="1"/>
  <c r="L204" i="9" s="1"/>
  <c r="Q191" i="11"/>
  <c r="L191" i="11"/>
  <c r="I192" i="11"/>
  <c r="P191" i="11"/>
  <c r="S191" i="11" s="1"/>
  <c r="K191" i="11" a="1"/>
  <c r="K191" i="11" s="1"/>
  <c r="O191" i="11"/>
  <c r="R191" i="11" s="1"/>
  <c r="M191" i="11" a="1"/>
  <c r="M191" i="11" s="1"/>
  <c r="J191" i="11"/>
  <c r="A188" i="2"/>
  <c r="D187" i="2"/>
  <c r="E187" i="2" s="1"/>
  <c r="B187" i="2"/>
  <c r="C187" i="2"/>
  <c r="C189" i="11" l="1"/>
  <c r="F189" i="11"/>
  <c r="G189" i="11"/>
  <c r="D189" i="11"/>
  <c r="A190" i="11"/>
  <c r="E189" i="11"/>
  <c r="B189" i="11"/>
  <c r="A189" i="2"/>
  <c r="D188" i="2"/>
  <c r="E188" i="2" s="1"/>
  <c r="C188" i="2"/>
  <c r="B188" i="2"/>
  <c r="O192" i="11"/>
  <c r="R192" i="11" s="1"/>
  <c r="P192" i="11"/>
  <c r="S192" i="11" s="1"/>
  <c r="M192" i="11" a="1"/>
  <c r="M192" i="11" s="1"/>
  <c r="K192" i="11" a="1"/>
  <c r="K192" i="11" s="1"/>
  <c r="I193" i="11"/>
  <c r="J192" i="11"/>
  <c r="Q192" i="11"/>
  <c r="L192" i="11"/>
  <c r="I206" i="9"/>
  <c r="S205" i="9" a="1"/>
  <c r="S205" i="9" s="1"/>
  <c r="Q205" i="9" a="1"/>
  <c r="Q205" i="9" s="1"/>
  <c r="O205" i="9" a="1"/>
  <c r="O205" i="9" s="1"/>
  <c r="T205" i="9" a="1"/>
  <c r="T205" i="9" s="1"/>
  <c r="P205" i="9" a="1"/>
  <c r="P205" i="9" s="1"/>
  <c r="R205" i="9" a="1"/>
  <c r="R205" i="9" s="1"/>
  <c r="M205" i="9"/>
  <c r="L205" i="9" a="1"/>
  <c r="L205" i="9" s="1"/>
  <c r="N205" i="9" a="1"/>
  <c r="N205" i="9" s="1"/>
  <c r="K205" i="9"/>
  <c r="J205" i="9"/>
  <c r="F187" i="2"/>
  <c r="C190" i="11" l="1"/>
  <c r="G190" i="11"/>
  <c r="B190" i="11"/>
  <c r="D190" i="11"/>
  <c r="A191" i="11"/>
  <c r="E190" i="11"/>
  <c r="F190" i="11"/>
  <c r="F188" i="2"/>
  <c r="Q193" i="11"/>
  <c r="K193" i="11" a="1"/>
  <c r="K193" i="11" s="1"/>
  <c r="L193" i="11"/>
  <c r="I194" i="11"/>
  <c r="P193" i="11"/>
  <c r="S193" i="11" s="1"/>
  <c r="O193" i="11"/>
  <c r="R193" i="11" s="1"/>
  <c r="M193" i="11" a="1"/>
  <c r="M193" i="11" s="1"/>
  <c r="J193" i="11"/>
  <c r="S206" i="9" a="1"/>
  <c r="S206" i="9" s="1"/>
  <c r="I207" i="9"/>
  <c r="Q206" i="9" a="1"/>
  <c r="Q206" i="9" s="1"/>
  <c r="O206" i="9" a="1"/>
  <c r="O206" i="9" s="1"/>
  <c r="J206" i="9"/>
  <c r="M206" i="9"/>
  <c r="R206" i="9" a="1"/>
  <c r="R206" i="9" s="1"/>
  <c r="K206" i="9"/>
  <c r="T206" i="9" a="1"/>
  <c r="T206" i="9" s="1"/>
  <c r="P206" i="9" a="1"/>
  <c r="P206" i="9" s="1"/>
  <c r="L206" i="9" a="1"/>
  <c r="L206" i="9" s="1"/>
  <c r="N206" i="9" a="1"/>
  <c r="N206" i="9" s="1"/>
  <c r="A190" i="2"/>
  <c r="D189" i="2"/>
  <c r="E189" i="2" s="1"/>
  <c r="B189" i="2"/>
  <c r="C189" i="2"/>
  <c r="A192" i="11" l="1"/>
  <c r="E191" i="11"/>
  <c r="B191" i="11"/>
  <c r="C191" i="11"/>
  <c r="F191" i="11"/>
  <c r="D191" i="11"/>
  <c r="G191" i="11"/>
  <c r="A191" i="2"/>
  <c r="D190" i="2"/>
  <c r="E190" i="2" s="1"/>
  <c r="B190" i="2"/>
  <c r="C190" i="2"/>
  <c r="O194" i="11"/>
  <c r="R194" i="11" s="1"/>
  <c r="P194" i="11"/>
  <c r="S194" i="11" s="1"/>
  <c r="M194" i="11" a="1"/>
  <c r="M194" i="11" s="1"/>
  <c r="J194" i="11"/>
  <c r="Q194" i="11"/>
  <c r="K194" i="11" a="1"/>
  <c r="K194" i="11" s="1"/>
  <c r="L194" i="11"/>
  <c r="I195" i="11"/>
  <c r="S207" i="9" a="1"/>
  <c r="S207" i="9" s="1"/>
  <c r="Q207" i="9" a="1"/>
  <c r="Q207" i="9" s="1"/>
  <c r="I208" i="9"/>
  <c r="O207" i="9" a="1"/>
  <c r="O207" i="9" s="1"/>
  <c r="T207" i="9" a="1"/>
  <c r="T207" i="9" s="1"/>
  <c r="P207" i="9" a="1"/>
  <c r="P207" i="9" s="1"/>
  <c r="R207" i="9" a="1"/>
  <c r="R207" i="9" s="1"/>
  <c r="N207" i="9" a="1"/>
  <c r="N207" i="9" s="1"/>
  <c r="M207" i="9"/>
  <c r="L207" i="9" a="1"/>
  <c r="L207" i="9" s="1"/>
  <c r="K207" i="9"/>
  <c r="J207" i="9"/>
  <c r="F189" i="2"/>
  <c r="F190" i="2" l="1"/>
  <c r="A193" i="11"/>
  <c r="D192" i="11"/>
  <c r="C192" i="11"/>
  <c r="G192" i="11"/>
  <c r="B192" i="11"/>
  <c r="F192" i="11"/>
  <c r="E192" i="11"/>
  <c r="S208" i="9" a="1"/>
  <c r="S208" i="9" s="1"/>
  <c r="I209" i="9"/>
  <c r="Q208" i="9" a="1"/>
  <c r="Q208" i="9" s="1"/>
  <c r="O208" i="9" a="1"/>
  <c r="O208" i="9" s="1"/>
  <c r="J208" i="9"/>
  <c r="M208" i="9"/>
  <c r="T208" i="9" a="1"/>
  <c r="T208" i="9" s="1"/>
  <c r="P208" i="9" a="1"/>
  <c r="P208" i="9" s="1"/>
  <c r="L208" i="9" a="1"/>
  <c r="L208" i="9" s="1"/>
  <c r="N208" i="9" a="1"/>
  <c r="N208" i="9" s="1"/>
  <c r="R208" i="9" a="1"/>
  <c r="R208" i="9" s="1"/>
  <c r="K208" i="9"/>
  <c r="Q195" i="11"/>
  <c r="K195" i="11" a="1"/>
  <c r="K195" i="11" s="1"/>
  <c r="L195" i="11"/>
  <c r="I196" i="11"/>
  <c r="O195" i="11"/>
  <c r="R195" i="11" s="1"/>
  <c r="M195" i="11" a="1"/>
  <c r="M195" i="11" s="1"/>
  <c r="J195" i="11"/>
  <c r="P195" i="11"/>
  <c r="S195" i="11" s="1"/>
  <c r="A192" i="2"/>
  <c r="D191" i="2"/>
  <c r="E191" i="2" s="1"/>
  <c r="B191" i="2"/>
  <c r="C191" i="2"/>
  <c r="A194" i="11" l="1"/>
  <c r="E193" i="11"/>
  <c r="B193" i="11"/>
  <c r="C193" i="11"/>
  <c r="F193" i="11"/>
  <c r="G193" i="11"/>
  <c r="D193" i="11"/>
  <c r="A193" i="2"/>
  <c r="D192" i="2"/>
  <c r="E192" i="2" s="1"/>
  <c r="C192" i="2"/>
  <c r="B192" i="2"/>
  <c r="I210" i="9"/>
  <c r="S209" i="9" a="1"/>
  <c r="S209" i="9" s="1"/>
  <c r="Q209" i="9" a="1"/>
  <c r="Q209" i="9" s="1"/>
  <c r="O209" i="9" a="1"/>
  <c r="O209" i="9" s="1"/>
  <c r="T209" i="9" a="1"/>
  <c r="T209" i="9" s="1"/>
  <c r="P209" i="9" a="1"/>
  <c r="P209" i="9" s="1"/>
  <c r="R209" i="9" a="1"/>
  <c r="R209" i="9" s="1"/>
  <c r="M209" i="9"/>
  <c r="L209" i="9" a="1"/>
  <c r="L209" i="9" s="1"/>
  <c r="N209" i="9" a="1"/>
  <c r="N209" i="9" s="1"/>
  <c r="J209" i="9"/>
  <c r="K209" i="9"/>
  <c r="F191" i="2"/>
  <c r="O196" i="11"/>
  <c r="R196" i="11" s="1"/>
  <c r="P196" i="11"/>
  <c r="S196" i="11" s="1"/>
  <c r="M196" i="11" a="1"/>
  <c r="M196" i="11" s="1"/>
  <c r="J196" i="11"/>
  <c r="L196" i="11"/>
  <c r="I197" i="11"/>
  <c r="Q196" i="11"/>
  <c r="K196" i="11" a="1"/>
  <c r="K196" i="11" s="1"/>
  <c r="E194" i="11" l="1"/>
  <c r="C194" i="11"/>
  <c r="G194" i="11"/>
  <c r="B194" i="11"/>
  <c r="D194" i="11"/>
  <c r="A195" i="11"/>
  <c r="F194" i="11"/>
  <c r="F192" i="2"/>
  <c r="S210" i="9" a="1"/>
  <c r="S210" i="9" s="1"/>
  <c r="I211" i="9"/>
  <c r="Q210" i="9" a="1"/>
  <c r="Q210" i="9" s="1"/>
  <c r="O210" i="9" a="1"/>
  <c r="O210" i="9" s="1"/>
  <c r="M210" i="9"/>
  <c r="K210" i="9"/>
  <c r="R210" i="9" a="1"/>
  <c r="R210" i="9" s="1"/>
  <c r="L210" i="9" a="1"/>
  <c r="L210" i="9" s="1"/>
  <c r="T210" i="9" a="1"/>
  <c r="T210" i="9" s="1"/>
  <c r="P210" i="9" a="1"/>
  <c r="P210" i="9" s="1"/>
  <c r="J210" i="9"/>
  <c r="N210" i="9" a="1"/>
  <c r="N210" i="9" s="1"/>
  <c r="A194" i="2"/>
  <c r="D193" i="2"/>
  <c r="E193" i="2" s="1"/>
  <c r="B193" i="2"/>
  <c r="C193" i="2"/>
  <c r="Q197" i="11"/>
  <c r="K197" i="11" a="1"/>
  <c r="K197" i="11" s="1"/>
  <c r="L197" i="11"/>
  <c r="I198" i="11"/>
  <c r="O197" i="11"/>
  <c r="R197" i="11" s="1"/>
  <c r="P197" i="11"/>
  <c r="S197" i="11" s="1"/>
  <c r="M197" i="11" a="1"/>
  <c r="M197" i="11" s="1"/>
  <c r="J197" i="11"/>
  <c r="A196" i="11" l="1"/>
  <c r="E195" i="11"/>
  <c r="G195" i="11"/>
  <c r="C195" i="11"/>
  <c r="F195" i="11"/>
  <c r="D195" i="11"/>
  <c r="B195" i="11"/>
  <c r="A195" i="2"/>
  <c r="D194" i="2"/>
  <c r="E194" i="2" s="1"/>
  <c r="C194" i="2"/>
  <c r="B194" i="2"/>
  <c r="P198" i="11"/>
  <c r="S198" i="11" s="1"/>
  <c r="M198" i="11" a="1"/>
  <c r="M198" i="11" s="1"/>
  <c r="J198" i="11"/>
  <c r="O198" i="11"/>
  <c r="R198" i="11" s="1"/>
  <c r="K198" i="11" a="1"/>
  <c r="K198" i="11" s="1"/>
  <c r="Q198" i="11"/>
  <c r="L198" i="11"/>
  <c r="I199" i="11"/>
  <c r="S211" i="9" a="1"/>
  <c r="S211" i="9" s="1"/>
  <c r="I212" i="9"/>
  <c r="Q211" i="9" a="1"/>
  <c r="Q211" i="9" s="1"/>
  <c r="O211" i="9" a="1"/>
  <c r="O211" i="9" s="1"/>
  <c r="T211" i="9" a="1"/>
  <c r="T211" i="9" s="1"/>
  <c r="P211" i="9" a="1"/>
  <c r="P211" i="9" s="1"/>
  <c r="R211" i="9" a="1"/>
  <c r="R211" i="9" s="1"/>
  <c r="K211" i="9"/>
  <c r="N211" i="9" a="1"/>
  <c r="N211" i="9" s="1"/>
  <c r="L211" i="9" a="1"/>
  <c r="L211" i="9" s="1"/>
  <c r="J211" i="9"/>
  <c r="M211" i="9"/>
  <c r="F193" i="2"/>
  <c r="F194" i="2" l="1"/>
  <c r="A197" i="11"/>
  <c r="E196" i="11"/>
  <c r="D196" i="11"/>
  <c r="C196" i="11"/>
  <c r="G196" i="11"/>
  <c r="B196" i="11"/>
  <c r="F196" i="11"/>
  <c r="S212" i="9" a="1"/>
  <c r="S212" i="9" s="1"/>
  <c r="I213" i="9"/>
  <c r="Q212" i="9" a="1"/>
  <c r="Q212" i="9" s="1"/>
  <c r="O212" i="9" a="1"/>
  <c r="O212" i="9" s="1"/>
  <c r="N212" i="9" a="1"/>
  <c r="N212" i="9" s="1"/>
  <c r="J212" i="9"/>
  <c r="M212" i="9"/>
  <c r="T212" i="9" a="1"/>
  <c r="T212" i="9" s="1"/>
  <c r="P212" i="9" a="1"/>
  <c r="P212" i="9" s="1"/>
  <c r="L212" i="9" a="1"/>
  <c r="L212" i="9" s="1"/>
  <c r="R212" i="9" a="1"/>
  <c r="R212" i="9" s="1"/>
  <c r="K212" i="9"/>
  <c r="Q199" i="11"/>
  <c r="L199" i="11"/>
  <c r="I200" i="11"/>
  <c r="O199" i="11"/>
  <c r="R199" i="11" s="1"/>
  <c r="K199" i="11" a="1"/>
  <c r="K199" i="11" s="1"/>
  <c r="J199" i="11"/>
  <c r="P199" i="11"/>
  <c r="S199" i="11" s="1"/>
  <c r="M199" i="11" a="1"/>
  <c r="M199" i="11" s="1"/>
  <c r="A196" i="2"/>
  <c r="D195" i="2"/>
  <c r="E195" i="2" s="1"/>
  <c r="B195" i="2"/>
  <c r="C195" i="2"/>
  <c r="A198" i="11" l="1"/>
  <c r="C197" i="11"/>
  <c r="F197" i="11"/>
  <c r="G197" i="11"/>
  <c r="D197" i="11"/>
  <c r="E197" i="11"/>
  <c r="B197" i="11"/>
  <c r="O200" i="11"/>
  <c r="R200" i="11" s="1"/>
  <c r="P200" i="11"/>
  <c r="S200" i="11" s="1"/>
  <c r="M200" i="11" a="1"/>
  <c r="M200" i="11" s="1"/>
  <c r="K200" i="11" a="1"/>
  <c r="K200" i="11" s="1"/>
  <c r="I201" i="11"/>
  <c r="J200" i="11"/>
  <c r="Q200" i="11"/>
  <c r="L200" i="11"/>
  <c r="A197" i="2"/>
  <c r="D196" i="2"/>
  <c r="E196" i="2" s="1"/>
  <c r="C196" i="2"/>
  <c r="B196" i="2"/>
  <c r="F195" i="2"/>
  <c r="I214" i="9"/>
  <c r="S213" i="9" a="1"/>
  <c r="S213" i="9" s="1"/>
  <c r="Q213" i="9" a="1"/>
  <c r="Q213" i="9" s="1"/>
  <c r="O213" i="9" a="1"/>
  <c r="O213" i="9" s="1"/>
  <c r="T213" i="9" a="1"/>
  <c r="T213" i="9" s="1"/>
  <c r="P213" i="9" a="1"/>
  <c r="P213" i="9" s="1"/>
  <c r="R213" i="9" a="1"/>
  <c r="R213" i="9" s="1"/>
  <c r="M213" i="9"/>
  <c r="L213" i="9" a="1"/>
  <c r="L213" i="9" s="1"/>
  <c r="N213" i="9" a="1"/>
  <c r="N213" i="9" s="1"/>
  <c r="K213" i="9"/>
  <c r="J213" i="9"/>
  <c r="C198" i="11" l="1"/>
  <c r="G198" i="11"/>
  <c r="B198" i="11"/>
  <c r="D198" i="11"/>
  <c r="A199" i="11"/>
  <c r="E198" i="11"/>
  <c r="F198" i="11"/>
  <c r="Q201" i="11"/>
  <c r="K201" i="11" a="1"/>
  <c r="K201" i="11" s="1"/>
  <c r="L201" i="11"/>
  <c r="I202" i="11"/>
  <c r="O201" i="11"/>
  <c r="R201" i="11" s="1"/>
  <c r="P201" i="11"/>
  <c r="S201" i="11" s="1"/>
  <c r="M201" i="11" a="1"/>
  <c r="M201" i="11" s="1"/>
  <c r="J201" i="11"/>
  <c r="S214" i="9" a="1"/>
  <c r="S214" i="9" s="1"/>
  <c r="I215" i="9"/>
  <c r="Q214" i="9" a="1"/>
  <c r="Q214" i="9" s="1"/>
  <c r="O214" i="9" a="1"/>
  <c r="O214" i="9" s="1"/>
  <c r="M214" i="9"/>
  <c r="N214" i="9" a="1"/>
  <c r="N214" i="9" s="1"/>
  <c r="L214" i="9" a="1"/>
  <c r="L214" i="9" s="1"/>
  <c r="J214" i="9"/>
  <c r="R214" i="9" a="1"/>
  <c r="R214" i="9" s="1"/>
  <c r="T214" i="9" a="1"/>
  <c r="T214" i="9" s="1"/>
  <c r="P214" i="9" a="1"/>
  <c r="P214" i="9" s="1"/>
  <c r="K214" i="9"/>
  <c r="F196" i="2"/>
  <c r="A198" i="2"/>
  <c r="D197" i="2"/>
  <c r="E197" i="2" s="1"/>
  <c r="B197" i="2"/>
  <c r="C197" i="2"/>
  <c r="G199" i="11" l="1"/>
  <c r="C199" i="11"/>
  <c r="F199" i="11"/>
  <c r="D199" i="11"/>
  <c r="B199" i="11"/>
  <c r="A200" i="11"/>
  <c r="E199" i="11"/>
  <c r="F197" i="2"/>
  <c r="S215" i="9" a="1"/>
  <c r="S215" i="9" s="1"/>
  <c r="I216" i="9"/>
  <c r="Q215" i="9" a="1"/>
  <c r="Q215" i="9" s="1"/>
  <c r="O215" i="9" a="1"/>
  <c r="O215" i="9" s="1"/>
  <c r="T215" i="9" a="1"/>
  <c r="T215" i="9" s="1"/>
  <c r="P215" i="9" a="1"/>
  <c r="P215" i="9" s="1"/>
  <c r="R215" i="9" a="1"/>
  <c r="R215" i="9" s="1"/>
  <c r="N215" i="9" a="1"/>
  <c r="N215" i="9" s="1"/>
  <c r="K215" i="9"/>
  <c r="J215" i="9"/>
  <c r="M215" i="9"/>
  <c r="L215" i="9" a="1"/>
  <c r="L215" i="9" s="1"/>
  <c r="O202" i="11"/>
  <c r="R202" i="11" s="1"/>
  <c r="P202" i="11"/>
  <c r="S202" i="11" s="1"/>
  <c r="M202" i="11" a="1"/>
  <c r="M202" i="11" s="1"/>
  <c r="J202" i="11"/>
  <c r="Q202" i="11"/>
  <c r="K202" i="11" a="1"/>
  <c r="K202" i="11" s="1"/>
  <c r="L202" i="11"/>
  <c r="I203" i="11"/>
  <c r="A199" i="2"/>
  <c r="D198" i="2"/>
  <c r="E198" i="2" s="1"/>
  <c r="B198" i="2"/>
  <c r="C198" i="2"/>
  <c r="A201" i="11" l="1"/>
  <c r="E200" i="11"/>
  <c r="D200" i="11"/>
  <c r="C200" i="11"/>
  <c r="G200" i="11"/>
  <c r="B200" i="11"/>
  <c r="F200" i="11"/>
  <c r="A200" i="2"/>
  <c r="D199" i="2"/>
  <c r="E199" i="2" s="1"/>
  <c r="B199" i="2"/>
  <c r="C199" i="2"/>
  <c r="Q203" i="11"/>
  <c r="K203" i="11" a="1"/>
  <c r="K203" i="11" s="1"/>
  <c r="L203" i="11"/>
  <c r="I204" i="11"/>
  <c r="O203" i="11"/>
  <c r="R203" i="11" s="1"/>
  <c r="M203" i="11" a="1"/>
  <c r="M203" i="11" s="1"/>
  <c r="J203" i="11"/>
  <c r="P203" i="11"/>
  <c r="S203" i="11" s="1"/>
  <c r="S216" i="9" a="1"/>
  <c r="S216" i="9" s="1"/>
  <c r="I217" i="9"/>
  <c r="Q216" i="9" a="1"/>
  <c r="Q216" i="9" s="1"/>
  <c r="O216" i="9" a="1"/>
  <c r="O216" i="9" s="1"/>
  <c r="M216" i="9"/>
  <c r="N216" i="9" a="1"/>
  <c r="N216" i="9" s="1"/>
  <c r="L216" i="9" a="1"/>
  <c r="L216" i="9" s="1"/>
  <c r="K216" i="9"/>
  <c r="T216" i="9" a="1"/>
  <c r="T216" i="9" s="1"/>
  <c r="P216" i="9" a="1"/>
  <c r="P216" i="9" s="1"/>
  <c r="J216" i="9"/>
  <c r="R216" i="9" a="1"/>
  <c r="R216" i="9" s="1"/>
  <c r="F198" i="2"/>
  <c r="F199" i="2" s="1"/>
  <c r="A202" i="11" l="1"/>
  <c r="E201" i="11"/>
  <c r="B201" i="11"/>
  <c r="C201" i="11"/>
  <c r="F201" i="11"/>
  <c r="G201" i="11"/>
  <c r="D201" i="11"/>
  <c r="I218" i="9"/>
  <c r="S217" i="9" a="1"/>
  <c r="S217" i="9" s="1"/>
  <c r="Q217" i="9" a="1"/>
  <c r="Q217" i="9" s="1"/>
  <c r="O217" i="9" a="1"/>
  <c r="O217" i="9" s="1"/>
  <c r="T217" i="9" a="1"/>
  <c r="T217" i="9" s="1"/>
  <c r="P217" i="9" a="1"/>
  <c r="P217" i="9" s="1"/>
  <c r="R217" i="9" a="1"/>
  <c r="R217" i="9" s="1"/>
  <c r="L217" i="9" a="1"/>
  <c r="L217" i="9" s="1"/>
  <c r="J217" i="9"/>
  <c r="N217" i="9" a="1"/>
  <c r="N217" i="9" s="1"/>
  <c r="K217" i="9"/>
  <c r="M217" i="9"/>
  <c r="O204" i="11"/>
  <c r="R204" i="11" s="1"/>
  <c r="P204" i="11"/>
  <c r="S204" i="11" s="1"/>
  <c r="M204" i="11" a="1"/>
  <c r="M204" i="11" s="1"/>
  <c r="J204" i="11"/>
  <c r="L204" i="11"/>
  <c r="I205" i="11"/>
  <c r="Q204" i="11"/>
  <c r="K204" i="11" a="1"/>
  <c r="K204" i="11" s="1"/>
  <c r="A201" i="2"/>
  <c r="D200" i="2"/>
  <c r="E200" i="2" s="1"/>
  <c r="C200" i="2"/>
  <c r="B200" i="2"/>
  <c r="C202" i="11" l="1"/>
  <c r="G202" i="11"/>
  <c r="B202" i="11"/>
  <c r="D202" i="11"/>
  <c r="A203" i="11"/>
  <c r="E202" i="11"/>
  <c r="F202" i="11"/>
  <c r="F200" i="2"/>
  <c r="S218" i="9" a="1"/>
  <c r="S218" i="9" s="1"/>
  <c r="I219" i="9"/>
  <c r="Q218" i="9" a="1"/>
  <c r="Q218" i="9" s="1"/>
  <c r="O218" i="9" a="1"/>
  <c r="O218" i="9" s="1"/>
  <c r="N218" i="9" a="1"/>
  <c r="N218" i="9" s="1"/>
  <c r="J218" i="9"/>
  <c r="L218" i="9" a="1"/>
  <c r="L218" i="9" s="1"/>
  <c r="M218" i="9"/>
  <c r="R218" i="9" a="1"/>
  <c r="R218" i="9" s="1"/>
  <c r="K218" i="9"/>
  <c r="T218" i="9" a="1"/>
  <c r="T218" i="9" s="1"/>
  <c r="P218" i="9" a="1"/>
  <c r="P218" i="9" s="1"/>
  <c r="A202" i="2"/>
  <c r="D201" i="2"/>
  <c r="E201" i="2" s="1"/>
  <c r="B201" i="2"/>
  <c r="C201" i="2"/>
  <c r="Q205" i="11"/>
  <c r="K205" i="11" a="1"/>
  <c r="K205" i="11" s="1"/>
  <c r="L205" i="11"/>
  <c r="I206" i="11"/>
  <c r="P205" i="11"/>
  <c r="S205" i="11" s="1"/>
  <c r="O205" i="11"/>
  <c r="R205" i="11" s="1"/>
  <c r="M205" i="11" a="1"/>
  <c r="M205" i="11" s="1"/>
  <c r="J205" i="11"/>
  <c r="E203" i="11" l="1"/>
  <c r="C203" i="11"/>
  <c r="F203" i="11"/>
  <c r="D203" i="11"/>
  <c r="B203" i="11"/>
  <c r="A204" i="11"/>
  <c r="G203" i="11"/>
  <c r="O206" i="11"/>
  <c r="R206" i="11" s="1"/>
  <c r="P206" i="11"/>
  <c r="S206" i="11" s="1"/>
  <c r="I207" i="11"/>
  <c r="Q206" i="11"/>
  <c r="K206" i="11" a="1"/>
  <c r="K206" i="11" s="1"/>
  <c r="L206" i="11"/>
  <c r="M206" i="11" a="1"/>
  <c r="M206" i="11" s="1"/>
  <c r="J206" i="11"/>
  <c r="S219" i="9" a="1"/>
  <c r="S219" i="9" s="1"/>
  <c r="I220" i="9"/>
  <c r="Q219" i="9" a="1"/>
  <c r="Q219" i="9" s="1"/>
  <c r="O219" i="9" a="1"/>
  <c r="O219" i="9" s="1"/>
  <c r="T219" i="9" a="1"/>
  <c r="T219" i="9" s="1"/>
  <c r="P219" i="9" a="1"/>
  <c r="P219" i="9" s="1"/>
  <c r="R219" i="9" a="1"/>
  <c r="R219" i="9" s="1"/>
  <c r="K219" i="9"/>
  <c r="M219" i="9"/>
  <c r="N219" i="9" a="1"/>
  <c r="N219" i="9" s="1"/>
  <c r="L219" i="9" a="1"/>
  <c r="L219" i="9" s="1"/>
  <c r="J219" i="9"/>
  <c r="F201" i="2"/>
  <c r="A203" i="2"/>
  <c r="D202" i="2"/>
  <c r="E202" i="2" s="1"/>
  <c r="C202" i="2"/>
  <c r="B202" i="2"/>
  <c r="A205" i="11" l="1"/>
  <c r="E204" i="11"/>
  <c r="D204" i="11"/>
  <c r="C204" i="11"/>
  <c r="G204" i="11"/>
  <c r="B204" i="11"/>
  <c r="F204" i="11"/>
  <c r="A204" i="2"/>
  <c r="D203" i="2"/>
  <c r="E203" i="2" s="1"/>
  <c r="B203" i="2"/>
  <c r="C203" i="2"/>
  <c r="F202" i="2"/>
  <c r="F203" i="2" s="1"/>
  <c r="Q207" i="11"/>
  <c r="M207" i="11" a="1"/>
  <c r="M207" i="11" s="1"/>
  <c r="K207" i="11" a="1"/>
  <c r="K207" i="11" s="1"/>
  <c r="L207" i="11"/>
  <c r="J207" i="11"/>
  <c r="O207" i="11"/>
  <c r="R207" i="11" s="1"/>
  <c r="I208" i="11"/>
  <c r="P207" i="11"/>
  <c r="S207" i="11" s="1"/>
  <c r="S220" i="9" a="1"/>
  <c r="S220" i="9" s="1"/>
  <c r="I221" i="9"/>
  <c r="Q220" i="9" a="1"/>
  <c r="Q220" i="9" s="1"/>
  <c r="O220" i="9" a="1"/>
  <c r="O220" i="9" s="1"/>
  <c r="L220" i="9" a="1"/>
  <c r="L220" i="9" s="1"/>
  <c r="J220" i="9"/>
  <c r="N220" i="9" a="1"/>
  <c r="N220" i="9" s="1"/>
  <c r="M220" i="9"/>
  <c r="T220" i="9" a="1"/>
  <c r="T220" i="9" s="1"/>
  <c r="R220" i="9" a="1"/>
  <c r="R220" i="9" s="1"/>
  <c r="P220" i="9" a="1"/>
  <c r="P220" i="9" s="1"/>
  <c r="K220" i="9"/>
  <c r="A206" i="11" l="1"/>
  <c r="E205" i="11"/>
  <c r="B205" i="11"/>
  <c r="C205" i="11"/>
  <c r="F205" i="11"/>
  <c r="G205" i="11"/>
  <c r="D205" i="11"/>
  <c r="O208" i="11"/>
  <c r="R208" i="11" s="1"/>
  <c r="P208" i="11"/>
  <c r="S208" i="11" s="1"/>
  <c r="J208" i="11"/>
  <c r="K208" i="11" a="1"/>
  <c r="K208" i="11" s="1"/>
  <c r="I209" i="11"/>
  <c r="Q208" i="11"/>
  <c r="M208" i="11" a="1"/>
  <c r="M208" i="11" s="1"/>
  <c r="L208" i="11"/>
  <c r="A205" i="2"/>
  <c r="D204" i="2"/>
  <c r="E204" i="2" s="1"/>
  <c r="C204" i="2"/>
  <c r="B204" i="2"/>
  <c r="I222" i="9"/>
  <c r="S221" i="9" a="1"/>
  <c r="S221" i="9" s="1"/>
  <c r="Q221" i="9" a="1"/>
  <c r="Q221" i="9" s="1"/>
  <c r="O221" i="9" a="1"/>
  <c r="O221" i="9" s="1"/>
  <c r="T221" i="9" a="1"/>
  <c r="T221" i="9" s="1"/>
  <c r="P221" i="9" a="1"/>
  <c r="P221" i="9" s="1"/>
  <c r="R221" i="9" a="1"/>
  <c r="R221" i="9" s="1"/>
  <c r="K221" i="9"/>
  <c r="L221" i="9" a="1"/>
  <c r="L221" i="9" s="1"/>
  <c r="J221" i="9"/>
  <c r="N221" i="9" a="1"/>
  <c r="N221" i="9" s="1"/>
  <c r="M221" i="9"/>
  <c r="F204" i="2" l="1"/>
  <c r="C206" i="11"/>
  <c r="G206" i="11"/>
  <c r="B206" i="11"/>
  <c r="D206" i="11"/>
  <c r="A207" i="11"/>
  <c r="E206" i="11"/>
  <c r="F206" i="11"/>
  <c r="S222" i="9" a="1"/>
  <c r="S222" i="9" s="1"/>
  <c r="I223" i="9"/>
  <c r="Q222" i="9" a="1"/>
  <c r="Q222" i="9" s="1"/>
  <c r="O222" i="9" a="1"/>
  <c r="O222" i="9" s="1"/>
  <c r="K222" i="9"/>
  <c r="M222" i="9"/>
  <c r="T222" i="9" a="1"/>
  <c r="T222" i="9" s="1"/>
  <c r="R222" i="9" a="1"/>
  <c r="R222" i="9" s="1"/>
  <c r="P222" i="9" a="1"/>
  <c r="P222" i="9" s="1"/>
  <c r="N222" i="9" a="1"/>
  <c r="N222" i="9" s="1"/>
  <c r="L222" i="9" a="1"/>
  <c r="L222" i="9" s="1"/>
  <c r="J222" i="9"/>
  <c r="A206" i="2"/>
  <c r="D205" i="2"/>
  <c r="E205" i="2" s="1"/>
  <c r="B205" i="2"/>
  <c r="C205" i="2"/>
  <c r="Q209" i="11"/>
  <c r="K209" i="11" a="1"/>
  <c r="K209" i="11" s="1"/>
  <c r="M209" i="11" a="1"/>
  <c r="M209" i="11" s="1"/>
  <c r="L209" i="11"/>
  <c r="I210" i="11"/>
  <c r="O209" i="11"/>
  <c r="R209" i="11" s="1"/>
  <c r="J209" i="11"/>
  <c r="P209" i="11"/>
  <c r="S209" i="11" s="1"/>
  <c r="C207" i="11" l="1"/>
  <c r="F207" i="11"/>
  <c r="D207" i="11"/>
  <c r="B207" i="11"/>
  <c r="A208" i="11"/>
  <c r="E207" i="11"/>
  <c r="G207" i="11"/>
  <c r="A207" i="2"/>
  <c r="D206" i="2"/>
  <c r="E206" i="2" s="1"/>
  <c r="B206" i="2"/>
  <c r="C206" i="2"/>
  <c r="O210" i="11"/>
  <c r="R210" i="11" s="1"/>
  <c r="P210" i="11"/>
  <c r="S210" i="11" s="1"/>
  <c r="I211" i="11"/>
  <c r="Q210" i="11"/>
  <c r="K210" i="11" a="1"/>
  <c r="K210" i="11" s="1"/>
  <c r="L210" i="11"/>
  <c r="M210" i="11" a="1"/>
  <c r="M210" i="11" s="1"/>
  <c r="J210" i="11"/>
  <c r="S223" i="9" a="1"/>
  <c r="S223" i="9" s="1"/>
  <c r="Q223" i="9" a="1"/>
  <c r="Q223" i="9" s="1"/>
  <c r="I224" i="9"/>
  <c r="O223" i="9" a="1"/>
  <c r="O223" i="9" s="1"/>
  <c r="T223" i="9" a="1"/>
  <c r="T223" i="9" s="1"/>
  <c r="P223" i="9" a="1"/>
  <c r="P223" i="9" s="1"/>
  <c r="R223" i="9" a="1"/>
  <c r="R223" i="9" s="1"/>
  <c r="K223" i="9"/>
  <c r="M223" i="9"/>
  <c r="N223" i="9" a="1"/>
  <c r="N223" i="9" s="1"/>
  <c r="L223" i="9" a="1"/>
  <c r="L223" i="9" s="1"/>
  <c r="J223" i="9"/>
  <c r="F205" i="2"/>
  <c r="F206" i="2" s="1"/>
  <c r="D208" i="11" l="1"/>
  <c r="C208" i="11"/>
  <c r="G208" i="11"/>
  <c r="B208" i="11"/>
  <c r="F208" i="11"/>
  <c r="A209" i="11"/>
  <c r="E208" i="11"/>
  <c r="S224" i="9" a="1"/>
  <c r="S224" i="9" s="1"/>
  <c r="I225" i="9"/>
  <c r="Q224" i="9" a="1"/>
  <c r="Q224" i="9" s="1"/>
  <c r="O224" i="9" a="1"/>
  <c r="O224" i="9" s="1"/>
  <c r="L224" i="9" a="1"/>
  <c r="L224" i="9" s="1"/>
  <c r="J224" i="9"/>
  <c r="M224" i="9"/>
  <c r="T224" i="9" a="1"/>
  <c r="T224" i="9" s="1"/>
  <c r="R224" i="9" a="1"/>
  <c r="R224" i="9" s="1"/>
  <c r="P224" i="9" a="1"/>
  <c r="P224" i="9" s="1"/>
  <c r="K224" i="9"/>
  <c r="N224" i="9" a="1"/>
  <c r="N224" i="9" s="1"/>
  <c r="Q211" i="11"/>
  <c r="K211" i="11" a="1"/>
  <c r="K211" i="11" s="1"/>
  <c r="L211" i="11"/>
  <c r="J211" i="11"/>
  <c r="O211" i="11"/>
  <c r="R211" i="11" s="1"/>
  <c r="M211" i="11" a="1"/>
  <c r="M211" i="11" s="1"/>
  <c r="I212" i="11"/>
  <c r="P211" i="11"/>
  <c r="S211" i="11" s="1"/>
  <c r="A208" i="2"/>
  <c r="D207" i="2"/>
  <c r="E207" i="2" s="1"/>
  <c r="B207" i="2"/>
  <c r="C207" i="2"/>
  <c r="C209" i="11" l="1"/>
  <c r="F209" i="11"/>
  <c r="G209" i="11"/>
  <c r="B209" i="11"/>
  <c r="A210" i="11"/>
  <c r="E209" i="11"/>
  <c r="D209" i="11"/>
  <c r="A209" i="2"/>
  <c r="D208" i="2"/>
  <c r="E208" i="2" s="1"/>
  <c r="C208" i="2"/>
  <c r="B208" i="2"/>
  <c r="O212" i="11"/>
  <c r="R212" i="11" s="1"/>
  <c r="P212" i="11"/>
  <c r="S212" i="11" s="1"/>
  <c r="J212" i="11"/>
  <c r="M212" i="11" a="1"/>
  <c r="M212" i="11" s="1"/>
  <c r="I213" i="11"/>
  <c r="Q212" i="11"/>
  <c r="K212" i="11" a="1"/>
  <c r="K212" i="11" s="1"/>
  <c r="L212" i="11"/>
  <c r="I226" i="9"/>
  <c r="S225" i="9" a="1"/>
  <c r="S225" i="9" s="1"/>
  <c r="Q225" i="9" a="1"/>
  <c r="Q225" i="9" s="1"/>
  <c r="O225" i="9" a="1"/>
  <c r="O225" i="9" s="1"/>
  <c r="T225" i="9" a="1"/>
  <c r="T225" i="9" s="1"/>
  <c r="P225" i="9" a="1"/>
  <c r="P225" i="9" s="1"/>
  <c r="R225" i="9" a="1"/>
  <c r="R225" i="9" s="1"/>
  <c r="M225" i="9"/>
  <c r="L225" i="9" a="1"/>
  <c r="L225" i="9" s="1"/>
  <c r="J225" i="9"/>
  <c r="N225" i="9" a="1"/>
  <c r="N225" i="9" s="1"/>
  <c r="K225" i="9"/>
  <c r="F207" i="2"/>
  <c r="F208" i="2" s="1"/>
  <c r="A211" i="11" l="1"/>
  <c r="E210" i="11"/>
  <c r="F210" i="11"/>
  <c r="C210" i="11"/>
  <c r="G210" i="11"/>
  <c r="B210" i="11"/>
  <c r="D210" i="11"/>
  <c r="S226" i="9" a="1"/>
  <c r="S226" i="9" s="1"/>
  <c r="I227" i="9"/>
  <c r="Q226" i="9" a="1"/>
  <c r="Q226" i="9" s="1"/>
  <c r="O226" i="9" a="1"/>
  <c r="O226" i="9" s="1"/>
  <c r="N226" i="9" a="1"/>
  <c r="N226" i="9" s="1"/>
  <c r="L226" i="9" a="1"/>
  <c r="L226" i="9" s="1"/>
  <c r="J226" i="9"/>
  <c r="M226" i="9"/>
  <c r="T226" i="9" a="1"/>
  <c r="T226" i="9" s="1"/>
  <c r="R226" i="9" a="1"/>
  <c r="R226" i="9" s="1"/>
  <c r="P226" i="9" a="1"/>
  <c r="P226" i="9" s="1"/>
  <c r="K226" i="9"/>
  <c r="Q213" i="11"/>
  <c r="K213" i="11" a="1"/>
  <c r="K213" i="11" s="1"/>
  <c r="L213" i="11"/>
  <c r="J213" i="11"/>
  <c r="P213" i="11"/>
  <c r="S213" i="11" s="1"/>
  <c r="I214" i="11"/>
  <c r="O213" i="11"/>
  <c r="R213" i="11" s="1"/>
  <c r="M213" i="11" a="1"/>
  <c r="M213" i="11" s="1"/>
  <c r="A210" i="2"/>
  <c r="D209" i="2"/>
  <c r="E209" i="2" s="1"/>
  <c r="B209" i="2"/>
  <c r="C209" i="2"/>
  <c r="C211" i="11" l="1"/>
  <c r="A212" i="11"/>
  <c r="E211" i="11"/>
  <c r="G211" i="11"/>
  <c r="F211" i="11"/>
  <c r="D211" i="11"/>
  <c r="B211" i="11"/>
  <c r="O214" i="11"/>
  <c r="R214" i="11" s="1"/>
  <c r="P214" i="11"/>
  <c r="S214" i="11" s="1"/>
  <c r="J214" i="11"/>
  <c r="Q214" i="11"/>
  <c r="K214" i="11" a="1"/>
  <c r="K214" i="11" s="1"/>
  <c r="L214" i="11"/>
  <c r="M214" i="11" a="1"/>
  <c r="M214" i="11" s="1"/>
  <c r="I215" i="11"/>
  <c r="S227" i="9" a="1"/>
  <c r="S227" i="9" s="1"/>
  <c r="I228" i="9"/>
  <c r="Q227" i="9" a="1"/>
  <c r="Q227" i="9" s="1"/>
  <c r="O227" i="9" a="1"/>
  <c r="O227" i="9" s="1"/>
  <c r="T227" i="9" a="1"/>
  <c r="T227" i="9" s="1"/>
  <c r="P227" i="9" a="1"/>
  <c r="P227" i="9" s="1"/>
  <c r="R227" i="9" a="1"/>
  <c r="R227" i="9" s="1"/>
  <c r="K227" i="9"/>
  <c r="L227" i="9" a="1"/>
  <c r="L227" i="9" s="1"/>
  <c r="N227" i="9" a="1"/>
  <c r="N227" i="9" s="1"/>
  <c r="J227" i="9"/>
  <c r="M227" i="9"/>
  <c r="F209" i="2"/>
  <c r="A211" i="2"/>
  <c r="D210" i="2"/>
  <c r="E210" i="2" s="1"/>
  <c r="B210" i="2"/>
  <c r="C210" i="2"/>
  <c r="C212" i="11" l="1"/>
  <c r="G212" i="11"/>
  <c r="B212" i="11"/>
  <c r="F212" i="11"/>
  <c r="A213" i="11"/>
  <c r="E212" i="11"/>
  <c r="D212" i="11"/>
  <c r="A212" i="2"/>
  <c r="D211" i="2"/>
  <c r="E211" i="2" s="1"/>
  <c r="B211" i="2"/>
  <c r="C211" i="2"/>
  <c r="F210" i="2"/>
  <c r="F211" i="2" s="1"/>
  <c r="I229" i="9"/>
  <c r="Q228" i="9" a="1"/>
  <c r="Q228" i="9" s="1"/>
  <c r="O228" i="9" a="1"/>
  <c r="O228" i="9" s="1"/>
  <c r="S228" i="9" a="1"/>
  <c r="S228" i="9" s="1"/>
  <c r="L228" i="9" a="1"/>
  <c r="L228" i="9" s="1"/>
  <c r="K228" i="9"/>
  <c r="N228" i="9" a="1"/>
  <c r="N228" i="9" s="1"/>
  <c r="J228" i="9"/>
  <c r="T228" i="9" a="1"/>
  <c r="T228" i="9" s="1"/>
  <c r="R228" i="9" a="1"/>
  <c r="R228" i="9" s="1"/>
  <c r="P228" i="9" a="1"/>
  <c r="P228" i="9" s="1"/>
  <c r="M228" i="9"/>
  <c r="Q215" i="11"/>
  <c r="M215" i="11" a="1"/>
  <c r="M215" i="11" s="1"/>
  <c r="K215" i="11" a="1"/>
  <c r="K215" i="11" s="1"/>
  <c r="L215" i="11"/>
  <c r="J215" i="11"/>
  <c r="P215" i="11"/>
  <c r="S215" i="11" s="1"/>
  <c r="O215" i="11"/>
  <c r="R215" i="11" s="1"/>
  <c r="I216" i="11"/>
  <c r="D213" i="11" l="1"/>
  <c r="C213" i="11"/>
  <c r="F213" i="11"/>
  <c r="G213" i="11"/>
  <c r="B213" i="11"/>
  <c r="A214" i="11"/>
  <c r="E213" i="11"/>
  <c r="S229" i="9" a="1"/>
  <c r="S229" i="9" s="1"/>
  <c r="I230" i="9"/>
  <c r="Q229" i="9" a="1"/>
  <c r="Q229" i="9" s="1"/>
  <c r="O229" i="9" a="1"/>
  <c r="O229" i="9" s="1"/>
  <c r="T229" i="9" a="1"/>
  <c r="T229" i="9" s="1"/>
  <c r="P229" i="9" a="1"/>
  <c r="P229" i="9" s="1"/>
  <c r="R229" i="9" a="1"/>
  <c r="R229" i="9" s="1"/>
  <c r="L229" i="9" a="1"/>
  <c r="L229" i="9" s="1"/>
  <c r="K229" i="9"/>
  <c r="N229" i="9" a="1"/>
  <c r="N229" i="9" s="1"/>
  <c r="J229" i="9"/>
  <c r="M229" i="9"/>
  <c r="O216" i="11"/>
  <c r="R216" i="11" s="1"/>
  <c r="P216" i="11"/>
  <c r="S216" i="11" s="1"/>
  <c r="J216" i="11"/>
  <c r="K216" i="11" a="1"/>
  <c r="K216" i="11" s="1"/>
  <c r="I217" i="11"/>
  <c r="Q216" i="11"/>
  <c r="M216" i="11" a="1"/>
  <c r="M216" i="11" s="1"/>
  <c r="L216" i="11"/>
  <c r="A213" i="2"/>
  <c r="D212" i="2"/>
  <c r="E212" i="2" s="1"/>
  <c r="C212" i="2"/>
  <c r="B212" i="2"/>
  <c r="A215" i="11" l="1"/>
  <c r="E214" i="11"/>
  <c r="F214" i="11"/>
  <c r="C214" i="11"/>
  <c r="G214" i="11"/>
  <c r="B214" i="11"/>
  <c r="D214" i="11"/>
  <c r="A214" i="2"/>
  <c r="D213" i="2"/>
  <c r="E213" i="2" s="1"/>
  <c r="B213" i="2"/>
  <c r="C213" i="2"/>
  <c r="F212" i="2"/>
  <c r="F213" i="2" s="1"/>
  <c r="Q217" i="11"/>
  <c r="K217" i="11" a="1"/>
  <c r="K217" i="11" s="1"/>
  <c r="M217" i="11" a="1"/>
  <c r="M217" i="11" s="1"/>
  <c r="L217" i="11"/>
  <c r="I218" i="11"/>
  <c r="P217" i="11"/>
  <c r="S217" i="11" s="1"/>
  <c r="J217" i="11"/>
  <c r="O217" i="11"/>
  <c r="R217" i="11" s="1"/>
  <c r="S230" i="9" a="1"/>
  <c r="S230" i="9" s="1"/>
  <c r="Q230" i="9" a="1"/>
  <c r="Q230" i="9" s="1"/>
  <c r="I231" i="9"/>
  <c r="O230" i="9" a="1"/>
  <c r="O230" i="9" s="1"/>
  <c r="L230" i="9" a="1"/>
  <c r="L230" i="9" s="1"/>
  <c r="M230" i="9"/>
  <c r="J230" i="9"/>
  <c r="T230" i="9" a="1"/>
  <c r="T230" i="9" s="1"/>
  <c r="R230" i="9" a="1"/>
  <c r="R230" i="9" s="1"/>
  <c r="P230" i="9" a="1"/>
  <c r="P230" i="9" s="1"/>
  <c r="N230" i="9" a="1"/>
  <c r="N230" i="9" s="1"/>
  <c r="K230" i="9"/>
  <c r="C215" i="11" l="1"/>
  <c r="F215" i="11"/>
  <c r="D215" i="11"/>
  <c r="G215" i="11"/>
  <c r="A216" i="11"/>
  <c r="E215" i="11"/>
  <c r="B215" i="11"/>
  <c r="S231" i="9" a="1"/>
  <c r="S231" i="9" s="1"/>
  <c r="I232" i="9"/>
  <c r="Q231" i="9" a="1"/>
  <c r="Q231" i="9" s="1"/>
  <c r="O231" i="9" a="1"/>
  <c r="O231" i="9" s="1"/>
  <c r="T231" i="9" a="1"/>
  <c r="T231" i="9" s="1"/>
  <c r="P231" i="9" a="1"/>
  <c r="P231" i="9" s="1"/>
  <c r="R231" i="9" a="1"/>
  <c r="R231" i="9" s="1"/>
  <c r="M231" i="9"/>
  <c r="L231" i="9" a="1"/>
  <c r="L231" i="9" s="1"/>
  <c r="N231" i="9" a="1"/>
  <c r="N231" i="9" s="1"/>
  <c r="K231" i="9"/>
  <c r="J231" i="9"/>
  <c r="O218" i="11"/>
  <c r="R218" i="11" s="1"/>
  <c r="P218" i="11"/>
  <c r="S218" i="11" s="1"/>
  <c r="K218" i="11" a="1"/>
  <c r="K218" i="11" s="1"/>
  <c r="J218" i="11"/>
  <c r="Q218" i="11"/>
  <c r="M218" i="11" a="1"/>
  <c r="M218" i="11" s="1"/>
  <c r="L218" i="11"/>
  <c r="I219" i="11"/>
  <c r="A215" i="2"/>
  <c r="D214" i="2"/>
  <c r="E214" i="2" s="1"/>
  <c r="B214" i="2"/>
  <c r="C214" i="2"/>
  <c r="A217" i="11" l="1"/>
  <c r="C216" i="11"/>
  <c r="G216" i="11"/>
  <c r="B216" i="11"/>
  <c r="F216" i="11"/>
  <c r="E216" i="11"/>
  <c r="D216" i="11"/>
  <c r="A216" i="2"/>
  <c r="D215" i="2"/>
  <c r="E215" i="2" s="1"/>
  <c r="B215" i="2"/>
  <c r="C215" i="2"/>
  <c r="F214" i="2"/>
  <c r="F215" i="2" s="1"/>
  <c r="Q219" i="11"/>
  <c r="L219" i="11"/>
  <c r="I220" i="11"/>
  <c r="P219" i="11"/>
  <c r="S219" i="11" s="1"/>
  <c r="O219" i="11"/>
  <c r="R219" i="11" s="1"/>
  <c r="M219" i="11" a="1"/>
  <c r="M219" i="11" s="1"/>
  <c r="K219" i="11" a="1"/>
  <c r="K219" i="11" s="1"/>
  <c r="J219" i="11"/>
  <c r="I233" i="9"/>
  <c r="Q232" i="9" a="1"/>
  <c r="Q232" i="9" s="1"/>
  <c r="S232" i="9" a="1"/>
  <c r="S232" i="9" s="1"/>
  <c r="O232" i="9" a="1"/>
  <c r="O232" i="9" s="1"/>
  <c r="L232" i="9" a="1"/>
  <c r="L232" i="9" s="1"/>
  <c r="N232" i="9" a="1"/>
  <c r="N232" i="9" s="1"/>
  <c r="K232" i="9"/>
  <c r="J232" i="9"/>
  <c r="T232" i="9" a="1"/>
  <c r="T232" i="9" s="1"/>
  <c r="R232" i="9" a="1"/>
  <c r="R232" i="9" s="1"/>
  <c r="P232" i="9" a="1"/>
  <c r="P232" i="9" s="1"/>
  <c r="M232" i="9"/>
  <c r="C217" i="11" l="1"/>
  <c r="B217" i="11"/>
  <c r="A218" i="11"/>
  <c r="E217" i="11"/>
  <c r="D217" i="11"/>
  <c r="F217" i="11"/>
  <c r="G217" i="11"/>
  <c r="A217" i="2"/>
  <c r="D216" i="2"/>
  <c r="E216" i="2" s="1"/>
  <c r="C216" i="2"/>
  <c r="B216" i="2"/>
  <c r="S233" i="9" a="1"/>
  <c r="S233" i="9" s="1"/>
  <c r="I234" i="9"/>
  <c r="Q233" i="9" a="1"/>
  <c r="Q233" i="9" s="1"/>
  <c r="O233" i="9" a="1"/>
  <c r="O233" i="9" s="1"/>
  <c r="T233" i="9" a="1"/>
  <c r="T233" i="9" s="1"/>
  <c r="P233" i="9" a="1"/>
  <c r="P233" i="9" s="1"/>
  <c r="R233" i="9" a="1"/>
  <c r="R233" i="9" s="1"/>
  <c r="M233" i="9"/>
  <c r="N233" i="9" a="1"/>
  <c r="N233" i="9" s="1"/>
  <c r="K233" i="9"/>
  <c r="L233" i="9" a="1"/>
  <c r="L233" i="9" s="1"/>
  <c r="J233" i="9"/>
  <c r="O220" i="11"/>
  <c r="R220" i="11" s="1"/>
  <c r="P220" i="11"/>
  <c r="S220" i="11" s="1"/>
  <c r="K220" i="11" a="1"/>
  <c r="K220" i="11" s="1"/>
  <c r="J220" i="11"/>
  <c r="Q220" i="11"/>
  <c r="M220" i="11" a="1"/>
  <c r="M220" i="11" s="1"/>
  <c r="L220" i="11"/>
  <c r="I221" i="11"/>
  <c r="A219" i="11" l="1"/>
  <c r="E218" i="11"/>
  <c r="F218" i="11"/>
  <c r="C218" i="11"/>
  <c r="G218" i="11"/>
  <c r="B218" i="11"/>
  <c r="D218" i="11"/>
  <c r="A218" i="2"/>
  <c r="D217" i="2"/>
  <c r="E217" i="2" s="1"/>
  <c r="B217" i="2"/>
  <c r="C217" i="2"/>
  <c r="F216" i="2"/>
  <c r="F217" i="2" s="1"/>
  <c r="Q221" i="11"/>
  <c r="L221" i="11"/>
  <c r="J221" i="11"/>
  <c r="O221" i="11"/>
  <c r="R221" i="11" s="1"/>
  <c r="P221" i="11"/>
  <c r="S221" i="11" s="1"/>
  <c r="M221" i="11" a="1"/>
  <c r="M221" i="11" s="1"/>
  <c r="K221" i="11" a="1"/>
  <c r="K221" i="11" s="1"/>
  <c r="I222" i="11"/>
  <c r="S234" i="9" a="1"/>
  <c r="S234" i="9" s="1"/>
  <c r="Q234" i="9" a="1"/>
  <c r="Q234" i="9" s="1"/>
  <c r="I235" i="9"/>
  <c r="O234" i="9" a="1"/>
  <c r="O234" i="9" s="1"/>
  <c r="M234" i="9"/>
  <c r="K234" i="9"/>
  <c r="T234" i="9" a="1"/>
  <c r="T234" i="9" s="1"/>
  <c r="R234" i="9" a="1"/>
  <c r="R234" i="9" s="1"/>
  <c r="P234" i="9" a="1"/>
  <c r="P234" i="9" s="1"/>
  <c r="J234" i="9"/>
  <c r="N234" i="9" a="1"/>
  <c r="N234" i="9" s="1"/>
  <c r="L234" i="9" a="1"/>
  <c r="L234" i="9" s="1"/>
  <c r="A220" i="11" l="1"/>
  <c r="E219" i="11"/>
  <c r="D219" i="11"/>
  <c r="C219" i="11"/>
  <c r="F219" i="11"/>
  <c r="G219" i="11"/>
  <c r="B219" i="11"/>
  <c r="S235" i="9" a="1"/>
  <c r="S235" i="9" s="1"/>
  <c r="I236" i="9"/>
  <c r="Q235" i="9" a="1"/>
  <c r="Q235" i="9" s="1"/>
  <c r="O235" i="9" a="1"/>
  <c r="O235" i="9" s="1"/>
  <c r="T235" i="9" a="1"/>
  <c r="T235" i="9" s="1"/>
  <c r="P235" i="9" a="1"/>
  <c r="P235" i="9" s="1"/>
  <c r="R235" i="9" a="1"/>
  <c r="R235" i="9" s="1"/>
  <c r="M235" i="9"/>
  <c r="N235" i="9" a="1"/>
  <c r="N235" i="9" s="1"/>
  <c r="L235" i="9" a="1"/>
  <c r="L235" i="9" s="1"/>
  <c r="K235" i="9"/>
  <c r="J235" i="9"/>
  <c r="A219" i="2"/>
  <c r="D218" i="2"/>
  <c r="E218" i="2" s="1"/>
  <c r="C218" i="2"/>
  <c r="B218" i="2"/>
  <c r="O222" i="11"/>
  <c r="R222" i="11" s="1"/>
  <c r="P222" i="11"/>
  <c r="S222" i="11" s="1"/>
  <c r="K222" i="11" a="1"/>
  <c r="K222" i="11" s="1"/>
  <c r="I223" i="11"/>
  <c r="Q222" i="11"/>
  <c r="M222" i="11" a="1"/>
  <c r="M222" i="11" s="1"/>
  <c r="L222" i="11"/>
  <c r="J222" i="11"/>
  <c r="F220" i="11" l="1"/>
  <c r="C220" i="11"/>
  <c r="G220" i="11"/>
  <c r="B220" i="11"/>
  <c r="D220" i="11"/>
  <c r="A221" i="11"/>
  <c r="E220" i="11"/>
  <c r="F218" i="2"/>
  <c r="A220" i="2"/>
  <c r="D219" i="2"/>
  <c r="E219" i="2" s="1"/>
  <c r="B219" i="2"/>
  <c r="C219" i="2"/>
  <c r="I237" i="9"/>
  <c r="Q236" i="9" a="1"/>
  <c r="Q236" i="9" s="1"/>
  <c r="S236" i="9" a="1"/>
  <c r="S236" i="9" s="1"/>
  <c r="O236" i="9" a="1"/>
  <c r="O236" i="9" s="1"/>
  <c r="L236" i="9" a="1"/>
  <c r="L236" i="9" s="1"/>
  <c r="N236" i="9" a="1"/>
  <c r="N236" i="9" s="1"/>
  <c r="J236" i="9"/>
  <c r="M236" i="9"/>
  <c r="T236" i="9" a="1"/>
  <c r="T236" i="9" s="1"/>
  <c r="R236" i="9" a="1"/>
  <c r="R236" i="9" s="1"/>
  <c r="P236" i="9" a="1"/>
  <c r="P236" i="9" s="1"/>
  <c r="K236" i="9"/>
  <c r="Q223" i="11"/>
  <c r="M223" i="11" a="1"/>
  <c r="M223" i="11" s="1"/>
  <c r="K223" i="11" a="1"/>
  <c r="K223" i="11" s="1"/>
  <c r="L223" i="11"/>
  <c r="I224" i="11"/>
  <c r="P223" i="11"/>
  <c r="S223" i="11" s="1"/>
  <c r="O223" i="11"/>
  <c r="R223" i="11" s="1"/>
  <c r="J223" i="11"/>
  <c r="A222" i="11" l="1"/>
  <c r="E221" i="11"/>
  <c r="D221" i="11"/>
  <c r="C221" i="11"/>
  <c r="F221" i="11"/>
  <c r="G221" i="11"/>
  <c r="B221" i="11"/>
  <c r="O224" i="11"/>
  <c r="R224" i="11" s="1"/>
  <c r="P224" i="11"/>
  <c r="S224" i="11" s="1"/>
  <c r="K224" i="11" a="1"/>
  <c r="K224" i="11" s="1"/>
  <c r="I225" i="11"/>
  <c r="Q224" i="11"/>
  <c r="M224" i="11" a="1"/>
  <c r="M224" i="11" s="1"/>
  <c r="L224" i="11"/>
  <c r="J224" i="11"/>
  <c r="F219" i="2"/>
  <c r="S237" i="9" a="1"/>
  <c r="S237" i="9" s="1"/>
  <c r="I238" i="9"/>
  <c r="Q237" i="9" a="1"/>
  <c r="Q237" i="9" s="1"/>
  <c r="O237" i="9" a="1"/>
  <c r="O237" i="9" s="1"/>
  <c r="T237" i="9" a="1"/>
  <c r="T237" i="9" s="1"/>
  <c r="P237" i="9" a="1"/>
  <c r="P237" i="9" s="1"/>
  <c r="R237" i="9" a="1"/>
  <c r="R237" i="9" s="1"/>
  <c r="K237" i="9"/>
  <c r="N237" i="9" a="1"/>
  <c r="N237" i="9" s="1"/>
  <c r="L237" i="9" a="1"/>
  <c r="L237" i="9" s="1"/>
  <c r="J237" i="9"/>
  <c r="M237" i="9"/>
  <c r="A221" i="2"/>
  <c r="D220" i="2"/>
  <c r="E220" i="2" s="1"/>
  <c r="C220" i="2"/>
  <c r="B220" i="2"/>
  <c r="C222" i="11" l="1"/>
  <c r="A223" i="11"/>
  <c r="E222" i="11"/>
  <c r="F222" i="11"/>
  <c r="G222" i="11"/>
  <c r="B222" i="11"/>
  <c r="D222" i="11"/>
  <c r="F220" i="2"/>
  <c r="Q225" i="11"/>
  <c r="M225" i="11" a="1"/>
  <c r="M225" i="11" s="1"/>
  <c r="L225" i="11"/>
  <c r="J225" i="11"/>
  <c r="O225" i="11"/>
  <c r="R225" i="11" s="1"/>
  <c r="P225" i="11"/>
  <c r="S225" i="11" s="1"/>
  <c r="K225" i="11" a="1"/>
  <c r="K225" i="11" s="1"/>
  <c r="I226" i="11"/>
  <c r="A222" i="2"/>
  <c r="D221" i="2"/>
  <c r="E221" i="2" s="1"/>
  <c r="B221" i="2"/>
  <c r="C221" i="2"/>
  <c r="S238" i="9" a="1"/>
  <c r="S238" i="9" s="1"/>
  <c r="Q238" i="9" a="1"/>
  <c r="Q238" i="9" s="1"/>
  <c r="O238" i="9" a="1"/>
  <c r="O238" i="9" s="1"/>
  <c r="I239" i="9"/>
  <c r="M238" i="9"/>
  <c r="J238" i="9"/>
  <c r="T238" i="9" a="1"/>
  <c r="T238" i="9" s="1"/>
  <c r="R238" i="9" a="1"/>
  <c r="R238" i="9" s="1"/>
  <c r="P238" i="9" a="1"/>
  <c r="P238" i="9" s="1"/>
  <c r="K238" i="9"/>
  <c r="L238" i="9" a="1"/>
  <c r="L238" i="9" s="1"/>
  <c r="N238" i="9" a="1"/>
  <c r="N238" i="9" s="1"/>
  <c r="C223" i="11" l="1"/>
  <c r="F223" i="11"/>
  <c r="G223" i="11"/>
  <c r="B223" i="11"/>
  <c r="A224" i="11"/>
  <c r="E223" i="11"/>
  <c r="D223" i="11"/>
  <c r="S239" i="9" a="1"/>
  <c r="S239" i="9" s="1"/>
  <c r="I240" i="9"/>
  <c r="Q239" i="9" a="1"/>
  <c r="Q239" i="9" s="1"/>
  <c r="O239" i="9" a="1"/>
  <c r="O239" i="9" s="1"/>
  <c r="T239" i="9" a="1"/>
  <c r="T239" i="9" s="1"/>
  <c r="P239" i="9" a="1"/>
  <c r="P239" i="9" s="1"/>
  <c r="R239" i="9" a="1"/>
  <c r="R239" i="9" s="1"/>
  <c r="K239" i="9"/>
  <c r="N239" i="9" a="1"/>
  <c r="N239" i="9" s="1"/>
  <c r="L239" i="9" a="1"/>
  <c r="L239" i="9" s="1"/>
  <c r="J239" i="9"/>
  <c r="M239" i="9"/>
  <c r="O226" i="11"/>
  <c r="R226" i="11" s="1"/>
  <c r="P226" i="11"/>
  <c r="S226" i="11" s="1"/>
  <c r="J226" i="11"/>
  <c r="Q226" i="11"/>
  <c r="M226" i="11" a="1"/>
  <c r="M226" i="11" s="1"/>
  <c r="K226" i="11" a="1"/>
  <c r="K226" i="11" s="1"/>
  <c r="L226" i="11"/>
  <c r="I227" i="11"/>
  <c r="F221" i="2"/>
  <c r="A223" i="2"/>
  <c r="D222" i="2"/>
  <c r="E222" i="2" s="1"/>
  <c r="C222" i="2"/>
  <c r="B222" i="2"/>
  <c r="C224" i="11" l="1"/>
  <c r="G224" i="11"/>
  <c r="B224" i="11"/>
  <c r="D224" i="11"/>
  <c r="A225" i="11"/>
  <c r="E224" i="11"/>
  <c r="F224" i="11"/>
  <c r="Q227" i="11"/>
  <c r="M227" i="11" a="1"/>
  <c r="M227" i="11" s="1"/>
  <c r="K227" i="11" a="1"/>
  <c r="K227" i="11" s="1"/>
  <c r="L227" i="11"/>
  <c r="I228" i="11"/>
  <c r="P227" i="11"/>
  <c r="S227" i="11" s="1"/>
  <c r="O227" i="11"/>
  <c r="R227" i="11" s="1"/>
  <c r="J227" i="11"/>
  <c r="I241" i="9"/>
  <c r="S240" i="9" a="1"/>
  <c r="S240" i="9" s="1"/>
  <c r="Q240" i="9" a="1"/>
  <c r="Q240" i="9" s="1"/>
  <c r="O240" i="9" a="1"/>
  <c r="O240" i="9" s="1"/>
  <c r="L240" i="9" a="1"/>
  <c r="L240" i="9" s="1"/>
  <c r="K240" i="9"/>
  <c r="N240" i="9" a="1"/>
  <c r="N240" i="9" s="1"/>
  <c r="J240" i="9"/>
  <c r="T240" i="9" a="1"/>
  <c r="T240" i="9" s="1"/>
  <c r="R240" i="9" a="1"/>
  <c r="R240" i="9" s="1"/>
  <c r="P240" i="9" a="1"/>
  <c r="P240" i="9" s="1"/>
  <c r="M240" i="9"/>
  <c r="A224" i="2"/>
  <c r="D223" i="2"/>
  <c r="E223" i="2" s="1"/>
  <c r="B223" i="2"/>
  <c r="C223" i="2"/>
  <c r="F222" i="2"/>
  <c r="F223" i="2" s="1"/>
  <c r="C225" i="11" l="1"/>
  <c r="F225" i="11"/>
  <c r="G225" i="11"/>
  <c r="B225" i="11"/>
  <c r="A226" i="11"/>
  <c r="E225" i="11"/>
  <c r="D225" i="11"/>
  <c r="A225" i="2"/>
  <c r="D224" i="2"/>
  <c r="E224" i="2" s="1"/>
  <c r="B224" i="2"/>
  <c r="C224" i="2"/>
  <c r="S241" i="9" a="1"/>
  <c r="S241" i="9" s="1"/>
  <c r="I242" i="9"/>
  <c r="Q241" i="9" a="1"/>
  <c r="Q241" i="9" s="1"/>
  <c r="O241" i="9" a="1"/>
  <c r="O241" i="9" s="1"/>
  <c r="T241" i="9" a="1"/>
  <c r="T241" i="9" s="1"/>
  <c r="P241" i="9" a="1"/>
  <c r="P241" i="9" s="1"/>
  <c r="R241" i="9" a="1"/>
  <c r="R241" i="9" s="1"/>
  <c r="M241" i="9"/>
  <c r="N241" i="9" a="1"/>
  <c r="N241" i="9" s="1"/>
  <c r="K241" i="9"/>
  <c r="L241" i="9" a="1"/>
  <c r="L241" i="9" s="1"/>
  <c r="J241" i="9"/>
  <c r="O228" i="11"/>
  <c r="R228" i="11" s="1"/>
  <c r="P228" i="11"/>
  <c r="S228" i="11" s="1"/>
  <c r="I229" i="11"/>
  <c r="Q228" i="11"/>
  <c r="M228" i="11" a="1"/>
  <c r="M228" i="11" s="1"/>
  <c r="K228" i="11" a="1"/>
  <c r="K228" i="11" s="1"/>
  <c r="L228" i="11"/>
  <c r="J228" i="11"/>
  <c r="C226" i="11" l="1"/>
  <c r="G226" i="11"/>
  <c r="B226" i="11"/>
  <c r="D226" i="11"/>
  <c r="A227" i="11"/>
  <c r="E226" i="11"/>
  <c r="F226" i="11"/>
  <c r="F224" i="2"/>
  <c r="S242" i="9" a="1"/>
  <c r="S242" i="9" s="1"/>
  <c r="I243" i="9"/>
  <c r="O242" i="9" a="1"/>
  <c r="O242" i="9" s="1"/>
  <c r="Q242" i="9" a="1"/>
  <c r="Q242" i="9" s="1"/>
  <c r="K242" i="9"/>
  <c r="L242" i="9" a="1"/>
  <c r="L242" i="9" s="1"/>
  <c r="J242" i="9"/>
  <c r="T242" i="9" a="1"/>
  <c r="T242" i="9" s="1"/>
  <c r="R242" i="9" a="1"/>
  <c r="R242" i="9" s="1"/>
  <c r="P242" i="9" a="1"/>
  <c r="P242" i="9" s="1"/>
  <c r="M242" i="9"/>
  <c r="N242" i="9" a="1"/>
  <c r="N242" i="9" s="1"/>
  <c r="A226" i="2"/>
  <c r="D225" i="2"/>
  <c r="E225" i="2" s="1"/>
  <c r="B225" i="2"/>
  <c r="C225" i="2"/>
  <c r="Q229" i="11"/>
  <c r="M229" i="11" a="1"/>
  <c r="M229" i="11" s="1"/>
  <c r="L229" i="11"/>
  <c r="I230" i="11"/>
  <c r="P229" i="11"/>
  <c r="S229" i="11" s="1"/>
  <c r="O229" i="11"/>
  <c r="R229" i="11" s="1"/>
  <c r="K229" i="11" a="1"/>
  <c r="K229" i="11" s="1"/>
  <c r="J229" i="11"/>
  <c r="F225" i="2"/>
  <c r="C227" i="11" l="1"/>
  <c r="F227" i="11"/>
  <c r="G227" i="11"/>
  <c r="B227" i="11"/>
  <c r="A228" i="11"/>
  <c r="E227" i="11"/>
  <c r="D227" i="11"/>
  <c r="A227" i="2"/>
  <c r="D226" i="2"/>
  <c r="E226" i="2" s="1"/>
  <c r="B226" i="2"/>
  <c r="C226" i="2"/>
  <c r="S243" i="9" a="1"/>
  <c r="S243" i="9" s="1"/>
  <c r="I244" i="9"/>
  <c r="Q243" i="9" a="1"/>
  <c r="Q243" i="9" s="1"/>
  <c r="O243" i="9" a="1"/>
  <c r="O243" i="9" s="1"/>
  <c r="T243" i="9" a="1"/>
  <c r="T243" i="9" s="1"/>
  <c r="P243" i="9" a="1"/>
  <c r="P243" i="9" s="1"/>
  <c r="R243" i="9" a="1"/>
  <c r="R243" i="9" s="1"/>
  <c r="M243" i="9"/>
  <c r="K243" i="9"/>
  <c r="L243" i="9" a="1"/>
  <c r="L243" i="9" s="1"/>
  <c r="N243" i="9" a="1"/>
  <c r="N243" i="9" s="1"/>
  <c r="J243" i="9"/>
  <c r="I231" i="11"/>
  <c r="O230" i="11"/>
  <c r="R230" i="11" s="1"/>
  <c r="P230" i="11"/>
  <c r="S230" i="11" s="1"/>
  <c r="Q230" i="11"/>
  <c r="M230" i="11" a="1"/>
  <c r="M230" i="11" s="1"/>
  <c r="K230" i="11" a="1"/>
  <c r="K230" i="11" s="1"/>
  <c r="L230" i="11"/>
  <c r="J230" i="11"/>
  <c r="F226" i="2" l="1"/>
  <c r="C228" i="11"/>
  <c r="G228" i="11"/>
  <c r="B228" i="11"/>
  <c r="D228" i="11"/>
  <c r="A229" i="11"/>
  <c r="E228" i="11"/>
  <c r="F228" i="11"/>
  <c r="Q231" i="11"/>
  <c r="M231" i="11" a="1"/>
  <c r="M231" i="11" s="1"/>
  <c r="L231" i="11"/>
  <c r="I232" i="11"/>
  <c r="P231" i="11"/>
  <c r="S231" i="11" s="1"/>
  <c r="O231" i="11"/>
  <c r="R231" i="11" s="1"/>
  <c r="K231" i="11" a="1"/>
  <c r="K231" i="11" s="1"/>
  <c r="J231" i="11"/>
  <c r="I245" i="9"/>
  <c r="Q244" i="9" a="1"/>
  <c r="Q244" i="9" s="1"/>
  <c r="O244" i="9" a="1"/>
  <c r="O244" i="9" s="1"/>
  <c r="S244" i="9" a="1"/>
  <c r="S244" i="9" s="1"/>
  <c r="K244" i="9"/>
  <c r="L244" i="9" a="1"/>
  <c r="L244" i="9" s="1"/>
  <c r="J244" i="9"/>
  <c r="T244" i="9" a="1"/>
  <c r="T244" i="9" s="1"/>
  <c r="R244" i="9" a="1"/>
  <c r="R244" i="9" s="1"/>
  <c r="P244" i="9" a="1"/>
  <c r="P244" i="9" s="1"/>
  <c r="M244" i="9"/>
  <c r="N244" i="9" a="1"/>
  <c r="N244" i="9" s="1"/>
  <c r="A228" i="2"/>
  <c r="D227" i="2"/>
  <c r="E227" i="2" s="1"/>
  <c r="B227" i="2"/>
  <c r="C227" i="2"/>
  <c r="C229" i="11" l="1"/>
  <c r="F229" i="11"/>
  <c r="G229" i="11"/>
  <c r="B229" i="11"/>
  <c r="A230" i="11"/>
  <c r="E229" i="11"/>
  <c r="D229" i="11"/>
  <c r="A229" i="2"/>
  <c r="D228" i="2"/>
  <c r="E228" i="2" s="1"/>
  <c r="B228" i="2"/>
  <c r="C228" i="2"/>
  <c r="F227" i="2"/>
  <c r="O232" i="11"/>
  <c r="R232" i="11" s="1"/>
  <c r="P232" i="11"/>
  <c r="S232" i="11" s="1"/>
  <c r="I233" i="11"/>
  <c r="Q232" i="11"/>
  <c r="M232" i="11" a="1"/>
  <c r="M232" i="11" s="1"/>
  <c r="K232" i="11" a="1"/>
  <c r="K232" i="11" s="1"/>
  <c r="L232" i="11"/>
  <c r="J232" i="11"/>
  <c r="S245" i="9" a="1"/>
  <c r="S245" i="9" s="1"/>
  <c r="I246" i="9"/>
  <c r="Q245" i="9" a="1"/>
  <c r="Q245" i="9" s="1"/>
  <c r="O245" i="9" a="1"/>
  <c r="O245" i="9" s="1"/>
  <c r="T245" i="9" a="1"/>
  <c r="T245" i="9" s="1"/>
  <c r="P245" i="9" a="1"/>
  <c r="P245" i="9" s="1"/>
  <c r="R245" i="9" a="1"/>
  <c r="R245" i="9" s="1"/>
  <c r="K245" i="9"/>
  <c r="L245" i="9" a="1"/>
  <c r="L245" i="9" s="1"/>
  <c r="N245" i="9" a="1"/>
  <c r="N245" i="9" s="1"/>
  <c r="J245" i="9"/>
  <c r="M245" i="9"/>
  <c r="C230" i="11" l="1"/>
  <c r="G230" i="11"/>
  <c r="B230" i="11"/>
  <c r="D230" i="11"/>
  <c r="A231" i="11"/>
  <c r="E230" i="11"/>
  <c r="F230" i="11"/>
  <c r="Q233" i="11"/>
  <c r="M233" i="11" a="1"/>
  <c r="M233" i="11" s="1"/>
  <c r="L233" i="11"/>
  <c r="J233" i="11"/>
  <c r="O233" i="11"/>
  <c r="R233" i="11" s="1"/>
  <c r="P233" i="11"/>
  <c r="S233" i="11" s="1"/>
  <c r="K233" i="11" a="1"/>
  <c r="K233" i="11" s="1"/>
  <c r="I234" i="11"/>
  <c r="F228" i="2"/>
  <c r="A230" i="2"/>
  <c r="D229" i="2"/>
  <c r="E229" i="2" s="1"/>
  <c r="B229" i="2"/>
  <c r="C229" i="2"/>
  <c r="S246" i="9" a="1"/>
  <c r="S246" i="9" s="1"/>
  <c r="I247" i="9"/>
  <c r="O246" i="9" a="1"/>
  <c r="O246" i="9" s="1"/>
  <c r="Q246" i="9" a="1"/>
  <c r="Q246" i="9" s="1"/>
  <c r="L246" i="9" a="1"/>
  <c r="L246" i="9" s="1"/>
  <c r="N246" i="9" a="1"/>
  <c r="N246" i="9" s="1"/>
  <c r="J246" i="9"/>
  <c r="M246" i="9"/>
  <c r="T246" i="9" a="1"/>
  <c r="T246" i="9" s="1"/>
  <c r="R246" i="9" a="1"/>
  <c r="R246" i="9" s="1"/>
  <c r="P246" i="9" a="1"/>
  <c r="P246" i="9" s="1"/>
  <c r="K246" i="9"/>
  <c r="G231" i="11" l="1"/>
  <c r="A232" i="11"/>
  <c r="E231" i="11"/>
  <c r="D231" i="11"/>
  <c r="C231" i="11"/>
  <c r="F231" i="11"/>
  <c r="B231" i="11"/>
  <c r="S247" i="9" a="1"/>
  <c r="S247" i="9" s="1"/>
  <c r="I248" i="9"/>
  <c r="Q247" i="9" a="1"/>
  <c r="Q247" i="9" s="1"/>
  <c r="O247" i="9" a="1"/>
  <c r="O247" i="9" s="1"/>
  <c r="T247" i="9" a="1"/>
  <c r="T247" i="9" s="1"/>
  <c r="P247" i="9" a="1"/>
  <c r="P247" i="9" s="1"/>
  <c r="R247" i="9" a="1"/>
  <c r="R247" i="9" s="1"/>
  <c r="N247" i="9" a="1"/>
  <c r="N247" i="9" s="1"/>
  <c r="K247" i="9"/>
  <c r="L247" i="9" a="1"/>
  <c r="L247" i="9" s="1"/>
  <c r="J247" i="9"/>
  <c r="M247" i="9"/>
  <c r="F229" i="2"/>
  <c r="O234" i="11"/>
  <c r="R234" i="11" s="1"/>
  <c r="P234" i="11"/>
  <c r="S234" i="11" s="1"/>
  <c r="J234" i="11"/>
  <c r="Q234" i="11"/>
  <c r="M234" i="11" a="1"/>
  <c r="M234" i="11" s="1"/>
  <c r="K234" i="11" a="1"/>
  <c r="K234" i="11" s="1"/>
  <c r="L234" i="11"/>
  <c r="I235" i="11"/>
  <c r="A231" i="2"/>
  <c r="D230" i="2"/>
  <c r="E230" i="2" s="1"/>
  <c r="C230" i="2"/>
  <c r="B230" i="2"/>
  <c r="A233" i="11" l="1"/>
  <c r="E232" i="11"/>
  <c r="F232" i="11"/>
  <c r="C232" i="11"/>
  <c r="G232" i="11"/>
  <c r="B232" i="11"/>
  <c r="D232" i="11"/>
  <c r="A232" i="2"/>
  <c r="D231" i="2"/>
  <c r="E231" i="2" s="1"/>
  <c r="B231" i="2"/>
  <c r="C231" i="2"/>
  <c r="F230" i="2"/>
  <c r="F231" i="2" s="1"/>
  <c r="Q235" i="11"/>
  <c r="M235" i="11" a="1"/>
  <c r="M235" i="11" s="1"/>
  <c r="L235" i="11"/>
  <c r="I236" i="11"/>
  <c r="P235" i="11"/>
  <c r="S235" i="11" s="1"/>
  <c r="O235" i="11"/>
  <c r="R235" i="11" s="1"/>
  <c r="K235" i="11" a="1"/>
  <c r="K235" i="11" s="1"/>
  <c r="J235" i="11"/>
  <c r="I249" i="9"/>
  <c r="S248" i="9" a="1"/>
  <c r="S248" i="9" s="1"/>
  <c r="Q248" i="9" a="1"/>
  <c r="Q248" i="9" s="1"/>
  <c r="O248" i="9" a="1"/>
  <c r="O248" i="9" s="1"/>
  <c r="K248" i="9"/>
  <c r="J248" i="9"/>
  <c r="T248" i="9" a="1"/>
  <c r="T248" i="9" s="1"/>
  <c r="R248" i="9" a="1"/>
  <c r="R248" i="9" s="1"/>
  <c r="P248" i="9" a="1"/>
  <c r="P248" i="9" s="1"/>
  <c r="M248" i="9"/>
  <c r="N248" i="9" a="1"/>
  <c r="N248" i="9" s="1"/>
  <c r="L248" i="9" a="1"/>
  <c r="L248" i="9" s="1"/>
  <c r="A234" i="11" l="1"/>
  <c r="E233" i="11"/>
  <c r="D233" i="11"/>
  <c r="C233" i="11"/>
  <c r="F233" i="11"/>
  <c r="G233" i="11"/>
  <c r="B233" i="11"/>
  <c r="A233" i="2"/>
  <c r="D232" i="2"/>
  <c r="E232" i="2" s="1"/>
  <c r="B232" i="2"/>
  <c r="C232" i="2"/>
  <c r="S249" i="9" a="1"/>
  <c r="S249" i="9" s="1"/>
  <c r="I250" i="9"/>
  <c r="Q249" i="9" a="1"/>
  <c r="Q249" i="9" s="1"/>
  <c r="O249" i="9" a="1"/>
  <c r="O249" i="9" s="1"/>
  <c r="T249" i="9" a="1"/>
  <c r="T249" i="9" s="1"/>
  <c r="P249" i="9" a="1"/>
  <c r="P249" i="9" s="1"/>
  <c r="R249" i="9" a="1"/>
  <c r="R249" i="9" s="1"/>
  <c r="K249" i="9"/>
  <c r="L249" i="9" a="1"/>
  <c r="L249" i="9" s="1"/>
  <c r="N249" i="9" a="1"/>
  <c r="N249" i="9" s="1"/>
  <c r="J249" i="9"/>
  <c r="M249" i="9"/>
  <c r="O236" i="11"/>
  <c r="R236" i="11" s="1"/>
  <c r="P236" i="11"/>
  <c r="S236" i="11" s="1"/>
  <c r="K236" i="11" a="1"/>
  <c r="K236" i="11" s="1"/>
  <c r="J236" i="11"/>
  <c r="Q236" i="11"/>
  <c r="M236" i="11" a="1"/>
  <c r="M236" i="11" s="1"/>
  <c r="L236" i="11"/>
  <c r="I237" i="11"/>
  <c r="A235" i="11" l="1"/>
  <c r="C234" i="11"/>
  <c r="G234" i="11"/>
  <c r="B234" i="11"/>
  <c r="D234" i="11"/>
  <c r="E234" i="11"/>
  <c r="F234" i="11"/>
  <c r="Q237" i="11"/>
  <c r="M237" i="11" a="1"/>
  <c r="M237" i="11" s="1"/>
  <c r="L237" i="11"/>
  <c r="J237" i="11"/>
  <c r="P237" i="11"/>
  <c r="S237" i="11" s="1"/>
  <c r="O237" i="11"/>
  <c r="R237" i="11" s="1"/>
  <c r="K237" i="11" a="1"/>
  <c r="K237" i="11" s="1"/>
  <c r="I238" i="11"/>
  <c r="S250" i="9" a="1"/>
  <c r="S250" i="9" s="1"/>
  <c r="O250" i="9" a="1"/>
  <c r="O250" i="9" s="1"/>
  <c r="Q250" i="9" a="1"/>
  <c r="Q250" i="9" s="1"/>
  <c r="J250" i="9"/>
  <c r="M250" i="9"/>
  <c r="T250" i="9" a="1"/>
  <c r="T250" i="9" s="1"/>
  <c r="R250" i="9" a="1"/>
  <c r="R250" i="9" s="1"/>
  <c r="P250" i="9" a="1"/>
  <c r="P250" i="9" s="1"/>
  <c r="N250" i="9" a="1"/>
  <c r="N250" i="9" s="1"/>
  <c r="K250" i="9"/>
  <c r="L250" i="9" a="1"/>
  <c r="L250" i="9" s="1"/>
  <c r="F232" i="2"/>
  <c r="A234" i="2"/>
  <c r="D233" i="2"/>
  <c r="E233" i="2" s="1"/>
  <c r="B233" i="2"/>
  <c r="C233" i="2"/>
  <c r="A236" i="11" l="1"/>
  <c r="E235" i="11"/>
  <c r="D235" i="11"/>
  <c r="C235" i="11"/>
  <c r="F235" i="11"/>
  <c r="G235" i="11"/>
  <c r="B235" i="11"/>
  <c r="F233" i="2"/>
  <c r="A235" i="2"/>
  <c r="D234" i="2"/>
  <c r="E234" i="2" s="1"/>
  <c r="B234" i="2"/>
  <c r="C234" i="2"/>
  <c r="O238" i="11"/>
  <c r="R238" i="11" s="1"/>
  <c r="P238" i="11"/>
  <c r="S238" i="11" s="1"/>
  <c r="J238" i="11"/>
  <c r="Q238" i="11"/>
  <c r="M238" i="11" a="1"/>
  <c r="M238" i="11" s="1"/>
  <c r="K238" i="11" a="1"/>
  <c r="K238" i="11" s="1"/>
  <c r="L238" i="11"/>
  <c r="I239" i="11"/>
  <c r="A237" i="11" l="1"/>
  <c r="E236" i="11"/>
  <c r="F236" i="11"/>
  <c r="C236" i="11"/>
  <c r="G236" i="11"/>
  <c r="B236" i="11"/>
  <c r="D236" i="11"/>
  <c r="Q239" i="11"/>
  <c r="M239" i="11" a="1"/>
  <c r="M239" i="11" s="1"/>
  <c r="K239" i="11" a="1"/>
  <c r="K239" i="11" s="1"/>
  <c r="L239" i="11"/>
  <c r="I240" i="11"/>
  <c r="O239" i="11"/>
  <c r="R239" i="11" s="1"/>
  <c r="P239" i="11"/>
  <c r="S239" i="11" s="1"/>
  <c r="J239" i="11"/>
  <c r="F234" i="2"/>
  <c r="A236" i="2"/>
  <c r="D235" i="2"/>
  <c r="E235" i="2" s="1"/>
  <c r="B235" i="2"/>
  <c r="C235" i="2"/>
  <c r="A238" i="11" l="1"/>
  <c r="E237" i="11"/>
  <c r="D237" i="11"/>
  <c r="C237" i="11"/>
  <c r="F237" i="11"/>
  <c r="G237" i="11"/>
  <c r="B237" i="11"/>
  <c r="F235" i="2"/>
  <c r="O240" i="11"/>
  <c r="R240" i="11" s="1"/>
  <c r="P240" i="11"/>
  <c r="S240" i="11" s="1"/>
  <c r="K240" i="11" a="1"/>
  <c r="K240" i="11" s="1"/>
  <c r="I241" i="11"/>
  <c r="Q240" i="11"/>
  <c r="M240" i="11" a="1"/>
  <c r="M240" i="11" s="1"/>
  <c r="L240" i="11"/>
  <c r="J240" i="11"/>
  <c r="A237" i="2"/>
  <c r="D236" i="2"/>
  <c r="E236" i="2" s="1"/>
  <c r="B236" i="2"/>
  <c r="C236" i="2"/>
  <c r="A239" i="11" l="1"/>
  <c r="E238" i="11"/>
  <c r="F238" i="11"/>
  <c r="C238" i="11"/>
  <c r="G238" i="11"/>
  <c r="B238" i="11"/>
  <c r="D238" i="11"/>
  <c r="Q241" i="11"/>
  <c r="M241" i="11" a="1"/>
  <c r="M241" i="11" s="1"/>
  <c r="L241" i="11"/>
  <c r="J241" i="11"/>
  <c r="P241" i="11"/>
  <c r="S241" i="11" s="1"/>
  <c r="O241" i="11"/>
  <c r="R241" i="11" s="1"/>
  <c r="K241" i="11" a="1"/>
  <c r="K241" i="11" s="1"/>
  <c r="I242" i="11"/>
  <c r="A238" i="2"/>
  <c r="D237" i="2"/>
  <c r="E237" i="2" s="1"/>
  <c r="B237" i="2"/>
  <c r="C237" i="2"/>
  <c r="F236" i="2"/>
  <c r="F237" i="2" s="1"/>
  <c r="A240" i="11" l="1"/>
  <c r="E239" i="11"/>
  <c r="D239" i="11"/>
  <c r="C239" i="11"/>
  <c r="F239" i="11"/>
  <c r="G239" i="11"/>
  <c r="B239" i="11"/>
  <c r="O242" i="11"/>
  <c r="R242" i="11" s="1"/>
  <c r="P242" i="11"/>
  <c r="S242" i="11" s="1"/>
  <c r="J242" i="11"/>
  <c r="Q242" i="11"/>
  <c r="M242" i="11" a="1"/>
  <c r="M242" i="11" s="1"/>
  <c r="K242" i="11" a="1"/>
  <c r="K242" i="11" s="1"/>
  <c r="L242" i="11"/>
  <c r="I243" i="11"/>
  <c r="A239" i="2"/>
  <c r="D238" i="2"/>
  <c r="E238" i="2" s="1"/>
  <c r="B238" i="2"/>
  <c r="C238" i="2"/>
  <c r="A241" i="11" l="1"/>
  <c r="E240" i="11"/>
  <c r="F240" i="11"/>
  <c r="C240" i="11"/>
  <c r="G240" i="11"/>
  <c r="B240" i="11"/>
  <c r="D240" i="11"/>
  <c r="F238" i="2"/>
  <c r="A240" i="2"/>
  <c r="D239" i="2"/>
  <c r="E239" i="2" s="1"/>
  <c r="B239" i="2"/>
  <c r="C239" i="2"/>
  <c r="Q243" i="11"/>
  <c r="M243" i="11" a="1"/>
  <c r="M243" i="11" s="1"/>
  <c r="K243" i="11" a="1"/>
  <c r="K243" i="11" s="1"/>
  <c r="L243" i="11"/>
  <c r="J243" i="11"/>
  <c r="P243" i="11"/>
  <c r="S243" i="11" s="1"/>
  <c r="O243" i="11"/>
  <c r="R243" i="11" s="1"/>
  <c r="I244" i="11"/>
  <c r="A242" i="11" l="1"/>
  <c r="E241" i="11"/>
  <c r="D241" i="11"/>
  <c r="C241" i="11"/>
  <c r="F241" i="11"/>
  <c r="G241" i="11"/>
  <c r="B241" i="11"/>
  <c r="O244" i="11"/>
  <c r="R244" i="11" s="1"/>
  <c r="P244" i="11"/>
  <c r="S244" i="11" s="1"/>
  <c r="K244" i="11" a="1"/>
  <c r="K244" i="11" s="1"/>
  <c r="J244" i="11"/>
  <c r="Q244" i="11"/>
  <c r="M244" i="11" a="1"/>
  <c r="M244" i="11" s="1"/>
  <c r="L244" i="11"/>
  <c r="I245" i="11"/>
  <c r="F239" i="2"/>
  <c r="A241" i="2"/>
  <c r="D240" i="2"/>
  <c r="E240" i="2" s="1"/>
  <c r="B240" i="2"/>
  <c r="C240" i="2"/>
  <c r="A243" i="11" l="1"/>
  <c r="E242" i="11"/>
  <c r="G242" i="11"/>
  <c r="C242" i="11"/>
  <c r="F242" i="11"/>
  <c r="B242" i="11"/>
  <c r="D242" i="11"/>
  <c r="F240" i="2"/>
  <c r="Q245" i="11"/>
  <c r="M245" i="11" a="1"/>
  <c r="M245" i="11" s="1"/>
  <c r="K245" i="11" a="1"/>
  <c r="K245" i="11" s="1"/>
  <c r="L245" i="11"/>
  <c r="J245" i="11"/>
  <c r="O245" i="11"/>
  <c r="R245" i="11" s="1"/>
  <c r="P245" i="11"/>
  <c r="S245" i="11" s="1"/>
  <c r="I246" i="11"/>
  <c r="A242" i="2"/>
  <c r="D241" i="2"/>
  <c r="E241" i="2" s="1"/>
  <c r="B241" i="2"/>
  <c r="C241" i="2"/>
  <c r="F241" i="2"/>
  <c r="B243" i="11" l="1"/>
  <c r="A244" i="11"/>
  <c r="E243" i="11"/>
  <c r="D243" i="11"/>
  <c r="C243" i="11"/>
  <c r="F243" i="11"/>
  <c r="G243" i="11"/>
  <c r="O246" i="11"/>
  <c r="R246" i="11" s="1"/>
  <c r="P246" i="11"/>
  <c r="S246" i="11" s="1"/>
  <c r="I247" i="11"/>
  <c r="Q246" i="11"/>
  <c r="M246" i="11" a="1"/>
  <c r="M246" i="11" s="1"/>
  <c r="K246" i="11" a="1"/>
  <c r="K246" i="11" s="1"/>
  <c r="L246" i="11"/>
  <c r="J246" i="11"/>
  <c r="A243" i="2"/>
  <c r="D242" i="2"/>
  <c r="E242" i="2" s="1"/>
  <c r="B242" i="2"/>
  <c r="C242" i="2"/>
  <c r="A245" i="11" l="1"/>
  <c r="E244" i="11"/>
  <c r="F244" i="11"/>
  <c r="C244" i="11"/>
  <c r="G244" i="11"/>
  <c r="B244" i="11"/>
  <c r="D244" i="11"/>
  <c r="A244" i="2"/>
  <c r="D243" i="2"/>
  <c r="E243" i="2" s="1"/>
  <c r="B243" i="2"/>
  <c r="C243" i="2"/>
  <c r="Q247" i="11"/>
  <c r="M247" i="11" a="1"/>
  <c r="M247" i="11" s="1"/>
  <c r="K247" i="11" a="1"/>
  <c r="K247" i="11" s="1"/>
  <c r="L247" i="11"/>
  <c r="J247" i="11"/>
  <c r="P247" i="11"/>
  <c r="S247" i="11" s="1"/>
  <c r="O247" i="11"/>
  <c r="R247" i="11" s="1"/>
  <c r="I248" i="11"/>
  <c r="F242" i="2"/>
  <c r="F243" i="2" s="1"/>
  <c r="B245" i="11" l="1"/>
  <c r="A246" i="11"/>
  <c r="E245" i="11"/>
  <c r="D245" i="11"/>
  <c r="C245" i="11"/>
  <c r="F245" i="11"/>
  <c r="G245" i="11"/>
  <c r="A245" i="2"/>
  <c r="D244" i="2"/>
  <c r="E244" i="2" s="1"/>
  <c r="B244" i="2"/>
  <c r="C244" i="2"/>
  <c r="O248" i="11"/>
  <c r="R248" i="11" s="1"/>
  <c r="P248" i="11"/>
  <c r="S248" i="11" s="1"/>
  <c r="J248" i="11"/>
  <c r="Q248" i="11"/>
  <c r="M248" i="11" a="1"/>
  <c r="M248" i="11" s="1"/>
  <c r="K248" i="11" a="1"/>
  <c r="K248" i="11" s="1"/>
  <c r="L248" i="11"/>
  <c r="I249" i="11"/>
  <c r="F244" i="2" l="1"/>
  <c r="A247" i="11"/>
  <c r="E246" i="11"/>
  <c r="F246" i="11"/>
  <c r="C246" i="11"/>
  <c r="G246" i="11"/>
  <c r="B246" i="11"/>
  <c r="D246" i="11"/>
  <c r="A246" i="2"/>
  <c r="D245" i="2"/>
  <c r="E245" i="2" s="1"/>
  <c r="B245" i="2"/>
  <c r="C245" i="2"/>
  <c r="Q249" i="11"/>
  <c r="M249" i="11" a="1"/>
  <c r="M249" i="11" s="1"/>
  <c r="L249" i="11"/>
  <c r="J249" i="11"/>
  <c r="P249" i="11"/>
  <c r="S249" i="11" s="1"/>
  <c r="O249" i="11"/>
  <c r="R249" i="11" s="1"/>
  <c r="K249" i="11" a="1"/>
  <c r="K249" i="11" s="1"/>
  <c r="I250" i="11"/>
  <c r="C247" i="11" l="1"/>
  <c r="A248" i="11"/>
  <c r="E247" i="11"/>
  <c r="D247" i="11"/>
  <c r="F247" i="11"/>
  <c r="G247" i="11"/>
  <c r="B247" i="11"/>
  <c r="O250" i="11"/>
  <c r="R250" i="11" s="1"/>
  <c r="P250" i="11"/>
  <c r="S250" i="11" s="1"/>
  <c r="J250" i="11"/>
  <c r="Q250" i="11"/>
  <c r="M250" i="11" a="1"/>
  <c r="M250" i="11" s="1"/>
  <c r="K250" i="11" a="1"/>
  <c r="K250" i="11" s="1"/>
  <c r="L250" i="11"/>
  <c r="I251" i="11"/>
  <c r="F245" i="2"/>
  <c r="A247" i="2"/>
  <c r="D246" i="2"/>
  <c r="E246" i="2" s="1"/>
  <c r="B246" i="2"/>
  <c r="C246" i="2"/>
  <c r="C248" i="11" l="1"/>
  <c r="G248" i="11"/>
  <c r="B248" i="11"/>
  <c r="D248" i="11"/>
  <c r="A249" i="11"/>
  <c r="E248" i="11"/>
  <c r="F248" i="11"/>
  <c r="F246" i="2"/>
  <c r="A248" i="2"/>
  <c r="D247" i="2"/>
  <c r="E247" i="2" s="1"/>
  <c r="B247" i="2"/>
  <c r="C247" i="2"/>
  <c r="Q251" i="11"/>
  <c r="M251" i="11" a="1"/>
  <c r="M251" i="11" s="1"/>
  <c r="K251" i="11" a="1"/>
  <c r="K251" i="11" s="1"/>
  <c r="L251" i="11"/>
  <c r="P251" i="11"/>
  <c r="S251" i="11" s="1"/>
  <c r="O251" i="11"/>
  <c r="R251" i="11" s="1"/>
  <c r="J251" i="11"/>
  <c r="G249" i="11" l="1"/>
  <c r="A250" i="11"/>
  <c r="E249" i="11"/>
  <c r="D249" i="11"/>
  <c r="C249" i="11"/>
  <c r="F249" i="11"/>
  <c r="B249" i="11"/>
  <c r="F247" i="2"/>
  <c r="A249" i="2"/>
  <c r="D248" i="2"/>
  <c r="E248" i="2" s="1"/>
  <c r="B248" i="2"/>
  <c r="C248" i="2"/>
  <c r="A251" i="11" l="1"/>
  <c r="E250" i="11"/>
  <c r="G250" i="11"/>
  <c r="C250" i="11"/>
  <c r="F250" i="11"/>
  <c r="B250" i="11"/>
  <c r="D250" i="11"/>
  <c r="A250" i="2"/>
  <c r="D249" i="2"/>
  <c r="E249" i="2" s="1"/>
  <c r="B249" i="2"/>
  <c r="C249" i="2"/>
  <c r="F248" i="2"/>
  <c r="F249" i="2" s="1"/>
  <c r="A252" i="11" l="1"/>
  <c r="E251" i="11"/>
  <c r="D251" i="11"/>
  <c r="C251" i="11"/>
  <c r="F251" i="11"/>
  <c r="G251" i="11"/>
  <c r="B251" i="11"/>
  <c r="A251" i="2"/>
  <c r="D250" i="2"/>
  <c r="E250" i="2" s="1"/>
  <c r="B250" i="2"/>
  <c r="C250" i="2"/>
  <c r="E252" i="11" l="1"/>
  <c r="C252" i="11"/>
  <c r="G252" i="11"/>
  <c r="F252" i="11"/>
  <c r="B252" i="11"/>
  <c r="A253" i="11"/>
  <c r="D252" i="11"/>
  <c r="A252" i="2"/>
  <c r="D251" i="2"/>
  <c r="E251" i="2" s="1"/>
  <c r="B251" i="2"/>
  <c r="C251" i="2"/>
  <c r="F250" i="2"/>
  <c r="F251" i="2" s="1"/>
  <c r="A254" i="11" l="1"/>
  <c r="D253" i="11"/>
  <c r="E253" i="11"/>
  <c r="C253" i="11"/>
  <c r="G253" i="11"/>
  <c r="F253" i="11"/>
  <c r="B253" i="11"/>
  <c r="D252" i="2"/>
  <c r="B252" i="2"/>
  <c r="C252" i="2"/>
  <c r="F252" i="2"/>
  <c r="B6" i="15" s="1"/>
  <c r="C254" i="11" l="1"/>
  <c r="F254" i="11"/>
  <c r="B254" i="11"/>
  <c r="E254" i="11"/>
  <c r="A255" i="11"/>
  <c r="D254" i="11"/>
  <c r="G254" i="11"/>
  <c r="B7" i="15"/>
  <c r="B8" i="15"/>
  <c r="E252" i="2"/>
  <c r="J3" i="2"/>
  <c r="H3" i="2"/>
  <c r="H6" i="2" s="1"/>
  <c r="K3" i="2"/>
  <c r="M3" i="2"/>
  <c r="E4" i="2"/>
  <c r="E2" i="2"/>
  <c r="N3" i="2"/>
  <c r="L3" i="2"/>
  <c r="I3" i="2"/>
  <c r="E3" i="2"/>
  <c r="E5" i="2"/>
  <c r="E6" i="2"/>
  <c r="E10" i="2"/>
  <c r="E7" i="2"/>
  <c r="E8" i="2"/>
  <c r="E9" i="2"/>
  <c r="E14" i="2"/>
  <c r="E12" i="2"/>
  <c r="E11" i="2"/>
  <c r="E13" i="2"/>
  <c r="E15" i="2"/>
  <c r="E16" i="2"/>
  <c r="E18" i="2"/>
  <c r="E17" i="2"/>
  <c r="A256" i="11" l="1"/>
  <c r="E255" i="11"/>
  <c r="C255" i="11"/>
  <c r="G255" i="11"/>
  <c r="F255" i="11"/>
  <c r="B255" i="11"/>
  <c r="D255" i="11"/>
  <c r="H7" i="2"/>
  <c r="H8" i="2" s="1"/>
  <c r="H9" i="2" s="1"/>
  <c r="H10" i="2" s="1"/>
  <c r="H11" i="2" s="1"/>
  <c r="H12" i="2" s="1"/>
  <c r="H13" i="2" s="1"/>
  <c r="H14" i="2" s="1"/>
  <c r="H15" i="2" s="1"/>
  <c r="H16" i="2" s="1"/>
  <c r="H17" i="2" s="1"/>
  <c r="H18" i="2" s="1"/>
  <c r="H19" i="2" s="1"/>
  <c r="H20" i="2" s="1"/>
  <c r="H21" i="2" s="1"/>
  <c r="H22" i="2" s="1"/>
  <c r="H23" i="2" s="1"/>
  <c r="H24" i="2" s="1"/>
  <c r="H25" i="2" s="1"/>
  <c r="H26" i="2" s="1"/>
  <c r="A257" i="11" l="1"/>
  <c r="D256" i="11"/>
  <c r="G256" i="11"/>
  <c r="C256" i="11"/>
  <c r="F256" i="11"/>
  <c r="B256" i="11"/>
  <c r="E256" i="11"/>
  <c r="I6" i="2" a="1"/>
  <c r="C257" i="11" l="1"/>
  <c r="G257" i="11"/>
  <c r="F257" i="11"/>
  <c r="B257" i="11"/>
  <c r="A258" i="11"/>
  <c r="D257" i="11"/>
  <c r="E257" i="11"/>
  <c r="I26" i="2"/>
  <c r="I11" i="2"/>
  <c r="I9" i="2"/>
  <c r="I16" i="2"/>
  <c r="I22" i="2"/>
  <c r="I10" i="2"/>
  <c r="I13" i="2"/>
  <c r="I23" i="2"/>
  <c r="I25" i="2"/>
  <c r="I7" i="2"/>
  <c r="I6" i="2"/>
  <c r="I18" i="2"/>
  <c r="I15" i="2"/>
  <c r="I17" i="2"/>
  <c r="I12" i="2"/>
  <c r="I21" i="2"/>
  <c r="I19" i="2"/>
  <c r="I24" i="2"/>
  <c r="I14" i="2"/>
  <c r="I8" i="2"/>
  <c r="I20" i="2"/>
  <c r="A259" i="11" l="1"/>
  <c r="D258" i="11"/>
  <c r="F258" i="11"/>
  <c r="C258" i="11"/>
  <c r="G258" i="11"/>
  <c r="B258" i="11"/>
  <c r="E258" i="11"/>
  <c r="A260" i="11" l="1"/>
  <c r="D259" i="11"/>
  <c r="E259" i="11"/>
  <c r="C259" i="11"/>
  <c r="G259" i="11"/>
  <c r="F259" i="11"/>
  <c r="B259" i="11"/>
  <c r="A261" i="11" l="1"/>
  <c r="D260" i="11"/>
  <c r="G260" i="11"/>
  <c r="C260" i="11"/>
  <c r="F260" i="11"/>
  <c r="B260" i="11"/>
  <c r="E260" i="11"/>
  <c r="C261" i="11" l="1"/>
  <c r="G261" i="11"/>
  <c r="F261" i="11"/>
  <c r="B261" i="11"/>
  <c r="A262" i="11"/>
  <c r="D261" i="11"/>
  <c r="E261" i="11"/>
  <c r="G262" i="11" l="1"/>
  <c r="C262" i="11"/>
  <c r="F262" i="11"/>
  <c r="B262" i="11"/>
  <c r="E262" i="11"/>
  <c r="A263" i="11"/>
  <c r="D262" i="11"/>
  <c r="G263" i="11" l="1"/>
  <c r="A264" i="11"/>
  <c r="D263" i="11"/>
  <c r="E263" i="11"/>
  <c r="C263" i="11"/>
  <c r="F263" i="11"/>
  <c r="B263" i="11"/>
  <c r="C264" i="11" l="1"/>
  <c r="F264" i="11"/>
  <c r="B264" i="11"/>
  <c r="E264" i="11"/>
  <c r="A265" i="11"/>
  <c r="D264" i="11"/>
  <c r="G264" i="11"/>
  <c r="B265" i="11" l="1"/>
  <c r="A266" i="11"/>
  <c r="D265" i="11"/>
  <c r="E265" i="11"/>
  <c r="C265" i="11"/>
  <c r="G265" i="11"/>
  <c r="F265" i="11"/>
  <c r="A267" i="11" l="1"/>
  <c r="D266" i="11"/>
  <c r="F266" i="11"/>
  <c r="C266" i="11"/>
  <c r="G266" i="11"/>
  <c r="B266" i="11"/>
  <c r="E266" i="11"/>
  <c r="C267" i="11" l="1"/>
  <c r="G267" i="11"/>
  <c r="F267" i="11"/>
  <c r="B267" i="11"/>
  <c r="A268" i="11"/>
  <c r="D267" i="11"/>
  <c r="E267" i="11"/>
  <c r="C268" i="11" l="1"/>
  <c r="F268" i="11"/>
  <c r="B268" i="11"/>
  <c r="E268" i="11"/>
  <c r="A269" i="11"/>
  <c r="D268" i="11"/>
  <c r="G268" i="11"/>
  <c r="A270" i="11" l="1"/>
  <c r="D269" i="11"/>
  <c r="E269" i="11"/>
  <c r="C269" i="11"/>
  <c r="G269" i="11"/>
  <c r="F269" i="11"/>
  <c r="B269" i="11"/>
  <c r="A271" i="11" l="1"/>
  <c r="D270" i="11"/>
  <c r="C270" i="11"/>
  <c r="F270" i="11"/>
  <c r="B270" i="11"/>
  <c r="E270" i="11"/>
  <c r="G270" i="11"/>
  <c r="C271" i="11" l="1"/>
  <c r="G271" i="11"/>
  <c r="F271" i="11"/>
  <c r="B271" i="11"/>
  <c r="A272" i="11"/>
  <c r="D271" i="11"/>
  <c r="E271" i="11"/>
  <c r="C272" i="11" l="1"/>
  <c r="F272" i="11"/>
  <c r="B272" i="11"/>
  <c r="E272" i="11"/>
  <c r="A273" i="11"/>
  <c r="D272" i="11"/>
  <c r="G272" i="11"/>
  <c r="A274" i="11" l="1"/>
  <c r="D273" i="11"/>
  <c r="E273" i="11"/>
  <c r="G273" i="11"/>
  <c r="F273" i="11"/>
  <c r="B273" i="11"/>
  <c r="C273" i="11"/>
  <c r="A275" i="11" l="1"/>
  <c r="D274" i="11"/>
  <c r="F274" i="11"/>
  <c r="C274" i="11"/>
  <c r="G274" i="11"/>
  <c r="B274" i="11"/>
  <c r="E274" i="11"/>
  <c r="C275" i="11" l="1"/>
  <c r="G275" i="11"/>
  <c r="F275" i="11"/>
  <c r="B275" i="11"/>
  <c r="A276" i="11"/>
  <c r="D275" i="11"/>
  <c r="E275" i="11"/>
  <c r="A277" i="11" l="1"/>
  <c r="D276" i="11"/>
  <c r="G276" i="11"/>
  <c r="C276" i="11"/>
  <c r="F276" i="11"/>
  <c r="B276" i="11"/>
  <c r="E276" i="11"/>
  <c r="C277" i="11" l="1"/>
  <c r="G277" i="11"/>
  <c r="F277" i="11"/>
  <c r="B277" i="11"/>
  <c r="A278" i="11"/>
  <c r="D277" i="11"/>
  <c r="E277" i="11"/>
  <c r="C278" i="11" l="1"/>
  <c r="F278" i="11"/>
  <c r="B278" i="11"/>
  <c r="E278" i="11"/>
  <c r="A279" i="11"/>
  <c r="D278" i="11"/>
  <c r="G278" i="11"/>
  <c r="A280" i="11" l="1"/>
  <c r="D279" i="11"/>
  <c r="E279" i="11"/>
  <c r="C279" i="11"/>
  <c r="G279" i="11"/>
  <c r="F279" i="11"/>
  <c r="B279" i="11"/>
  <c r="C280" i="11" l="1"/>
  <c r="A281" i="11"/>
  <c r="D280" i="11"/>
  <c r="G280" i="11"/>
  <c r="F280" i="11"/>
  <c r="B280" i="11"/>
  <c r="E280" i="11"/>
  <c r="F281" i="11" l="1"/>
  <c r="A282" i="11"/>
  <c r="D281" i="11"/>
  <c r="E281" i="11"/>
  <c r="C281" i="11"/>
  <c r="G281" i="11"/>
  <c r="B281" i="11"/>
  <c r="C282" i="11" l="1"/>
  <c r="G282" i="11"/>
  <c r="E282" i="11"/>
  <c r="A283" i="11"/>
  <c r="D282" i="11"/>
  <c r="F282" i="11"/>
  <c r="B282" i="11"/>
  <c r="A284" i="11" l="1"/>
  <c r="D283" i="11"/>
  <c r="E283" i="11"/>
  <c r="C283" i="11"/>
  <c r="G283" i="11"/>
  <c r="F283" i="11"/>
  <c r="B283" i="11"/>
  <c r="C284" i="11" l="1"/>
  <c r="F284" i="11"/>
  <c r="B284" i="11"/>
  <c r="E284" i="11"/>
  <c r="A285" i="11"/>
  <c r="D284" i="11"/>
  <c r="G284" i="11"/>
  <c r="F285" i="11" l="1"/>
  <c r="A286" i="11"/>
  <c r="D285" i="11"/>
  <c r="E285" i="11"/>
  <c r="C285" i="11"/>
  <c r="G285" i="11"/>
  <c r="B285" i="11"/>
  <c r="A287" i="11" l="1"/>
  <c r="D286" i="11"/>
  <c r="G286" i="11"/>
  <c r="C286" i="11"/>
  <c r="F286" i="11"/>
  <c r="B286" i="11"/>
  <c r="E286" i="11"/>
  <c r="D287" i="11" l="1"/>
  <c r="C287" i="11"/>
  <c r="G287" i="11"/>
  <c r="F287" i="11"/>
  <c r="B287" i="11"/>
  <c r="A288" i="11"/>
  <c r="E287" i="11"/>
  <c r="C288" i="11" l="1"/>
  <c r="F288" i="11"/>
  <c r="B288" i="11"/>
  <c r="E288" i="11"/>
  <c r="A289" i="11"/>
  <c r="D288" i="11"/>
  <c r="G288" i="11"/>
  <c r="A290" i="11" l="1"/>
  <c r="D289" i="11"/>
  <c r="E289" i="11"/>
  <c r="C289" i="11"/>
  <c r="G289" i="11"/>
  <c r="F289" i="11"/>
  <c r="B289" i="11"/>
  <c r="C290" i="11" l="1"/>
  <c r="G290" i="11"/>
  <c r="B290" i="11"/>
  <c r="E290" i="11"/>
  <c r="A291" i="11"/>
  <c r="D290" i="11"/>
  <c r="F290" i="11"/>
  <c r="A292" i="11" l="1"/>
  <c r="D291" i="11"/>
  <c r="E291" i="11"/>
  <c r="C291" i="11"/>
  <c r="G291" i="11"/>
  <c r="F291" i="11"/>
  <c r="B291" i="11"/>
  <c r="D292" i="11" l="1"/>
  <c r="C292" i="11"/>
  <c r="G292" i="11"/>
  <c r="B292" i="11"/>
  <c r="E292" i="11"/>
  <c r="A293" i="11"/>
  <c r="F292" i="11"/>
  <c r="D293" i="11" l="1"/>
  <c r="C293" i="11"/>
  <c r="G293" i="11"/>
  <c r="F293" i="11"/>
  <c r="B293" i="11"/>
  <c r="A294" i="11"/>
  <c r="E293" i="11"/>
  <c r="C294" i="11" l="1"/>
  <c r="G294" i="11"/>
  <c r="B294" i="11"/>
  <c r="E294" i="11"/>
  <c r="A295" i="11"/>
  <c r="D294" i="11"/>
  <c r="F294" i="11"/>
  <c r="A296" i="11" l="1"/>
  <c r="D295" i="11"/>
  <c r="E295" i="11"/>
  <c r="C295" i="11"/>
  <c r="G295" i="11"/>
  <c r="F295" i="11"/>
  <c r="B295" i="11"/>
  <c r="A297" i="11" l="1"/>
  <c r="D296" i="11"/>
  <c r="F296" i="11"/>
  <c r="C296" i="11"/>
  <c r="G296" i="11"/>
  <c r="B296" i="11"/>
  <c r="E296" i="11"/>
  <c r="A298" i="11" l="1"/>
  <c r="C297" i="11"/>
  <c r="G297" i="11"/>
  <c r="F297" i="11"/>
  <c r="B297" i="11"/>
  <c r="D297" i="11"/>
  <c r="E297" i="11"/>
  <c r="A299" i="11" l="1"/>
  <c r="C298" i="11"/>
  <c r="G298" i="11"/>
  <c r="B298" i="11"/>
  <c r="E298" i="11"/>
  <c r="D298" i="11"/>
  <c r="F298" i="11"/>
  <c r="C299" i="11" l="1"/>
  <c r="G299" i="11"/>
  <c r="F299" i="11"/>
  <c r="B299" i="11"/>
  <c r="A300" i="11"/>
  <c r="D299" i="11"/>
  <c r="E299" i="11"/>
  <c r="A301" i="11" l="1"/>
  <c r="D300" i="11"/>
  <c r="F300" i="11"/>
  <c r="C300" i="11"/>
  <c r="G300" i="11"/>
  <c r="B300" i="11"/>
  <c r="E300" i="11"/>
  <c r="C301" i="11" l="1"/>
  <c r="G301" i="11"/>
  <c r="F301" i="11"/>
  <c r="B301" i="11"/>
  <c r="A302" i="11"/>
  <c r="D301" i="11"/>
  <c r="E301" i="11"/>
  <c r="A303" i="11" l="1"/>
  <c r="D302" i="11"/>
  <c r="F302" i="11"/>
  <c r="C302" i="11"/>
  <c r="G302" i="11"/>
  <c r="B302" i="11"/>
  <c r="E302" i="11"/>
  <c r="C303" i="11" l="1"/>
  <c r="G303" i="11"/>
  <c r="F303" i="11"/>
  <c r="A304" i="11"/>
  <c r="D303" i="11"/>
  <c r="E303" i="11"/>
  <c r="B303" i="11"/>
  <c r="A305" i="11" l="1"/>
  <c r="C304" i="11"/>
  <c r="G304" i="11"/>
  <c r="B304" i="11"/>
  <c r="E304" i="11"/>
  <c r="D304" i="11"/>
  <c r="F304" i="11"/>
  <c r="A306" i="11" l="1"/>
  <c r="D305" i="11"/>
  <c r="E305" i="11"/>
  <c r="C305" i="11"/>
  <c r="G305" i="11"/>
  <c r="F305" i="11"/>
  <c r="B305" i="11"/>
  <c r="A307" i="11" l="1"/>
  <c r="C306" i="11"/>
  <c r="G306" i="11"/>
  <c r="B306" i="11"/>
  <c r="E306" i="11"/>
  <c r="D306" i="11"/>
  <c r="F306" i="11"/>
  <c r="A308" i="11" l="1"/>
  <c r="D307" i="11"/>
  <c r="E307" i="11"/>
  <c r="C307" i="11"/>
  <c r="G307" i="11"/>
  <c r="F307" i="11"/>
  <c r="B307" i="11"/>
  <c r="C308" i="11" l="1"/>
  <c r="G308" i="11"/>
  <c r="B308" i="11"/>
  <c r="E308" i="11"/>
  <c r="A309" i="11"/>
  <c r="D308" i="11"/>
  <c r="F308" i="11"/>
  <c r="C309" i="11" l="1"/>
  <c r="G309" i="11"/>
  <c r="F309" i="11"/>
  <c r="B309" i="11"/>
  <c r="A310" i="11"/>
  <c r="D309" i="11"/>
  <c r="E309" i="11"/>
  <c r="C310" i="11" l="1"/>
  <c r="G310" i="11"/>
  <c r="B310" i="11"/>
  <c r="E310" i="11"/>
  <c r="A311" i="11"/>
  <c r="D310" i="11"/>
  <c r="F310" i="11"/>
  <c r="C311" i="11" l="1"/>
  <c r="G311" i="11"/>
  <c r="F311" i="11"/>
  <c r="B311" i="11"/>
  <c r="A312" i="11"/>
  <c r="D311" i="11"/>
  <c r="E311" i="11"/>
  <c r="C312" i="11" l="1"/>
  <c r="G312" i="11"/>
  <c r="B312" i="11"/>
  <c r="E312" i="11"/>
  <c r="A313" i="11"/>
  <c r="D312" i="11"/>
  <c r="F312" i="11"/>
  <c r="C313" i="11" l="1"/>
  <c r="G313" i="11"/>
  <c r="F313" i="11"/>
  <c r="B313" i="11"/>
  <c r="A314" i="11"/>
  <c r="D313" i="11"/>
  <c r="E313" i="11"/>
  <c r="C314" i="11" l="1"/>
  <c r="G314" i="11"/>
  <c r="B314" i="11"/>
  <c r="E314" i="11"/>
  <c r="A315" i="11"/>
  <c r="D314" i="11"/>
  <c r="F314" i="11"/>
  <c r="C315" i="11" l="1"/>
  <c r="G315" i="11"/>
  <c r="F315" i="11"/>
  <c r="B315" i="11"/>
  <c r="A316" i="11"/>
  <c r="D315" i="11"/>
  <c r="E315" i="11"/>
  <c r="C316" i="11" l="1"/>
  <c r="G316" i="11"/>
  <c r="B316" i="11"/>
  <c r="E316" i="11"/>
  <c r="A317" i="11"/>
  <c r="D316" i="11"/>
  <c r="F316" i="11"/>
  <c r="C317" i="11" l="1"/>
  <c r="G317" i="11"/>
  <c r="F317" i="11"/>
  <c r="B317" i="11"/>
  <c r="A318" i="11"/>
  <c r="D317" i="11"/>
  <c r="E317" i="11"/>
  <c r="A319" i="11" l="1"/>
  <c r="D318" i="11"/>
  <c r="F318" i="11"/>
  <c r="G318" i="11"/>
  <c r="B318" i="11"/>
  <c r="C318" i="11"/>
  <c r="E318" i="11"/>
  <c r="C319" i="11" l="1"/>
  <c r="G319" i="11"/>
  <c r="F319" i="11"/>
  <c r="B319" i="11"/>
  <c r="A320" i="11"/>
  <c r="D319" i="11"/>
  <c r="E319" i="11"/>
  <c r="C320" i="11" l="1"/>
  <c r="G320" i="11"/>
  <c r="B320" i="11"/>
  <c r="E320" i="11"/>
  <c r="A321" i="11"/>
  <c r="D320" i="11"/>
  <c r="F320" i="11"/>
  <c r="C321" i="11" l="1"/>
  <c r="G321" i="11"/>
  <c r="F321" i="11"/>
  <c r="B321" i="11"/>
  <c r="A322" i="11"/>
  <c r="D321" i="11"/>
  <c r="E321" i="11"/>
  <c r="C322" i="11" l="1"/>
  <c r="G322" i="11"/>
  <c r="B322" i="11"/>
  <c r="E322" i="11"/>
  <c r="A323" i="11"/>
  <c r="D322" i="11"/>
  <c r="F322" i="11"/>
  <c r="C323" i="11" l="1"/>
  <c r="G323" i="11"/>
  <c r="F323" i="11"/>
  <c r="B323" i="11"/>
  <c r="A324" i="11"/>
  <c r="D323" i="11"/>
  <c r="E323" i="11"/>
  <c r="C324" i="11" l="1"/>
  <c r="G324" i="11"/>
  <c r="B324" i="11"/>
  <c r="E324" i="11"/>
  <c r="A325" i="11"/>
  <c r="D324" i="11"/>
  <c r="F324" i="11"/>
  <c r="C325" i="11" l="1"/>
  <c r="G325" i="11"/>
  <c r="F325" i="11"/>
  <c r="B325" i="11"/>
  <c r="A326" i="11"/>
  <c r="D325" i="11"/>
  <c r="E325" i="11"/>
  <c r="C326" i="11" l="1"/>
  <c r="G326" i="11"/>
  <c r="B326" i="11"/>
  <c r="E326" i="11"/>
  <c r="A327" i="11"/>
  <c r="D326" i="11"/>
  <c r="F326" i="11"/>
  <c r="C327" i="11" l="1"/>
  <c r="G327" i="11"/>
  <c r="F327" i="11"/>
  <c r="B327" i="11"/>
  <c r="A328" i="11"/>
  <c r="D327" i="11"/>
  <c r="E327" i="11"/>
  <c r="C328" i="11" l="1"/>
  <c r="G328" i="11"/>
  <c r="B328" i="11"/>
  <c r="E328" i="11"/>
  <c r="A329" i="11"/>
  <c r="D328" i="11"/>
  <c r="F328" i="11"/>
  <c r="C329" i="11" l="1"/>
  <c r="G329" i="11"/>
  <c r="F329" i="11"/>
  <c r="B329" i="11"/>
  <c r="A330" i="11"/>
  <c r="D329" i="11"/>
  <c r="E329" i="11"/>
  <c r="C330" i="11" l="1"/>
  <c r="G330" i="11"/>
  <c r="B330" i="11"/>
  <c r="E330" i="11"/>
  <c r="A331" i="11"/>
  <c r="D330" i="11"/>
  <c r="F330" i="11"/>
  <c r="C331" i="11" l="1"/>
  <c r="G331" i="11"/>
  <c r="F331" i="11"/>
  <c r="B331" i="11"/>
  <c r="A332" i="11"/>
  <c r="D331" i="11"/>
  <c r="E331" i="11"/>
  <c r="C332" i="11" l="1"/>
  <c r="G332" i="11"/>
  <c r="B332" i="11"/>
  <c r="E332" i="11"/>
  <c r="A333" i="11"/>
  <c r="D332" i="11"/>
  <c r="F332" i="11"/>
  <c r="C333" i="11" l="1"/>
  <c r="G333" i="11"/>
  <c r="F333" i="11"/>
  <c r="B333" i="11"/>
  <c r="A334" i="11"/>
  <c r="D333" i="11"/>
  <c r="E333" i="11"/>
  <c r="C334" i="11" l="1"/>
  <c r="G334" i="11"/>
  <c r="B334" i="11"/>
  <c r="E334" i="11"/>
  <c r="A335" i="11"/>
  <c r="D334" i="11"/>
  <c r="F334" i="11"/>
  <c r="C335" i="11" l="1"/>
  <c r="G335" i="11"/>
  <c r="F335" i="11"/>
  <c r="B335" i="11"/>
  <c r="A336" i="11"/>
  <c r="D335" i="11"/>
  <c r="E335" i="11"/>
  <c r="C336" i="11" l="1"/>
  <c r="G336" i="11"/>
  <c r="B336" i="11"/>
  <c r="E336" i="11"/>
  <c r="A337" i="11"/>
  <c r="D336" i="11"/>
  <c r="F336" i="11"/>
  <c r="C337" i="11" l="1"/>
  <c r="G337" i="11"/>
  <c r="F337" i="11"/>
  <c r="B337" i="11"/>
  <c r="A338" i="11"/>
  <c r="D337" i="11"/>
  <c r="E337" i="11"/>
  <c r="C338" i="11" l="1"/>
  <c r="G338" i="11"/>
  <c r="B338" i="11"/>
  <c r="E338" i="11"/>
  <c r="A339" i="11"/>
  <c r="D338" i="11"/>
  <c r="F338" i="11"/>
  <c r="C339" i="11" l="1"/>
  <c r="G339" i="11"/>
  <c r="F339" i="11"/>
  <c r="B339" i="11"/>
  <c r="A340" i="11"/>
  <c r="D339" i="11"/>
  <c r="E339" i="11"/>
  <c r="C340" i="11" l="1"/>
  <c r="G340" i="11"/>
  <c r="B340" i="11"/>
  <c r="E340" i="11"/>
  <c r="A341" i="11"/>
  <c r="D340" i="11"/>
  <c r="F340" i="11"/>
  <c r="C341" i="11" l="1"/>
  <c r="G341" i="11"/>
  <c r="F341" i="11"/>
  <c r="B341" i="11"/>
  <c r="A342" i="11"/>
  <c r="D341" i="11"/>
  <c r="E341" i="11"/>
  <c r="C342" i="11" l="1"/>
  <c r="G342" i="11"/>
  <c r="B342" i="11"/>
  <c r="E342" i="11"/>
  <c r="A343" i="11"/>
  <c r="D342" i="11"/>
  <c r="F342" i="11"/>
  <c r="C343" i="11" l="1"/>
  <c r="G343" i="11"/>
  <c r="F343" i="11"/>
  <c r="B343" i="11"/>
  <c r="A344" i="11"/>
  <c r="D343" i="11"/>
  <c r="E343" i="11"/>
  <c r="C344" i="11" l="1"/>
  <c r="G344" i="11"/>
  <c r="B344" i="11"/>
  <c r="E344" i="11"/>
  <c r="A345" i="11"/>
  <c r="D344" i="11"/>
  <c r="F344" i="11"/>
  <c r="C345" i="11" l="1"/>
  <c r="G345" i="11"/>
  <c r="F345" i="11"/>
  <c r="B345" i="11"/>
  <c r="A346" i="11"/>
  <c r="D345" i="11"/>
  <c r="E345" i="11"/>
  <c r="C346" i="11" l="1"/>
  <c r="G346" i="11"/>
  <c r="B346" i="11"/>
  <c r="E346" i="11"/>
  <c r="A347" i="11"/>
  <c r="D346" i="11"/>
  <c r="F346" i="11"/>
  <c r="D347" i="11" l="1"/>
  <c r="C347" i="11"/>
  <c r="G347" i="11"/>
  <c r="F347" i="11"/>
  <c r="B347" i="11"/>
  <c r="A348" i="11"/>
  <c r="E347" i="11"/>
  <c r="C348" i="11" l="1"/>
  <c r="G348" i="11"/>
  <c r="B348" i="11"/>
  <c r="E348" i="11"/>
  <c r="A349" i="11"/>
  <c r="D348" i="11"/>
  <c r="F348" i="11"/>
  <c r="C349" i="11" l="1"/>
  <c r="G349" i="11"/>
  <c r="F349" i="11"/>
  <c r="B349" i="11"/>
  <c r="A350" i="11"/>
  <c r="D349" i="11"/>
  <c r="E349" i="11"/>
  <c r="C350" i="11" l="1"/>
  <c r="G350" i="11"/>
  <c r="B350" i="11"/>
  <c r="E350" i="11"/>
  <c r="A351" i="11"/>
  <c r="D350" i="11"/>
  <c r="F350" i="11"/>
  <c r="C351" i="11" l="1"/>
  <c r="G351" i="11"/>
  <c r="F351" i="11"/>
  <c r="B351" i="11"/>
  <c r="A352" i="11"/>
  <c r="D351" i="11"/>
  <c r="E351" i="11"/>
  <c r="C352" i="11" l="1"/>
  <c r="G352" i="11"/>
  <c r="B352" i="11"/>
  <c r="E352" i="11"/>
  <c r="A353" i="11"/>
  <c r="D352" i="11"/>
  <c r="F352" i="11"/>
  <c r="C353" i="11" l="1"/>
  <c r="G353" i="11"/>
  <c r="F353" i="11"/>
  <c r="B353" i="11"/>
  <c r="A354" i="11"/>
  <c r="D353" i="11"/>
  <c r="E353" i="11"/>
  <c r="C354" i="11" l="1"/>
  <c r="G354" i="11"/>
  <c r="B354" i="11"/>
  <c r="E354" i="11"/>
  <c r="A355" i="11"/>
  <c r="D354" i="11"/>
  <c r="F354" i="11"/>
  <c r="C355" i="11" l="1"/>
  <c r="G355" i="11"/>
  <c r="F355" i="11"/>
  <c r="B355" i="11"/>
  <c r="A356" i="11"/>
  <c r="D355" i="11"/>
  <c r="E355" i="11"/>
  <c r="C356" i="11" l="1"/>
  <c r="G356" i="11"/>
  <c r="B356" i="11"/>
  <c r="E356" i="11"/>
  <c r="A357" i="11"/>
  <c r="D356" i="11"/>
  <c r="F356" i="11"/>
  <c r="C357" i="11" l="1"/>
  <c r="G357" i="11"/>
  <c r="F357" i="11"/>
  <c r="B357" i="11"/>
  <c r="A358" i="11"/>
  <c r="D357" i="11"/>
  <c r="E357" i="11"/>
  <c r="C358" i="11" l="1"/>
  <c r="G358" i="11"/>
  <c r="B358" i="11"/>
  <c r="E358" i="11"/>
  <c r="A359" i="11"/>
  <c r="D358" i="11"/>
  <c r="F358" i="11"/>
  <c r="C359" i="11" l="1"/>
  <c r="F359" i="11"/>
  <c r="G359" i="11"/>
  <c r="B359" i="11"/>
  <c r="A360" i="11"/>
  <c r="D359" i="11"/>
  <c r="E359" i="11"/>
  <c r="C360" i="11" l="1"/>
  <c r="G360" i="11"/>
  <c r="B360" i="11"/>
  <c r="E360" i="11"/>
  <c r="A361" i="11"/>
  <c r="D360" i="11"/>
  <c r="F360" i="11"/>
  <c r="C361" i="11" l="1"/>
  <c r="F361" i="11"/>
  <c r="G361" i="11"/>
  <c r="B361" i="11"/>
  <c r="A362" i="11"/>
  <c r="D361" i="11"/>
  <c r="E361" i="11"/>
  <c r="C362" i="11" l="1"/>
  <c r="G362" i="11"/>
  <c r="B362" i="11"/>
  <c r="E362" i="11"/>
  <c r="A363" i="11"/>
  <c r="D362" i="11"/>
  <c r="F362" i="11"/>
  <c r="C363" i="11" l="1"/>
  <c r="F363" i="11"/>
  <c r="G363" i="11"/>
  <c r="B363" i="11"/>
  <c r="A364" i="11"/>
  <c r="D363" i="11"/>
  <c r="E363" i="11"/>
  <c r="C364" i="11" l="1"/>
  <c r="G364" i="11"/>
  <c r="B364" i="11"/>
  <c r="E364" i="11"/>
  <c r="A365" i="11"/>
  <c r="D364" i="11"/>
  <c r="F364" i="11"/>
  <c r="C365" i="11" l="1"/>
  <c r="G365" i="11"/>
  <c r="F365" i="11"/>
  <c r="B365" i="11"/>
  <c r="A366" i="11"/>
  <c r="D365" i="11"/>
  <c r="E365" i="11"/>
  <c r="C366" i="11" l="1"/>
  <c r="G366" i="11"/>
  <c r="B366" i="11"/>
  <c r="E366" i="11"/>
  <c r="A367" i="11"/>
  <c r="D366" i="11"/>
  <c r="F366" i="11"/>
  <c r="C367" i="11" l="1"/>
  <c r="G367" i="11"/>
  <c r="F367" i="11"/>
  <c r="B367" i="11"/>
  <c r="A368" i="11"/>
  <c r="D367" i="11"/>
  <c r="E367" i="11"/>
  <c r="C368" i="11" l="1"/>
  <c r="G368" i="11"/>
  <c r="B368" i="11"/>
  <c r="E368" i="11"/>
  <c r="A369" i="11"/>
  <c r="D368" i="11"/>
  <c r="F368" i="11"/>
  <c r="C369" i="11" l="1"/>
  <c r="G369" i="11"/>
  <c r="F369" i="11"/>
  <c r="B369" i="11"/>
  <c r="A370" i="11"/>
  <c r="D369" i="11"/>
  <c r="E369" i="11"/>
  <c r="C370" i="11" l="1"/>
  <c r="G370" i="11"/>
  <c r="B370" i="11"/>
  <c r="E370" i="11"/>
  <c r="A371" i="11"/>
  <c r="D370" i="11"/>
  <c r="F370" i="11"/>
  <c r="C371" i="11" l="1"/>
  <c r="F371" i="11"/>
  <c r="G371" i="11"/>
  <c r="B371" i="11"/>
  <c r="A372" i="11"/>
  <c r="D371" i="11"/>
  <c r="E371" i="11"/>
  <c r="C372" i="11" l="1"/>
  <c r="G372" i="11"/>
  <c r="B372" i="11"/>
  <c r="E372" i="11"/>
  <c r="A373" i="11"/>
  <c r="D372" i="11"/>
  <c r="F372" i="11"/>
  <c r="C373" i="11" l="1"/>
  <c r="G373" i="11"/>
  <c r="F373" i="11"/>
  <c r="B373" i="11"/>
  <c r="A374" i="11"/>
  <c r="D373" i="11"/>
  <c r="E373" i="11"/>
  <c r="C374" i="11" l="1"/>
  <c r="G374" i="11"/>
  <c r="B374" i="11"/>
  <c r="E374" i="11"/>
  <c r="A375" i="11"/>
  <c r="D374" i="11"/>
  <c r="F374" i="11"/>
  <c r="C375" i="11" l="1"/>
  <c r="G375" i="11"/>
  <c r="F375" i="11"/>
  <c r="B375" i="11"/>
  <c r="A376" i="11"/>
  <c r="D375" i="11"/>
  <c r="E375" i="11"/>
  <c r="C376" i="11" l="1"/>
  <c r="G376" i="11"/>
  <c r="B376" i="11"/>
  <c r="E376" i="11"/>
  <c r="A377" i="11"/>
  <c r="D376" i="11"/>
  <c r="F376" i="11"/>
  <c r="C377" i="11" l="1"/>
  <c r="G377" i="11"/>
  <c r="F377" i="11"/>
  <c r="B377" i="11"/>
  <c r="A378" i="11"/>
  <c r="D377" i="11"/>
  <c r="E377" i="11"/>
  <c r="C378" i="11" l="1"/>
  <c r="G378" i="11"/>
  <c r="B378" i="11"/>
  <c r="E378" i="11"/>
  <c r="A379" i="11"/>
  <c r="D378" i="11"/>
  <c r="F378" i="11"/>
  <c r="E379" i="11" l="1"/>
  <c r="C379" i="11"/>
  <c r="F379" i="11"/>
  <c r="G379" i="11"/>
  <c r="B379" i="11"/>
  <c r="A380" i="11"/>
  <c r="D379" i="11"/>
  <c r="C380" i="11" l="1"/>
  <c r="G380" i="11"/>
  <c r="B380" i="11"/>
  <c r="E380" i="11"/>
  <c r="A381" i="11"/>
  <c r="D380" i="11"/>
  <c r="F380" i="11"/>
  <c r="C381" i="11" l="1"/>
  <c r="G381" i="11"/>
  <c r="F381" i="11"/>
  <c r="B381" i="11"/>
  <c r="A382" i="11"/>
  <c r="D381" i="11"/>
  <c r="E381" i="11"/>
  <c r="C382" i="11" l="1"/>
  <c r="G382" i="11"/>
  <c r="B382" i="11"/>
  <c r="E382" i="11"/>
  <c r="A383" i="11"/>
  <c r="D382" i="11"/>
  <c r="F382" i="11"/>
  <c r="C383" i="11" l="1"/>
  <c r="G383" i="11"/>
  <c r="F383" i="11"/>
  <c r="B383" i="11"/>
  <c r="A384" i="11"/>
  <c r="D383" i="11"/>
  <c r="E383" i="11"/>
  <c r="C384" i="11" l="1"/>
  <c r="G384" i="11"/>
  <c r="B384" i="11"/>
  <c r="E384" i="11"/>
  <c r="A385" i="11"/>
  <c r="D384" i="11"/>
  <c r="F384" i="11"/>
  <c r="A386" i="11" l="1"/>
  <c r="D385" i="11"/>
  <c r="E385" i="11"/>
  <c r="C385" i="11"/>
  <c r="G385" i="11"/>
  <c r="F385" i="11"/>
  <c r="B385" i="11"/>
  <c r="C386" i="11" l="1"/>
  <c r="G386" i="11"/>
  <c r="B386" i="11"/>
  <c r="E386" i="11"/>
  <c r="A387" i="11"/>
  <c r="D386" i="11"/>
  <c r="F386" i="11"/>
  <c r="C387" i="11" l="1"/>
  <c r="F387" i="11"/>
  <c r="G387" i="11"/>
  <c r="B387" i="11"/>
  <c r="A388" i="11"/>
  <c r="D387" i="11"/>
  <c r="E387" i="11"/>
  <c r="C388" i="11" l="1"/>
  <c r="G388" i="11"/>
  <c r="B388" i="11"/>
  <c r="E388" i="11"/>
  <c r="A389" i="11"/>
  <c r="D388" i="11"/>
  <c r="F388" i="11"/>
  <c r="C389" i="11" l="1"/>
  <c r="G389" i="11"/>
  <c r="F389" i="11"/>
  <c r="B389" i="11"/>
  <c r="A390" i="11"/>
  <c r="D389" i="11"/>
  <c r="E389" i="11"/>
  <c r="C390" i="11" l="1"/>
  <c r="G390" i="11"/>
  <c r="B390" i="11"/>
  <c r="E390" i="11"/>
  <c r="A391" i="11"/>
  <c r="D390" i="11"/>
  <c r="F390" i="11"/>
  <c r="C391" i="11" l="1"/>
  <c r="G391" i="11"/>
  <c r="F391" i="11"/>
  <c r="B391" i="11"/>
  <c r="A392" i="11"/>
  <c r="D391" i="11"/>
  <c r="E391" i="11"/>
  <c r="A393" i="11" l="1"/>
  <c r="C392" i="11"/>
  <c r="G392" i="11"/>
  <c r="B392" i="11"/>
  <c r="E392" i="11"/>
  <c r="D392" i="11"/>
  <c r="F392" i="11"/>
  <c r="A394" i="11" l="1"/>
  <c r="C393" i="11"/>
  <c r="G393" i="11"/>
  <c r="F393" i="11"/>
  <c r="B393" i="11"/>
  <c r="D393" i="11"/>
  <c r="E393" i="11"/>
  <c r="C394" i="11" l="1"/>
  <c r="G394" i="11"/>
  <c r="B394" i="11"/>
  <c r="E394" i="11"/>
  <c r="A395" i="11"/>
  <c r="D394" i="11"/>
  <c r="F394" i="11"/>
  <c r="E395" i="11" l="1"/>
  <c r="C395" i="11"/>
  <c r="F395" i="11"/>
  <c r="G395" i="11"/>
  <c r="B395" i="11"/>
  <c r="A396" i="11"/>
  <c r="D395" i="11"/>
  <c r="C396" i="11" l="1"/>
  <c r="G396" i="11"/>
  <c r="B396" i="11"/>
  <c r="E396" i="11"/>
  <c r="A397" i="11"/>
  <c r="D396" i="11"/>
  <c r="F396" i="11"/>
  <c r="C397" i="11" l="1"/>
  <c r="G397" i="11"/>
  <c r="F397" i="11"/>
  <c r="B397" i="11"/>
  <c r="A398" i="11"/>
  <c r="D397" i="11"/>
  <c r="E397" i="11"/>
  <c r="C398" i="11" l="1"/>
  <c r="G398" i="11"/>
  <c r="B398" i="11"/>
  <c r="E398" i="11"/>
  <c r="A399" i="11"/>
  <c r="D398" i="11"/>
  <c r="F398" i="11"/>
  <c r="C399" i="11" l="1"/>
  <c r="G399" i="11"/>
  <c r="F399" i="11"/>
  <c r="B399" i="11"/>
  <c r="A400" i="11"/>
  <c r="D399" i="11"/>
  <c r="E399" i="11"/>
  <c r="C400" i="11" l="1"/>
  <c r="G400" i="11"/>
  <c r="B400" i="11"/>
  <c r="E400" i="11"/>
  <c r="A401" i="11"/>
  <c r="D400" i="11"/>
  <c r="F400" i="11"/>
  <c r="C401" i="11" l="1"/>
  <c r="G401" i="11"/>
  <c r="F401" i="11"/>
  <c r="B401" i="11"/>
  <c r="A402" i="11"/>
  <c r="D401" i="11"/>
  <c r="E401" i="11"/>
  <c r="C402" i="11" l="1"/>
  <c r="F402" i="11"/>
  <c r="B402" i="11"/>
  <c r="E402" i="11"/>
  <c r="A403" i="11"/>
  <c r="D402" i="11"/>
  <c r="G402" i="11"/>
  <c r="C403" i="11" l="1"/>
  <c r="G403" i="11"/>
  <c r="F403" i="11"/>
  <c r="B403" i="11"/>
  <c r="A404" i="11"/>
  <c r="D403" i="11"/>
  <c r="E403" i="11"/>
  <c r="C404" i="11" l="1"/>
  <c r="F404" i="11"/>
  <c r="B404" i="11"/>
  <c r="E404" i="11"/>
  <c r="A405" i="11"/>
  <c r="D404" i="11"/>
  <c r="G404" i="11"/>
  <c r="C405" i="11" l="1"/>
  <c r="G405" i="11"/>
  <c r="F405" i="11"/>
  <c r="B405" i="11"/>
  <c r="A406" i="11"/>
  <c r="D405" i="11"/>
  <c r="E405" i="11"/>
  <c r="C406" i="11" l="1"/>
  <c r="F406" i="11"/>
  <c r="B406" i="11"/>
  <c r="E406" i="11"/>
  <c r="A407" i="11"/>
  <c r="D406" i="11"/>
  <c r="G406" i="11"/>
  <c r="C407" i="11" l="1"/>
  <c r="G407" i="11"/>
  <c r="F407" i="11"/>
  <c r="B407" i="11"/>
  <c r="A408" i="11"/>
  <c r="D407" i="11"/>
  <c r="E407" i="11"/>
  <c r="A409" i="11" l="1"/>
  <c r="C408" i="11"/>
  <c r="F408" i="11"/>
  <c r="B408" i="11"/>
  <c r="E408" i="11"/>
  <c r="D408" i="11"/>
  <c r="G408" i="11"/>
  <c r="C409" i="11" l="1"/>
  <c r="G409" i="11"/>
  <c r="F409" i="11"/>
  <c r="B409" i="11"/>
  <c r="A410" i="11"/>
  <c r="D409" i="11"/>
  <c r="E409" i="11"/>
  <c r="C410" i="11" l="1"/>
  <c r="F410" i="11"/>
  <c r="B410" i="11"/>
  <c r="E410" i="11"/>
  <c r="A411" i="11"/>
  <c r="D410" i="11"/>
  <c r="G410" i="11"/>
  <c r="C411" i="11" l="1"/>
  <c r="G411" i="11"/>
  <c r="F411" i="11"/>
  <c r="B411" i="11"/>
  <c r="A412" i="11"/>
  <c r="D411" i="11"/>
  <c r="E411" i="11"/>
  <c r="C412" i="11" l="1"/>
  <c r="F412" i="11"/>
  <c r="B412" i="11"/>
  <c r="E412" i="11"/>
  <c r="A413" i="11"/>
  <c r="D412" i="11"/>
  <c r="G412" i="11"/>
  <c r="C413" i="11" l="1"/>
  <c r="G413" i="11"/>
  <c r="F413" i="11"/>
  <c r="B413" i="11"/>
  <c r="A414" i="11"/>
  <c r="D413" i="11"/>
  <c r="E413" i="11"/>
  <c r="C414" i="11" l="1"/>
  <c r="F414" i="11"/>
  <c r="B414" i="11"/>
  <c r="E414" i="11"/>
  <c r="A415" i="11"/>
  <c r="D414" i="11"/>
  <c r="G414" i="11"/>
  <c r="C415" i="11" l="1"/>
  <c r="G415" i="11"/>
  <c r="F415" i="11"/>
  <c r="B415" i="11"/>
  <c r="A416" i="11"/>
  <c r="D415" i="11"/>
  <c r="E415" i="11"/>
  <c r="C416" i="11" l="1"/>
  <c r="F416" i="11"/>
  <c r="B416" i="11"/>
  <c r="E416" i="11"/>
  <c r="A417" i="11"/>
  <c r="D416" i="11"/>
  <c r="G416" i="11"/>
  <c r="E417" i="11" l="1"/>
  <c r="C417" i="11"/>
  <c r="G417" i="11"/>
  <c r="F417" i="11"/>
  <c r="B417" i="11"/>
  <c r="A418" i="11"/>
  <c r="D417" i="11"/>
  <c r="C418" i="11" l="1"/>
  <c r="F418" i="11"/>
  <c r="B418" i="11"/>
  <c r="E418" i="11"/>
  <c r="A419" i="11"/>
  <c r="D418" i="11"/>
  <c r="G418" i="11"/>
  <c r="C419" i="11" l="1"/>
  <c r="G419" i="11"/>
  <c r="F419" i="11"/>
  <c r="B419" i="11"/>
  <c r="A420" i="11"/>
  <c r="D419" i="11"/>
  <c r="E419" i="11"/>
  <c r="C420" i="11" l="1"/>
  <c r="F420" i="11"/>
  <c r="B420" i="11"/>
  <c r="E420" i="11"/>
  <c r="A421" i="11"/>
  <c r="D420" i="11"/>
  <c r="G420" i="11"/>
  <c r="C421" i="11" l="1"/>
  <c r="G421" i="11"/>
  <c r="F421" i="11"/>
  <c r="B421" i="11"/>
  <c r="A422" i="11"/>
  <c r="D421" i="11"/>
  <c r="E421" i="11"/>
  <c r="C422" i="11" l="1"/>
  <c r="F422" i="11"/>
  <c r="B422" i="11"/>
  <c r="E422" i="11"/>
  <c r="A423" i="11"/>
  <c r="D422" i="11"/>
  <c r="G422" i="11"/>
  <c r="A424" i="11" l="1"/>
  <c r="C423" i="11"/>
  <c r="G423" i="11"/>
  <c r="F423" i="11"/>
  <c r="B423" i="11"/>
  <c r="D423" i="11"/>
  <c r="E423" i="11"/>
  <c r="C424" i="11" l="1"/>
  <c r="F424" i="11"/>
  <c r="B424" i="11"/>
  <c r="E424" i="11"/>
  <c r="A425" i="11"/>
  <c r="D424" i="11"/>
  <c r="G424" i="11"/>
  <c r="C425" i="11" l="1"/>
  <c r="G425" i="11"/>
  <c r="F425" i="11"/>
  <c r="B425" i="11"/>
  <c r="A426" i="11"/>
  <c r="D425" i="11"/>
  <c r="E425" i="11"/>
  <c r="C426" i="11" l="1"/>
  <c r="F426" i="11"/>
  <c r="B426" i="11"/>
  <c r="E426" i="11"/>
  <c r="A427" i="11"/>
  <c r="D426" i="11"/>
  <c r="G426" i="11"/>
  <c r="C427" i="11" l="1"/>
  <c r="G427" i="11"/>
  <c r="F427" i="11"/>
  <c r="B427" i="11"/>
  <c r="A428" i="11"/>
  <c r="D427" i="11"/>
  <c r="E427" i="11"/>
  <c r="C428" i="11" l="1"/>
  <c r="F428" i="11"/>
  <c r="B428" i="11"/>
  <c r="E428" i="11"/>
  <c r="A429" i="11"/>
  <c r="D428" i="11"/>
  <c r="G428" i="11"/>
  <c r="C429" i="11" l="1"/>
  <c r="G429" i="11"/>
  <c r="F429" i="11"/>
  <c r="B429" i="11"/>
  <c r="A430" i="11"/>
  <c r="D429" i="11"/>
  <c r="E429" i="11"/>
  <c r="C430" i="11" l="1"/>
  <c r="F430" i="11"/>
  <c r="B430" i="11"/>
  <c r="E430" i="11"/>
  <c r="A431" i="11"/>
  <c r="D430" i="11"/>
  <c r="G430" i="11"/>
  <c r="C431" i="11" l="1"/>
  <c r="G431" i="11"/>
  <c r="F431" i="11"/>
  <c r="B431" i="11"/>
  <c r="A432" i="11"/>
  <c r="D431" i="11"/>
  <c r="E431" i="11"/>
  <c r="C432" i="11" l="1"/>
  <c r="F432" i="11"/>
  <c r="B432" i="11"/>
  <c r="E432" i="11"/>
  <c r="A433" i="11"/>
  <c r="D432" i="11"/>
  <c r="G432" i="11"/>
  <c r="C433" i="11" l="1"/>
  <c r="G433" i="11"/>
  <c r="F433" i="11"/>
  <c r="B433" i="11"/>
  <c r="A434" i="11"/>
  <c r="D433" i="11"/>
  <c r="E433" i="11"/>
  <c r="A435" i="11" l="1"/>
  <c r="C434" i="11"/>
  <c r="F434" i="11"/>
  <c r="B434" i="11"/>
  <c r="E434" i="11"/>
  <c r="D434" i="11"/>
  <c r="G434" i="11"/>
  <c r="A436" i="11" l="1"/>
  <c r="C435" i="11"/>
  <c r="G435" i="11"/>
  <c r="F435" i="11"/>
  <c r="B435" i="11"/>
  <c r="D435" i="11"/>
  <c r="E435" i="11"/>
  <c r="C436" i="11" l="1"/>
  <c r="F436" i="11"/>
  <c r="B436" i="11"/>
  <c r="E436" i="11"/>
  <c r="A437" i="11"/>
  <c r="D436" i="11"/>
  <c r="G436" i="11"/>
  <c r="C437" i="11" l="1"/>
  <c r="G437" i="11"/>
  <c r="F437" i="11"/>
  <c r="B437" i="11"/>
  <c r="A438" i="11"/>
  <c r="D437" i="11"/>
  <c r="E437" i="11"/>
  <c r="C438" i="11" l="1"/>
  <c r="F438" i="11"/>
  <c r="B438" i="11"/>
  <c r="E438" i="11"/>
  <c r="A439" i="11"/>
  <c r="D438" i="11"/>
  <c r="G438" i="11"/>
  <c r="C439" i="11" l="1"/>
  <c r="G439" i="11"/>
  <c r="F439" i="11"/>
  <c r="B439" i="11"/>
  <c r="A440" i="11"/>
  <c r="D439" i="11"/>
  <c r="E439" i="11"/>
  <c r="C440" i="11" l="1"/>
  <c r="F440" i="11"/>
  <c r="B440" i="11"/>
  <c r="E440" i="11"/>
  <c r="A441" i="11"/>
  <c r="D440" i="11"/>
  <c r="G440" i="11"/>
  <c r="C441" i="11" l="1"/>
  <c r="G441" i="11"/>
  <c r="F441" i="11"/>
  <c r="B441" i="11"/>
  <c r="A442" i="11"/>
  <c r="D441" i="11"/>
  <c r="E441" i="11"/>
  <c r="C442" i="11" l="1"/>
  <c r="F442" i="11"/>
  <c r="B442" i="11"/>
  <c r="E442" i="11"/>
  <c r="A443" i="11"/>
  <c r="D442" i="11"/>
  <c r="G442" i="11"/>
  <c r="C443" i="11" l="1"/>
  <c r="G443" i="11"/>
  <c r="F443" i="11"/>
  <c r="B443" i="11"/>
  <c r="A444" i="11"/>
  <c r="D443" i="11"/>
  <c r="E443" i="11"/>
  <c r="C444" i="11" l="1"/>
  <c r="F444" i="11"/>
  <c r="B444" i="11"/>
  <c r="E444" i="11"/>
  <c r="A445" i="11"/>
  <c r="D444" i="11"/>
  <c r="G444" i="11"/>
  <c r="C445" i="11" l="1"/>
  <c r="G445" i="11"/>
  <c r="F445" i="11"/>
  <c r="B445" i="11"/>
  <c r="A446" i="11"/>
  <c r="D445" i="11"/>
  <c r="E445" i="11"/>
  <c r="A447" i="11" l="1"/>
  <c r="D446" i="11"/>
  <c r="G446" i="11"/>
  <c r="C446" i="11"/>
  <c r="F446" i="11"/>
  <c r="B446" i="11"/>
  <c r="E446" i="11"/>
  <c r="A448" i="11" l="1"/>
  <c r="E447" i="11"/>
  <c r="C447" i="11"/>
  <c r="G447" i="11"/>
  <c r="F447" i="11"/>
  <c r="B447" i="11"/>
  <c r="D447" i="11"/>
  <c r="A449" i="11" l="1"/>
  <c r="G448" i="11"/>
  <c r="C448" i="11"/>
  <c r="F448" i="11"/>
  <c r="B448" i="11"/>
  <c r="E448" i="11"/>
  <c r="D448" i="11"/>
  <c r="E449" i="11" l="1"/>
  <c r="C449" i="11"/>
  <c r="G449" i="11"/>
  <c r="F449" i="11"/>
  <c r="B449" i="11"/>
  <c r="A450" i="11"/>
  <c r="D449" i="11"/>
  <c r="A451" i="11" l="1"/>
  <c r="G450" i="11"/>
  <c r="C450" i="11"/>
  <c r="F450" i="11"/>
  <c r="B450" i="11"/>
  <c r="E450" i="11"/>
  <c r="D450" i="11"/>
  <c r="A452" i="11" l="1"/>
  <c r="E451" i="11"/>
  <c r="C451" i="11"/>
  <c r="G451" i="11"/>
  <c r="F451" i="11"/>
  <c r="B451" i="11"/>
  <c r="D451" i="11"/>
  <c r="G452" i="11" l="1"/>
  <c r="C452" i="11"/>
  <c r="F452" i="11"/>
  <c r="B452" i="11"/>
  <c r="E452" i="11"/>
  <c r="A453" i="11"/>
  <c r="D452" i="11"/>
  <c r="A454" i="11" l="1"/>
  <c r="C453" i="11"/>
  <c r="G453" i="11"/>
  <c r="F453" i="11"/>
  <c r="B453" i="11"/>
  <c r="D453" i="11"/>
  <c r="E453" i="11"/>
  <c r="A455" i="11" l="1"/>
  <c r="G454" i="11"/>
  <c r="C454" i="11"/>
  <c r="F454" i="11"/>
  <c r="B454" i="11"/>
  <c r="E454" i="11"/>
  <c r="D454" i="11"/>
  <c r="A456" i="11" l="1"/>
  <c r="D455" i="11"/>
  <c r="C455" i="11"/>
  <c r="G455" i="11"/>
  <c r="F455" i="11"/>
  <c r="B455" i="11"/>
  <c r="E455" i="11"/>
  <c r="A457" i="11" l="1"/>
  <c r="C456" i="11"/>
  <c r="F456" i="11"/>
  <c r="B456" i="11"/>
  <c r="E456" i="11"/>
  <c r="D456" i="11"/>
  <c r="G456" i="11"/>
  <c r="A458" i="11" l="1"/>
  <c r="C457" i="11"/>
  <c r="G457" i="11"/>
  <c r="F457" i="11"/>
  <c r="B457" i="11"/>
  <c r="D457" i="11"/>
  <c r="E457" i="11"/>
  <c r="D458" i="11" l="1"/>
  <c r="C458" i="11"/>
  <c r="F458" i="11"/>
  <c r="B458" i="11"/>
  <c r="E458" i="11"/>
  <c r="A459" i="11"/>
  <c r="G458" i="11"/>
  <c r="A460" i="11" l="1"/>
  <c r="D459" i="11"/>
  <c r="C459" i="11"/>
  <c r="G459" i="11"/>
  <c r="F459" i="11"/>
  <c r="B459" i="11"/>
  <c r="E459" i="11"/>
  <c r="A461" i="11" l="1"/>
  <c r="G460" i="11"/>
  <c r="C460" i="11"/>
  <c r="F460" i="11"/>
  <c r="B460" i="11"/>
  <c r="E460" i="11"/>
  <c r="D460" i="11"/>
  <c r="C461" i="11" l="1"/>
  <c r="G461" i="11"/>
  <c r="F461" i="11"/>
  <c r="B461" i="11"/>
  <c r="A462" i="11"/>
  <c r="D461" i="11"/>
  <c r="E461" i="11"/>
  <c r="G462" i="11" l="1"/>
  <c r="C462" i="11"/>
  <c r="F462" i="11"/>
  <c r="B462" i="11"/>
  <c r="E462" i="11"/>
  <c r="A463" i="11"/>
  <c r="D462" i="11"/>
  <c r="E463" i="11" l="1"/>
  <c r="C463" i="11"/>
  <c r="G463" i="11"/>
  <c r="F463" i="11"/>
  <c r="B463" i="11"/>
  <c r="A464" i="11"/>
  <c r="D463" i="11"/>
  <c r="A465" i="11" l="1"/>
  <c r="D464" i="11"/>
  <c r="C464" i="11"/>
  <c r="F464" i="11"/>
  <c r="B464" i="11"/>
  <c r="E464" i="11"/>
  <c r="G464" i="11"/>
  <c r="A466" i="11" l="1"/>
  <c r="E465" i="11"/>
  <c r="C465" i="11"/>
  <c r="G465" i="11"/>
  <c r="F465" i="11"/>
  <c r="B465" i="11"/>
  <c r="D465" i="11"/>
  <c r="C466" i="11" l="1"/>
  <c r="F466" i="11"/>
  <c r="B466" i="11"/>
  <c r="E466" i="11"/>
  <c r="A467" i="11"/>
  <c r="D466" i="11"/>
  <c r="G466" i="11"/>
  <c r="A468" i="11" l="1"/>
  <c r="E467" i="11"/>
  <c r="C467" i="11"/>
  <c r="G467" i="11"/>
  <c r="F467" i="11"/>
  <c r="B467" i="11"/>
  <c r="D467" i="11"/>
  <c r="C468" i="11" l="1"/>
  <c r="F468" i="11"/>
  <c r="B468" i="11"/>
  <c r="E468" i="11"/>
  <c r="A469" i="11"/>
  <c r="D468" i="11"/>
  <c r="G468" i="11"/>
  <c r="A470" i="11" l="1"/>
  <c r="C469" i="11"/>
  <c r="G469" i="11"/>
  <c r="F469" i="11"/>
  <c r="B469" i="11"/>
  <c r="D469" i="11"/>
  <c r="E469" i="11"/>
  <c r="A471" i="11" l="1"/>
  <c r="G470" i="11"/>
  <c r="C470" i="11"/>
  <c r="F470" i="11"/>
  <c r="B470" i="11"/>
  <c r="E470" i="11"/>
  <c r="D470" i="11"/>
  <c r="A472" i="11" l="1"/>
  <c r="E471" i="11"/>
  <c r="C471" i="11"/>
  <c r="G471" i="11"/>
  <c r="F471" i="11"/>
  <c r="B471" i="11"/>
  <c r="D471" i="11"/>
  <c r="C472" i="11" l="1"/>
  <c r="F472" i="11"/>
  <c r="B472" i="11"/>
  <c r="E472" i="11"/>
  <c r="A473" i="11"/>
  <c r="D472" i="11"/>
  <c r="G472" i="11"/>
  <c r="A474" i="11" l="1"/>
  <c r="E473" i="11"/>
  <c r="C473" i="11"/>
  <c r="G473" i="11"/>
  <c r="F473" i="11"/>
  <c r="B473" i="11"/>
  <c r="D473" i="11"/>
  <c r="C474" i="11" l="1"/>
  <c r="F474" i="11"/>
  <c r="B474" i="11"/>
  <c r="E474" i="11"/>
  <c r="A475" i="11"/>
  <c r="D474" i="11"/>
  <c r="G474" i="11"/>
  <c r="C475" i="11" l="1"/>
  <c r="G475" i="11"/>
  <c r="F475" i="11"/>
  <c r="B475" i="11"/>
  <c r="A476" i="11"/>
  <c r="D475" i="11"/>
  <c r="E475" i="11"/>
  <c r="C476" i="11" l="1"/>
  <c r="F476" i="11"/>
  <c r="B476" i="11"/>
  <c r="E476" i="11"/>
  <c r="A477" i="11"/>
  <c r="D476" i="11"/>
  <c r="G476" i="11"/>
  <c r="C477" i="11" l="1"/>
  <c r="G477" i="11"/>
  <c r="F477" i="11"/>
  <c r="B477" i="11"/>
  <c r="A478" i="11"/>
  <c r="D477" i="11"/>
  <c r="E477" i="11"/>
  <c r="A479" i="11" l="1"/>
  <c r="C478" i="11"/>
  <c r="F478" i="11"/>
  <c r="B478" i="11"/>
  <c r="E478" i="11"/>
  <c r="D478" i="11"/>
  <c r="G478" i="11"/>
  <c r="A480" i="11" l="1"/>
  <c r="D479" i="11"/>
  <c r="C479" i="11"/>
  <c r="G479" i="11"/>
  <c r="F479" i="11"/>
  <c r="B479" i="11"/>
  <c r="E479" i="11"/>
  <c r="C480" i="11" l="1"/>
  <c r="F480" i="11"/>
  <c r="B480" i="11"/>
  <c r="E480" i="11"/>
  <c r="A481" i="11"/>
  <c r="D480" i="11"/>
  <c r="G480" i="11"/>
  <c r="A482" i="11" l="1"/>
  <c r="E481" i="11"/>
  <c r="C481" i="11"/>
  <c r="G481" i="11"/>
  <c r="F481" i="11"/>
  <c r="B481" i="11"/>
  <c r="D481" i="11"/>
  <c r="A483" i="11" l="1"/>
  <c r="D482" i="11"/>
  <c r="C482" i="11"/>
  <c r="F482" i="11"/>
  <c r="B482" i="11"/>
  <c r="E482" i="11"/>
  <c r="G482" i="11"/>
  <c r="A484" i="11" l="1"/>
  <c r="E483" i="11"/>
  <c r="C483" i="11"/>
  <c r="G483" i="11"/>
  <c r="F483" i="11"/>
  <c r="B483" i="11"/>
  <c r="D483" i="11"/>
  <c r="G484" i="11" l="1"/>
  <c r="C484" i="11"/>
  <c r="F484" i="11"/>
  <c r="B484" i="11"/>
  <c r="D484" i="11"/>
  <c r="A485" i="11"/>
  <c r="E484" i="11"/>
  <c r="A486" i="11" l="1"/>
  <c r="D485" i="11"/>
  <c r="E485" i="11"/>
  <c r="C485" i="11"/>
  <c r="G485" i="11"/>
  <c r="F485" i="11"/>
  <c r="B485" i="11"/>
  <c r="A487" i="11" l="1"/>
  <c r="E486" i="11"/>
  <c r="C486" i="11"/>
  <c r="F486" i="11"/>
  <c r="B486" i="11"/>
  <c r="D486" i="11"/>
  <c r="G486" i="11"/>
  <c r="D487" i="11" l="1"/>
  <c r="C487" i="11"/>
  <c r="G487" i="11"/>
  <c r="F487" i="11"/>
  <c r="B487" i="11"/>
  <c r="A488" i="11"/>
  <c r="E487" i="11"/>
  <c r="E488" i="11" l="1"/>
  <c r="C488" i="11"/>
  <c r="F488" i="11"/>
  <c r="B488" i="11"/>
  <c r="D488" i="11"/>
  <c r="A489" i="11"/>
  <c r="G488" i="11"/>
  <c r="C489" i="11" l="1"/>
  <c r="G489" i="11"/>
  <c r="F489" i="11"/>
  <c r="B489" i="11"/>
  <c r="A490" i="11"/>
  <c r="D489" i="11"/>
  <c r="E489" i="11"/>
  <c r="A491" i="11" l="1"/>
  <c r="G490" i="11"/>
  <c r="C490" i="11"/>
  <c r="F490" i="11"/>
  <c r="B490" i="11"/>
  <c r="D490" i="11"/>
  <c r="E490" i="11"/>
  <c r="E491" i="11" l="1"/>
  <c r="C491" i="11"/>
  <c r="G491" i="11"/>
  <c r="F491" i="11"/>
  <c r="B491" i="11"/>
  <c r="A492" i="11"/>
  <c r="D491" i="11"/>
  <c r="A493" i="11" l="1"/>
  <c r="G492" i="11"/>
  <c r="C492" i="11"/>
  <c r="F492" i="11"/>
  <c r="B492" i="11"/>
  <c r="D492" i="11"/>
  <c r="E492" i="11"/>
  <c r="A494" i="11" l="1"/>
  <c r="C493" i="11"/>
  <c r="G493" i="11"/>
  <c r="F493" i="11"/>
  <c r="B493" i="11"/>
  <c r="D493" i="11"/>
  <c r="E493" i="11"/>
  <c r="C494" i="11" l="1"/>
  <c r="F494" i="11"/>
  <c r="B494" i="11"/>
  <c r="D494" i="11"/>
  <c r="A495" i="11"/>
  <c r="E494" i="11"/>
  <c r="G494" i="11"/>
  <c r="C495" i="11" l="1"/>
  <c r="G495" i="11"/>
  <c r="F495" i="11"/>
  <c r="B495" i="11"/>
  <c r="A496" i="11"/>
  <c r="D495" i="11"/>
  <c r="E495" i="11"/>
  <c r="C496" i="11" l="1"/>
  <c r="F496" i="11"/>
  <c r="B496" i="11"/>
  <c r="D496" i="11"/>
  <c r="A497" i="11"/>
  <c r="E496" i="11"/>
  <c r="G496" i="11"/>
  <c r="C497" i="11" l="1"/>
  <c r="G497" i="11"/>
  <c r="F497" i="11"/>
  <c r="B497" i="11"/>
  <c r="A498" i="11"/>
  <c r="D497" i="11"/>
  <c r="E497" i="11"/>
  <c r="C498" i="11" l="1"/>
  <c r="F498" i="11"/>
  <c r="B498" i="11"/>
  <c r="D498" i="11"/>
  <c r="A499" i="11"/>
  <c r="E498" i="11"/>
  <c r="G498" i="11"/>
  <c r="C499" i="11" l="1"/>
  <c r="G499" i="11"/>
  <c r="F499" i="11"/>
  <c r="B499" i="11"/>
  <c r="A500" i="11"/>
  <c r="D499" i="11"/>
  <c r="E499" i="11"/>
  <c r="C500" i="11" l="1"/>
  <c r="F500" i="11"/>
  <c r="B500" i="11"/>
  <c r="D500" i="11"/>
  <c r="A501" i="11"/>
  <c r="E500" i="11"/>
  <c r="G500" i="11"/>
  <c r="C501" i="11" l="1"/>
  <c r="G501" i="11"/>
  <c r="F501" i="11"/>
  <c r="B501" i="11"/>
  <c r="A502" i="11"/>
  <c r="D501" i="11"/>
  <c r="E501" i="11"/>
  <c r="C502" i="11" l="1"/>
  <c r="F502" i="11"/>
  <c r="B502" i="11"/>
  <c r="D502" i="11"/>
  <c r="A503" i="11"/>
  <c r="E502" i="11"/>
  <c r="G502" i="11"/>
  <c r="C503" i="11" l="1"/>
  <c r="G503" i="11"/>
  <c r="F503" i="11"/>
  <c r="B503" i="11"/>
  <c r="A504" i="11"/>
  <c r="D503" i="11"/>
  <c r="E503" i="11"/>
  <c r="C504" i="11" l="1"/>
  <c r="F504" i="11"/>
  <c r="B504" i="11"/>
  <c r="D504" i="11"/>
  <c r="A505" i="11"/>
  <c r="E504" i="11"/>
  <c r="G504" i="11"/>
  <c r="C505" i="11" l="1"/>
  <c r="G505" i="11"/>
  <c r="F505" i="11"/>
  <c r="B505" i="11"/>
  <c r="A506" i="11"/>
  <c r="D505" i="11"/>
  <c r="E505" i="11"/>
  <c r="C506" i="11" l="1"/>
  <c r="F506" i="11"/>
  <c r="B506" i="11"/>
  <c r="D506" i="11"/>
  <c r="A507" i="11"/>
  <c r="E506" i="11"/>
  <c r="G506" i="11"/>
  <c r="C507" i="11" l="1"/>
  <c r="G507" i="11"/>
  <c r="F507" i="11"/>
  <c r="B507" i="11"/>
  <c r="A508" i="11"/>
  <c r="D507" i="11"/>
  <c r="E507" i="11"/>
  <c r="G508" i="11" l="1"/>
  <c r="C508" i="11"/>
  <c r="F508" i="11"/>
  <c r="B508" i="11"/>
  <c r="D508" i="11"/>
  <c r="A509" i="11"/>
  <c r="E508" i="11"/>
  <c r="C509" i="11" l="1"/>
  <c r="E509" i="11"/>
  <c r="F509" i="11"/>
  <c r="B509" i="11"/>
  <c r="A510" i="11"/>
  <c r="D509" i="11"/>
  <c r="G509" i="11"/>
  <c r="C510" i="11" l="1"/>
  <c r="F510" i="11"/>
  <c r="B510" i="11"/>
  <c r="D510" i="11"/>
  <c r="A511" i="11"/>
  <c r="E510" i="11"/>
  <c r="G510" i="11"/>
  <c r="C511" i="11" l="1"/>
  <c r="G511" i="11"/>
  <c r="F511" i="11"/>
  <c r="B511" i="11"/>
  <c r="A512" i="11"/>
  <c r="D511" i="11"/>
  <c r="E511" i="11"/>
  <c r="C512" i="11" l="1"/>
  <c r="F512" i="11"/>
  <c r="B512" i="11"/>
  <c r="D512" i="11"/>
  <c r="A513" i="11"/>
  <c r="E512" i="11"/>
  <c r="G512" i="11"/>
  <c r="C513" i="11" l="1"/>
  <c r="G513" i="11"/>
  <c r="F513" i="11"/>
  <c r="B513" i="11"/>
  <c r="A514" i="11"/>
  <c r="D513" i="11"/>
  <c r="E513" i="11"/>
  <c r="C514" i="11" l="1"/>
  <c r="F514" i="11"/>
  <c r="B514" i="11"/>
  <c r="D514" i="11"/>
  <c r="A515" i="11"/>
  <c r="E514" i="11"/>
  <c r="G514" i="11"/>
  <c r="A516" i="11" l="1"/>
  <c r="C515" i="11"/>
  <c r="G515" i="11"/>
  <c r="F515" i="11"/>
  <c r="B515" i="11"/>
  <c r="D515" i="11"/>
  <c r="E515" i="11"/>
  <c r="E516" i="11" l="1"/>
  <c r="C516" i="11"/>
  <c r="F516" i="11"/>
  <c r="B516" i="11"/>
  <c r="D516" i="11"/>
  <c r="A517" i="11"/>
  <c r="G516" i="11"/>
  <c r="D517" i="11" l="1"/>
  <c r="C517" i="11"/>
  <c r="G517" i="11"/>
  <c r="F517" i="11"/>
  <c r="B517" i="11"/>
  <c r="A518" i="11"/>
  <c r="E517" i="11"/>
  <c r="C518" i="11" l="1"/>
  <c r="F518" i="11"/>
  <c r="B518" i="11"/>
  <c r="D518" i="11"/>
  <c r="A519" i="11"/>
  <c r="E518" i="11"/>
  <c r="G518" i="11"/>
  <c r="C519" i="11" l="1"/>
  <c r="G519" i="11"/>
  <c r="F519" i="11"/>
  <c r="B519" i="11"/>
  <c r="A520" i="11"/>
  <c r="D519" i="11"/>
  <c r="E519" i="11"/>
  <c r="C520" i="11" l="1"/>
  <c r="F520" i="11"/>
  <c r="B520" i="11"/>
  <c r="D520" i="11"/>
  <c r="A521" i="11"/>
  <c r="E520" i="11"/>
  <c r="G520" i="11"/>
  <c r="C521" i="11" l="1"/>
  <c r="G521" i="11"/>
  <c r="F521" i="11"/>
  <c r="B521" i="11"/>
  <c r="A522" i="11"/>
  <c r="D521" i="11"/>
  <c r="E521" i="11"/>
  <c r="A523" i="11" l="1"/>
  <c r="C522" i="11"/>
  <c r="F522" i="11"/>
  <c r="B522" i="11"/>
  <c r="D522" i="11"/>
  <c r="E522" i="11"/>
  <c r="G522" i="11"/>
  <c r="C523" i="11" l="1"/>
  <c r="G523" i="11"/>
  <c r="F523" i="11"/>
  <c r="B523" i="11"/>
  <c r="A524" i="11"/>
  <c r="D523" i="11"/>
  <c r="E523" i="11"/>
  <c r="C524" i="11" l="1"/>
  <c r="F524" i="11"/>
  <c r="B524" i="11"/>
  <c r="D524" i="11"/>
  <c r="A525" i="11"/>
  <c r="E524" i="11"/>
  <c r="G524" i="11"/>
  <c r="C525" i="11" l="1"/>
  <c r="G525" i="11"/>
  <c r="F525" i="11"/>
  <c r="B525" i="11"/>
  <c r="A526" i="11"/>
  <c r="D525" i="11"/>
  <c r="E525" i="11"/>
  <c r="E526" i="11" l="1"/>
  <c r="C526" i="11"/>
  <c r="F526" i="11"/>
  <c r="B526" i="11"/>
  <c r="D526" i="11"/>
  <c r="A527" i="11"/>
  <c r="G526" i="11"/>
  <c r="C527" i="11" l="1"/>
  <c r="G527" i="11"/>
  <c r="F527" i="11"/>
  <c r="B527" i="11"/>
  <c r="A528" i="11"/>
  <c r="D527" i="11"/>
  <c r="E527" i="11"/>
  <c r="C528" i="11" l="1"/>
  <c r="G528" i="11"/>
  <c r="B528" i="11"/>
  <c r="D528" i="11"/>
  <c r="A529" i="11"/>
  <c r="E528" i="11"/>
  <c r="F528" i="11"/>
  <c r="C529" i="11" l="1"/>
  <c r="G529" i="11"/>
  <c r="F529" i="11"/>
  <c r="B529" i="11"/>
  <c r="A530" i="11"/>
  <c r="D529" i="11"/>
  <c r="E529" i="11"/>
  <c r="C530" i="11" l="1"/>
  <c r="F530" i="11"/>
  <c r="B530" i="11"/>
  <c r="D530" i="11"/>
  <c r="A531" i="11"/>
  <c r="E530" i="11"/>
  <c r="G530" i="11"/>
  <c r="C531" i="11" l="1"/>
  <c r="G531" i="11"/>
  <c r="F531" i="11"/>
  <c r="B531" i="11"/>
  <c r="A532" i="11"/>
  <c r="D531" i="11"/>
  <c r="E531" i="11"/>
  <c r="C532" i="11" l="1"/>
  <c r="F532" i="11"/>
  <c r="B532" i="11"/>
  <c r="D532" i="11"/>
  <c r="A533" i="11"/>
  <c r="E532" i="11"/>
  <c r="G532" i="11"/>
  <c r="A534" i="11" l="1"/>
  <c r="C533" i="11"/>
  <c r="G533" i="11"/>
  <c r="F533" i="11"/>
  <c r="B533" i="11"/>
  <c r="D533" i="11"/>
  <c r="E533" i="11"/>
  <c r="C534" i="11" l="1"/>
  <c r="F534" i="11"/>
  <c r="B534" i="11"/>
  <c r="D534" i="11"/>
  <c r="A535" i="11"/>
  <c r="E534" i="11"/>
  <c r="G534" i="11"/>
  <c r="C535" i="11" l="1"/>
  <c r="G535" i="11"/>
  <c r="F535" i="11"/>
  <c r="B535" i="11"/>
  <c r="A536" i="11"/>
  <c r="D535" i="11"/>
  <c r="E535" i="11"/>
  <c r="A537" i="11" l="1"/>
  <c r="C536" i="11"/>
  <c r="G536" i="11"/>
  <c r="B536" i="11"/>
  <c r="D536" i="11"/>
  <c r="F536" i="11"/>
  <c r="E536" i="11"/>
  <c r="E537" i="11" l="1"/>
  <c r="C537" i="11"/>
  <c r="G537" i="11"/>
  <c r="F537" i="11"/>
  <c r="B537" i="11"/>
  <c r="A538" i="11"/>
  <c r="D537" i="11"/>
  <c r="C538" i="11" l="1"/>
  <c r="F538" i="11"/>
  <c r="B538" i="11"/>
  <c r="D538" i="11"/>
  <c r="A539" i="11"/>
  <c r="E538" i="11"/>
  <c r="G538" i="11"/>
  <c r="C539" i="11" l="1"/>
  <c r="G539" i="11"/>
  <c r="F539" i="11"/>
  <c r="B539" i="11"/>
  <c r="A540" i="11"/>
  <c r="D539" i="11"/>
  <c r="E539" i="11"/>
  <c r="C540" i="11" l="1"/>
  <c r="F540" i="11"/>
  <c r="B540" i="11"/>
  <c r="D540" i="11"/>
  <c r="A541" i="11"/>
  <c r="E540" i="11"/>
  <c r="G540" i="11"/>
  <c r="C541" i="11" l="1"/>
  <c r="F541" i="11"/>
  <c r="G541" i="11"/>
  <c r="B541" i="11"/>
  <c r="A542" i="11"/>
  <c r="D541" i="11"/>
  <c r="E541" i="11"/>
  <c r="C542" i="11" l="1"/>
  <c r="F542" i="11"/>
  <c r="B542" i="11"/>
  <c r="D542" i="11"/>
  <c r="A543" i="11"/>
  <c r="E542" i="11"/>
  <c r="G542" i="11"/>
  <c r="C543" i="11" l="1"/>
  <c r="F543" i="11"/>
  <c r="G543" i="11"/>
  <c r="B543" i="11"/>
  <c r="A544" i="11"/>
  <c r="D543" i="11"/>
  <c r="E543" i="11"/>
  <c r="C544" i="11" l="1"/>
  <c r="F544" i="11"/>
  <c r="B544" i="11"/>
  <c r="D544" i="11"/>
  <c r="A545" i="11"/>
  <c r="E544" i="11"/>
  <c r="G544" i="11"/>
  <c r="C545" i="11" l="1"/>
  <c r="F545" i="11"/>
  <c r="G545" i="11"/>
  <c r="B545" i="11"/>
  <c r="A546" i="11"/>
  <c r="D545" i="11"/>
  <c r="E545" i="11"/>
  <c r="C546" i="11" l="1"/>
  <c r="F546" i="11"/>
  <c r="B546" i="11"/>
  <c r="D546" i="11"/>
  <c r="A547" i="11"/>
  <c r="E546" i="11"/>
  <c r="G546" i="11"/>
  <c r="C547" i="11" l="1"/>
  <c r="F547" i="11"/>
  <c r="G547" i="11"/>
  <c r="B547" i="11"/>
  <c r="A548" i="11"/>
  <c r="D547" i="11"/>
  <c r="E547" i="11"/>
  <c r="C548" i="11" l="1"/>
  <c r="F548" i="11"/>
  <c r="B548" i="11"/>
  <c r="D548" i="11"/>
  <c r="A549" i="11"/>
  <c r="E548" i="11"/>
  <c r="G548" i="11"/>
  <c r="E549" i="11" l="1"/>
  <c r="C549" i="11"/>
  <c r="F549" i="11"/>
  <c r="G549" i="11"/>
  <c r="B549" i="11"/>
  <c r="A550" i="11"/>
  <c r="D549" i="11"/>
  <c r="C550" i="11" l="1"/>
  <c r="F550" i="11"/>
  <c r="B550" i="11"/>
  <c r="D550" i="11"/>
  <c r="A551" i="11"/>
  <c r="E550" i="11"/>
  <c r="G550" i="11"/>
  <c r="C551" i="11" l="1"/>
  <c r="F551" i="11"/>
  <c r="G551" i="11"/>
  <c r="B551" i="11"/>
  <c r="A552" i="11"/>
  <c r="D551" i="11"/>
  <c r="E551" i="11"/>
  <c r="C552" i="11" l="1"/>
  <c r="F552" i="11"/>
  <c r="B552" i="11"/>
  <c r="D552" i="11"/>
  <c r="A553" i="11"/>
  <c r="E552" i="11"/>
  <c r="G552" i="11"/>
  <c r="A554" i="11" l="1"/>
  <c r="C553" i="11"/>
  <c r="F553" i="11"/>
  <c r="G553" i="11"/>
  <c r="B553" i="11"/>
  <c r="D553" i="11"/>
  <c r="E553" i="11"/>
  <c r="A555" i="11" l="1"/>
  <c r="C554" i="11"/>
  <c r="F554" i="11"/>
  <c r="B554" i="11"/>
  <c r="D554" i="11"/>
  <c r="E554" i="11"/>
  <c r="G554" i="11"/>
  <c r="A556" i="11" l="1"/>
  <c r="C555" i="11"/>
  <c r="F555" i="11"/>
  <c r="G555" i="11"/>
  <c r="B555" i="11"/>
  <c r="D555" i="11"/>
  <c r="E555" i="11"/>
  <c r="C556" i="11" l="1"/>
  <c r="F556" i="11"/>
  <c r="B556" i="11"/>
  <c r="D556" i="11"/>
  <c r="A557" i="11"/>
  <c r="E556" i="11"/>
  <c r="G556" i="11"/>
  <c r="A558" i="11" l="1"/>
  <c r="C557" i="11"/>
  <c r="F557" i="11"/>
  <c r="G557" i="11"/>
  <c r="B557" i="11"/>
  <c r="D557" i="11"/>
  <c r="E557" i="11"/>
  <c r="C558" i="11" l="1"/>
  <c r="F558" i="11"/>
  <c r="B558" i="11"/>
  <c r="D558" i="11"/>
  <c r="A559" i="11"/>
  <c r="E558" i="11"/>
  <c r="G558" i="11"/>
  <c r="C559" i="11" l="1"/>
  <c r="F559" i="11"/>
  <c r="G559" i="11"/>
  <c r="B559" i="11"/>
  <c r="A560" i="11"/>
  <c r="D559" i="11"/>
  <c r="E559" i="11"/>
  <c r="C560" i="11" l="1"/>
  <c r="F560" i="11"/>
  <c r="B560" i="11"/>
  <c r="D560" i="11"/>
  <c r="A561" i="11"/>
  <c r="E560" i="11"/>
  <c r="G560" i="11"/>
  <c r="C561" i="11" l="1"/>
  <c r="F561" i="11"/>
  <c r="G561" i="11"/>
  <c r="B561" i="11"/>
  <c r="A562" i="11"/>
  <c r="D561" i="11"/>
  <c r="E561" i="11"/>
  <c r="C562" i="11" l="1"/>
  <c r="F562" i="11"/>
  <c r="B562" i="11"/>
  <c r="D562" i="11"/>
  <c r="A563" i="11"/>
  <c r="E562" i="11"/>
  <c r="G562" i="11"/>
  <c r="D563" i="11" l="1"/>
  <c r="C563" i="11"/>
  <c r="F563" i="11"/>
  <c r="G563" i="11"/>
  <c r="B563" i="11"/>
  <c r="A564" i="11"/>
  <c r="E563" i="11"/>
  <c r="C564" i="11" l="1"/>
  <c r="F564" i="11"/>
  <c r="B564" i="11"/>
  <c r="D564" i="11"/>
  <c r="A565" i="11"/>
  <c r="E564" i="11"/>
  <c r="G564" i="11"/>
  <c r="C565" i="11" l="1"/>
  <c r="G565" i="11"/>
  <c r="F565" i="11"/>
  <c r="B565" i="11"/>
  <c r="A566" i="11"/>
  <c r="D565" i="11"/>
  <c r="E565" i="11"/>
  <c r="C566" i="11" l="1"/>
  <c r="F566" i="11"/>
  <c r="B566" i="11"/>
  <c r="D566" i="11"/>
  <c r="A567" i="11"/>
  <c r="E566" i="11"/>
  <c r="G566" i="11"/>
  <c r="C567" i="11" l="1"/>
  <c r="E567" i="11"/>
  <c r="G567" i="11"/>
  <c r="B567" i="11"/>
  <c r="A568" i="11"/>
  <c r="D567" i="11"/>
  <c r="F567" i="11"/>
  <c r="C568" i="11" l="1"/>
  <c r="F568" i="11"/>
  <c r="B568" i="11"/>
  <c r="D568" i="11"/>
  <c r="A569" i="11"/>
  <c r="E568" i="11"/>
  <c r="G568" i="11"/>
  <c r="A570" i="11" l="1"/>
  <c r="C569" i="11"/>
  <c r="G569" i="11"/>
  <c r="F569" i="11"/>
  <c r="B569" i="11"/>
  <c r="D569" i="11"/>
  <c r="E569" i="11"/>
  <c r="A571" i="11" l="1"/>
  <c r="C570" i="11"/>
  <c r="F570" i="11"/>
  <c r="B570" i="11"/>
  <c r="D570" i="11"/>
  <c r="E570" i="11"/>
  <c r="G570" i="11"/>
  <c r="C571" i="11" l="1"/>
  <c r="F571" i="11"/>
  <c r="G571" i="11"/>
  <c r="B571" i="11"/>
  <c r="A572" i="11"/>
  <c r="D571" i="11"/>
  <c r="E571" i="11"/>
  <c r="A573" i="11" l="1"/>
  <c r="C572" i="11"/>
  <c r="F572" i="11"/>
  <c r="B572" i="11"/>
  <c r="D572" i="11"/>
  <c r="E572" i="11"/>
  <c r="G572" i="11"/>
  <c r="C573" i="11" l="1"/>
  <c r="G573" i="11"/>
  <c r="F573" i="11"/>
  <c r="B573" i="11"/>
  <c r="A574" i="11"/>
  <c r="D573" i="11"/>
  <c r="E573" i="11"/>
  <c r="C574" i="11" l="1"/>
  <c r="F574" i="11"/>
  <c r="B574" i="11"/>
  <c r="E574" i="11"/>
  <c r="A575" i="11"/>
  <c r="D574" i="11"/>
  <c r="G574" i="11"/>
  <c r="A576" i="11" l="1"/>
  <c r="C575" i="11"/>
  <c r="E575" i="11"/>
  <c r="G575" i="11"/>
  <c r="B575" i="11"/>
  <c r="D575" i="11"/>
  <c r="F575" i="11"/>
  <c r="C576" i="11" l="1"/>
  <c r="F576" i="11"/>
  <c r="B576" i="11"/>
  <c r="E576" i="11"/>
  <c r="A577" i="11"/>
  <c r="D576" i="11"/>
  <c r="G576" i="11"/>
  <c r="C577" i="11" l="1"/>
  <c r="G577" i="11"/>
  <c r="F577" i="11"/>
  <c r="B577" i="11"/>
  <c r="A578" i="11"/>
  <c r="D577" i="11"/>
  <c r="E577" i="11"/>
  <c r="C578" i="11" l="1"/>
  <c r="F578" i="11"/>
  <c r="B578" i="11"/>
  <c r="D578" i="11"/>
  <c r="A579" i="11"/>
  <c r="E578" i="11"/>
  <c r="G578" i="11"/>
  <c r="A580" i="11" l="1"/>
  <c r="C579" i="11"/>
  <c r="F579" i="11"/>
  <c r="G579" i="11"/>
  <c r="B579" i="11"/>
  <c r="D579" i="11"/>
  <c r="E579" i="11"/>
  <c r="C580" i="11" l="1"/>
  <c r="F580" i="11"/>
  <c r="B580" i="11"/>
  <c r="E580" i="11"/>
  <c r="A581" i="11"/>
  <c r="D580" i="11"/>
  <c r="G580" i="11"/>
  <c r="C581" i="11" l="1"/>
  <c r="G581" i="11"/>
  <c r="F581" i="11"/>
  <c r="B581" i="11"/>
  <c r="A582" i="11"/>
  <c r="D581" i="11"/>
  <c r="E581" i="11"/>
  <c r="A583" i="11" l="1"/>
  <c r="C582" i="11"/>
  <c r="F582" i="11"/>
  <c r="B582" i="11"/>
  <c r="E582" i="11"/>
  <c r="D582" i="11"/>
  <c r="G582" i="11"/>
  <c r="C583" i="11" l="1"/>
  <c r="E583" i="11"/>
  <c r="G583" i="11"/>
  <c r="B583" i="11"/>
  <c r="A584" i="11"/>
  <c r="D583" i="11"/>
  <c r="F583" i="11"/>
  <c r="A585" i="11" l="1"/>
  <c r="C584" i="11"/>
  <c r="F584" i="11"/>
  <c r="B584" i="11"/>
  <c r="E584" i="11"/>
  <c r="D584" i="11"/>
  <c r="G584" i="11"/>
  <c r="A586" i="11" l="1"/>
  <c r="C585" i="11"/>
  <c r="G585" i="11"/>
  <c r="F585" i="11"/>
  <c r="B585" i="11"/>
  <c r="D585" i="11"/>
  <c r="E585" i="11"/>
  <c r="A587" i="11" l="1"/>
  <c r="C586" i="11"/>
  <c r="F586" i="11"/>
  <c r="B586" i="11"/>
  <c r="D586" i="11"/>
  <c r="E586" i="11"/>
  <c r="G586" i="11"/>
  <c r="C587" i="11" l="1"/>
  <c r="F587" i="11"/>
  <c r="G587" i="11"/>
  <c r="B587" i="11"/>
  <c r="A588" i="11"/>
  <c r="D587" i="11"/>
  <c r="E587" i="11"/>
  <c r="A589" i="11" l="1"/>
  <c r="C588" i="11"/>
  <c r="F588" i="11"/>
  <c r="B588" i="11"/>
  <c r="E588" i="11"/>
  <c r="D588" i="11"/>
  <c r="G588" i="11"/>
  <c r="C589" i="11" l="1"/>
  <c r="G589" i="11"/>
  <c r="F589" i="11"/>
  <c r="B589" i="11"/>
  <c r="A590" i="11"/>
  <c r="D589" i="11"/>
  <c r="E589" i="11"/>
  <c r="G590" i="11" l="1"/>
  <c r="C590" i="11"/>
  <c r="F590" i="11"/>
  <c r="B590" i="11"/>
  <c r="E590" i="11"/>
  <c r="A591" i="11"/>
  <c r="D590" i="11"/>
  <c r="C591" i="11" l="1"/>
  <c r="F591" i="11"/>
  <c r="G591" i="11"/>
  <c r="B591" i="11"/>
  <c r="A592" i="11"/>
  <c r="D591" i="11"/>
  <c r="E591" i="11"/>
  <c r="C592" i="11" l="1"/>
  <c r="F592" i="11"/>
  <c r="B592" i="11"/>
  <c r="E592" i="11"/>
  <c r="A593" i="11"/>
  <c r="D592" i="11"/>
  <c r="G592" i="11"/>
  <c r="A594" i="11" l="1"/>
  <c r="C593" i="11"/>
  <c r="G593" i="11"/>
  <c r="F593" i="11"/>
  <c r="B593" i="11"/>
  <c r="D593" i="11"/>
  <c r="E593" i="11"/>
  <c r="A595" i="11" l="1"/>
  <c r="C594" i="11"/>
  <c r="F594" i="11"/>
  <c r="B594" i="11"/>
  <c r="D594" i="11"/>
  <c r="E594" i="11"/>
  <c r="G594" i="11"/>
  <c r="C595" i="11" l="1"/>
  <c r="F595" i="11"/>
  <c r="G595" i="11"/>
  <c r="B595" i="11"/>
  <c r="A596" i="11"/>
  <c r="D595" i="11"/>
  <c r="E595" i="11"/>
  <c r="A597" i="11" l="1"/>
  <c r="C596" i="11"/>
  <c r="F596" i="11"/>
  <c r="B596" i="11"/>
  <c r="E596" i="11"/>
  <c r="D596" i="11"/>
  <c r="G596" i="11"/>
  <c r="C597" i="11" l="1"/>
  <c r="G597" i="11"/>
  <c r="F597" i="11"/>
  <c r="B597" i="11"/>
  <c r="A598" i="11"/>
  <c r="D597" i="11"/>
  <c r="E597" i="11"/>
  <c r="C598" i="11" l="1"/>
  <c r="F598" i="11"/>
  <c r="B598" i="11"/>
  <c r="E598" i="11"/>
  <c r="A599" i="11"/>
  <c r="D598" i="11"/>
  <c r="G598" i="11"/>
  <c r="A600" i="11" l="1"/>
  <c r="C599" i="11"/>
  <c r="E599" i="11"/>
  <c r="G599" i="11"/>
  <c r="B599" i="11"/>
  <c r="D599" i="11"/>
  <c r="F599" i="11"/>
  <c r="C600" i="11" l="1"/>
  <c r="F600" i="11"/>
  <c r="B600" i="11"/>
  <c r="E600" i="11"/>
  <c r="A601" i="11"/>
  <c r="D600" i="11"/>
  <c r="G600" i="11"/>
  <c r="C601" i="11" l="1"/>
  <c r="G601" i="11"/>
  <c r="F601" i="11"/>
  <c r="B601" i="11"/>
  <c r="A602" i="11"/>
  <c r="D601" i="11"/>
  <c r="E601" i="11"/>
  <c r="C602" i="11" l="1"/>
  <c r="F602" i="11"/>
  <c r="B602" i="11"/>
  <c r="D602" i="11"/>
  <c r="A603" i="11"/>
  <c r="E602" i="11"/>
  <c r="G602" i="11"/>
  <c r="A604" i="11" l="1"/>
  <c r="C603" i="11"/>
  <c r="F603" i="11"/>
  <c r="G603" i="11"/>
  <c r="B603" i="11"/>
  <c r="D603" i="11"/>
  <c r="E603" i="11"/>
  <c r="C604" i="11" l="1"/>
  <c r="F604" i="11"/>
  <c r="B604" i="11"/>
  <c r="E604" i="11"/>
  <c r="A605" i="11"/>
  <c r="D604" i="11"/>
  <c r="G604" i="11"/>
  <c r="C605" i="11" l="1"/>
  <c r="G605" i="11"/>
  <c r="F605" i="11"/>
  <c r="B605" i="11"/>
  <c r="A606" i="11"/>
  <c r="D605" i="11"/>
  <c r="E605" i="11"/>
  <c r="A607" i="11" l="1"/>
  <c r="C606" i="11"/>
  <c r="F606" i="11"/>
  <c r="B606" i="11"/>
  <c r="E606" i="11"/>
  <c r="D606" i="11"/>
  <c r="G606" i="11"/>
  <c r="C607" i="11" l="1"/>
  <c r="E607" i="11"/>
  <c r="G607" i="11"/>
  <c r="B607" i="11"/>
  <c r="A608" i="11"/>
  <c r="D607" i="11"/>
  <c r="F607" i="11"/>
  <c r="C608" i="11" l="1"/>
  <c r="F608" i="11"/>
  <c r="B608" i="11"/>
  <c r="E608" i="11"/>
  <c r="A609" i="11"/>
  <c r="D608" i="11"/>
  <c r="G608" i="11"/>
  <c r="A610" i="11" l="1"/>
  <c r="C609" i="11"/>
  <c r="G609" i="11"/>
  <c r="F609" i="11"/>
  <c r="B609" i="11"/>
  <c r="D609" i="11"/>
  <c r="E609" i="11"/>
  <c r="C610" i="11" l="1"/>
  <c r="F610" i="11"/>
  <c r="B610" i="11"/>
  <c r="D610" i="11"/>
  <c r="A611" i="11"/>
  <c r="E610" i="11"/>
  <c r="G610" i="11"/>
  <c r="C611" i="11" l="1"/>
  <c r="F611" i="11"/>
  <c r="G611" i="11"/>
  <c r="B611" i="11"/>
  <c r="A612" i="11"/>
  <c r="D611" i="11"/>
  <c r="E611" i="11"/>
  <c r="D612" i="11" l="1"/>
  <c r="C612" i="11"/>
  <c r="F612" i="11"/>
  <c r="B612" i="11"/>
  <c r="E612" i="11"/>
  <c r="A613" i="11"/>
  <c r="G612" i="11"/>
  <c r="C613" i="11" l="1"/>
  <c r="G613" i="11"/>
  <c r="F613" i="11"/>
  <c r="B613" i="11"/>
  <c r="A614" i="11"/>
  <c r="D613" i="11"/>
  <c r="E613" i="11"/>
  <c r="D614" i="11" l="1"/>
  <c r="C614" i="11"/>
  <c r="F614" i="11"/>
  <c r="B614" i="11"/>
  <c r="E614" i="11"/>
  <c r="A615" i="11"/>
  <c r="G614" i="11"/>
  <c r="C615" i="11" l="1"/>
  <c r="E615" i="11"/>
  <c r="G615" i="11"/>
  <c r="B615" i="11"/>
  <c r="A616" i="11"/>
  <c r="D615" i="11"/>
  <c r="F615" i="11"/>
  <c r="G616" i="11" l="1"/>
  <c r="C616" i="11"/>
  <c r="F616" i="11"/>
  <c r="B616" i="11"/>
  <c r="E616" i="11"/>
  <c r="A617" i="11"/>
  <c r="D616" i="11"/>
  <c r="C617" i="11" l="1"/>
  <c r="G617" i="11"/>
  <c r="F617" i="11"/>
  <c r="B617" i="11"/>
  <c r="A618" i="11"/>
  <c r="D617" i="11"/>
  <c r="E617" i="11"/>
  <c r="C618" i="11" l="1"/>
  <c r="F618" i="11"/>
  <c r="B618" i="11"/>
  <c r="D618" i="11"/>
  <c r="A619" i="11"/>
  <c r="E618" i="11"/>
  <c r="G618" i="11"/>
  <c r="C619" i="11" l="1"/>
  <c r="F619" i="11"/>
  <c r="G619" i="11"/>
  <c r="B619" i="11"/>
  <c r="A620" i="11"/>
  <c r="D619" i="11"/>
  <c r="E619" i="11"/>
  <c r="C620" i="11" l="1"/>
  <c r="F620" i="11"/>
  <c r="B620" i="11"/>
  <c r="E620" i="11"/>
  <c r="A621" i="11"/>
  <c r="D620" i="11"/>
  <c r="G620" i="11"/>
  <c r="C621" i="11" l="1"/>
  <c r="G621" i="11"/>
  <c r="F621" i="11"/>
  <c r="B621" i="11"/>
  <c r="A622" i="11"/>
  <c r="D621" i="11"/>
  <c r="E621" i="11"/>
  <c r="C622" i="11" l="1"/>
  <c r="F622" i="11"/>
  <c r="B622" i="11"/>
  <c r="E622" i="11"/>
  <c r="A623" i="11"/>
  <c r="D622" i="11"/>
  <c r="G622" i="11"/>
  <c r="A624" i="11" l="1"/>
  <c r="C623" i="11"/>
  <c r="F623" i="11"/>
  <c r="G623" i="11"/>
  <c r="B623" i="11"/>
  <c r="D623" i="11"/>
  <c r="E623" i="11"/>
  <c r="C624" i="11" l="1"/>
  <c r="F624" i="11"/>
  <c r="B624" i="11"/>
  <c r="E624" i="11"/>
  <c r="A625" i="11"/>
  <c r="D624" i="11"/>
  <c r="G624" i="11"/>
  <c r="E625" i="11" l="1"/>
  <c r="C625" i="11"/>
  <c r="G625" i="11"/>
  <c r="F625" i="11"/>
  <c r="B625" i="11"/>
  <c r="A626" i="11"/>
  <c r="D625" i="11"/>
  <c r="C626" i="11" l="1"/>
  <c r="F626" i="11"/>
  <c r="B626" i="11"/>
  <c r="D626" i="11"/>
  <c r="A627" i="11"/>
  <c r="E626" i="11"/>
  <c r="G626" i="11"/>
  <c r="C627" i="11" l="1"/>
  <c r="F627" i="11"/>
  <c r="G627" i="11"/>
  <c r="B627" i="11"/>
  <c r="A628" i="11"/>
  <c r="D627" i="11"/>
  <c r="E627" i="11"/>
  <c r="C628" i="11" l="1"/>
  <c r="F628" i="11"/>
  <c r="B628" i="11"/>
  <c r="E628" i="11"/>
  <c r="A629" i="11"/>
  <c r="D628" i="11"/>
  <c r="G628" i="11"/>
  <c r="A630" i="11" l="1"/>
  <c r="C629" i="11"/>
  <c r="G629" i="11"/>
  <c r="F629" i="11"/>
  <c r="B629" i="11"/>
  <c r="D629" i="11"/>
  <c r="E629" i="11"/>
  <c r="C630" i="11" l="1"/>
  <c r="F630" i="11"/>
  <c r="B630" i="11"/>
  <c r="E630" i="11"/>
  <c r="A631" i="11"/>
  <c r="D630" i="11"/>
  <c r="G630" i="11"/>
  <c r="A632" i="11" l="1"/>
  <c r="C631" i="11"/>
  <c r="E631" i="11"/>
  <c r="G631" i="11"/>
  <c r="B631" i="11"/>
  <c r="D631" i="11"/>
  <c r="F631" i="11"/>
  <c r="A633" i="11" l="1"/>
  <c r="C632" i="11"/>
  <c r="F632" i="11"/>
  <c r="B632" i="11"/>
  <c r="E632" i="11"/>
  <c r="D632" i="11"/>
  <c r="G632" i="11"/>
  <c r="C633" i="11" l="1"/>
  <c r="G633" i="11"/>
  <c r="F633" i="11"/>
  <c r="B633" i="11"/>
  <c r="A634" i="11"/>
  <c r="D633" i="11"/>
  <c r="E633" i="11"/>
  <c r="C634" i="11" l="1"/>
  <c r="F634" i="11"/>
  <c r="B634" i="11"/>
  <c r="D634" i="11"/>
  <c r="A635" i="11"/>
  <c r="E634" i="11"/>
  <c r="G634" i="11"/>
  <c r="C635" i="11" l="1"/>
  <c r="F635" i="11"/>
  <c r="G635" i="11"/>
  <c r="B635" i="11"/>
  <c r="A636" i="11"/>
  <c r="D635" i="11"/>
  <c r="E635" i="11"/>
  <c r="A637" i="11" l="1"/>
  <c r="D636" i="11"/>
  <c r="G636" i="11"/>
  <c r="C636" i="11"/>
  <c r="F636" i="11"/>
  <c r="B636" i="11"/>
  <c r="E636" i="11"/>
  <c r="C637" i="11" l="1"/>
  <c r="G637" i="11"/>
  <c r="F637" i="11"/>
  <c r="B637" i="11"/>
  <c r="A638" i="11"/>
  <c r="D637" i="11"/>
  <c r="E637" i="11"/>
  <c r="D638" i="11" l="1"/>
  <c r="C638" i="11"/>
  <c r="F638" i="11"/>
  <c r="B638" i="11"/>
  <c r="E638" i="11"/>
  <c r="A639" i="11"/>
  <c r="G638" i="11"/>
  <c r="C639" i="11" l="1"/>
  <c r="E639" i="11"/>
  <c r="G639" i="11"/>
  <c r="B639" i="11"/>
  <c r="A640" i="11"/>
  <c r="D639" i="11"/>
  <c r="F639" i="11"/>
  <c r="G640" i="11" l="1"/>
  <c r="C640" i="11"/>
  <c r="F640" i="11"/>
  <c r="B640" i="11"/>
  <c r="E640" i="11"/>
  <c r="A641" i="11"/>
  <c r="D640" i="11"/>
  <c r="A642" i="11" l="1"/>
  <c r="C641" i="11"/>
  <c r="G641" i="11"/>
  <c r="F641" i="11"/>
  <c r="B641" i="11"/>
  <c r="D641" i="11"/>
  <c r="E641" i="11"/>
  <c r="E642" i="11" l="1"/>
  <c r="C642" i="11"/>
  <c r="F642" i="11"/>
  <c r="B642" i="11"/>
  <c r="D642" i="11"/>
  <c r="A643" i="11"/>
  <c r="G642" i="11"/>
  <c r="E643" i="11" l="1"/>
  <c r="C643" i="11"/>
  <c r="F643" i="11"/>
  <c r="G643" i="11"/>
  <c r="B643" i="11"/>
  <c r="A644" i="11"/>
  <c r="D643" i="11"/>
  <c r="A645" i="11" l="1"/>
  <c r="G644" i="11"/>
  <c r="C644" i="11"/>
  <c r="F644" i="11"/>
  <c r="B644" i="11"/>
  <c r="E644" i="11"/>
  <c r="D644" i="11"/>
  <c r="D645" i="11" l="1"/>
  <c r="C645" i="11"/>
  <c r="G645" i="11"/>
  <c r="F645" i="11"/>
  <c r="B645" i="11"/>
  <c r="A646" i="11"/>
  <c r="E645" i="11"/>
  <c r="A647" i="11" l="1"/>
  <c r="C646" i="11"/>
  <c r="F646" i="11"/>
  <c r="B646" i="11"/>
  <c r="E646" i="11"/>
  <c r="D646" i="11"/>
  <c r="G646" i="11"/>
  <c r="D647" i="11" l="1"/>
  <c r="C647" i="11"/>
  <c r="E647" i="11"/>
  <c r="G647" i="11"/>
  <c r="B647" i="11"/>
  <c r="A648" i="11"/>
  <c r="F647" i="11"/>
  <c r="C648" i="11" l="1"/>
  <c r="F648" i="11"/>
  <c r="B648" i="11"/>
  <c r="E648" i="11"/>
  <c r="A649" i="11"/>
  <c r="D648" i="11"/>
  <c r="G648" i="11"/>
  <c r="A650" i="11" l="1"/>
  <c r="C649" i="11"/>
  <c r="G649" i="11"/>
  <c r="F649" i="11"/>
  <c r="B649" i="11"/>
  <c r="D649" i="11"/>
  <c r="E649" i="11"/>
  <c r="A651" i="11" l="1"/>
  <c r="D650" i="11"/>
  <c r="C650" i="11"/>
  <c r="F650" i="11"/>
  <c r="B650" i="11"/>
  <c r="E650" i="11"/>
  <c r="G650" i="11"/>
  <c r="A652" i="11" l="1"/>
  <c r="E651" i="11"/>
  <c r="C651" i="11"/>
  <c r="F651" i="11"/>
  <c r="G651" i="11"/>
  <c r="B651" i="11"/>
  <c r="D651" i="11"/>
  <c r="A653" i="11" l="1"/>
  <c r="D652" i="11"/>
  <c r="C652" i="11"/>
  <c r="F652" i="11"/>
  <c r="B652" i="11"/>
  <c r="E652" i="11"/>
  <c r="G652" i="11"/>
  <c r="C653" i="11" l="1"/>
  <c r="G653" i="11"/>
  <c r="F653" i="11"/>
  <c r="B653" i="11"/>
  <c r="A654" i="11"/>
  <c r="D653" i="11"/>
  <c r="E653" i="11"/>
  <c r="D654" i="11" l="1"/>
  <c r="C654" i="11"/>
  <c r="F654" i="11"/>
  <c r="B654" i="11"/>
  <c r="E654" i="11"/>
  <c r="A655" i="11"/>
  <c r="G654" i="11"/>
  <c r="D655" i="11" l="1"/>
  <c r="C655" i="11"/>
  <c r="F655" i="11"/>
  <c r="G655" i="11"/>
  <c r="B655" i="11"/>
  <c r="A656" i="11"/>
  <c r="E655" i="11"/>
  <c r="A657" i="11" l="1"/>
  <c r="C656" i="11"/>
  <c r="F656" i="11"/>
  <c r="B656" i="11"/>
  <c r="E656" i="11"/>
  <c r="D656" i="11"/>
  <c r="G656" i="11"/>
  <c r="A658" i="11" l="1"/>
  <c r="C657" i="11"/>
  <c r="G657" i="11"/>
  <c r="F657" i="11"/>
  <c r="B657" i="11"/>
  <c r="D657" i="11"/>
  <c r="E657" i="11"/>
  <c r="C658" i="11" l="1"/>
  <c r="F658" i="11"/>
  <c r="B658" i="11"/>
  <c r="E658" i="11"/>
  <c r="A659" i="11"/>
  <c r="D658" i="11"/>
  <c r="G658" i="11"/>
  <c r="A660" i="11" l="1"/>
  <c r="C659" i="11"/>
  <c r="F659" i="11"/>
  <c r="G659" i="11"/>
  <c r="B659" i="11"/>
  <c r="D659" i="11"/>
  <c r="E659" i="11"/>
  <c r="A661" i="11" l="1"/>
  <c r="D660" i="11"/>
  <c r="C660" i="11"/>
  <c r="F660" i="11"/>
  <c r="B660" i="11"/>
  <c r="E660" i="11"/>
  <c r="G660" i="11"/>
  <c r="E661" i="11" l="1"/>
  <c r="C661" i="11"/>
  <c r="G661" i="11"/>
  <c r="F661" i="11"/>
  <c r="B661" i="11"/>
  <c r="A662" i="11"/>
  <c r="D661" i="11"/>
  <c r="A663" i="11" l="1"/>
  <c r="D662" i="11"/>
  <c r="C662" i="11"/>
  <c r="F662" i="11"/>
  <c r="B662" i="11"/>
  <c r="E662" i="11"/>
  <c r="G662" i="11"/>
  <c r="C663" i="11" l="1"/>
  <c r="F663" i="11"/>
  <c r="G663" i="11"/>
  <c r="B663" i="11"/>
  <c r="A664" i="11"/>
  <c r="D663" i="11"/>
  <c r="E663" i="11"/>
  <c r="A665" i="11" l="1"/>
  <c r="C664" i="11"/>
  <c r="F664" i="11"/>
  <c r="B664" i="11"/>
  <c r="E664" i="11"/>
  <c r="D664" i="11"/>
  <c r="G664" i="11"/>
  <c r="A666" i="11" l="1"/>
  <c r="E665" i="11"/>
  <c r="C665" i="11"/>
  <c r="G665" i="11"/>
  <c r="F665" i="11"/>
  <c r="B665" i="11"/>
  <c r="D665" i="11"/>
  <c r="A667" i="11" l="1"/>
  <c r="C666" i="11"/>
  <c r="F666" i="11"/>
  <c r="B666" i="11"/>
  <c r="E666" i="11"/>
  <c r="D666" i="11"/>
  <c r="G666" i="11"/>
  <c r="C667" i="11" l="1"/>
  <c r="F667" i="11"/>
  <c r="G667" i="11"/>
  <c r="B667" i="11"/>
  <c r="A668" i="11"/>
  <c r="D667" i="11"/>
  <c r="E667" i="11"/>
  <c r="A669" i="11" l="1"/>
  <c r="G668" i="11"/>
  <c r="C668" i="11"/>
  <c r="F668" i="11"/>
  <c r="B668" i="11"/>
  <c r="E668" i="11"/>
  <c r="D668" i="11"/>
  <c r="E669" i="11" l="1"/>
  <c r="C669" i="11"/>
  <c r="G669" i="11"/>
  <c r="F669" i="11"/>
  <c r="B669" i="11"/>
  <c r="A670" i="11"/>
  <c r="D669" i="11"/>
  <c r="A671" i="11" l="1"/>
  <c r="C670" i="11"/>
  <c r="F670" i="11"/>
  <c r="B670" i="11"/>
  <c r="E670" i="11"/>
  <c r="D670" i="11"/>
  <c r="G670" i="11"/>
  <c r="C671" i="11" l="1"/>
  <c r="F671" i="11"/>
  <c r="G671" i="11"/>
  <c r="B671" i="11"/>
  <c r="A672" i="11"/>
  <c r="D671" i="11"/>
  <c r="E671" i="11"/>
  <c r="A673" i="11" l="1"/>
  <c r="G672" i="11"/>
  <c r="C672" i="11"/>
  <c r="F672" i="11"/>
  <c r="B672" i="11"/>
  <c r="E672" i="11"/>
  <c r="D672" i="11"/>
  <c r="D673" i="11" l="1"/>
  <c r="C673" i="11"/>
  <c r="G673" i="11"/>
  <c r="F673" i="11"/>
  <c r="B673" i="11"/>
  <c r="A674" i="11"/>
  <c r="E673" i="11"/>
  <c r="G674" i="11" l="1"/>
  <c r="C674" i="11"/>
  <c r="F674" i="11"/>
  <c r="B674" i="11"/>
  <c r="E674" i="11"/>
  <c r="A675" i="11"/>
  <c r="D674" i="11"/>
  <c r="A676" i="11" l="1"/>
  <c r="E675" i="11"/>
  <c r="C675" i="11"/>
  <c r="F675" i="11"/>
  <c r="G675" i="11"/>
  <c r="B675" i="11"/>
  <c r="D675" i="11"/>
  <c r="A677" i="11" l="1"/>
  <c r="G676" i="11"/>
  <c r="C676" i="11"/>
  <c r="F676" i="11"/>
  <c r="B676" i="11"/>
  <c r="E676" i="11"/>
  <c r="D676" i="11"/>
  <c r="D677" i="11" l="1"/>
  <c r="C677" i="11"/>
  <c r="G677" i="11"/>
  <c r="F677" i="11"/>
  <c r="B677" i="11"/>
  <c r="A678" i="11"/>
  <c r="E677" i="11"/>
  <c r="A679" i="11" l="1"/>
  <c r="C678" i="11"/>
  <c r="F678" i="11"/>
  <c r="B678" i="11"/>
  <c r="E678" i="11"/>
  <c r="D678" i="11"/>
  <c r="G678" i="11"/>
  <c r="E679" i="11" l="1"/>
  <c r="C679" i="11"/>
  <c r="F679" i="11"/>
  <c r="G679" i="11"/>
  <c r="B679" i="11"/>
  <c r="A680" i="11"/>
  <c r="D679" i="11"/>
  <c r="A681" i="11" l="1"/>
  <c r="G680" i="11"/>
  <c r="C680" i="11"/>
  <c r="F680" i="11"/>
  <c r="B680" i="11"/>
  <c r="E680" i="11"/>
  <c r="D680" i="11"/>
  <c r="D681" i="11" l="1"/>
  <c r="C681" i="11"/>
  <c r="G681" i="11"/>
  <c r="F681" i="11"/>
  <c r="B681" i="11"/>
  <c r="A682" i="11"/>
  <c r="E681" i="11"/>
  <c r="D682" i="11" l="1"/>
  <c r="C682" i="11"/>
  <c r="F682" i="11"/>
  <c r="B682" i="11"/>
  <c r="E682" i="11"/>
  <c r="A683" i="11"/>
  <c r="G682" i="11"/>
  <c r="A684" i="11" l="1"/>
  <c r="D683" i="11"/>
  <c r="C683" i="11"/>
  <c r="F683" i="11"/>
  <c r="G683" i="11"/>
  <c r="B683" i="11"/>
  <c r="E683" i="11"/>
  <c r="A685" i="11" l="1"/>
  <c r="C684" i="11"/>
  <c r="F684" i="11"/>
  <c r="B684" i="11"/>
  <c r="E684" i="11"/>
  <c r="D684" i="11"/>
  <c r="G684" i="11"/>
  <c r="D685" i="11" l="1"/>
  <c r="C685" i="11"/>
  <c r="G685" i="11"/>
  <c r="F685" i="11"/>
  <c r="B685" i="11"/>
  <c r="A686" i="11"/>
  <c r="E685" i="11"/>
  <c r="G686" i="11" l="1"/>
  <c r="C686" i="11"/>
  <c r="F686" i="11"/>
  <c r="B686" i="11"/>
  <c r="E686" i="11"/>
  <c r="A687" i="11"/>
  <c r="D686" i="11"/>
  <c r="C687" i="11" l="1"/>
  <c r="F687" i="11"/>
  <c r="G687" i="11"/>
  <c r="B687" i="11"/>
  <c r="A688" i="11"/>
  <c r="D687" i="11"/>
  <c r="E687" i="11"/>
  <c r="A689" i="11" l="1"/>
  <c r="D688" i="11"/>
  <c r="G688" i="11"/>
  <c r="C688" i="11"/>
  <c r="F688" i="11"/>
  <c r="B688" i="11"/>
  <c r="E688" i="11"/>
  <c r="C689" i="11" l="1"/>
  <c r="G689" i="11"/>
  <c r="F689" i="11"/>
  <c r="B689" i="11"/>
  <c r="A690" i="11"/>
  <c r="D689" i="11"/>
  <c r="E689" i="11"/>
  <c r="C690" i="11" l="1"/>
  <c r="F690" i="11"/>
  <c r="B690" i="11"/>
  <c r="E690" i="11"/>
  <c r="A691" i="11"/>
  <c r="D690" i="11"/>
  <c r="G690" i="11"/>
  <c r="C691" i="11" l="1"/>
  <c r="F691" i="11"/>
  <c r="G691" i="11"/>
  <c r="B691" i="11"/>
  <c r="A692" i="11"/>
  <c r="D691" i="11"/>
  <c r="E691" i="11"/>
  <c r="C692" i="11" l="1"/>
  <c r="F692" i="11"/>
  <c r="B692" i="11"/>
  <c r="E692" i="11"/>
  <c r="A693" i="11"/>
  <c r="D692" i="11"/>
  <c r="G692" i="11"/>
  <c r="C693" i="11" l="1"/>
  <c r="G693" i="11"/>
  <c r="F693" i="11"/>
  <c r="B693" i="11"/>
  <c r="A694" i="11"/>
  <c r="D693" i="11"/>
  <c r="E693" i="11"/>
  <c r="C694" i="11" l="1"/>
  <c r="F694" i="11"/>
  <c r="B694" i="11"/>
  <c r="E694" i="11"/>
  <c r="A695" i="11"/>
  <c r="D694" i="11"/>
  <c r="G694" i="11"/>
  <c r="C695" i="11" l="1"/>
  <c r="F695" i="11"/>
  <c r="G695" i="11"/>
  <c r="B695" i="11"/>
  <c r="A696" i="11"/>
  <c r="D695" i="11"/>
  <c r="E695" i="11"/>
  <c r="C696" i="11" l="1"/>
  <c r="F696" i="11"/>
  <c r="B696" i="11"/>
  <c r="E696" i="11"/>
  <c r="A697" i="11"/>
  <c r="D696" i="11"/>
  <c r="G696" i="11"/>
  <c r="C697" i="11" l="1"/>
  <c r="G697" i="11"/>
  <c r="F697" i="11"/>
  <c r="B697" i="11"/>
  <c r="A698" i="11"/>
  <c r="D697" i="11"/>
  <c r="E697" i="11"/>
  <c r="A699" i="11" l="1"/>
  <c r="C698" i="11"/>
  <c r="F698" i="11"/>
  <c r="B698" i="11"/>
  <c r="E698" i="11"/>
  <c r="D698" i="11"/>
  <c r="G698" i="11"/>
  <c r="C699" i="11" l="1"/>
  <c r="F699" i="11"/>
  <c r="G699" i="11"/>
  <c r="B699" i="11"/>
  <c r="A700" i="11"/>
  <c r="D699" i="11"/>
  <c r="E699" i="11"/>
  <c r="C700" i="11" l="1"/>
  <c r="F700" i="11"/>
  <c r="B700" i="11"/>
  <c r="E700" i="11"/>
  <c r="A701" i="11"/>
  <c r="D700" i="11"/>
  <c r="G700" i="11"/>
  <c r="C701" i="11" l="1"/>
  <c r="G701" i="11"/>
  <c r="F701" i="11"/>
  <c r="B701" i="11"/>
  <c r="A702" i="11"/>
  <c r="D701" i="11"/>
  <c r="E701" i="11"/>
  <c r="C702" i="11" l="1"/>
  <c r="F702" i="11"/>
  <c r="B702" i="11"/>
  <c r="E702" i="11"/>
  <c r="A703" i="11"/>
  <c r="D702" i="11"/>
  <c r="G702" i="11"/>
  <c r="E703" i="11" l="1"/>
  <c r="C703" i="11"/>
  <c r="F703" i="11"/>
  <c r="G703" i="11"/>
  <c r="B703" i="11"/>
  <c r="A704" i="11"/>
  <c r="D703" i="11"/>
  <c r="C704" i="11" l="1"/>
  <c r="F704" i="11"/>
  <c r="B704" i="11"/>
  <c r="E704" i="11"/>
  <c r="A705" i="11"/>
  <c r="D704" i="11"/>
  <c r="G704" i="11"/>
  <c r="C705" i="11" l="1"/>
  <c r="G705" i="11"/>
  <c r="F705" i="11"/>
  <c r="B705" i="11"/>
  <c r="A706" i="11"/>
  <c r="D705" i="11"/>
  <c r="E705" i="11"/>
  <c r="C706" i="11" l="1"/>
  <c r="F706" i="11"/>
  <c r="B706" i="11"/>
  <c r="E706" i="11"/>
  <c r="A707" i="11"/>
  <c r="D706" i="11"/>
  <c r="G706" i="11"/>
  <c r="C707" i="11" l="1"/>
  <c r="F707" i="11"/>
  <c r="G707" i="11"/>
  <c r="B707" i="11"/>
  <c r="A708" i="11"/>
  <c r="D707" i="11"/>
  <c r="E707" i="11"/>
  <c r="C708" i="11" l="1"/>
  <c r="F708" i="11"/>
  <c r="B708" i="11"/>
  <c r="E708" i="11"/>
  <c r="A709" i="11"/>
  <c r="D708" i="11"/>
  <c r="G708" i="11"/>
  <c r="C709" i="11" l="1"/>
  <c r="G709" i="11"/>
  <c r="F709" i="11"/>
  <c r="B709" i="11"/>
  <c r="A710" i="11"/>
  <c r="D709" i="11"/>
  <c r="E709" i="11"/>
  <c r="D710" i="11" l="1"/>
  <c r="C710" i="11"/>
  <c r="F710" i="11"/>
  <c r="B710" i="11"/>
  <c r="E710" i="11"/>
  <c r="A711" i="11"/>
  <c r="G710" i="11"/>
  <c r="C711" i="11" l="1"/>
  <c r="E711" i="11"/>
  <c r="G711" i="11"/>
  <c r="B711" i="11"/>
  <c r="A712" i="11"/>
  <c r="D711" i="11"/>
  <c r="F711" i="11"/>
  <c r="C712" i="11" l="1"/>
  <c r="F712" i="11"/>
  <c r="B712" i="11"/>
  <c r="E712" i="11"/>
  <c r="A713" i="11"/>
  <c r="D712" i="11"/>
  <c r="G712" i="11"/>
  <c r="A714" i="11" l="1"/>
  <c r="C713" i="11"/>
  <c r="G713" i="11"/>
  <c r="F713" i="11"/>
  <c r="B713" i="11"/>
  <c r="D713" i="11"/>
  <c r="E713" i="11"/>
  <c r="C714" i="11" l="1"/>
  <c r="F714" i="11"/>
  <c r="B714" i="11"/>
  <c r="E714" i="11"/>
  <c r="A715" i="11"/>
  <c r="D714" i="11"/>
  <c r="G714" i="11"/>
  <c r="C715" i="11" l="1"/>
  <c r="F715" i="11"/>
  <c r="G715" i="11"/>
  <c r="B715" i="11"/>
  <c r="A716" i="11"/>
  <c r="D715" i="11"/>
  <c r="E715" i="11"/>
  <c r="C716" i="11" l="1"/>
  <c r="F716" i="11"/>
  <c r="B716" i="11"/>
  <c r="E716" i="11"/>
  <c r="A717" i="11"/>
  <c r="D716" i="11"/>
  <c r="G716" i="11"/>
  <c r="A718" i="11" l="1"/>
  <c r="C717" i="11"/>
  <c r="G717" i="11"/>
  <c r="F717" i="11"/>
  <c r="B717" i="11"/>
  <c r="D717" i="11"/>
  <c r="E717" i="11"/>
  <c r="A719" i="11" l="1"/>
  <c r="C718" i="11"/>
  <c r="F718" i="11"/>
  <c r="B718" i="11"/>
  <c r="E718" i="11"/>
  <c r="D718" i="11"/>
  <c r="G718" i="11"/>
  <c r="C719" i="11" l="1"/>
  <c r="F719" i="11"/>
  <c r="G719" i="11"/>
  <c r="B719" i="11"/>
  <c r="A720" i="11"/>
  <c r="D719" i="11"/>
  <c r="E719" i="11"/>
  <c r="C720" i="11" l="1"/>
  <c r="F720" i="11"/>
  <c r="B720" i="11"/>
  <c r="E720" i="11"/>
  <c r="A721" i="11"/>
  <c r="D720" i="11"/>
  <c r="G720" i="11"/>
  <c r="C721" i="11" l="1"/>
  <c r="G721" i="11"/>
  <c r="F721" i="11"/>
  <c r="B721" i="11"/>
  <c r="A722" i="11"/>
  <c r="D721" i="11"/>
  <c r="E721" i="11"/>
  <c r="A723" i="11" l="1"/>
  <c r="D722" i="11"/>
  <c r="G722" i="11"/>
  <c r="C722" i="11"/>
  <c r="F722" i="11"/>
  <c r="B722" i="11"/>
  <c r="E722" i="11"/>
  <c r="A724" i="11" l="1"/>
  <c r="E723" i="11"/>
  <c r="C723" i="11"/>
  <c r="F723" i="11"/>
  <c r="G723" i="11"/>
  <c r="B723" i="11"/>
  <c r="D723" i="11"/>
  <c r="D724" i="11" l="1"/>
  <c r="C724" i="11"/>
  <c r="F724" i="11"/>
  <c r="B724" i="11"/>
  <c r="E724" i="11"/>
  <c r="A725" i="11"/>
  <c r="G724" i="11"/>
  <c r="A726" i="11" l="1"/>
  <c r="E725" i="11"/>
  <c r="C725" i="11"/>
  <c r="G725" i="11"/>
  <c r="F725" i="11"/>
  <c r="B725" i="11"/>
  <c r="D725" i="11"/>
  <c r="A727" i="11" l="1"/>
  <c r="D726" i="11"/>
  <c r="G726" i="11"/>
  <c r="C726" i="11"/>
  <c r="F726" i="11"/>
  <c r="B726" i="11"/>
  <c r="E726" i="11"/>
  <c r="D727" i="11" l="1"/>
  <c r="C727" i="11"/>
  <c r="F727" i="11"/>
  <c r="G727" i="11"/>
  <c r="B727" i="11"/>
  <c r="A728" i="11"/>
  <c r="E727" i="11"/>
  <c r="A729" i="11" l="1"/>
  <c r="G728" i="11"/>
  <c r="C728" i="11"/>
  <c r="F728" i="11"/>
  <c r="B728" i="11"/>
  <c r="E728" i="11"/>
  <c r="D728" i="11"/>
  <c r="D729" i="11" l="1"/>
  <c r="C729" i="11"/>
  <c r="G729" i="11"/>
  <c r="F729" i="11"/>
  <c r="B729" i="11"/>
  <c r="A730" i="11"/>
  <c r="E729" i="11"/>
  <c r="G730" i="11" l="1"/>
  <c r="C730" i="11"/>
  <c r="F730" i="11"/>
  <c r="B730" i="11"/>
  <c r="E730" i="11"/>
  <c r="A731" i="11"/>
  <c r="D730" i="11"/>
  <c r="A732" i="11" l="1"/>
  <c r="E731" i="11"/>
  <c r="C731" i="11"/>
  <c r="F731" i="11"/>
  <c r="G731" i="11"/>
  <c r="B731" i="11"/>
  <c r="D731" i="11"/>
  <c r="A733" i="11" l="1"/>
  <c r="G732" i="11"/>
  <c r="C732" i="11"/>
  <c r="F732" i="11"/>
  <c r="B732" i="11"/>
  <c r="E732" i="11"/>
  <c r="D732" i="11"/>
  <c r="A734" i="11" l="1"/>
  <c r="E733" i="11"/>
  <c r="C733" i="11"/>
  <c r="G733" i="11"/>
  <c r="F733" i="11"/>
  <c r="B733" i="11"/>
  <c r="D733" i="11"/>
  <c r="A735" i="11" l="1"/>
  <c r="G734" i="11"/>
  <c r="C734" i="11"/>
  <c r="F734" i="11"/>
  <c r="B734" i="11"/>
  <c r="E734" i="11"/>
  <c r="D734" i="11"/>
  <c r="C735" i="11" l="1"/>
  <c r="F735" i="11"/>
  <c r="G735" i="11"/>
  <c r="B735" i="11"/>
  <c r="A736" i="11"/>
  <c r="D735" i="11"/>
  <c r="E735" i="11"/>
  <c r="A737" i="11" l="1"/>
  <c r="C736" i="11"/>
  <c r="F736" i="11"/>
  <c r="B736" i="11"/>
  <c r="E736" i="11"/>
  <c r="D736" i="11"/>
  <c r="G736" i="11"/>
  <c r="D737" i="11" l="1"/>
  <c r="C737" i="11"/>
  <c r="G737" i="11"/>
  <c r="F737" i="11"/>
  <c r="B737" i="11"/>
  <c r="A738" i="11"/>
  <c r="E737" i="11"/>
  <c r="G738" i="11" l="1"/>
  <c r="C738" i="11"/>
  <c r="F738" i="11"/>
  <c r="B738" i="11"/>
  <c r="E738" i="11"/>
  <c r="A739" i="11"/>
  <c r="D738" i="11"/>
  <c r="A740" i="11" l="1"/>
  <c r="D739" i="11"/>
  <c r="C739" i="11"/>
  <c r="F739" i="11"/>
  <c r="G739" i="11"/>
  <c r="B739" i="11"/>
  <c r="E739" i="11"/>
  <c r="A741" i="11" l="1"/>
  <c r="G740" i="11"/>
  <c r="C740" i="11"/>
  <c r="F740" i="11"/>
  <c r="B740" i="11"/>
  <c r="E740" i="11"/>
  <c r="D740" i="11"/>
  <c r="A742" i="11" l="1"/>
  <c r="C741" i="11"/>
  <c r="G741" i="11"/>
  <c r="F741" i="11"/>
  <c r="B741" i="11"/>
  <c r="D741" i="11"/>
  <c r="E741" i="11"/>
  <c r="A743" i="11" l="1"/>
  <c r="D742" i="11"/>
  <c r="G742" i="11"/>
  <c r="C742" i="11"/>
  <c r="F742" i="11"/>
  <c r="B742" i="11"/>
  <c r="E742" i="11"/>
  <c r="C743" i="11" l="1"/>
  <c r="E743" i="11"/>
  <c r="G743" i="11"/>
  <c r="B743" i="11"/>
  <c r="A744" i="11"/>
  <c r="D743" i="11"/>
  <c r="F743" i="11"/>
  <c r="C744" i="11" l="1"/>
  <c r="F744" i="11"/>
  <c r="B744" i="11"/>
  <c r="E744" i="11"/>
  <c r="A745" i="11"/>
  <c r="D744" i="11"/>
  <c r="G744" i="11"/>
  <c r="C745" i="11" l="1"/>
  <c r="G745" i="11"/>
  <c r="F745" i="11"/>
  <c r="B745" i="11"/>
  <c r="A746" i="11"/>
  <c r="D745" i="11"/>
  <c r="E745" i="11"/>
  <c r="C746" i="11" l="1"/>
  <c r="F746" i="11"/>
  <c r="B746" i="11"/>
  <c r="E746" i="11"/>
  <c r="A747" i="11"/>
  <c r="D746" i="11"/>
  <c r="G746" i="11"/>
  <c r="C747" i="11" l="1"/>
  <c r="F747" i="11"/>
  <c r="G747" i="11"/>
  <c r="B747" i="11"/>
  <c r="A748" i="11"/>
  <c r="D747" i="11"/>
  <c r="E747" i="11"/>
  <c r="C748" i="11" l="1"/>
  <c r="F748" i="11"/>
  <c r="B748" i="11"/>
  <c r="E748" i="11"/>
  <c r="A749" i="11"/>
  <c r="D748" i="11"/>
  <c r="G748" i="11"/>
  <c r="C749" i="11" l="1"/>
  <c r="G749" i="11"/>
  <c r="F749" i="11"/>
  <c r="B749" i="11"/>
  <c r="A750" i="11"/>
  <c r="D749" i="11"/>
  <c r="E749" i="11"/>
  <c r="C750" i="11" l="1"/>
  <c r="F750" i="11"/>
  <c r="B750" i="11"/>
  <c r="E750" i="11"/>
  <c r="A751" i="11"/>
  <c r="D750" i="11"/>
  <c r="G750" i="11"/>
  <c r="C751" i="11" l="1"/>
  <c r="F751" i="11"/>
  <c r="G751" i="11"/>
  <c r="B751" i="11"/>
  <c r="A752" i="11"/>
  <c r="D751" i="11"/>
  <c r="E751" i="11"/>
  <c r="A753" i="11" l="1"/>
  <c r="C752" i="11"/>
  <c r="F752" i="11"/>
  <c r="B752" i="11"/>
  <c r="E752" i="11"/>
  <c r="D752" i="11"/>
  <c r="G752" i="11"/>
  <c r="C753" i="11" l="1"/>
  <c r="G753" i="11"/>
  <c r="F753" i="11"/>
  <c r="B753" i="11"/>
  <c r="A754" i="11"/>
  <c r="D753" i="11"/>
  <c r="E753" i="11"/>
  <c r="C754" i="11" l="1"/>
  <c r="F754" i="11"/>
  <c r="B754" i="11"/>
  <c r="E754" i="11"/>
  <c r="A755" i="11"/>
  <c r="D754" i="11"/>
  <c r="G754" i="11"/>
  <c r="C755" i="11" l="1"/>
  <c r="F755" i="11"/>
  <c r="G755" i="11"/>
  <c r="B755" i="11"/>
  <c r="A756" i="11"/>
  <c r="D755" i="11"/>
  <c r="E755" i="11"/>
  <c r="C756" i="11" l="1"/>
  <c r="F756" i="11"/>
  <c r="B756" i="11"/>
  <c r="E756" i="11"/>
  <c r="A757" i="11"/>
  <c r="D756" i="11"/>
  <c r="G756" i="11"/>
  <c r="C757" i="11" l="1"/>
  <c r="G757" i="11"/>
  <c r="F757" i="11"/>
  <c r="B757" i="11"/>
  <c r="A758" i="11"/>
  <c r="D757" i="11"/>
  <c r="E757" i="11"/>
  <c r="C758" i="11" l="1"/>
  <c r="F758" i="11"/>
  <c r="B758" i="11"/>
  <c r="E758" i="11"/>
  <c r="A759" i="11"/>
  <c r="D758" i="11"/>
  <c r="G758" i="11"/>
  <c r="A760" i="11" l="1"/>
  <c r="C759" i="11"/>
  <c r="F759" i="11"/>
  <c r="G759" i="11"/>
  <c r="B759" i="11"/>
  <c r="D759" i="11"/>
  <c r="E759" i="11"/>
  <c r="C760" i="11" l="1"/>
  <c r="F760" i="11"/>
  <c r="B760" i="11"/>
  <c r="E760" i="11"/>
  <c r="A761" i="11"/>
  <c r="D760" i="11"/>
  <c r="G760" i="11"/>
  <c r="A762" i="11" l="1"/>
  <c r="C761" i="11"/>
  <c r="G761" i="11"/>
  <c r="F761" i="11"/>
  <c r="B761" i="11"/>
  <c r="D761" i="11"/>
  <c r="E761" i="11"/>
  <c r="C762" i="11" l="1"/>
  <c r="F762" i="11"/>
  <c r="B762" i="11"/>
  <c r="E762" i="11"/>
  <c r="A763" i="11"/>
  <c r="D762" i="11"/>
  <c r="G762" i="11"/>
  <c r="A764" i="11" l="1"/>
  <c r="C763" i="11"/>
  <c r="F763" i="11"/>
  <c r="G763" i="11"/>
  <c r="B763" i="11"/>
  <c r="D763" i="11"/>
  <c r="E763" i="11"/>
  <c r="C764" i="11" l="1"/>
  <c r="F764" i="11"/>
  <c r="B764" i="11"/>
  <c r="E764" i="11"/>
  <c r="A765" i="11"/>
  <c r="D764" i="11"/>
  <c r="G764" i="11"/>
  <c r="D765" i="11" l="1"/>
  <c r="C765" i="11"/>
  <c r="G765" i="11"/>
  <c r="F765" i="11"/>
  <c r="B765" i="11"/>
  <c r="A766" i="11"/>
  <c r="E765" i="11"/>
  <c r="C766" i="11" l="1"/>
  <c r="F766" i="11"/>
  <c r="B766" i="11"/>
  <c r="E766" i="11"/>
  <c r="A767" i="11"/>
  <c r="D766" i="11"/>
  <c r="G766" i="11"/>
  <c r="C767" i="11" l="1"/>
  <c r="F767" i="11"/>
  <c r="G767" i="11"/>
  <c r="B767" i="11"/>
  <c r="A768" i="11"/>
  <c r="D767" i="11"/>
  <c r="E767" i="11"/>
  <c r="C768" i="11" l="1"/>
  <c r="F768" i="11"/>
  <c r="B768" i="11"/>
  <c r="E768" i="11"/>
  <c r="A769" i="11"/>
  <c r="D768" i="11"/>
  <c r="G768" i="11"/>
  <c r="C769" i="11" l="1"/>
  <c r="G769" i="11"/>
  <c r="F769" i="11"/>
  <c r="B769" i="11"/>
  <c r="A770" i="11"/>
  <c r="D769" i="11"/>
  <c r="E769" i="11"/>
  <c r="C770" i="11" l="1"/>
  <c r="F770" i="11"/>
  <c r="B770" i="11"/>
  <c r="E770" i="11"/>
  <c r="A771" i="11"/>
  <c r="D770" i="11"/>
  <c r="G770" i="11"/>
  <c r="C771" i="11" l="1"/>
  <c r="F771" i="11"/>
  <c r="G771" i="11"/>
  <c r="B771" i="11"/>
  <c r="A772" i="11"/>
  <c r="D771" i="11"/>
  <c r="E771" i="11"/>
  <c r="A773" i="11" l="1"/>
  <c r="C772" i="11"/>
  <c r="F772" i="11"/>
  <c r="B772" i="11"/>
  <c r="E772" i="11"/>
  <c r="D772" i="11"/>
  <c r="G772" i="11"/>
  <c r="A774" i="11" l="1"/>
  <c r="C773" i="11"/>
  <c r="E773" i="11"/>
  <c r="F773" i="11"/>
  <c r="B773" i="11"/>
  <c r="D773" i="11"/>
  <c r="G773" i="11"/>
  <c r="A775" i="11" l="1"/>
  <c r="C774" i="11"/>
  <c r="F774" i="11"/>
  <c r="B774" i="11"/>
  <c r="E774" i="11"/>
  <c r="D774" i="11"/>
  <c r="G774" i="11"/>
  <c r="A776" i="11" l="1"/>
  <c r="C775" i="11"/>
  <c r="G775" i="11"/>
  <c r="F775" i="11"/>
  <c r="B775" i="11"/>
  <c r="D775" i="11"/>
  <c r="E775" i="11"/>
  <c r="C776" i="11" l="1"/>
  <c r="F776" i="11"/>
  <c r="B776" i="11"/>
  <c r="E776" i="11"/>
  <c r="A777" i="11"/>
  <c r="D776" i="11"/>
  <c r="G776" i="11"/>
  <c r="C777" i="11" l="1"/>
  <c r="G777" i="11"/>
  <c r="F777" i="11"/>
  <c r="B777" i="11"/>
  <c r="A778" i="11"/>
  <c r="D777" i="11"/>
  <c r="E777" i="11"/>
  <c r="C778" i="11" l="1"/>
  <c r="F778" i="11"/>
  <c r="B778" i="11"/>
  <c r="E778" i="11"/>
  <c r="A779" i="11"/>
  <c r="D778" i="11"/>
  <c r="G778" i="11"/>
  <c r="A780" i="11" l="1"/>
  <c r="C779" i="11"/>
  <c r="F779" i="11"/>
  <c r="G779" i="11"/>
  <c r="B779" i="11"/>
  <c r="D779" i="11"/>
  <c r="E779" i="11"/>
  <c r="C780" i="11" l="1"/>
  <c r="F780" i="11"/>
  <c r="B780" i="11"/>
  <c r="E780" i="11"/>
  <c r="A781" i="11"/>
  <c r="D780" i="11"/>
  <c r="G780" i="11"/>
  <c r="C781" i="11" l="1"/>
  <c r="G781" i="11"/>
  <c r="F781" i="11"/>
  <c r="B781" i="11"/>
  <c r="A782" i="11"/>
  <c r="D781" i="11"/>
  <c r="E781" i="11"/>
  <c r="D782" i="11" l="1"/>
  <c r="C782" i="11"/>
  <c r="F782" i="11"/>
  <c r="B782" i="11"/>
  <c r="E782" i="11"/>
  <c r="A783" i="11"/>
  <c r="G782" i="11"/>
  <c r="E783" i="11" l="1"/>
  <c r="C783" i="11"/>
  <c r="G783" i="11"/>
  <c r="F783" i="11"/>
  <c r="B783" i="11"/>
  <c r="A784" i="11"/>
  <c r="D783" i="11"/>
  <c r="A785" i="11" l="1"/>
  <c r="C784" i="11"/>
  <c r="F784" i="11"/>
  <c r="B784" i="11"/>
  <c r="E784" i="11"/>
  <c r="D784" i="11"/>
  <c r="G784" i="11"/>
  <c r="C785" i="11" l="1"/>
  <c r="G785" i="11"/>
  <c r="F785" i="11"/>
  <c r="B785" i="11"/>
  <c r="A786" i="11"/>
  <c r="D785" i="11"/>
  <c r="E785" i="11"/>
  <c r="C786" i="11" l="1"/>
  <c r="F786" i="11"/>
  <c r="B786" i="11"/>
  <c r="E786" i="11"/>
  <c r="A787" i="11"/>
  <c r="D786" i="11"/>
  <c r="G786" i="11"/>
  <c r="C787" i="11" l="1"/>
  <c r="F787" i="11"/>
  <c r="G787" i="11"/>
  <c r="B787" i="11"/>
  <c r="A788" i="11"/>
  <c r="D787" i="11"/>
  <c r="E787" i="11"/>
  <c r="C788" i="11" l="1"/>
  <c r="F788" i="11"/>
  <c r="B788" i="11"/>
  <c r="E788" i="11"/>
  <c r="A789" i="11"/>
  <c r="D788" i="11"/>
  <c r="G788" i="11"/>
  <c r="A790" i="11" l="1"/>
  <c r="C789" i="11"/>
  <c r="G789" i="11"/>
  <c r="F789" i="11"/>
  <c r="B789" i="11"/>
  <c r="D789" i="11"/>
  <c r="E789" i="11"/>
  <c r="A791" i="11" l="1"/>
  <c r="C790" i="11"/>
  <c r="F790" i="11"/>
  <c r="B790" i="11"/>
  <c r="E790" i="11"/>
  <c r="D790" i="11"/>
  <c r="G790" i="11"/>
  <c r="C791" i="11" l="1"/>
  <c r="G791" i="11"/>
  <c r="F791" i="11"/>
  <c r="B791" i="11"/>
  <c r="A792" i="11"/>
  <c r="D791" i="11"/>
  <c r="E791" i="11"/>
  <c r="A793" i="11" l="1"/>
  <c r="C792" i="11"/>
  <c r="F792" i="11"/>
  <c r="B792" i="11"/>
  <c r="E792" i="11"/>
  <c r="D792" i="11"/>
  <c r="G792" i="11"/>
  <c r="A794" i="11" l="1"/>
  <c r="C793" i="11"/>
  <c r="G793" i="11"/>
  <c r="F793" i="11"/>
  <c r="B793" i="11"/>
  <c r="D793" i="11"/>
  <c r="E793" i="11"/>
  <c r="C794" i="11" l="1"/>
  <c r="F794" i="11"/>
  <c r="B794" i="11"/>
  <c r="E794" i="11"/>
  <c r="A795" i="11"/>
  <c r="D794" i="11"/>
  <c r="G794" i="11"/>
  <c r="C795" i="11" l="1"/>
  <c r="F795" i="11"/>
  <c r="G795" i="11"/>
  <c r="B795" i="11"/>
  <c r="A796" i="11"/>
  <c r="D795" i="11"/>
  <c r="E795" i="11"/>
  <c r="C796" i="11" l="1"/>
  <c r="F796" i="11"/>
  <c r="B796" i="11"/>
  <c r="E796" i="11"/>
  <c r="A797" i="11"/>
  <c r="D796" i="11"/>
  <c r="G796" i="11"/>
  <c r="C797" i="11" l="1"/>
  <c r="G797" i="11"/>
  <c r="F797" i="11"/>
  <c r="B797" i="11"/>
  <c r="A798" i="11"/>
  <c r="D797" i="11"/>
  <c r="E797" i="11"/>
  <c r="C798" i="11" l="1"/>
  <c r="F798" i="11"/>
  <c r="B798" i="11"/>
  <c r="E798" i="11"/>
  <c r="A799" i="11"/>
  <c r="D798" i="11"/>
  <c r="G798" i="11"/>
  <c r="C799" i="11" l="1"/>
  <c r="G799" i="11"/>
  <c r="F799" i="11"/>
  <c r="B799" i="11"/>
  <c r="A800" i="11"/>
  <c r="D799" i="11"/>
  <c r="E799" i="11"/>
  <c r="C800" i="11" l="1"/>
  <c r="F800" i="11"/>
  <c r="B800" i="11"/>
  <c r="E800" i="11"/>
  <c r="A801" i="11"/>
  <c r="D800" i="11"/>
  <c r="G800" i="11"/>
  <c r="C801" i="11" l="1"/>
  <c r="G801" i="11"/>
  <c r="F801" i="11"/>
  <c r="B801" i="11"/>
  <c r="A802" i="11"/>
  <c r="D801" i="11"/>
  <c r="E801" i="11"/>
  <c r="C802" i="11" l="1"/>
  <c r="F802" i="11"/>
  <c r="B802" i="11"/>
  <c r="E802" i="11"/>
  <c r="A803" i="11"/>
  <c r="D802" i="11"/>
  <c r="G802" i="11"/>
  <c r="C803" i="11" l="1"/>
  <c r="F803" i="11"/>
  <c r="G803" i="11"/>
  <c r="B803" i="11"/>
  <c r="A804" i="11"/>
  <c r="D803" i="11"/>
  <c r="E803" i="11"/>
  <c r="A805" i="11" l="1"/>
  <c r="C804" i="11"/>
  <c r="F804" i="11"/>
  <c r="B804" i="11"/>
  <c r="E804" i="11"/>
  <c r="D804" i="11"/>
  <c r="G804" i="11"/>
  <c r="D805" i="11" l="1"/>
  <c r="C805" i="11"/>
  <c r="G805" i="11"/>
  <c r="F805" i="11"/>
  <c r="B805" i="11"/>
  <c r="A806" i="11"/>
  <c r="E805" i="11"/>
  <c r="A807" i="11" l="1"/>
  <c r="C806" i="11"/>
  <c r="F806" i="11"/>
  <c r="B806" i="11"/>
  <c r="E806" i="11"/>
  <c r="D806" i="11"/>
  <c r="G806" i="11"/>
  <c r="A808" i="11" l="1"/>
  <c r="C807" i="11"/>
  <c r="G807" i="11"/>
  <c r="F807" i="11"/>
  <c r="B807" i="11"/>
  <c r="D807" i="11"/>
  <c r="E807" i="11"/>
  <c r="A809" i="11" l="1"/>
  <c r="C808" i="11"/>
  <c r="F808" i="11"/>
  <c r="B808" i="11"/>
  <c r="E808" i="11"/>
  <c r="D808" i="11"/>
  <c r="G808" i="11"/>
  <c r="C809" i="11" l="1"/>
  <c r="G809" i="11"/>
  <c r="F809" i="11"/>
  <c r="B809" i="11"/>
  <c r="A810" i="11"/>
  <c r="D809" i="11"/>
  <c r="E809" i="11"/>
  <c r="A811" i="11" l="1"/>
  <c r="C810" i="11"/>
  <c r="F810" i="11"/>
  <c r="B810" i="11"/>
  <c r="E810" i="11"/>
  <c r="D810" i="11"/>
  <c r="G810" i="11"/>
  <c r="D811" i="11" l="1"/>
  <c r="C811" i="11"/>
  <c r="F811" i="11"/>
  <c r="G811" i="11"/>
  <c r="B811" i="11"/>
  <c r="A812" i="11"/>
  <c r="E811" i="11"/>
  <c r="C812" i="11" l="1"/>
  <c r="F812" i="11"/>
  <c r="B812" i="11"/>
  <c r="E812" i="11"/>
  <c r="A813" i="11"/>
  <c r="D812" i="11"/>
  <c r="G812" i="11"/>
  <c r="C813" i="11" l="1"/>
  <c r="G813" i="11"/>
  <c r="F813" i="11"/>
  <c r="B813" i="11"/>
  <c r="A814" i="11"/>
  <c r="D813" i="11"/>
  <c r="E813" i="11"/>
  <c r="C814" i="11" l="1"/>
  <c r="F814" i="11"/>
  <c r="B814" i="11"/>
  <c r="E814" i="11"/>
  <c r="A815" i="11"/>
  <c r="D814" i="11"/>
  <c r="G814" i="11"/>
  <c r="C815" i="11" l="1"/>
  <c r="E815" i="11"/>
  <c r="F815" i="11"/>
  <c r="B815" i="11"/>
  <c r="A816" i="11"/>
  <c r="D815" i="11"/>
  <c r="G815" i="11"/>
  <c r="C816" i="11" l="1"/>
  <c r="F816" i="11"/>
  <c r="B816" i="11"/>
  <c r="E816" i="11"/>
  <c r="A817" i="11"/>
  <c r="D816" i="11"/>
  <c r="G816" i="11"/>
  <c r="C817" i="11" l="1"/>
  <c r="G817" i="11"/>
  <c r="F817" i="11"/>
  <c r="B817" i="11"/>
  <c r="A818" i="11"/>
  <c r="D817" i="11"/>
  <c r="E817" i="11"/>
  <c r="A819" i="11" l="1"/>
  <c r="C818" i="11"/>
  <c r="F818" i="11"/>
  <c r="B818" i="11"/>
  <c r="E818" i="11"/>
  <c r="D818" i="11"/>
  <c r="G818" i="11"/>
  <c r="C819" i="11" l="1"/>
  <c r="G819" i="11"/>
  <c r="F819" i="11"/>
  <c r="B819" i="11"/>
  <c r="A820" i="11"/>
  <c r="D819" i="11"/>
  <c r="E819" i="11"/>
  <c r="C820" i="11" l="1"/>
  <c r="F820" i="11"/>
  <c r="B820" i="11"/>
  <c r="E820" i="11"/>
  <c r="A821" i="11"/>
  <c r="D820" i="11"/>
  <c r="G820" i="11"/>
  <c r="C821" i="11" l="1"/>
  <c r="G821" i="11"/>
  <c r="F821" i="11"/>
  <c r="B821" i="11"/>
  <c r="A822" i="11"/>
  <c r="D821" i="11"/>
  <c r="E821" i="11"/>
  <c r="A823" i="11" l="1"/>
  <c r="C822" i="11"/>
  <c r="F822" i="11"/>
  <c r="B822" i="11"/>
  <c r="E822" i="11"/>
  <c r="D822" i="11"/>
  <c r="G822" i="11"/>
  <c r="C823" i="11" l="1"/>
  <c r="G823" i="11"/>
  <c r="F823" i="11"/>
  <c r="B823" i="11"/>
  <c r="A824" i="11"/>
  <c r="D823" i="11"/>
  <c r="E823" i="11"/>
  <c r="C824" i="11" l="1"/>
  <c r="F824" i="11"/>
  <c r="B824" i="11"/>
  <c r="E824" i="11"/>
  <c r="A825" i="11"/>
  <c r="D824" i="11"/>
  <c r="G824" i="11"/>
  <c r="D825" i="11" l="1"/>
  <c r="C825" i="11"/>
  <c r="G825" i="11"/>
  <c r="F825" i="11"/>
  <c r="B825" i="11"/>
  <c r="A826" i="11"/>
  <c r="E825" i="11"/>
  <c r="D826" i="11" l="1"/>
  <c r="C826" i="11"/>
  <c r="F826" i="11"/>
  <c r="B826" i="11"/>
  <c r="E826" i="11"/>
  <c r="A827" i="11"/>
  <c r="G826" i="11"/>
  <c r="A828" i="11" l="1"/>
  <c r="C827" i="11"/>
  <c r="G827" i="11"/>
  <c r="F827" i="11"/>
  <c r="B827" i="11"/>
  <c r="D827" i="11"/>
  <c r="E827" i="11"/>
  <c r="A829" i="11" l="1"/>
  <c r="C828" i="11"/>
  <c r="F828" i="11"/>
  <c r="B828" i="11"/>
  <c r="E828" i="11"/>
  <c r="D828" i="11"/>
  <c r="G828" i="11"/>
  <c r="C829" i="11" l="1"/>
  <c r="G829" i="11"/>
  <c r="F829" i="11"/>
  <c r="B829" i="11"/>
  <c r="A830" i="11"/>
  <c r="D829" i="11"/>
  <c r="E829" i="11"/>
  <c r="A831" i="11" l="1"/>
  <c r="C830" i="11"/>
  <c r="F830" i="11"/>
  <c r="B830" i="11"/>
  <c r="E830" i="11"/>
  <c r="D830" i="11"/>
  <c r="G830" i="11"/>
  <c r="C831" i="11" l="1"/>
  <c r="E831" i="11"/>
  <c r="F831" i="11"/>
  <c r="B831" i="11"/>
  <c r="A832" i="11"/>
  <c r="D831" i="11"/>
  <c r="G831" i="11"/>
  <c r="A833" i="11" l="1"/>
  <c r="C832" i="11"/>
  <c r="F832" i="11"/>
  <c r="B832" i="11"/>
  <c r="E832" i="11"/>
  <c r="D832" i="11"/>
  <c r="G832" i="11"/>
  <c r="C833" i="11" l="1"/>
  <c r="G833" i="11"/>
  <c r="F833" i="11"/>
  <c r="B833" i="11"/>
  <c r="A834" i="11"/>
  <c r="D833" i="11"/>
  <c r="E833" i="11"/>
  <c r="C834" i="11" l="1"/>
  <c r="F834" i="11"/>
  <c r="B834" i="11"/>
  <c r="E834" i="11"/>
  <c r="A835" i="11"/>
  <c r="D834" i="11"/>
  <c r="G834" i="11"/>
  <c r="C835" i="11" l="1"/>
  <c r="G835" i="11"/>
  <c r="F835" i="11"/>
  <c r="B835" i="11"/>
  <c r="A836" i="11"/>
  <c r="D835" i="11"/>
  <c r="E835" i="11"/>
  <c r="A837" i="11" l="1"/>
  <c r="C836" i="11"/>
  <c r="F836" i="11"/>
  <c r="B836" i="11"/>
  <c r="E836" i="11"/>
  <c r="D836" i="11"/>
  <c r="G836" i="11"/>
  <c r="C837" i="11" l="1"/>
  <c r="G837" i="11"/>
  <c r="F837" i="11"/>
  <c r="B837" i="11"/>
  <c r="A838" i="11"/>
  <c r="D837" i="11"/>
  <c r="E837" i="11"/>
  <c r="C838" i="11" l="1"/>
  <c r="F838" i="11"/>
  <c r="B838" i="11"/>
  <c r="E838" i="11"/>
  <c r="A839" i="11"/>
  <c r="D838" i="11"/>
  <c r="G838" i="11"/>
  <c r="C839" i="11" l="1"/>
  <c r="G839" i="11"/>
  <c r="F839" i="11"/>
  <c r="B839" i="11"/>
  <c r="A840" i="11"/>
  <c r="D839" i="11"/>
  <c r="E839" i="11"/>
  <c r="C840" i="11" l="1"/>
  <c r="F840" i="11"/>
  <c r="B840" i="11"/>
  <c r="E840" i="11"/>
  <c r="A841" i="11"/>
  <c r="D840" i="11"/>
  <c r="G840" i="11"/>
  <c r="C841" i="11" l="1"/>
  <c r="G841" i="11"/>
  <c r="F841" i="11"/>
  <c r="B841" i="11"/>
  <c r="A842" i="11"/>
  <c r="D841" i="11"/>
  <c r="E841" i="11"/>
  <c r="C842" i="11" l="1"/>
  <c r="F842" i="11"/>
  <c r="B842" i="11"/>
  <c r="E842" i="11"/>
  <c r="A843" i="11"/>
  <c r="D842" i="11"/>
  <c r="G842" i="11"/>
  <c r="C843" i="11" l="1"/>
  <c r="G843" i="11"/>
  <c r="F843" i="11"/>
  <c r="E843" i="11"/>
  <c r="A844" i="11"/>
  <c r="D843" i="11"/>
  <c r="B843" i="11"/>
  <c r="A845" i="11" l="1"/>
  <c r="C844" i="11"/>
  <c r="F844" i="11"/>
  <c r="B844" i="11"/>
  <c r="G844" i="11"/>
  <c r="D844" i="11"/>
  <c r="E844" i="11"/>
  <c r="C845" i="11" l="1"/>
  <c r="G845" i="11"/>
  <c r="E845" i="11"/>
  <c r="B845" i="11"/>
  <c r="A846" i="11"/>
  <c r="D845" i="11"/>
  <c r="F845" i="11"/>
  <c r="C846" i="11" l="1"/>
  <c r="F846" i="11"/>
  <c r="B846" i="11"/>
  <c r="E846" i="11"/>
  <c r="A847" i="11"/>
  <c r="D846" i="11"/>
  <c r="G846" i="11"/>
  <c r="C847" i="11" l="1"/>
  <c r="E847" i="11"/>
  <c r="F847" i="11"/>
  <c r="G847" i="11"/>
  <c r="A848" i="11"/>
  <c r="D847" i="11"/>
  <c r="B847" i="11"/>
  <c r="D848" i="11" l="1"/>
  <c r="C848" i="11"/>
  <c r="F848" i="11"/>
  <c r="B848" i="11"/>
  <c r="G848" i="11"/>
  <c r="A849" i="11"/>
  <c r="E848" i="11"/>
  <c r="C849" i="11" l="1"/>
  <c r="G849" i="11"/>
  <c r="E849" i="11"/>
  <c r="B849" i="11"/>
  <c r="A850" i="11"/>
  <c r="D849" i="11"/>
  <c r="F849" i="11"/>
  <c r="C850" i="11" l="1"/>
  <c r="F850" i="11"/>
  <c r="B850" i="11"/>
  <c r="E850" i="11"/>
  <c r="A851" i="11"/>
  <c r="D850" i="11"/>
  <c r="G850" i="11"/>
  <c r="C851" i="11" l="1"/>
  <c r="G851" i="11"/>
  <c r="F851" i="11"/>
  <c r="E851" i="11"/>
  <c r="A852" i="11"/>
  <c r="D851" i="11"/>
  <c r="B851" i="11"/>
  <c r="C852" i="11" l="1"/>
  <c r="F852" i="11"/>
  <c r="B852" i="11"/>
  <c r="G852" i="11"/>
  <c r="A853" i="11"/>
  <c r="D852" i="11"/>
  <c r="E852" i="11"/>
  <c r="C853" i="11" l="1"/>
  <c r="G853" i="11"/>
  <c r="E853" i="11"/>
  <c r="B853" i="11"/>
  <c r="A854" i="11"/>
  <c r="D853" i="11"/>
  <c r="F853" i="11"/>
  <c r="C854" i="11" l="1"/>
  <c r="F854" i="11"/>
  <c r="B854" i="11"/>
  <c r="E854" i="11"/>
  <c r="A855" i="11"/>
  <c r="D854" i="11"/>
  <c r="G854" i="11"/>
  <c r="A856" i="11" l="1"/>
  <c r="C855" i="11"/>
  <c r="G855" i="11"/>
  <c r="F855" i="11"/>
  <c r="E855" i="11"/>
  <c r="D855" i="11"/>
  <c r="B855" i="11"/>
  <c r="C856" i="11" l="1"/>
  <c r="F856" i="11"/>
  <c r="B856" i="11"/>
  <c r="G856" i="11"/>
  <c r="A857" i="11"/>
  <c r="D856" i="11"/>
  <c r="E856" i="11"/>
  <c r="C857" i="11" l="1"/>
  <c r="G857" i="11"/>
  <c r="E857" i="11"/>
  <c r="B857" i="11"/>
  <c r="A858" i="11"/>
  <c r="D857" i="11"/>
  <c r="F857" i="11"/>
  <c r="C858" i="11" l="1"/>
  <c r="F858" i="11"/>
  <c r="B858" i="11"/>
  <c r="E858" i="11"/>
  <c r="A859" i="11"/>
  <c r="D858" i="11"/>
  <c r="G858" i="11"/>
  <c r="C859" i="11" l="1"/>
  <c r="G859" i="11"/>
  <c r="F859" i="11"/>
  <c r="E859" i="11"/>
  <c r="A860" i="11"/>
  <c r="D859" i="11"/>
  <c r="B859" i="11"/>
  <c r="C860" i="11" l="1"/>
  <c r="F860" i="11"/>
  <c r="B860" i="11"/>
  <c r="G860" i="11"/>
  <c r="A861" i="11"/>
  <c r="D860" i="11"/>
  <c r="E860" i="11"/>
  <c r="C861" i="11" l="1"/>
  <c r="G861" i="11"/>
  <c r="E861" i="11"/>
  <c r="B861" i="11"/>
  <c r="A862" i="11"/>
  <c r="D861" i="11"/>
  <c r="F861" i="11"/>
  <c r="C862" i="11" l="1"/>
  <c r="F862" i="11"/>
  <c r="B862" i="11"/>
  <c r="E862" i="11"/>
  <c r="A863" i="11"/>
  <c r="D862" i="11"/>
  <c r="G862" i="11"/>
  <c r="D863" i="11" l="1"/>
  <c r="C863" i="11"/>
  <c r="G863" i="11"/>
  <c r="F863" i="11"/>
  <c r="E863" i="11"/>
  <c r="A864" i="11"/>
  <c r="B863" i="11"/>
  <c r="C864" i="11" l="1"/>
  <c r="F864" i="11"/>
  <c r="B864" i="11"/>
  <c r="G864" i="11"/>
  <c r="A865" i="11"/>
  <c r="D864" i="11"/>
  <c r="E864" i="11"/>
  <c r="A866" i="11" l="1"/>
  <c r="C865" i="11"/>
  <c r="G865" i="11"/>
  <c r="E865" i="11"/>
  <c r="B865" i="11"/>
  <c r="D865" i="11"/>
  <c r="F865" i="11"/>
  <c r="C866" i="11" l="1"/>
  <c r="F866" i="11"/>
  <c r="B866" i="11"/>
  <c r="E866" i="11"/>
  <c r="A867" i="11"/>
  <c r="D866" i="11"/>
  <c r="G866" i="11"/>
  <c r="A868" i="11" l="1"/>
  <c r="C867" i="11"/>
  <c r="G867" i="11"/>
  <c r="F867" i="11"/>
  <c r="E867" i="11"/>
  <c r="D867" i="11"/>
  <c r="B867" i="11"/>
  <c r="C868" i="11" l="1"/>
  <c r="F868" i="11"/>
  <c r="B868" i="11"/>
  <c r="G868" i="11"/>
  <c r="A869" i="11"/>
  <c r="D868" i="11"/>
  <c r="E868" i="11"/>
  <c r="A870" i="11" l="1"/>
  <c r="C869" i="11"/>
  <c r="G869" i="11"/>
  <c r="E869" i="11"/>
  <c r="B869" i="11"/>
  <c r="D869" i="11"/>
  <c r="F869" i="11"/>
  <c r="C870" i="11" l="1"/>
  <c r="F870" i="11"/>
  <c r="B870" i="11"/>
  <c r="E870" i="11"/>
  <c r="A871" i="11"/>
  <c r="D870" i="11"/>
  <c r="G870" i="11"/>
  <c r="C871" i="11" l="1"/>
  <c r="G871" i="11"/>
  <c r="F871" i="11"/>
  <c r="E871" i="11"/>
  <c r="A872" i="11"/>
  <c r="D871" i="11"/>
  <c r="B871" i="11"/>
  <c r="C872" i="11" l="1"/>
  <c r="F872" i="11"/>
  <c r="B872" i="11"/>
  <c r="G872" i="11"/>
  <c r="A873" i="11"/>
  <c r="D872" i="11"/>
  <c r="E872" i="11"/>
  <c r="C873" i="11" l="1"/>
  <c r="G873" i="11"/>
  <c r="E873" i="11"/>
  <c r="B873" i="11"/>
  <c r="A874" i="11"/>
  <c r="D873" i="11"/>
  <c r="F873" i="11"/>
  <c r="C874" i="11" l="1"/>
  <c r="F874" i="11"/>
  <c r="B874" i="11"/>
  <c r="E874" i="11"/>
  <c r="A875" i="11"/>
  <c r="D874" i="11"/>
  <c r="G874" i="11"/>
  <c r="B875" i="11" l="1"/>
  <c r="C875" i="11"/>
  <c r="G875" i="11"/>
  <c r="F875" i="11"/>
  <c r="E875" i="11"/>
  <c r="A876" i="11"/>
  <c r="D875" i="11"/>
  <c r="A877" i="11" l="1"/>
  <c r="C876" i="11"/>
  <c r="F876" i="11"/>
  <c r="B876" i="11"/>
  <c r="G876" i="11"/>
  <c r="D876" i="11"/>
  <c r="E876" i="11"/>
  <c r="A878" i="11" l="1"/>
  <c r="C877" i="11"/>
  <c r="G877" i="11"/>
  <c r="E877" i="11"/>
  <c r="B877" i="11"/>
  <c r="D877" i="11"/>
  <c r="F877" i="11"/>
  <c r="C878" i="11" l="1"/>
  <c r="F878" i="11"/>
  <c r="B878" i="11"/>
  <c r="E878" i="11"/>
  <c r="A879" i="11"/>
  <c r="D878" i="11"/>
  <c r="G878" i="11"/>
  <c r="C879" i="11" l="1"/>
  <c r="E879" i="11"/>
  <c r="F879" i="11"/>
  <c r="G879" i="11"/>
  <c r="A880" i="11"/>
  <c r="D879" i="11"/>
  <c r="B879" i="11"/>
  <c r="A881" i="11" l="1"/>
  <c r="C880" i="11"/>
  <c r="F880" i="11"/>
  <c r="B880" i="11"/>
  <c r="G880" i="11"/>
  <c r="D880" i="11"/>
  <c r="E880" i="11"/>
  <c r="C881" i="11" l="1"/>
  <c r="G881" i="11"/>
  <c r="E881" i="11"/>
  <c r="B881" i="11"/>
  <c r="A882" i="11"/>
  <c r="D881" i="11"/>
  <c r="F881" i="11"/>
  <c r="C882" i="11" l="1"/>
  <c r="F882" i="11"/>
  <c r="B882" i="11"/>
  <c r="E882" i="11"/>
  <c r="A883" i="11"/>
  <c r="D882" i="11"/>
  <c r="G882" i="11"/>
  <c r="B883" i="11" l="1"/>
  <c r="C883" i="11"/>
  <c r="G883" i="11"/>
  <c r="F883" i="11"/>
  <c r="E883" i="11"/>
  <c r="A884" i="11"/>
  <c r="D883" i="11"/>
  <c r="C884" i="11" l="1"/>
  <c r="F884" i="11"/>
  <c r="B884" i="11"/>
  <c r="G884" i="11"/>
  <c r="A885" i="11"/>
  <c r="D884" i="11"/>
  <c r="E884" i="11"/>
  <c r="C885" i="11" l="1"/>
  <c r="G885" i="11"/>
  <c r="E885" i="11"/>
  <c r="B885" i="11"/>
  <c r="A886" i="11"/>
  <c r="D885" i="11"/>
  <c r="F885" i="11"/>
  <c r="A887" i="11" l="1"/>
  <c r="C886" i="11"/>
  <c r="F886" i="11"/>
  <c r="B886" i="11"/>
  <c r="E886" i="11"/>
  <c r="D886" i="11"/>
  <c r="G886" i="11"/>
  <c r="A888" i="11" l="1"/>
  <c r="C887" i="11"/>
  <c r="G887" i="11"/>
  <c r="F887" i="11"/>
  <c r="E887" i="11"/>
  <c r="D887" i="11"/>
  <c r="B887" i="11"/>
  <c r="A889" i="11" l="1"/>
  <c r="C888" i="11"/>
  <c r="F888" i="11"/>
  <c r="B888" i="11"/>
  <c r="G888" i="11"/>
  <c r="D888" i="11"/>
  <c r="E888" i="11"/>
  <c r="C889" i="11" l="1"/>
  <c r="G889" i="11"/>
  <c r="E889" i="11"/>
  <c r="B889" i="11"/>
  <c r="A890" i="11"/>
  <c r="D889" i="11"/>
  <c r="F889" i="11"/>
  <c r="C890" i="11" l="1"/>
  <c r="F890" i="11"/>
  <c r="B890" i="11"/>
  <c r="E890" i="11"/>
  <c r="A891" i="11"/>
  <c r="D890" i="11"/>
  <c r="G890" i="11"/>
  <c r="D891" i="11" l="1"/>
  <c r="C891" i="11"/>
  <c r="G891" i="11"/>
  <c r="F891" i="11"/>
  <c r="E891" i="11"/>
  <c r="A892" i="11"/>
  <c r="B891" i="11"/>
  <c r="C892" i="11" l="1"/>
  <c r="F892" i="11"/>
  <c r="B892" i="11"/>
  <c r="G892" i="11"/>
  <c r="A893" i="11"/>
  <c r="D892" i="11"/>
  <c r="E892" i="11"/>
  <c r="C893" i="11" l="1"/>
  <c r="G893" i="11"/>
  <c r="E893" i="11"/>
  <c r="B893" i="11"/>
  <c r="A894" i="11"/>
  <c r="D893" i="11"/>
  <c r="F893" i="11"/>
  <c r="D894" i="11" l="1"/>
  <c r="C894" i="11"/>
  <c r="F894" i="11"/>
  <c r="B894" i="11"/>
  <c r="E894" i="11"/>
  <c r="A895" i="11"/>
  <c r="G894" i="11"/>
  <c r="C895" i="11" l="1"/>
  <c r="E895" i="11"/>
  <c r="F895" i="11"/>
  <c r="G895" i="11"/>
  <c r="A896" i="11"/>
  <c r="D895" i="11"/>
  <c r="B895" i="11"/>
  <c r="C896" i="11" l="1"/>
  <c r="F896" i="11"/>
  <c r="B896" i="11"/>
  <c r="G896" i="11"/>
  <c r="A897" i="11"/>
  <c r="D896" i="11"/>
  <c r="E896" i="11"/>
  <c r="C897" i="11" l="1"/>
  <c r="G897" i="11"/>
  <c r="E897" i="11"/>
  <c r="B897" i="11"/>
  <c r="A898" i="11"/>
  <c r="D897" i="11"/>
  <c r="F897" i="11"/>
  <c r="C898" i="11" l="1"/>
  <c r="F898" i="11"/>
  <c r="B898" i="11"/>
  <c r="E898" i="11"/>
  <c r="A899" i="11"/>
  <c r="D898" i="11"/>
  <c r="G898" i="11"/>
  <c r="A900" i="11" l="1"/>
  <c r="C899" i="11"/>
  <c r="G899" i="11"/>
  <c r="F899" i="11"/>
  <c r="E899" i="11"/>
  <c r="D899" i="11"/>
  <c r="B899" i="11"/>
  <c r="D900" i="11" l="1"/>
  <c r="C900" i="11"/>
  <c r="F900" i="11"/>
  <c r="B900" i="11"/>
  <c r="G900" i="11"/>
  <c r="A901" i="11"/>
  <c r="E900" i="11"/>
  <c r="C901" i="11" l="1"/>
  <c r="G901" i="11"/>
  <c r="E901" i="11"/>
  <c r="B901" i="11"/>
  <c r="A902" i="11"/>
  <c r="D901" i="11"/>
  <c r="F901" i="11"/>
  <c r="A903" i="11" l="1"/>
  <c r="C902" i="11"/>
  <c r="F902" i="11"/>
  <c r="B902" i="11"/>
  <c r="E902" i="11"/>
  <c r="D902" i="11"/>
  <c r="G902" i="11"/>
  <c r="C903" i="11" l="1"/>
  <c r="G903" i="11"/>
  <c r="F903" i="11"/>
  <c r="E903" i="11"/>
  <c r="A904" i="11"/>
  <c r="D903" i="11"/>
  <c r="B903" i="11"/>
  <c r="A905" i="11" l="1"/>
  <c r="C904" i="11"/>
  <c r="F904" i="11"/>
  <c r="B904" i="11"/>
  <c r="G904" i="11"/>
  <c r="D904" i="11"/>
  <c r="E904" i="11"/>
  <c r="C905" i="11" l="1"/>
  <c r="G905" i="11"/>
  <c r="E905" i="11"/>
  <c r="B905" i="11"/>
  <c r="A906" i="11"/>
  <c r="D905" i="11"/>
  <c r="F905" i="11"/>
  <c r="C906" i="11" l="1"/>
  <c r="F906" i="11"/>
  <c r="B906" i="11"/>
  <c r="E906" i="11"/>
  <c r="A907" i="11"/>
  <c r="D906" i="11"/>
  <c r="G906" i="11"/>
  <c r="C907" i="11" l="1"/>
  <c r="G907" i="11"/>
  <c r="F907" i="11"/>
  <c r="E907" i="11"/>
  <c r="A908" i="11"/>
  <c r="D907" i="11"/>
  <c r="B907" i="11"/>
  <c r="A909" i="11" l="1"/>
  <c r="C908" i="11"/>
  <c r="F908" i="11"/>
  <c r="B908" i="11"/>
  <c r="G908" i="11"/>
  <c r="D908" i="11"/>
  <c r="E908" i="11"/>
  <c r="C909" i="11" l="1"/>
  <c r="G909" i="11"/>
  <c r="E909" i="11"/>
  <c r="B909" i="11"/>
  <c r="A910" i="11"/>
  <c r="D909" i="11"/>
  <c r="F909" i="11"/>
  <c r="C910" i="11" l="1"/>
  <c r="F910" i="11"/>
  <c r="B910" i="11"/>
  <c r="E910" i="11"/>
  <c r="A911" i="11"/>
  <c r="D910" i="11"/>
  <c r="G910" i="11"/>
  <c r="C911" i="11" l="1"/>
  <c r="E911" i="11"/>
  <c r="F911" i="11"/>
  <c r="D911" i="11"/>
  <c r="A912" i="11"/>
  <c r="G911" i="11"/>
  <c r="B911" i="11"/>
  <c r="A913" i="11" l="1"/>
  <c r="C912" i="11"/>
  <c r="F912" i="11"/>
  <c r="B912" i="11"/>
  <c r="G912" i="11"/>
  <c r="D912" i="11"/>
  <c r="E912" i="11"/>
  <c r="A914" i="11" l="1"/>
  <c r="C913" i="11"/>
  <c r="G913" i="11"/>
  <c r="E913" i="11"/>
  <c r="B913" i="11"/>
  <c r="D913" i="11"/>
  <c r="F913" i="11"/>
  <c r="C914" i="11" l="1"/>
  <c r="F914" i="11"/>
  <c r="B914" i="11"/>
  <c r="E914" i="11"/>
  <c r="A915" i="11"/>
  <c r="D914" i="11"/>
  <c r="G914" i="11"/>
  <c r="C915" i="11" l="1"/>
  <c r="G915" i="11"/>
  <c r="F915" i="11"/>
  <c r="E915" i="11"/>
  <c r="A916" i="11"/>
  <c r="D915" i="11"/>
  <c r="B915" i="11"/>
  <c r="C916" i="11" l="1"/>
  <c r="F916" i="11"/>
  <c r="B916" i="11"/>
  <c r="G916" i="11"/>
  <c r="A917" i="11"/>
  <c r="D916" i="11"/>
  <c r="E916" i="11"/>
  <c r="A918" i="11" l="1"/>
  <c r="C917" i="11"/>
  <c r="G917" i="11"/>
  <c r="E917" i="11"/>
  <c r="B917" i="11"/>
  <c r="D917" i="11"/>
  <c r="F917" i="11"/>
  <c r="A919" i="11" l="1"/>
  <c r="C918" i="11"/>
  <c r="F918" i="11"/>
  <c r="B918" i="11"/>
  <c r="E918" i="11"/>
  <c r="D918" i="11"/>
  <c r="G918" i="11"/>
  <c r="C919" i="11" l="1"/>
  <c r="G919" i="11"/>
  <c r="F919" i="11"/>
  <c r="E919" i="11"/>
  <c r="A920" i="11"/>
  <c r="D919" i="11"/>
  <c r="B919" i="11"/>
  <c r="E920" i="11" l="1"/>
  <c r="C920" i="11"/>
  <c r="F920" i="11"/>
  <c r="B920" i="11"/>
  <c r="G920" i="11"/>
  <c r="A921" i="11"/>
  <c r="D920" i="11"/>
  <c r="C921" i="11" l="1"/>
  <c r="G921" i="11"/>
  <c r="E921" i="11"/>
  <c r="B921" i="11"/>
  <c r="A922" i="11"/>
  <c r="D921" i="11"/>
  <c r="F921" i="11"/>
  <c r="C922" i="11" l="1"/>
  <c r="F922" i="11"/>
  <c r="B922" i="11"/>
  <c r="E922" i="11"/>
  <c r="A923" i="11"/>
  <c r="D922" i="11"/>
  <c r="G922" i="11"/>
  <c r="C923" i="11" l="1"/>
  <c r="G923" i="11"/>
  <c r="F923" i="11"/>
  <c r="E923" i="11"/>
  <c r="A924" i="11"/>
  <c r="D923" i="11"/>
  <c r="B923" i="11"/>
  <c r="C924" i="11" l="1"/>
  <c r="F924" i="11"/>
  <c r="B924" i="11"/>
  <c r="G924" i="11"/>
  <c r="A925" i="11"/>
  <c r="D924" i="11"/>
  <c r="E924" i="11"/>
  <c r="A926" i="11" l="1"/>
  <c r="C925" i="11"/>
  <c r="G925" i="11"/>
  <c r="E925" i="11"/>
  <c r="B925" i="11"/>
  <c r="D925" i="11"/>
  <c r="F925" i="11"/>
  <c r="A927" i="11" l="1"/>
  <c r="C926" i="11"/>
  <c r="F926" i="11"/>
  <c r="B926" i="11"/>
  <c r="E926" i="11"/>
  <c r="D926" i="11"/>
  <c r="G926" i="11"/>
  <c r="C927" i="11" l="1"/>
  <c r="G927" i="11"/>
  <c r="F927" i="11"/>
  <c r="E927" i="11"/>
  <c r="A928" i="11"/>
  <c r="D927" i="11"/>
  <c r="B927" i="11"/>
  <c r="C928" i="11" l="1"/>
  <c r="F928" i="11"/>
  <c r="B928" i="11"/>
  <c r="G928" i="11"/>
  <c r="A929" i="11"/>
  <c r="D928" i="11"/>
  <c r="E928" i="11"/>
  <c r="A930" i="11" l="1"/>
  <c r="D929" i="11"/>
  <c r="F929" i="11"/>
  <c r="C929" i="11"/>
  <c r="G929" i="11"/>
  <c r="E929" i="11"/>
  <c r="B929" i="11"/>
  <c r="A931" i="11" l="1"/>
  <c r="G930" i="11"/>
  <c r="C930" i="11"/>
  <c r="F930" i="11"/>
  <c r="B930" i="11"/>
  <c r="E930" i="11"/>
  <c r="D930" i="11"/>
  <c r="B931" i="11" l="1"/>
  <c r="C931" i="11"/>
  <c r="G931" i="11"/>
  <c r="F931" i="11"/>
  <c r="E931" i="11"/>
  <c r="A932" i="11"/>
  <c r="D931" i="11"/>
  <c r="A933" i="11" l="1"/>
  <c r="D932" i="11"/>
  <c r="E932" i="11"/>
  <c r="C932" i="11"/>
  <c r="F932" i="11"/>
  <c r="B932" i="11"/>
  <c r="G932" i="11"/>
  <c r="A934" i="11" l="1"/>
  <c r="C933" i="11"/>
  <c r="G933" i="11"/>
  <c r="E933" i="11"/>
  <c r="B933" i="11"/>
  <c r="D933" i="11"/>
  <c r="F933" i="11"/>
  <c r="D934" i="11" l="1"/>
  <c r="C934" i="11"/>
  <c r="F934" i="11"/>
  <c r="B934" i="11"/>
  <c r="E934" i="11"/>
  <c r="A935" i="11"/>
  <c r="G934" i="11"/>
  <c r="A936" i="11" l="1"/>
  <c r="C935" i="11"/>
  <c r="G935" i="11"/>
  <c r="F935" i="11"/>
  <c r="E935" i="11"/>
  <c r="D935" i="11"/>
  <c r="B935" i="11"/>
  <c r="C936" i="11" l="1"/>
  <c r="F936" i="11"/>
  <c r="B936" i="11"/>
  <c r="G936" i="11"/>
  <c r="A937" i="11"/>
  <c r="D936" i="11"/>
  <c r="E936" i="11"/>
  <c r="A938" i="11" l="1"/>
  <c r="F937" i="11"/>
  <c r="C937" i="11"/>
  <c r="G937" i="11"/>
  <c r="E937" i="11"/>
  <c r="B937" i="11"/>
  <c r="D937" i="11"/>
  <c r="D938" i="11" l="1"/>
  <c r="C938" i="11"/>
  <c r="F938" i="11"/>
  <c r="B938" i="11"/>
  <c r="E938" i="11"/>
  <c r="A939" i="11"/>
  <c r="G938" i="11"/>
  <c r="D939" i="11" l="1"/>
  <c r="C939" i="11"/>
  <c r="G939" i="11"/>
  <c r="F939" i="11"/>
  <c r="E939" i="11"/>
  <c r="A940" i="11"/>
  <c r="B939" i="11"/>
  <c r="D940" i="11" l="1"/>
  <c r="C940" i="11"/>
  <c r="F940" i="11"/>
  <c r="B940" i="11"/>
  <c r="G940" i="11"/>
  <c r="A941" i="11"/>
  <c r="E940" i="11"/>
  <c r="C941" i="11" l="1"/>
  <c r="G941" i="11"/>
  <c r="E941" i="11"/>
  <c r="B941" i="11"/>
  <c r="A942" i="11"/>
  <c r="D941" i="11"/>
  <c r="F941" i="11"/>
  <c r="C942" i="11" l="1"/>
  <c r="F942" i="11"/>
  <c r="B942" i="11"/>
  <c r="E942" i="11"/>
  <c r="A943" i="11"/>
  <c r="D942" i="11"/>
  <c r="G942" i="11"/>
  <c r="C943" i="11" l="1"/>
  <c r="E943" i="11"/>
  <c r="F943" i="11"/>
  <c r="G943" i="11"/>
  <c r="A944" i="11"/>
  <c r="D943" i="11"/>
  <c r="B943" i="11"/>
  <c r="C944" i="11" l="1"/>
  <c r="F944" i="11"/>
  <c r="B944" i="11"/>
  <c r="G944" i="11"/>
  <c r="A945" i="11"/>
  <c r="D944" i="11"/>
  <c r="E944" i="11"/>
  <c r="C945" i="11" l="1"/>
  <c r="G945" i="11"/>
  <c r="E945" i="11"/>
  <c r="B945" i="11"/>
  <c r="A946" i="11"/>
  <c r="D945" i="11"/>
  <c r="F945" i="11"/>
  <c r="C946" i="11" l="1"/>
  <c r="F946" i="11"/>
  <c r="B946" i="11"/>
  <c r="E946" i="11"/>
  <c r="A947" i="11"/>
  <c r="D946" i="11"/>
  <c r="G946" i="11"/>
  <c r="C947" i="11" l="1"/>
  <c r="G947" i="11"/>
  <c r="F947" i="11"/>
  <c r="E947" i="11"/>
  <c r="A948" i="11"/>
  <c r="D947" i="11"/>
  <c r="B947" i="11"/>
  <c r="A949" i="11" l="1"/>
  <c r="C948" i="11"/>
  <c r="F948" i="11"/>
  <c r="B948" i="11"/>
  <c r="G948" i="11"/>
  <c r="D948" i="11"/>
  <c r="E948" i="11"/>
  <c r="C949" i="11" l="1"/>
  <c r="G949" i="11"/>
  <c r="E949" i="11"/>
  <c r="B949" i="11"/>
  <c r="A950" i="11"/>
  <c r="D949" i="11"/>
  <c r="F949" i="11"/>
  <c r="C950" i="11" l="1"/>
  <c r="F950" i="11"/>
  <c r="B950" i="11"/>
  <c r="E950" i="11"/>
  <c r="A951" i="11"/>
  <c r="D950" i="11"/>
  <c r="G950" i="11"/>
  <c r="C951" i="11" l="1"/>
  <c r="G951" i="11"/>
  <c r="F951" i="11"/>
  <c r="E951" i="11"/>
  <c r="A952" i="11"/>
  <c r="D951" i="11"/>
  <c r="B951" i="11"/>
  <c r="C952" i="11" l="1"/>
  <c r="F952" i="11"/>
  <c r="B952" i="11"/>
  <c r="G952" i="11"/>
  <c r="A953" i="11"/>
  <c r="D952" i="11"/>
  <c r="E952" i="11"/>
  <c r="C953" i="11" l="1"/>
  <c r="G953" i="11"/>
  <c r="E953" i="11"/>
  <c r="B953" i="11"/>
  <c r="A954" i="11"/>
  <c r="D953" i="11"/>
  <c r="F953" i="11"/>
  <c r="C954" i="11" l="1"/>
  <c r="F954" i="11"/>
  <c r="B954" i="11"/>
  <c r="E954" i="11"/>
  <c r="A955" i="11"/>
  <c r="D954" i="11"/>
  <c r="G954" i="11"/>
  <c r="C955" i="11" l="1"/>
  <c r="G955" i="11"/>
  <c r="F955" i="11"/>
  <c r="E955" i="11"/>
  <c r="A956" i="11"/>
  <c r="D955" i="11"/>
  <c r="B955" i="11"/>
  <c r="C956" i="11" l="1"/>
  <c r="F956" i="11"/>
  <c r="B956" i="11"/>
  <c r="G956" i="11"/>
  <c r="A957" i="11"/>
  <c r="D956" i="11"/>
  <c r="E956" i="11"/>
  <c r="C957" i="11" l="1"/>
  <c r="G957" i="11"/>
  <c r="E957" i="11"/>
  <c r="B957" i="11"/>
  <c r="A958" i="11"/>
  <c r="D957" i="11"/>
  <c r="F957" i="11"/>
  <c r="C958" i="11" l="1"/>
  <c r="F958" i="11"/>
  <c r="B958" i="11"/>
  <c r="E958" i="11"/>
  <c r="A959" i="11"/>
  <c r="D958" i="11"/>
  <c r="G958" i="11"/>
  <c r="C959" i="11" l="1"/>
  <c r="E959" i="11"/>
  <c r="F959" i="11"/>
  <c r="G959" i="11"/>
  <c r="A960" i="11"/>
  <c r="D959" i="11"/>
  <c r="B959" i="11"/>
  <c r="C960" i="11" l="1"/>
  <c r="F960" i="11"/>
  <c r="B960" i="11"/>
  <c r="G960" i="11"/>
  <c r="A961" i="11"/>
  <c r="D960" i="11"/>
  <c r="E960" i="11"/>
  <c r="C961" i="11" l="1"/>
  <c r="G961" i="11"/>
  <c r="E961" i="11"/>
  <c r="B961" i="11"/>
  <c r="A962" i="11"/>
  <c r="D961" i="11"/>
  <c r="F961" i="11"/>
  <c r="C962" i="11" l="1"/>
  <c r="F962" i="11"/>
  <c r="B962" i="11"/>
  <c r="E962" i="11"/>
  <c r="A963" i="11"/>
  <c r="D962" i="11"/>
  <c r="G962" i="11"/>
  <c r="C963" i="11" l="1"/>
  <c r="G963" i="11"/>
  <c r="F963" i="11"/>
  <c r="E963" i="11"/>
  <c r="A964" i="11"/>
  <c r="D963" i="11"/>
  <c r="B963" i="11"/>
  <c r="C964" i="11" l="1"/>
  <c r="F964" i="11"/>
  <c r="B964" i="11"/>
  <c r="G964" i="11"/>
  <c r="A965" i="11"/>
  <c r="D964" i="11"/>
  <c r="E964" i="11"/>
  <c r="C965" i="11" l="1"/>
  <c r="G965" i="11"/>
  <c r="E965" i="11"/>
  <c r="B965" i="11"/>
  <c r="A966" i="11"/>
  <c r="D965" i="11"/>
  <c r="F965" i="11"/>
  <c r="C966" i="11" l="1"/>
  <c r="F966" i="11"/>
  <c r="B966" i="11"/>
  <c r="E966" i="11"/>
  <c r="A967" i="11"/>
  <c r="D966" i="11"/>
  <c r="G966" i="11"/>
  <c r="C967" i="11" l="1"/>
  <c r="G967" i="11"/>
  <c r="F967" i="11"/>
  <c r="E967" i="11"/>
  <c r="A968" i="11"/>
  <c r="D967" i="11"/>
  <c r="B967" i="11"/>
  <c r="C968" i="11" l="1"/>
  <c r="F968" i="11"/>
  <c r="B968" i="11"/>
  <c r="G968" i="11"/>
  <c r="A969" i="11"/>
  <c r="D968" i="11"/>
  <c r="E968" i="11"/>
  <c r="C969" i="11" l="1"/>
  <c r="G969" i="11"/>
  <c r="E969" i="11"/>
  <c r="B969" i="11"/>
  <c r="A970" i="11"/>
  <c r="D969" i="11"/>
  <c r="F969" i="11"/>
  <c r="C970" i="11" l="1"/>
  <c r="F970" i="11"/>
  <c r="B970" i="11"/>
  <c r="E970" i="11"/>
  <c r="A971" i="11"/>
  <c r="D970" i="11"/>
  <c r="G970" i="11"/>
  <c r="A972" i="11" l="1"/>
  <c r="B971" i="11"/>
  <c r="C971" i="11"/>
  <c r="G971" i="11"/>
  <c r="F971" i="11"/>
  <c r="E971" i="11"/>
  <c r="D971" i="11"/>
  <c r="D972" i="11" l="1"/>
  <c r="C972" i="11"/>
  <c r="F972" i="11"/>
  <c r="B972" i="11"/>
  <c r="G972" i="11"/>
  <c r="A973" i="11"/>
  <c r="E972" i="11"/>
  <c r="F973" i="11" l="1"/>
  <c r="C973" i="11"/>
  <c r="G973" i="11"/>
  <c r="E973" i="11"/>
  <c r="B973" i="11"/>
  <c r="A974" i="11"/>
  <c r="D973" i="11"/>
  <c r="C974" i="11" l="1"/>
  <c r="F974" i="11"/>
  <c r="B974" i="11"/>
  <c r="E974" i="11"/>
  <c r="A975" i="11"/>
  <c r="D974" i="11"/>
  <c r="G974" i="11"/>
  <c r="C975" i="11" l="1"/>
  <c r="E975" i="11"/>
  <c r="F975" i="11"/>
  <c r="G975" i="11"/>
  <c r="A976" i="11"/>
  <c r="D975" i="11"/>
  <c r="B975" i="11"/>
  <c r="C976" i="11" l="1"/>
  <c r="F976" i="11"/>
  <c r="B976" i="11"/>
  <c r="G976" i="11"/>
  <c r="A977" i="11"/>
  <c r="D976" i="11"/>
  <c r="E976" i="11"/>
  <c r="C977" i="11" l="1"/>
  <c r="G977" i="11"/>
  <c r="E977" i="11"/>
  <c r="B977" i="11"/>
  <c r="A978" i="11"/>
  <c r="D977" i="11"/>
  <c r="F977" i="11"/>
  <c r="C978" i="11" l="1"/>
  <c r="F978" i="11"/>
  <c r="B978" i="11"/>
  <c r="E978" i="11"/>
  <c r="A979" i="11"/>
  <c r="D978" i="11"/>
  <c r="G978" i="11"/>
  <c r="C979" i="11" l="1"/>
  <c r="G979" i="11"/>
  <c r="F979" i="11"/>
  <c r="E979" i="11"/>
  <c r="A980" i="11"/>
  <c r="D979" i="11"/>
  <c r="B979" i="11"/>
  <c r="C980" i="11" l="1"/>
  <c r="F980" i="11"/>
  <c r="B980" i="11"/>
  <c r="G980" i="11"/>
  <c r="A981" i="11"/>
  <c r="D980" i="11"/>
  <c r="E980" i="11"/>
  <c r="C981" i="11" l="1"/>
  <c r="G981" i="11"/>
  <c r="E981" i="11"/>
  <c r="B981" i="11"/>
  <c r="A982" i="11"/>
  <c r="D981" i="11"/>
  <c r="F981" i="11"/>
  <c r="C982" i="11" l="1"/>
  <c r="F982" i="11"/>
  <c r="B982" i="11"/>
  <c r="E982" i="11"/>
  <c r="A983" i="11"/>
  <c r="D982" i="11"/>
  <c r="G982" i="11"/>
  <c r="C983" i="11" l="1"/>
  <c r="G983" i="11"/>
  <c r="F983" i="11"/>
  <c r="E983" i="11"/>
  <c r="A984" i="11"/>
  <c r="D983" i="11"/>
  <c r="B983" i="11"/>
  <c r="C984" i="11" l="1"/>
  <c r="F984" i="11"/>
  <c r="B984" i="11"/>
  <c r="G984" i="11"/>
  <c r="A985" i="11"/>
  <c r="D984" i="11"/>
  <c r="E984" i="11"/>
  <c r="C985" i="11" l="1"/>
  <c r="G985" i="11"/>
  <c r="E985" i="11"/>
  <c r="B985" i="11"/>
  <c r="A986" i="11"/>
  <c r="D985" i="11"/>
  <c r="F985" i="11"/>
  <c r="C986" i="11" l="1"/>
  <c r="F986" i="11"/>
  <c r="B986" i="11"/>
  <c r="E986" i="11"/>
  <c r="A987" i="11"/>
  <c r="D986" i="11"/>
  <c r="G986" i="11"/>
  <c r="C987" i="11" l="1"/>
  <c r="G987" i="11"/>
  <c r="F987" i="11"/>
  <c r="E987" i="11"/>
  <c r="A988" i="11"/>
  <c r="D987" i="11"/>
  <c r="B987" i="11"/>
  <c r="C988" i="11" l="1"/>
  <c r="F988" i="11"/>
  <c r="B988" i="11"/>
  <c r="G988" i="11"/>
  <c r="A989" i="11"/>
  <c r="D988" i="11"/>
  <c r="E988" i="11"/>
  <c r="C989" i="11" l="1"/>
  <c r="G989" i="11"/>
  <c r="E989" i="11"/>
  <c r="B989" i="11"/>
  <c r="A990" i="11"/>
  <c r="D989" i="11"/>
  <c r="F989" i="11"/>
  <c r="C990" i="11" l="1"/>
  <c r="F990" i="11"/>
  <c r="B990" i="11"/>
  <c r="E990" i="11"/>
  <c r="A991" i="11"/>
  <c r="D990" i="11"/>
  <c r="G990" i="11"/>
  <c r="C991" i="11" l="1"/>
  <c r="G991" i="11"/>
  <c r="F991" i="11"/>
  <c r="E991" i="11"/>
  <c r="A992" i="11"/>
  <c r="D991" i="11"/>
  <c r="B991" i="11"/>
  <c r="C992" i="11" l="1"/>
  <c r="F992" i="11"/>
  <c r="B992" i="11"/>
  <c r="G992" i="11"/>
  <c r="A993" i="11"/>
  <c r="D992" i="11"/>
  <c r="E992" i="11"/>
  <c r="C993" i="11" l="1"/>
  <c r="G993" i="11"/>
  <c r="E993" i="11"/>
  <c r="B993" i="11"/>
  <c r="A994" i="11"/>
  <c r="D993" i="11"/>
  <c r="F993" i="11"/>
  <c r="C994" i="11" l="1"/>
  <c r="F994" i="11"/>
  <c r="B994" i="11"/>
  <c r="E994" i="11"/>
  <c r="A995" i="11"/>
  <c r="D994" i="11"/>
  <c r="G994" i="11"/>
  <c r="C995" i="11" l="1"/>
  <c r="G995" i="11"/>
  <c r="F995" i="11"/>
  <c r="E995" i="11"/>
  <c r="A996" i="11"/>
  <c r="D995" i="11"/>
  <c r="B995" i="11"/>
  <c r="C996" i="11" l="1"/>
  <c r="F996" i="11"/>
  <c r="B996" i="11"/>
  <c r="G996" i="11"/>
  <c r="A997" i="11"/>
  <c r="D996" i="11"/>
  <c r="E996" i="11"/>
  <c r="C997" i="11" l="1"/>
  <c r="G997" i="11"/>
  <c r="E997" i="11"/>
  <c r="B997" i="11"/>
  <c r="A998" i="11"/>
  <c r="D997" i="11"/>
  <c r="F997" i="11"/>
  <c r="C998" i="11" l="1"/>
  <c r="F998" i="11"/>
  <c r="B998" i="11"/>
  <c r="E998" i="11"/>
  <c r="A999" i="11"/>
  <c r="D998" i="11"/>
  <c r="G998" i="11"/>
  <c r="C999" i="11" l="1"/>
  <c r="G999" i="11"/>
  <c r="F999" i="11"/>
  <c r="E999" i="11"/>
  <c r="A1000" i="11"/>
  <c r="D999" i="11"/>
  <c r="B999" i="11"/>
  <c r="C1000" i="11" l="1"/>
  <c r="F1000" i="11"/>
  <c r="B1000" i="11"/>
  <c r="G1000" i="11"/>
  <c r="A1001" i="11"/>
  <c r="D1000" i="11"/>
  <c r="E1000" i="11"/>
  <c r="C1001" i="11" l="1"/>
  <c r="E1001" i="11"/>
  <c r="G1001" i="11"/>
  <c r="B1001" i="11"/>
  <c r="A1002" i="11"/>
  <c r="D1001" i="11"/>
  <c r="F1001" i="11"/>
  <c r="C1002" i="11" l="1"/>
  <c r="F1002" i="11"/>
  <c r="B1002" i="11"/>
  <c r="E1002" i="11"/>
  <c r="A1003" i="11"/>
  <c r="D1002" i="11"/>
  <c r="G1002" i="11"/>
  <c r="C1003" i="11" l="1"/>
  <c r="G1003" i="11"/>
  <c r="F1003" i="11"/>
  <c r="E1003" i="11"/>
  <c r="A1004" i="11"/>
  <c r="D1003" i="11"/>
  <c r="B1003" i="11"/>
  <c r="C1004" i="11" l="1"/>
  <c r="F1004" i="11"/>
  <c r="B1004" i="11"/>
  <c r="G1004" i="11"/>
  <c r="A1005" i="11"/>
  <c r="D1004" i="11"/>
  <c r="E1004" i="11"/>
  <c r="C1005" i="11" l="1"/>
  <c r="G1005" i="11"/>
  <c r="E1005" i="11"/>
  <c r="B1005" i="11"/>
  <c r="A1006" i="11"/>
  <c r="D1005" i="11"/>
  <c r="F1005" i="11"/>
  <c r="A1007" i="11" l="1"/>
  <c r="C1006" i="11"/>
  <c r="F1006" i="11"/>
  <c r="B1006" i="11"/>
  <c r="E1006" i="11"/>
  <c r="D1006" i="11"/>
  <c r="G1006" i="11"/>
  <c r="C1007" i="11" l="1"/>
  <c r="G1007" i="11"/>
  <c r="F1007" i="11"/>
  <c r="E1007" i="11"/>
  <c r="A1008" i="11"/>
  <c r="D1007" i="11"/>
  <c r="B1007" i="11"/>
  <c r="C1008" i="11" l="1"/>
  <c r="F1008" i="11"/>
  <c r="B1008" i="11"/>
  <c r="G1008" i="11"/>
  <c r="A1009" i="11"/>
  <c r="D1008" i="11"/>
  <c r="E1008" i="11"/>
  <c r="C1009" i="11" l="1"/>
  <c r="E1009" i="11"/>
  <c r="G1009" i="11"/>
  <c r="B1009" i="11"/>
  <c r="A1010" i="11"/>
  <c r="D1009" i="11"/>
  <c r="F1009" i="11"/>
  <c r="C1010" i="11" l="1"/>
  <c r="F1010" i="11"/>
  <c r="B1010" i="11"/>
  <c r="E1010" i="11"/>
  <c r="A1011" i="11"/>
  <c r="D1010" i="11"/>
  <c r="G1010" i="11"/>
  <c r="C1011" i="11" l="1"/>
  <c r="G1011" i="11"/>
  <c r="F1011" i="11"/>
  <c r="E1011" i="11"/>
  <c r="A1012" i="11"/>
  <c r="D1011" i="11"/>
  <c r="B1011" i="11"/>
  <c r="C1012" i="11" l="1"/>
  <c r="F1012" i="11"/>
  <c r="B1012" i="11"/>
  <c r="G1012" i="11"/>
  <c r="A1013" i="11"/>
  <c r="D1012" i="11"/>
  <c r="E1012" i="11"/>
  <c r="C1013" i="11" l="1"/>
  <c r="G1013" i="11"/>
  <c r="E1013" i="11"/>
  <c r="B1013" i="11"/>
  <c r="A1014" i="11"/>
  <c r="D1013" i="11"/>
  <c r="F1013" i="11"/>
  <c r="C1014" i="11" l="1"/>
  <c r="F1014" i="11"/>
  <c r="B1014" i="11"/>
  <c r="E1014" i="11"/>
  <c r="A1015" i="11"/>
  <c r="D1014" i="11"/>
  <c r="G1014" i="11"/>
  <c r="C1015" i="11" l="1"/>
  <c r="G1015" i="11"/>
  <c r="F1015" i="11"/>
  <c r="E1015" i="11"/>
  <c r="A1016" i="11"/>
  <c r="D1015" i="11"/>
  <c r="B1015" i="11"/>
  <c r="C1016" i="11" l="1"/>
  <c r="F1016" i="11"/>
  <c r="B1016" i="11"/>
  <c r="G1016" i="11"/>
  <c r="A1017" i="11"/>
  <c r="D1016" i="11"/>
  <c r="E1016" i="11"/>
  <c r="C1017" i="11" l="1"/>
  <c r="G1017" i="11"/>
  <c r="D1017" i="11"/>
  <c r="B1017" i="11"/>
  <c r="A1018" i="11"/>
  <c r="E1017" i="11"/>
  <c r="F1017" i="11"/>
  <c r="C1018" i="11" l="1"/>
  <c r="F1018" i="11"/>
  <c r="B1018" i="11"/>
  <c r="E1018" i="11"/>
  <c r="A1019" i="11"/>
  <c r="D1018" i="11"/>
  <c r="G1018" i="11"/>
  <c r="C1019" i="11" l="1"/>
  <c r="G1019" i="11"/>
  <c r="F1019" i="11"/>
  <c r="E1019" i="11"/>
  <c r="A1020" i="11"/>
  <c r="D1019" i="11"/>
  <c r="B1019" i="11"/>
  <c r="C1020" i="11" l="1"/>
  <c r="F1020" i="11"/>
  <c r="B1020" i="11"/>
  <c r="G1020" i="11"/>
  <c r="A1021" i="11"/>
  <c r="D1020" i="11"/>
  <c r="E1020" i="11"/>
  <c r="C1021" i="11" l="1"/>
  <c r="G1021" i="11"/>
  <c r="E1021" i="11"/>
  <c r="B1021" i="11"/>
  <c r="A1022" i="11"/>
  <c r="D1021" i="11"/>
  <c r="F1021" i="11"/>
  <c r="C1022" i="11" l="1"/>
  <c r="F1022" i="11"/>
  <c r="B1022" i="11"/>
  <c r="E1022" i="11"/>
  <c r="A1023" i="11"/>
  <c r="D1022" i="11"/>
  <c r="G1022" i="11"/>
  <c r="C1023" i="11" l="1"/>
  <c r="G1023" i="11"/>
  <c r="F1023" i="11"/>
  <c r="E1023" i="11"/>
  <c r="A1024" i="11"/>
  <c r="D1023" i="11"/>
  <c r="B1023" i="11"/>
  <c r="C1024" i="11" l="1"/>
  <c r="F1024" i="11"/>
  <c r="B1024" i="11"/>
  <c r="G1024" i="11"/>
  <c r="A1025" i="11"/>
  <c r="D1024" i="11"/>
  <c r="E1024" i="11"/>
  <c r="C1025" i="11" l="1"/>
  <c r="G1025" i="11"/>
  <c r="D1025" i="11"/>
  <c r="B1025" i="11"/>
  <c r="A1026" i="11"/>
  <c r="E1025" i="11"/>
  <c r="F1025" i="11"/>
  <c r="C1026" i="11" l="1"/>
  <c r="F1026" i="11"/>
  <c r="B1026" i="11"/>
  <c r="E1026" i="11"/>
  <c r="A1027" i="11"/>
  <c r="D1026" i="11"/>
  <c r="G1026" i="11"/>
  <c r="A1028" i="11" l="1"/>
  <c r="C1027" i="11"/>
  <c r="G1027" i="11"/>
  <c r="F1027" i="11"/>
  <c r="E1027" i="11"/>
  <c r="D1027" i="11"/>
  <c r="B1027" i="11"/>
  <c r="C1028" i="11" l="1"/>
  <c r="F1028" i="11"/>
  <c r="B1028" i="11"/>
  <c r="G1028" i="11"/>
  <c r="A1029" i="11"/>
  <c r="D1028" i="11"/>
  <c r="E1028" i="11"/>
  <c r="C1029" i="11" l="1"/>
  <c r="G1029" i="11"/>
  <c r="E1029" i="11"/>
  <c r="B1029" i="11"/>
  <c r="A1030" i="11"/>
  <c r="D1029" i="11"/>
  <c r="F1029" i="11"/>
  <c r="C1030" i="11" l="1"/>
  <c r="F1030" i="11"/>
  <c r="B1030" i="11"/>
  <c r="E1030" i="11"/>
  <c r="A1031" i="11"/>
  <c r="D1030" i="11"/>
  <c r="G1030" i="11"/>
  <c r="C1031" i="11" l="1"/>
  <c r="G1031" i="11"/>
  <c r="F1031" i="11"/>
  <c r="E1031" i="11"/>
  <c r="A1032" i="11"/>
  <c r="D1031" i="11"/>
  <c r="B1031" i="11"/>
  <c r="C1032" i="11" l="1"/>
  <c r="F1032" i="11"/>
  <c r="B1032" i="11"/>
  <c r="G1032" i="11"/>
  <c r="A1033" i="11"/>
  <c r="D1032" i="11"/>
  <c r="E1032" i="11"/>
  <c r="A1034" i="11" l="1"/>
  <c r="C1033" i="11"/>
  <c r="G1033" i="11"/>
  <c r="D1033" i="11"/>
  <c r="B1033" i="11"/>
  <c r="E1033" i="11"/>
  <c r="F1033" i="11"/>
  <c r="C1034" i="11" l="1"/>
  <c r="F1034" i="11"/>
  <c r="B1034" i="11"/>
  <c r="E1034" i="11"/>
  <c r="A1035" i="11"/>
  <c r="D1034" i="11"/>
  <c r="G1034" i="11"/>
  <c r="C1035" i="11" l="1"/>
  <c r="G1035" i="11"/>
  <c r="F1035" i="11"/>
  <c r="E1035" i="11"/>
  <c r="A1036" i="11"/>
  <c r="D1035" i="11"/>
  <c r="B1035" i="11"/>
  <c r="C1036" i="11" l="1"/>
  <c r="F1036" i="11"/>
  <c r="B1036" i="11"/>
  <c r="G1036" i="11"/>
  <c r="A1037" i="11"/>
  <c r="D1036" i="11"/>
  <c r="E1036" i="11"/>
  <c r="E1037" i="11" l="1"/>
  <c r="C1037" i="11"/>
  <c r="G1037" i="11"/>
  <c r="D1037" i="11"/>
  <c r="B1037" i="11"/>
  <c r="A1038" i="11"/>
  <c r="F1037" i="11"/>
  <c r="C1038" i="11" l="1"/>
  <c r="F1038" i="11"/>
  <c r="B1038" i="11"/>
  <c r="E1038" i="11"/>
  <c r="A1039" i="11"/>
  <c r="D1038" i="11"/>
  <c r="G1038" i="11"/>
  <c r="C1039" i="11" l="1"/>
  <c r="G1039" i="11"/>
  <c r="F1039" i="11"/>
  <c r="E1039" i="11"/>
  <c r="A1040" i="11"/>
  <c r="D1039" i="11"/>
  <c r="B1039" i="11"/>
  <c r="C1040" i="11" l="1"/>
  <c r="F1040" i="11"/>
  <c r="B1040" i="11"/>
  <c r="G1040" i="11"/>
  <c r="A1041" i="11"/>
  <c r="D1040" i="11"/>
  <c r="E1040" i="11"/>
  <c r="C1041" i="11" l="1"/>
  <c r="G1041" i="11"/>
  <c r="E1041" i="11"/>
  <c r="B1041" i="11"/>
  <c r="A1042" i="11"/>
  <c r="D1041" i="11"/>
  <c r="F1041" i="11"/>
  <c r="C1042" i="11" l="1"/>
  <c r="F1042" i="11"/>
  <c r="B1042" i="11"/>
  <c r="E1042" i="11"/>
  <c r="A1043" i="11"/>
  <c r="D1042" i="11"/>
  <c r="G1042" i="11"/>
  <c r="C1043" i="11" l="1"/>
  <c r="G1043" i="11"/>
  <c r="F1043" i="11"/>
  <c r="E1043" i="11"/>
  <c r="A1044" i="11"/>
  <c r="D1043" i="11"/>
  <c r="B1043" i="11"/>
  <c r="C1044" i="11" l="1"/>
  <c r="F1044" i="11"/>
  <c r="B1044" i="11"/>
  <c r="G1044" i="11"/>
  <c r="A1045" i="11"/>
  <c r="D1044" i="11"/>
  <c r="E1044" i="11"/>
  <c r="C1045" i="11" l="1"/>
  <c r="G1045" i="11"/>
  <c r="D1045" i="11"/>
  <c r="B1045" i="11"/>
  <c r="A1046" i="11"/>
  <c r="E1045" i="11"/>
  <c r="F1045" i="11"/>
  <c r="C1046" i="11" l="1"/>
  <c r="F1046" i="11"/>
  <c r="B1046" i="11"/>
  <c r="E1046" i="11"/>
  <c r="A1047" i="11"/>
  <c r="D1046" i="11"/>
  <c r="G1046" i="11"/>
  <c r="C1047" i="11" l="1"/>
  <c r="G1047" i="11"/>
  <c r="F1047" i="11"/>
  <c r="E1047" i="11"/>
  <c r="A1048" i="11"/>
  <c r="D1047" i="11"/>
  <c r="B1047" i="11"/>
  <c r="C1048" i="11" l="1"/>
  <c r="F1048" i="11"/>
  <c r="B1048" i="11"/>
  <c r="G1048" i="11"/>
  <c r="A1049" i="11"/>
  <c r="D1048" i="11"/>
  <c r="E1048" i="11"/>
  <c r="C1049" i="11" l="1"/>
  <c r="G1049" i="11"/>
  <c r="E1049" i="11"/>
  <c r="B1049" i="11"/>
  <c r="A1050" i="11"/>
  <c r="D1049" i="11"/>
  <c r="F1049" i="11"/>
  <c r="C1050" i="11" l="1"/>
  <c r="F1050" i="11"/>
  <c r="B1050" i="11"/>
  <c r="E1050" i="11"/>
  <c r="A1051" i="11"/>
  <c r="D1050" i="11"/>
  <c r="G1050" i="11"/>
  <c r="C1051" i="11" l="1"/>
  <c r="G1051" i="11"/>
  <c r="F1051" i="11"/>
  <c r="E1051" i="11"/>
  <c r="A1052" i="11"/>
  <c r="D1051" i="11"/>
  <c r="B1051" i="11"/>
  <c r="C1052" i="11" l="1"/>
  <c r="F1052" i="11"/>
  <c r="B1052" i="11"/>
  <c r="G1052" i="11"/>
  <c r="A1053" i="11"/>
  <c r="D1052" i="11"/>
  <c r="E1052" i="11"/>
  <c r="C1053" i="11" l="1"/>
  <c r="G1053" i="11"/>
  <c r="D1053" i="11"/>
  <c r="B1053" i="11"/>
  <c r="A1054" i="11"/>
  <c r="E1053" i="11"/>
  <c r="F1053" i="11"/>
  <c r="C1054" i="11" l="1"/>
  <c r="F1054" i="11"/>
  <c r="B1054" i="11"/>
  <c r="E1054" i="11"/>
  <c r="A1055" i="11"/>
  <c r="D1054" i="11"/>
  <c r="G1054" i="11"/>
  <c r="C1055" i="11" l="1"/>
  <c r="G1055" i="11"/>
  <c r="F1055" i="11"/>
  <c r="D1055" i="11"/>
  <c r="A1056" i="11"/>
  <c r="E1055" i="11"/>
  <c r="B1055" i="11"/>
  <c r="D1056" i="11" l="1"/>
  <c r="C1056" i="11"/>
  <c r="F1056" i="11"/>
  <c r="B1056" i="11"/>
  <c r="G1056" i="11"/>
  <c r="A1057" i="11"/>
  <c r="E1056" i="11"/>
  <c r="C1057" i="11" l="1"/>
  <c r="G1057" i="11"/>
  <c r="E1057" i="11"/>
  <c r="B1057" i="11"/>
  <c r="A1058" i="11"/>
  <c r="D1057" i="11"/>
  <c r="F1057" i="11"/>
  <c r="C1058" i="11" l="1"/>
  <c r="F1058" i="11"/>
  <c r="B1058" i="11"/>
  <c r="E1058" i="11"/>
  <c r="A1059" i="11"/>
  <c r="D1058" i="11"/>
  <c r="G1058" i="11"/>
  <c r="A1060" i="11" l="1"/>
  <c r="C1059" i="11"/>
  <c r="G1059" i="11"/>
  <c r="F1059" i="11"/>
  <c r="D1059" i="11"/>
  <c r="E1059" i="11"/>
  <c r="B1059" i="11"/>
  <c r="C1060" i="11" l="1"/>
  <c r="F1060" i="11"/>
  <c r="B1060" i="11"/>
  <c r="G1060" i="11"/>
  <c r="A1061" i="11"/>
  <c r="D1060" i="11"/>
  <c r="E1060" i="11"/>
  <c r="C1061" i="11" l="1"/>
  <c r="G1061" i="11"/>
  <c r="D1061" i="11"/>
  <c r="B1061" i="11"/>
  <c r="A1062" i="11"/>
  <c r="E1061" i="11"/>
  <c r="F1061" i="11"/>
  <c r="C1062" i="11" l="1"/>
  <c r="F1062" i="11"/>
  <c r="B1062" i="11"/>
  <c r="E1062" i="11"/>
  <c r="A1063" i="11"/>
  <c r="D1062" i="11"/>
  <c r="G1062" i="11"/>
  <c r="C1063" i="11" l="1"/>
  <c r="G1063" i="11"/>
  <c r="F1063" i="11"/>
  <c r="D1063" i="11"/>
  <c r="A1064" i="11"/>
  <c r="E1063" i="11"/>
  <c r="B1063" i="11"/>
  <c r="C1064" i="11" l="1"/>
  <c r="F1064" i="11"/>
  <c r="B1064" i="11"/>
  <c r="G1064" i="11"/>
  <c r="A1065" i="11"/>
  <c r="D1064" i="11"/>
  <c r="E1064" i="11"/>
  <c r="A1066" i="11" l="1"/>
  <c r="C1065" i="11"/>
  <c r="G1065" i="11"/>
  <c r="E1065" i="11"/>
  <c r="B1065" i="11"/>
  <c r="D1065" i="11"/>
  <c r="F1065" i="11"/>
  <c r="C1066" i="11" l="1"/>
  <c r="F1066" i="11"/>
  <c r="B1066" i="11"/>
  <c r="E1066" i="11"/>
  <c r="A1067" i="11"/>
  <c r="D1066" i="11"/>
  <c r="G1066" i="11"/>
  <c r="C1067" i="11" l="1"/>
  <c r="G1067" i="11"/>
  <c r="F1067" i="11"/>
  <c r="D1067" i="11"/>
  <c r="A1068" i="11"/>
  <c r="E1067" i="11"/>
  <c r="B1067" i="11"/>
  <c r="C1068" i="11" l="1"/>
  <c r="F1068" i="11"/>
  <c r="B1068" i="11"/>
  <c r="G1068" i="11"/>
  <c r="A1069" i="11"/>
  <c r="D1068" i="11"/>
  <c r="E1068" i="11"/>
  <c r="D1069" i="11" l="1"/>
  <c r="C1069" i="11"/>
  <c r="G1069" i="11"/>
  <c r="E1069" i="11"/>
  <c r="B1069" i="11"/>
  <c r="A1070" i="11"/>
  <c r="F1069" i="11"/>
  <c r="C1070" i="11" l="1"/>
  <c r="F1070" i="11"/>
  <c r="B1070" i="11"/>
  <c r="E1070" i="11"/>
  <c r="A1071" i="11"/>
  <c r="D1070" i="11"/>
  <c r="G1070" i="11"/>
  <c r="C1071" i="11" l="1"/>
  <c r="G1071" i="11"/>
  <c r="F1071" i="11"/>
  <c r="D1071" i="11"/>
  <c r="A1072" i="11"/>
  <c r="E1071" i="11"/>
  <c r="B1071" i="11"/>
  <c r="C1072" i="11" l="1"/>
  <c r="F1072" i="11"/>
  <c r="B1072" i="11"/>
  <c r="G1072" i="11"/>
  <c r="A1073" i="11"/>
  <c r="D1072" i="11"/>
  <c r="E1072" i="11"/>
  <c r="C1073" i="11" l="1"/>
  <c r="G1073" i="11"/>
  <c r="E1073" i="11"/>
  <c r="B1073" i="11"/>
  <c r="A1074" i="11"/>
  <c r="D1073" i="11"/>
  <c r="F1073" i="11"/>
  <c r="C1074" i="11" l="1"/>
  <c r="F1074" i="11"/>
  <c r="B1074" i="11"/>
  <c r="E1074" i="11"/>
  <c r="A1075" i="11"/>
  <c r="D1074" i="11"/>
  <c r="G1074" i="11"/>
  <c r="C1075" i="11" l="1"/>
  <c r="G1075" i="11"/>
  <c r="F1075" i="11"/>
  <c r="D1075" i="11"/>
  <c r="A1076" i="11"/>
  <c r="E1075" i="11"/>
  <c r="B1075" i="11"/>
  <c r="A1077" i="11" l="1"/>
  <c r="E1076" i="11"/>
  <c r="C1076" i="11"/>
  <c r="F1076" i="11"/>
  <c r="B1076" i="11"/>
  <c r="G1076" i="11"/>
  <c r="D1076" i="11"/>
  <c r="C1077" i="11" l="1"/>
  <c r="G1077" i="11"/>
  <c r="D1077" i="11"/>
  <c r="B1077" i="11"/>
  <c r="A1078" i="11"/>
  <c r="E1077" i="11"/>
  <c r="F1077" i="11"/>
  <c r="D1078" i="11" l="1"/>
  <c r="C1078" i="11"/>
  <c r="F1078" i="11"/>
  <c r="B1078" i="11"/>
  <c r="E1078" i="11"/>
  <c r="A1079" i="11"/>
  <c r="G1078" i="11"/>
  <c r="E1079" i="11" l="1"/>
  <c r="C1079" i="11"/>
  <c r="G1079" i="11"/>
  <c r="F1079" i="11"/>
  <c r="D1079" i="11"/>
  <c r="A1080" i="11"/>
  <c r="B1079" i="11"/>
  <c r="A1081" i="11" l="1"/>
  <c r="C1080" i="11"/>
  <c r="F1080" i="11"/>
  <c r="B1080" i="11"/>
  <c r="G1080" i="11"/>
  <c r="D1080" i="11"/>
  <c r="E1080" i="11"/>
  <c r="A1082" i="11" l="1"/>
  <c r="D1081" i="11"/>
  <c r="C1081" i="11"/>
  <c r="E1081" i="11"/>
  <c r="G1081" i="11"/>
  <c r="B1081" i="11"/>
  <c r="F1081" i="11"/>
  <c r="C1082" i="11" l="1"/>
  <c r="F1082" i="11"/>
  <c r="B1082" i="11"/>
  <c r="E1082" i="11"/>
  <c r="A1083" i="11"/>
  <c r="D1082" i="11"/>
  <c r="G1082" i="11"/>
  <c r="E1083" i="11" l="1"/>
  <c r="C1083" i="11"/>
  <c r="G1083" i="11"/>
  <c r="F1083" i="11"/>
  <c r="D1083" i="11"/>
  <c r="A1084" i="11"/>
  <c r="B1083" i="11"/>
  <c r="E1084" i="11" l="1"/>
  <c r="C1084" i="11"/>
  <c r="F1084" i="11"/>
  <c r="B1084" i="11"/>
  <c r="G1084" i="11"/>
  <c r="A1085" i="11"/>
  <c r="D1084" i="11"/>
  <c r="F1085" i="11" l="1"/>
  <c r="C1085" i="11"/>
  <c r="G1085" i="11"/>
  <c r="E1085" i="11"/>
  <c r="B1085" i="11"/>
  <c r="A1086" i="11"/>
  <c r="D1085" i="11"/>
  <c r="A1087" i="11" l="1"/>
  <c r="C1086" i="11"/>
  <c r="F1086" i="11"/>
  <c r="B1086" i="11"/>
  <c r="E1086" i="11"/>
  <c r="D1086" i="11"/>
  <c r="G1086" i="11"/>
  <c r="B1087" i="11" l="1"/>
  <c r="C1087" i="11"/>
  <c r="G1087" i="11"/>
  <c r="F1087" i="11"/>
  <c r="D1087" i="11"/>
  <c r="A1088" i="11"/>
  <c r="E1087" i="11"/>
  <c r="A1089" i="11" l="1"/>
  <c r="E1088" i="11"/>
  <c r="C1088" i="11"/>
  <c r="F1088" i="11"/>
  <c r="B1088" i="11"/>
  <c r="G1088" i="11"/>
  <c r="D1088" i="11"/>
  <c r="A1090" i="11" l="1"/>
  <c r="C1089" i="11"/>
  <c r="G1089" i="11"/>
  <c r="E1089" i="11"/>
  <c r="B1089" i="11"/>
  <c r="D1089" i="11"/>
  <c r="F1089" i="11"/>
  <c r="D1090" i="11" l="1"/>
  <c r="C1090" i="11"/>
  <c r="F1090" i="11"/>
  <c r="B1090" i="11"/>
  <c r="E1090" i="11"/>
  <c r="A1091" i="11"/>
  <c r="G1090" i="11"/>
  <c r="A1092" i="11" l="1"/>
  <c r="C1091" i="11"/>
  <c r="G1091" i="11"/>
  <c r="F1091" i="11"/>
  <c r="D1091" i="11"/>
  <c r="E1091" i="11"/>
  <c r="B1091" i="11"/>
  <c r="A1093" i="11" l="1"/>
  <c r="D1092" i="11"/>
  <c r="C1092" i="11"/>
  <c r="F1092" i="11"/>
  <c r="B1092" i="11"/>
  <c r="G1092" i="11"/>
  <c r="E1092" i="11"/>
  <c r="A1094" i="11" l="1"/>
  <c r="C1093" i="11"/>
  <c r="G1093" i="11"/>
  <c r="E1093" i="11"/>
  <c r="B1093" i="11"/>
  <c r="D1093" i="11"/>
  <c r="F1093" i="11"/>
  <c r="A1095" i="11" l="1"/>
  <c r="D1094" i="11"/>
  <c r="G1094" i="11"/>
  <c r="C1094" i="11"/>
  <c r="F1094" i="11"/>
  <c r="B1094" i="11"/>
  <c r="E1094" i="11"/>
  <c r="E1095" i="11" l="1"/>
  <c r="C1095" i="11"/>
  <c r="G1095" i="11"/>
  <c r="F1095" i="11"/>
  <c r="D1095" i="11"/>
  <c r="A1096" i="11"/>
  <c r="B1095" i="11"/>
  <c r="C1096" i="11" l="1"/>
  <c r="F1096" i="11"/>
  <c r="B1096" i="11"/>
  <c r="G1096" i="11"/>
  <c r="A1097" i="11"/>
  <c r="D1096" i="11"/>
  <c r="E1096" i="11"/>
  <c r="A1098" i="11" l="1"/>
  <c r="D1097" i="11"/>
  <c r="F1097" i="11"/>
  <c r="C1097" i="11"/>
  <c r="G1097" i="11"/>
  <c r="E1097" i="11"/>
  <c r="B1097" i="11"/>
  <c r="A1099" i="11" l="1"/>
  <c r="D1098" i="11"/>
  <c r="C1098" i="11"/>
  <c r="F1098" i="11"/>
  <c r="B1098" i="11"/>
  <c r="E1098" i="11"/>
  <c r="G1098" i="11"/>
  <c r="A1100" i="11" l="1"/>
  <c r="C1099" i="11"/>
  <c r="G1099" i="11"/>
  <c r="F1099" i="11"/>
  <c r="D1099" i="11"/>
  <c r="E1099" i="11"/>
  <c r="B1099" i="11"/>
  <c r="A1101" i="11" l="1"/>
  <c r="D1100" i="11"/>
  <c r="C1100" i="11"/>
  <c r="F1100" i="11"/>
  <c r="B1100" i="11"/>
  <c r="G1100" i="11"/>
  <c r="E1100" i="11"/>
  <c r="F1101" i="11" l="1"/>
  <c r="C1101" i="11"/>
  <c r="G1101" i="11"/>
  <c r="E1101" i="11"/>
  <c r="B1101" i="11"/>
  <c r="A1102" i="11"/>
  <c r="D1101" i="11"/>
  <c r="A1103" i="11" l="1"/>
  <c r="C1102" i="11"/>
  <c r="F1102" i="11"/>
  <c r="B1102" i="11"/>
  <c r="E1102" i="11"/>
  <c r="D1102" i="11"/>
  <c r="G1102" i="11"/>
  <c r="A1104" i="11" l="1"/>
  <c r="B1103" i="11"/>
  <c r="C1103" i="11"/>
  <c r="G1103" i="11"/>
  <c r="F1103" i="11"/>
  <c r="D1103" i="11"/>
  <c r="E1103" i="11"/>
  <c r="D1104" i="11" l="1"/>
  <c r="C1104" i="11"/>
  <c r="F1104" i="11"/>
  <c r="B1104" i="11"/>
  <c r="G1104" i="11"/>
  <c r="A1105" i="11"/>
  <c r="E1104" i="11"/>
  <c r="E1105" i="11" l="1"/>
  <c r="C1105" i="11"/>
  <c r="G1105" i="11"/>
  <c r="D1105" i="11"/>
  <c r="B1105" i="11"/>
  <c r="A1106" i="11"/>
  <c r="F1105" i="11"/>
  <c r="D1106" i="11" l="1"/>
  <c r="C1106" i="11"/>
  <c r="F1106" i="11"/>
  <c r="B1106" i="11"/>
  <c r="E1106" i="11"/>
  <c r="A1107" i="11"/>
  <c r="G1106" i="11"/>
  <c r="B1107" i="11" l="1"/>
  <c r="C1107" i="11"/>
  <c r="G1107" i="11"/>
  <c r="F1107" i="11"/>
  <c r="E1107" i="11"/>
  <c r="A1108" i="11"/>
  <c r="D1107" i="11"/>
  <c r="A1109" i="11" l="1"/>
  <c r="C1108" i="11"/>
  <c r="F1108" i="11"/>
  <c r="B1108" i="11"/>
  <c r="G1108" i="11"/>
  <c r="D1108" i="11"/>
  <c r="E1108" i="11"/>
  <c r="E1109" i="11" l="1"/>
  <c r="C1109" i="11"/>
  <c r="G1109" i="11"/>
  <c r="D1109" i="11"/>
  <c r="B1109" i="11"/>
  <c r="A1110" i="11"/>
  <c r="F1109" i="11"/>
  <c r="G1110" i="11" l="1"/>
  <c r="C1110" i="11"/>
  <c r="F1110" i="11"/>
  <c r="B1110" i="11"/>
  <c r="E1110" i="11"/>
  <c r="A1111" i="11"/>
  <c r="D1110" i="11"/>
  <c r="B1111" i="11" l="1"/>
  <c r="C1111" i="11"/>
  <c r="G1111" i="11"/>
  <c r="F1111" i="11"/>
  <c r="D1111" i="11"/>
  <c r="A1112" i="11"/>
  <c r="E1111" i="11"/>
  <c r="C1112" i="11" l="1"/>
  <c r="F1112" i="11"/>
  <c r="B1112" i="11"/>
  <c r="G1112" i="11"/>
  <c r="A1113" i="11"/>
  <c r="D1112" i="11"/>
  <c r="E1112" i="11"/>
  <c r="F1113" i="11" l="1"/>
  <c r="C1113" i="11"/>
  <c r="G1113" i="11"/>
  <c r="D1113" i="11"/>
  <c r="B1113" i="11"/>
  <c r="A1114" i="11"/>
  <c r="E1113" i="11"/>
  <c r="G1114" i="11" l="1"/>
  <c r="C1114" i="11"/>
  <c r="F1114" i="11"/>
  <c r="B1114" i="11"/>
  <c r="E1114" i="11"/>
  <c r="A1115" i="11"/>
  <c r="D1114" i="11"/>
  <c r="A1116" i="11" l="1"/>
  <c r="E1115" i="11"/>
  <c r="B1115" i="11"/>
  <c r="C1115" i="11"/>
  <c r="G1115" i="11"/>
  <c r="F1115" i="11"/>
  <c r="D1115" i="11"/>
  <c r="A1117" i="11" l="1"/>
  <c r="E1116" i="11"/>
  <c r="C1116" i="11"/>
  <c r="F1116" i="11"/>
  <c r="B1116" i="11"/>
  <c r="G1116" i="11"/>
  <c r="D1116" i="11"/>
  <c r="C1117" i="11" l="1"/>
  <c r="G1117" i="11"/>
  <c r="E1117" i="11"/>
  <c r="B1117" i="11"/>
  <c r="A1118" i="11"/>
  <c r="D1117" i="11"/>
  <c r="F1117" i="11"/>
  <c r="A1119" i="11" l="1"/>
  <c r="C1118" i="11"/>
  <c r="F1118" i="11"/>
  <c r="B1118" i="11"/>
  <c r="E1118" i="11"/>
  <c r="D1118" i="11"/>
  <c r="G1118" i="11"/>
  <c r="C1119" i="11" l="1"/>
  <c r="G1119" i="11"/>
  <c r="F1119" i="11"/>
  <c r="D1119" i="11"/>
  <c r="A1120" i="11"/>
  <c r="E1119" i="11"/>
  <c r="B1119" i="11"/>
  <c r="E1120" i="11" l="1"/>
  <c r="C1120" i="11"/>
  <c r="F1120" i="11"/>
  <c r="B1120" i="11"/>
  <c r="G1120" i="11"/>
  <c r="A1121" i="11"/>
  <c r="D1120" i="11"/>
  <c r="A1122" i="11" l="1"/>
  <c r="E1121" i="11"/>
  <c r="C1121" i="11"/>
  <c r="G1121" i="11"/>
  <c r="D1121" i="11"/>
  <c r="B1121" i="11"/>
  <c r="F1121" i="11"/>
  <c r="G1122" i="11" l="1"/>
  <c r="C1122" i="11"/>
  <c r="F1122" i="11"/>
  <c r="B1122" i="11"/>
  <c r="E1122" i="11"/>
  <c r="A1123" i="11"/>
  <c r="D1122" i="11"/>
  <c r="A1124" i="11" l="1"/>
  <c r="C1123" i="11"/>
  <c r="G1123" i="11"/>
  <c r="F1123" i="11"/>
  <c r="E1123" i="11"/>
  <c r="D1123" i="11"/>
  <c r="B1123" i="11"/>
  <c r="C1124" i="11" l="1"/>
  <c r="F1124" i="11"/>
  <c r="B1124" i="11"/>
  <c r="G1124" i="11"/>
  <c r="A1125" i="11"/>
  <c r="D1124" i="11"/>
  <c r="E1124" i="11"/>
  <c r="C1125" i="11" l="1"/>
  <c r="G1125" i="11"/>
  <c r="D1125" i="11"/>
  <c r="B1125" i="11"/>
  <c r="A1126" i="11"/>
  <c r="E1125" i="11"/>
  <c r="F1125" i="11"/>
  <c r="C1126" i="11" l="1"/>
  <c r="F1126" i="11"/>
  <c r="B1126" i="11"/>
  <c r="E1126" i="11"/>
  <c r="A1127" i="11"/>
  <c r="D1126" i="11"/>
  <c r="G1126" i="11"/>
  <c r="E1127" i="11" l="1"/>
  <c r="C1127" i="11"/>
  <c r="G1127" i="11"/>
  <c r="F1127" i="11"/>
  <c r="D1127" i="11"/>
  <c r="A1128" i="11"/>
  <c r="B1127" i="11"/>
  <c r="A1129" i="11" l="1"/>
  <c r="D1128" i="11"/>
  <c r="C1128" i="11"/>
  <c r="F1128" i="11"/>
  <c r="B1128" i="11"/>
  <c r="G1128" i="11"/>
  <c r="E1128" i="11"/>
  <c r="A1130" i="11" l="1"/>
  <c r="C1129" i="11"/>
  <c r="G1129" i="11"/>
  <c r="E1129" i="11"/>
  <c r="B1129" i="11"/>
  <c r="D1129" i="11"/>
  <c r="F1129" i="11"/>
  <c r="C1130" i="11" l="1"/>
  <c r="F1130" i="11"/>
  <c r="B1130" i="11"/>
  <c r="E1130" i="11"/>
  <c r="A1131" i="11"/>
  <c r="D1130" i="11"/>
  <c r="G1130" i="11"/>
  <c r="A1132" i="11" l="1"/>
  <c r="C1131" i="11"/>
  <c r="G1131" i="11"/>
  <c r="F1131" i="11"/>
  <c r="D1131" i="11"/>
  <c r="E1131" i="11"/>
  <c r="B1131" i="11"/>
  <c r="D1132" i="11" l="1"/>
  <c r="C1132" i="11"/>
  <c r="F1132" i="11"/>
  <c r="B1132" i="11"/>
  <c r="G1132" i="11"/>
  <c r="A1133" i="11"/>
  <c r="E1132" i="11"/>
  <c r="A1134" i="11" l="1"/>
  <c r="C1133" i="11"/>
  <c r="G1133" i="11"/>
  <c r="D1133" i="11"/>
  <c r="B1133" i="11"/>
  <c r="E1133" i="11"/>
  <c r="F1133" i="11"/>
  <c r="C1134" i="11" l="1"/>
  <c r="F1134" i="11"/>
  <c r="B1134" i="11"/>
  <c r="E1134" i="11"/>
  <c r="A1135" i="11"/>
  <c r="D1134" i="11"/>
  <c r="G1134" i="11"/>
  <c r="B1135" i="11" l="1"/>
  <c r="C1135" i="11"/>
  <c r="G1135" i="11"/>
  <c r="F1135" i="11"/>
  <c r="D1135" i="11"/>
  <c r="A1136" i="11"/>
  <c r="E1135" i="11"/>
  <c r="E1136" i="11" l="1"/>
  <c r="C1136" i="11"/>
  <c r="F1136" i="11"/>
  <c r="B1136" i="11"/>
  <c r="G1136" i="11"/>
  <c r="A1137" i="11"/>
  <c r="D1136" i="11"/>
  <c r="C1137" i="11" l="1"/>
  <c r="G1137" i="11"/>
  <c r="E1137" i="11"/>
  <c r="B1137" i="11"/>
  <c r="A1138" i="11"/>
  <c r="D1137" i="11"/>
  <c r="F1137" i="11"/>
  <c r="A1139" i="11" l="1"/>
  <c r="C1138" i="11"/>
  <c r="F1138" i="11"/>
  <c r="B1138" i="11"/>
  <c r="E1138" i="11"/>
  <c r="D1138" i="11"/>
  <c r="G1138" i="11"/>
  <c r="E1139" i="11" l="1"/>
  <c r="C1139" i="11"/>
  <c r="G1139" i="11"/>
  <c r="F1139" i="11"/>
  <c r="D1139" i="11"/>
  <c r="A1140" i="11"/>
  <c r="B1139" i="11"/>
  <c r="A1141" i="11" l="1"/>
  <c r="E1140" i="11"/>
  <c r="C1140" i="11"/>
  <c r="F1140" i="11"/>
  <c r="B1140" i="11"/>
  <c r="G1140" i="11"/>
  <c r="D1140" i="11"/>
  <c r="F1141" i="11" l="1"/>
  <c r="C1141" i="11"/>
  <c r="G1141" i="11"/>
  <c r="D1141" i="11"/>
  <c r="B1141" i="11"/>
  <c r="A1142" i="11"/>
  <c r="E1141" i="11"/>
  <c r="A1143" i="11" l="1"/>
  <c r="C1142" i="11"/>
  <c r="F1142" i="11"/>
  <c r="B1142" i="11"/>
  <c r="E1142" i="11"/>
  <c r="D1142" i="11"/>
  <c r="G1142" i="11"/>
  <c r="A1144" i="11" l="1"/>
  <c r="B1143" i="11"/>
  <c r="C1143" i="11"/>
  <c r="G1143" i="11"/>
  <c r="F1143" i="11"/>
  <c r="D1143" i="11"/>
  <c r="E1143" i="11"/>
  <c r="A1145" i="11" l="1"/>
  <c r="E1144" i="11"/>
  <c r="C1144" i="11"/>
  <c r="F1144" i="11"/>
  <c r="B1144" i="11"/>
  <c r="G1144" i="11"/>
  <c r="D1144" i="11"/>
  <c r="C1145" i="11" l="1"/>
  <c r="E1145" i="11"/>
  <c r="G1145" i="11"/>
  <c r="B1145" i="11"/>
  <c r="A1146" i="11"/>
  <c r="D1145" i="11"/>
  <c r="F1145" i="11"/>
  <c r="D1146" i="11" l="1"/>
  <c r="C1146" i="11"/>
  <c r="F1146" i="11"/>
  <c r="B1146" i="11"/>
  <c r="E1146" i="11"/>
  <c r="A1147" i="11"/>
  <c r="G1146" i="11"/>
  <c r="A1148" i="11" l="1"/>
  <c r="B1147" i="11"/>
  <c r="C1147" i="11"/>
  <c r="G1147" i="11"/>
  <c r="F1147" i="11"/>
  <c r="D1147" i="11"/>
  <c r="E1147" i="11"/>
  <c r="D1148" i="11" l="1"/>
  <c r="C1148" i="11"/>
  <c r="F1148" i="11"/>
  <c r="B1148" i="11"/>
  <c r="G1148" i="11"/>
  <c r="A1149" i="11"/>
  <c r="E1148" i="11"/>
  <c r="F1149" i="11" l="1"/>
  <c r="C1149" i="11"/>
  <c r="G1149" i="11"/>
  <c r="D1149" i="11"/>
  <c r="B1149" i="11"/>
  <c r="A1150" i="11"/>
  <c r="E1149" i="11"/>
  <c r="G1150" i="11" l="1"/>
  <c r="C1150" i="11"/>
  <c r="F1150" i="11"/>
  <c r="B1150" i="11"/>
  <c r="E1150" i="11"/>
  <c r="A1151" i="11"/>
  <c r="D1150" i="11"/>
  <c r="A1152" i="11" l="1"/>
  <c r="E1151" i="11"/>
  <c r="C1151" i="11"/>
  <c r="G1151" i="11"/>
  <c r="F1151" i="11"/>
  <c r="D1151" i="11"/>
  <c r="B1151" i="11"/>
  <c r="D1152" i="11" l="1"/>
  <c r="C1152" i="11"/>
  <c r="F1152" i="11"/>
  <c r="B1152" i="11"/>
  <c r="G1152" i="11"/>
  <c r="A1153" i="11"/>
  <c r="E1152" i="11"/>
  <c r="E1153" i="11" l="1"/>
  <c r="C1153" i="11"/>
  <c r="G1153" i="11"/>
  <c r="D1153" i="11"/>
  <c r="B1153" i="11"/>
  <c r="A1154" i="11"/>
  <c r="F1153" i="11"/>
  <c r="G1154" i="11" l="1"/>
  <c r="C1154" i="11"/>
  <c r="F1154" i="11"/>
  <c r="B1154" i="11"/>
  <c r="E1154" i="11"/>
  <c r="A1155" i="11"/>
  <c r="D1154" i="11"/>
  <c r="D1155" i="11" l="1"/>
  <c r="C1155" i="11"/>
  <c r="G1155" i="11"/>
  <c r="F1155" i="11"/>
  <c r="E1155" i="11"/>
  <c r="A1156" i="11"/>
  <c r="B1155" i="11"/>
  <c r="E1156" i="11" l="1"/>
  <c r="C1156" i="11"/>
  <c r="F1156" i="11"/>
  <c r="B1156" i="11"/>
  <c r="G1156" i="11"/>
  <c r="A1157" i="11"/>
  <c r="D1156" i="11"/>
  <c r="A1158" i="11" l="1"/>
  <c r="F1157" i="11"/>
  <c r="C1157" i="11"/>
  <c r="G1157" i="11"/>
  <c r="D1157" i="11"/>
  <c r="B1157" i="11"/>
  <c r="E1157" i="11"/>
  <c r="G1158" i="11" l="1"/>
  <c r="C1158" i="11"/>
  <c r="F1158" i="11"/>
  <c r="B1158" i="11"/>
  <c r="E1158" i="11"/>
  <c r="A1159" i="11"/>
  <c r="D1158" i="11"/>
  <c r="B1159" i="11" l="1"/>
  <c r="C1159" i="11"/>
  <c r="G1159" i="11"/>
  <c r="F1159" i="11"/>
  <c r="D1159" i="11"/>
  <c r="A1160" i="11"/>
  <c r="E1159" i="11"/>
  <c r="D1160" i="11" l="1"/>
  <c r="C1160" i="11"/>
  <c r="F1160" i="11"/>
  <c r="B1160" i="11"/>
  <c r="G1160" i="11"/>
  <c r="A1161" i="11"/>
  <c r="E1160" i="11"/>
  <c r="A1162" i="11" l="1"/>
  <c r="F1161" i="11"/>
  <c r="C1161" i="11"/>
  <c r="G1161" i="11"/>
  <c r="D1161" i="11"/>
  <c r="B1161" i="11"/>
  <c r="E1161" i="11"/>
  <c r="C1162" i="11" l="1"/>
  <c r="F1162" i="11"/>
  <c r="B1162" i="11"/>
  <c r="E1162" i="11"/>
  <c r="A1163" i="11"/>
  <c r="D1162" i="11"/>
  <c r="G1162" i="11"/>
  <c r="A1164" i="11" l="1"/>
  <c r="C1163" i="11"/>
  <c r="G1163" i="11"/>
  <c r="F1163" i="11"/>
  <c r="E1163" i="11"/>
  <c r="D1163" i="11"/>
  <c r="B1163" i="11"/>
  <c r="D1164" i="11" l="1"/>
  <c r="C1164" i="11"/>
  <c r="F1164" i="11"/>
  <c r="B1164" i="11"/>
  <c r="G1164" i="11"/>
  <c r="A1165" i="11"/>
  <c r="E1164" i="11"/>
  <c r="A1166" i="11" l="1"/>
  <c r="E1165" i="11"/>
  <c r="C1165" i="11"/>
  <c r="G1165" i="11"/>
  <c r="D1165" i="11"/>
  <c r="B1165" i="11"/>
  <c r="F1165" i="11"/>
  <c r="D1166" i="11" l="1"/>
  <c r="C1166" i="11"/>
  <c r="F1166" i="11"/>
  <c r="B1166" i="11"/>
  <c r="E1166" i="11"/>
  <c r="A1167" i="11"/>
  <c r="G1166" i="11"/>
  <c r="A1168" i="11" l="1"/>
  <c r="C1167" i="11"/>
  <c r="G1167" i="11"/>
  <c r="F1167" i="11"/>
  <c r="D1167" i="11"/>
  <c r="E1167" i="11"/>
  <c r="B1167" i="11"/>
  <c r="A1169" i="11" l="1"/>
  <c r="C1168" i="11"/>
  <c r="F1168" i="11"/>
  <c r="B1168" i="11"/>
  <c r="G1168" i="11"/>
  <c r="D1168" i="11"/>
  <c r="E1168" i="11"/>
  <c r="F1169" i="11" l="1"/>
  <c r="C1169" i="11"/>
  <c r="G1169" i="11"/>
  <c r="D1169" i="11"/>
  <c r="B1169" i="11"/>
  <c r="A1170" i="11"/>
  <c r="E1169" i="11"/>
  <c r="A1171" i="11" l="1"/>
  <c r="D1170" i="11"/>
  <c r="G1170" i="11"/>
  <c r="C1170" i="11"/>
  <c r="F1170" i="11"/>
  <c r="B1170" i="11"/>
  <c r="E1170" i="11"/>
  <c r="A1172" i="11" l="1"/>
  <c r="C1171" i="11"/>
  <c r="G1171" i="11"/>
  <c r="F1171" i="11"/>
  <c r="E1171" i="11"/>
  <c r="D1171" i="11"/>
  <c r="B1171" i="11"/>
  <c r="E1172" i="11" l="1"/>
  <c r="C1172" i="11"/>
  <c r="F1172" i="11"/>
  <c r="B1172" i="11"/>
  <c r="G1172" i="11"/>
  <c r="A1173" i="11"/>
  <c r="D1172" i="11"/>
  <c r="F1173" i="11" l="1"/>
  <c r="C1173" i="11"/>
  <c r="G1173" i="11"/>
  <c r="D1173" i="11"/>
  <c r="B1173" i="11"/>
  <c r="A1174" i="11"/>
  <c r="E1173" i="11"/>
  <c r="G1174" i="11" l="1"/>
  <c r="C1174" i="11"/>
  <c r="F1174" i="11"/>
  <c r="B1174" i="11"/>
  <c r="E1174" i="11"/>
  <c r="A1175" i="11"/>
  <c r="D1174" i="11"/>
  <c r="A1176" i="11" l="1"/>
  <c r="B1175" i="11"/>
  <c r="C1175" i="11"/>
  <c r="G1175" i="11"/>
  <c r="F1175" i="11"/>
  <c r="D1175" i="11"/>
  <c r="E1175" i="11"/>
  <c r="E1176" i="11" l="1"/>
  <c r="C1176" i="11"/>
  <c r="F1176" i="11"/>
  <c r="B1176" i="11"/>
  <c r="G1176" i="11"/>
  <c r="A1177" i="11"/>
  <c r="D1176" i="11"/>
  <c r="A1178" i="11" l="1"/>
  <c r="C1177" i="11"/>
  <c r="G1177" i="11"/>
  <c r="D1177" i="11"/>
  <c r="B1177" i="11"/>
  <c r="E1177" i="11"/>
  <c r="F1177" i="11"/>
  <c r="A1179" i="11" l="1"/>
  <c r="C1178" i="11"/>
  <c r="F1178" i="11"/>
  <c r="B1178" i="11"/>
  <c r="E1178" i="11"/>
  <c r="D1178" i="11"/>
  <c r="G1178" i="11"/>
  <c r="E1179" i="11" l="1"/>
  <c r="C1179" i="11"/>
  <c r="G1179" i="11"/>
  <c r="F1179" i="11"/>
  <c r="D1179" i="11"/>
  <c r="A1180" i="11"/>
  <c r="B1179" i="11"/>
  <c r="D1180" i="11" l="1"/>
  <c r="C1180" i="11"/>
  <c r="F1180" i="11"/>
  <c r="B1180" i="11"/>
  <c r="G1180" i="11"/>
  <c r="A1181" i="11"/>
  <c r="E1180" i="11"/>
  <c r="A1182" i="11" l="1"/>
  <c r="C1181" i="11"/>
  <c r="G1181" i="11"/>
  <c r="E1181" i="11"/>
  <c r="B1181" i="11"/>
  <c r="D1181" i="11"/>
  <c r="F1181" i="11"/>
  <c r="A1183" i="11" l="1"/>
  <c r="G1182" i="11"/>
  <c r="C1182" i="11"/>
  <c r="F1182" i="11"/>
  <c r="B1182" i="11"/>
  <c r="E1182" i="11"/>
  <c r="D1182" i="11"/>
  <c r="B1183" i="11" l="1"/>
  <c r="C1183" i="11"/>
  <c r="G1183" i="11"/>
  <c r="F1183" i="11"/>
  <c r="D1183" i="11"/>
  <c r="A1184" i="11"/>
  <c r="E1183" i="11"/>
  <c r="A1185" i="11" l="1"/>
  <c r="E1184" i="11"/>
  <c r="C1184" i="11"/>
  <c r="F1184" i="11"/>
  <c r="B1184" i="11"/>
  <c r="G1184" i="11"/>
  <c r="D1184" i="11"/>
  <c r="A1186" i="11" l="1"/>
  <c r="E1185" i="11"/>
  <c r="C1185" i="11"/>
  <c r="G1185" i="11"/>
  <c r="D1185" i="11"/>
  <c r="B1185" i="11"/>
  <c r="F1185" i="11"/>
  <c r="A1187" i="11" l="1"/>
  <c r="G1186" i="11"/>
  <c r="C1186" i="11"/>
  <c r="F1186" i="11"/>
  <c r="B1186" i="11"/>
  <c r="E1186" i="11"/>
  <c r="D1186" i="11"/>
  <c r="B1187" i="11" l="1"/>
  <c r="C1187" i="11"/>
  <c r="D1187" i="11"/>
  <c r="F1187" i="11"/>
  <c r="G1187" i="11"/>
  <c r="A1188" i="11"/>
  <c r="E1187" i="11"/>
  <c r="A1189" i="11" l="1"/>
  <c r="E1188" i="11"/>
  <c r="C1188" i="11"/>
  <c r="F1188" i="11"/>
  <c r="B1188" i="11"/>
  <c r="G1188" i="11"/>
  <c r="D1188" i="11"/>
  <c r="C1189" i="11" l="1"/>
  <c r="G1189" i="11"/>
  <c r="E1189" i="11"/>
  <c r="B1189" i="11"/>
  <c r="A1190" i="11"/>
  <c r="D1189" i="11"/>
  <c r="F1189" i="11"/>
  <c r="A1191" i="11" l="1"/>
  <c r="D1190" i="11"/>
  <c r="C1190" i="11"/>
  <c r="F1190" i="11"/>
  <c r="B1190" i="11"/>
  <c r="E1190" i="11"/>
  <c r="G1190" i="11"/>
  <c r="A1192" i="11" l="1"/>
  <c r="B1191" i="11"/>
  <c r="C1191" i="11"/>
  <c r="G1191" i="11"/>
  <c r="F1191" i="11"/>
  <c r="D1191" i="11"/>
  <c r="E1191" i="11"/>
  <c r="C1192" i="11" l="1"/>
  <c r="F1192" i="11"/>
  <c r="B1192" i="11"/>
  <c r="G1192" i="11"/>
  <c r="A1193" i="11"/>
  <c r="D1192" i="11"/>
  <c r="E1192" i="11"/>
  <c r="A1194" i="11" l="1"/>
  <c r="F1193" i="11"/>
  <c r="C1193" i="11"/>
  <c r="G1193" i="11"/>
  <c r="D1193" i="11"/>
  <c r="B1193" i="11"/>
  <c r="E1193" i="11"/>
  <c r="C1194" i="11" l="1"/>
  <c r="F1194" i="11"/>
  <c r="B1194" i="11"/>
  <c r="E1194" i="11"/>
  <c r="A1195" i="11"/>
  <c r="D1194" i="11"/>
  <c r="G1194" i="11"/>
  <c r="B1195" i="11" l="1"/>
  <c r="C1195" i="11"/>
  <c r="G1195" i="11"/>
  <c r="F1195" i="11"/>
  <c r="D1195" i="11"/>
  <c r="A1196" i="11"/>
  <c r="E1195" i="11"/>
  <c r="A1197" i="11" l="1"/>
  <c r="D1196" i="11"/>
  <c r="C1196" i="11"/>
  <c r="F1196" i="11"/>
  <c r="B1196" i="11"/>
  <c r="G1196" i="11"/>
  <c r="E1196" i="11"/>
  <c r="A1198" i="11" l="1"/>
  <c r="F1197" i="11"/>
  <c r="C1197" i="11"/>
  <c r="G1197" i="11"/>
  <c r="E1197" i="11"/>
  <c r="B1197" i="11"/>
  <c r="D1197" i="11"/>
  <c r="A1199" i="11" l="1"/>
  <c r="C1198" i="11"/>
  <c r="F1198" i="11"/>
  <c r="B1198" i="11"/>
  <c r="E1198" i="11"/>
  <c r="D1198" i="11"/>
  <c r="G1198" i="11"/>
  <c r="A1200" i="11" l="1"/>
  <c r="C1199" i="11"/>
  <c r="G1199" i="11"/>
  <c r="F1199" i="11"/>
  <c r="D1199" i="11"/>
  <c r="E1199" i="11"/>
  <c r="B1199" i="11"/>
  <c r="A1201" i="11" l="1"/>
  <c r="C1200" i="11"/>
  <c r="F1200" i="11"/>
  <c r="B1200" i="11"/>
  <c r="G1200" i="11"/>
  <c r="D1200" i="11"/>
  <c r="E1200" i="11"/>
  <c r="C1201" i="11" l="1"/>
  <c r="G1201" i="11"/>
  <c r="D1201" i="11"/>
  <c r="B1201" i="11"/>
  <c r="A1202" i="11"/>
  <c r="E1201" i="11"/>
  <c r="F1201" i="11"/>
  <c r="C1202" i="11" l="1"/>
  <c r="F1202" i="11"/>
  <c r="B1202" i="11"/>
  <c r="E1202" i="11"/>
  <c r="A1203" i="11"/>
  <c r="D1202" i="11"/>
  <c r="G1202" i="11"/>
  <c r="A1204" i="11" l="1"/>
  <c r="C1203" i="11"/>
  <c r="G1203" i="11"/>
  <c r="F1203" i="11"/>
  <c r="D1203" i="11"/>
  <c r="E1203" i="11"/>
  <c r="B1203" i="11"/>
  <c r="E1204" i="11" l="1"/>
  <c r="C1204" i="11"/>
  <c r="F1204" i="11"/>
  <c r="B1204" i="11"/>
  <c r="G1204" i="11"/>
  <c r="A1205" i="11"/>
  <c r="D1204" i="11"/>
  <c r="A1206" i="11" l="1"/>
  <c r="D1205" i="11"/>
  <c r="C1205" i="11"/>
  <c r="G1205" i="11"/>
  <c r="E1205" i="11"/>
  <c r="B1205" i="11"/>
  <c r="F1205" i="11"/>
  <c r="D1206" i="11" l="1"/>
  <c r="C1206" i="11"/>
  <c r="F1206" i="11"/>
  <c r="B1206" i="11"/>
  <c r="E1206" i="11"/>
  <c r="A1207" i="11"/>
  <c r="G1206" i="11"/>
  <c r="E1207" i="11" l="1"/>
  <c r="C1207" i="11"/>
  <c r="G1207" i="11"/>
  <c r="F1207" i="11"/>
  <c r="D1207" i="11"/>
  <c r="A1208" i="11"/>
  <c r="B1207" i="11"/>
  <c r="A1209" i="11" l="1"/>
  <c r="E1208" i="11"/>
  <c r="C1208" i="11"/>
  <c r="F1208" i="11"/>
  <c r="B1208" i="11"/>
  <c r="G1208" i="11"/>
  <c r="D1208" i="11"/>
  <c r="A1210" i="11" l="1"/>
  <c r="F1209" i="11"/>
  <c r="C1209" i="11"/>
  <c r="G1209" i="11"/>
  <c r="D1209" i="11"/>
  <c r="B1209" i="11"/>
  <c r="E1209" i="11"/>
  <c r="C1210" i="11" l="1"/>
  <c r="F1210" i="11"/>
  <c r="B1210" i="11"/>
  <c r="E1210" i="11"/>
  <c r="A1211" i="11"/>
  <c r="D1210" i="11"/>
  <c r="G1210" i="11"/>
  <c r="C1211" i="11" l="1"/>
  <c r="G1211" i="11"/>
  <c r="F1211" i="11"/>
  <c r="D1211" i="11"/>
  <c r="A1212" i="11"/>
  <c r="E1211" i="11"/>
  <c r="B1211" i="11"/>
  <c r="A1213" i="11" l="1"/>
  <c r="C1212" i="11"/>
  <c r="F1212" i="11"/>
  <c r="B1212" i="11"/>
  <c r="G1212" i="11"/>
  <c r="D1212" i="11"/>
  <c r="E1212" i="11"/>
  <c r="F1213" i="11" l="1"/>
  <c r="C1213" i="11"/>
  <c r="G1213" i="11"/>
  <c r="E1213" i="11"/>
  <c r="B1213" i="11"/>
  <c r="A1214" i="11"/>
  <c r="D1213" i="11"/>
  <c r="A1215" i="11" l="1"/>
  <c r="C1214" i="11"/>
  <c r="F1214" i="11"/>
  <c r="B1214" i="11"/>
  <c r="E1214" i="11"/>
  <c r="D1214" i="11"/>
  <c r="G1214" i="11"/>
  <c r="A1216" i="11" l="1"/>
  <c r="E1215" i="11"/>
  <c r="C1215" i="11"/>
  <c r="G1215" i="11"/>
  <c r="F1215" i="11"/>
  <c r="D1215" i="11"/>
  <c r="B1215" i="11"/>
  <c r="E1216" i="11" l="1"/>
  <c r="C1216" i="11"/>
  <c r="F1216" i="11"/>
  <c r="B1216" i="11"/>
  <c r="G1216" i="11"/>
  <c r="A1217" i="11"/>
  <c r="D1216" i="11"/>
  <c r="A1218" i="11" l="1"/>
  <c r="E1217" i="11"/>
  <c r="C1217" i="11"/>
  <c r="G1217" i="11"/>
  <c r="D1217" i="11"/>
  <c r="B1217" i="11"/>
  <c r="F1217" i="11"/>
  <c r="C1218" i="11" l="1"/>
  <c r="F1218" i="11"/>
  <c r="B1218" i="11"/>
  <c r="E1218" i="11"/>
  <c r="A1219" i="11"/>
  <c r="D1218" i="11"/>
  <c r="G1218" i="11"/>
  <c r="A1220" i="11" l="1"/>
  <c r="C1219" i="11"/>
  <c r="E1219" i="11"/>
  <c r="F1219" i="11"/>
  <c r="G1219" i="11"/>
  <c r="D1219" i="11"/>
  <c r="B1219" i="11"/>
  <c r="C1220" i="11" l="1"/>
  <c r="F1220" i="11"/>
  <c r="B1220" i="11"/>
  <c r="G1220" i="11"/>
  <c r="A1221" i="11"/>
  <c r="D1220" i="11"/>
  <c r="E1220" i="11"/>
  <c r="F1221" i="11" l="1"/>
  <c r="C1221" i="11"/>
  <c r="G1221" i="11"/>
  <c r="D1221" i="11"/>
  <c r="B1221" i="11"/>
  <c r="A1222" i="11"/>
  <c r="E1221" i="11"/>
  <c r="G1222" i="11" l="1"/>
  <c r="C1222" i="11"/>
  <c r="F1222" i="11"/>
  <c r="B1222" i="11"/>
  <c r="E1222" i="11"/>
  <c r="A1223" i="11"/>
  <c r="D1222" i="11"/>
  <c r="A1224" i="11" l="1"/>
  <c r="C1223" i="11"/>
  <c r="G1223" i="11"/>
  <c r="F1223" i="11"/>
  <c r="D1223" i="11"/>
  <c r="E1223" i="11"/>
  <c r="B1223" i="11"/>
  <c r="A1225" i="11" l="1"/>
  <c r="E1224" i="11"/>
  <c r="C1224" i="11"/>
  <c r="F1224" i="11"/>
  <c r="B1224" i="11"/>
  <c r="G1224" i="11"/>
  <c r="D1224" i="11"/>
  <c r="A1226" i="11" l="1"/>
  <c r="F1225" i="11"/>
  <c r="C1225" i="11"/>
  <c r="G1225" i="11"/>
  <c r="D1225" i="11"/>
  <c r="B1225" i="11"/>
  <c r="E1225" i="11"/>
  <c r="D1226" i="11" l="1"/>
  <c r="C1226" i="11"/>
  <c r="F1226" i="11"/>
  <c r="B1226" i="11"/>
  <c r="E1226" i="11"/>
  <c r="A1227" i="11"/>
  <c r="G1226" i="11"/>
  <c r="A1228" i="11" l="1"/>
  <c r="B1227" i="11"/>
  <c r="C1227" i="11"/>
  <c r="G1227" i="11"/>
  <c r="F1227" i="11"/>
  <c r="E1227" i="11"/>
  <c r="D1227" i="11"/>
  <c r="E1228" i="11" l="1"/>
  <c r="C1228" i="11"/>
  <c r="F1228" i="11"/>
  <c r="B1228" i="11"/>
  <c r="G1228" i="11"/>
  <c r="A1229" i="11"/>
  <c r="D1228" i="11"/>
  <c r="F1229" i="11" l="1"/>
  <c r="C1229" i="11"/>
  <c r="G1229" i="11"/>
  <c r="D1229" i="11"/>
  <c r="B1229" i="11"/>
  <c r="A1230" i="11"/>
  <c r="E1229" i="11"/>
  <c r="C1230" i="11" l="1"/>
  <c r="F1230" i="11"/>
  <c r="B1230" i="11"/>
  <c r="E1230" i="11"/>
  <c r="A1231" i="11"/>
  <c r="D1230" i="11"/>
  <c r="G1230" i="11"/>
  <c r="B1231" i="11" l="1"/>
  <c r="C1231" i="11"/>
  <c r="G1231" i="11"/>
  <c r="F1231" i="11"/>
  <c r="D1231" i="11"/>
  <c r="A1232" i="11"/>
  <c r="E1231" i="11"/>
  <c r="A1233" i="11" l="1"/>
  <c r="E1232" i="11"/>
  <c r="C1232" i="11"/>
  <c r="F1232" i="11"/>
  <c r="B1232" i="11"/>
  <c r="G1232" i="11"/>
  <c r="D1232" i="11"/>
  <c r="C1233" i="11" l="1"/>
  <c r="G1233" i="11"/>
  <c r="D1233" i="11"/>
  <c r="B1233" i="11"/>
  <c r="A1234" i="11"/>
  <c r="E1233" i="11"/>
  <c r="F1233" i="11"/>
  <c r="A1235" i="11" l="1"/>
  <c r="C1234" i="11"/>
  <c r="F1234" i="11"/>
  <c r="B1234" i="11"/>
  <c r="E1234" i="11"/>
  <c r="D1234" i="11"/>
  <c r="G1234" i="11"/>
  <c r="A1236" i="11" l="1"/>
  <c r="B1235" i="11"/>
  <c r="C1235" i="11"/>
  <c r="E1235" i="11"/>
  <c r="F1235" i="11"/>
  <c r="G1235" i="11"/>
  <c r="D1235" i="11"/>
  <c r="D1236" i="11" l="1"/>
  <c r="C1236" i="11"/>
  <c r="F1236" i="11"/>
  <c r="B1236" i="11"/>
  <c r="G1236" i="11"/>
  <c r="A1237" i="11"/>
  <c r="E1236" i="11"/>
  <c r="E1237" i="11" l="1"/>
  <c r="C1237" i="11"/>
  <c r="G1237" i="11"/>
  <c r="D1237" i="11"/>
  <c r="B1237" i="11"/>
  <c r="A1238" i="11"/>
  <c r="F1237" i="11"/>
  <c r="A1239" i="11" l="1"/>
  <c r="D1238" i="11"/>
  <c r="C1238" i="11"/>
  <c r="F1238" i="11"/>
  <c r="B1238" i="11"/>
  <c r="E1238" i="11"/>
  <c r="G1238" i="11"/>
  <c r="C1239" i="11" l="1"/>
  <c r="G1239" i="11"/>
  <c r="F1239" i="11"/>
  <c r="D1239" i="11"/>
  <c r="A1240" i="11"/>
  <c r="E1239" i="11"/>
  <c r="B1239" i="11"/>
  <c r="A1241" i="11" l="1"/>
  <c r="C1240" i="11"/>
  <c r="F1240" i="11"/>
  <c r="B1240" i="11"/>
  <c r="G1240" i="11"/>
  <c r="D1240" i="11"/>
  <c r="E1240" i="11"/>
  <c r="F1241" i="11" l="1"/>
  <c r="C1241" i="11"/>
  <c r="G1241" i="11"/>
  <c r="D1241" i="11"/>
  <c r="B1241" i="11"/>
  <c r="A1242" i="11"/>
  <c r="E1241" i="11"/>
  <c r="A1243" i="11" l="1"/>
  <c r="G1242" i="11"/>
  <c r="C1242" i="11"/>
  <c r="F1242" i="11"/>
  <c r="B1242" i="11"/>
  <c r="E1242" i="11"/>
  <c r="D1242" i="11"/>
  <c r="C1243" i="11" l="1"/>
  <c r="G1243" i="11"/>
  <c r="F1243" i="11"/>
  <c r="D1243" i="11"/>
  <c r="A1244" i="11"/>
  <c r="E1243" i="11"/>
  <c r="B1243" i="11"/>
  <c r="A1245" i="11" l="1"/>
  <c r="D1244" i="11"/>
  <c r="C1244" i="11"/>
  <c r="F1244" i="11"/>
  <c r="B1244" i="11"/>
  <c r="G1244" i="11"/>
  <c r="E1244" i="11"/>
  <c r="F1245" i="11" l="1"/>
  <c r="C1245" i="11"/>
  <c r="G1245" i="11"/>
  <c r="E1245" i="11"/>
  <c r="B1245" i="11"/>
  <c r="A1246" i="11"/>
  <c r="D1245" i="11"/>
  <c r="G1246" i="11" l="1"/>
  <c r="C1246" i="11"/>
  <c r="F1246" i="11"/>
  <c r="B1246" i="11"/>
  <c r="E1246" i="11"/>
  <c r="A1247" i="11"/>
  <c r="D1246" i="11"/>
  <c r="A1248" i="11" l="1"/>
  <c r="C1247" i="11"/>
  <c r="G1247" i="11"/>
  <c r="F1247" i="11"/>
  <c r="D1247" i="11"/>
  <c r="E1247" i="11"/>
  <c r="B1247" i="11"/>
  <c r="A1249" i="11" l="1"/>
  <c r="C1248" i="11"/>
  <c r="F1248" i="11"/>
  <c r="B1248" i="11"/>
  <c r="G1248" i="11"/>
  <c r="D1248" i="11"/>
  <c r="E1248" i="11"/>
  <c r="C1249" i="11" l="1"/>
  <c r="G1249" i="11"/>
  <c r="D1249" i="11"/>
  <c r="B1249" i="11"/>
  <c r="A1250" i="11"/>
  <c r="E1249" i="11"/>
  <c r="F1249" i="11"/>
  <c r="C1250" i="11" l="1"/>
  <c r="F1250" i="11"/>
  <c r="B1250" i="11"/>
  <c r="E1250" i="11"/>
  <c r="A1251" i="11"/>
  <c r="D1250" i="11"/>
  <c r="G1250" i="11"/>
  <c r="K6" i="11" l="1" a="1"/>
  <c r="K6" i="11" s="1"/>
  <c r="C1251" i="11"/>
  <c r="E1251" i="11"/>
  <c r="B1251" i="11"/>
  <c r="D1251" i="11"/>
  <c r="F1251" i="11"/>
  <c r="G1251" i="11"/>
  <c r="M9" i="11" a="1"/>
  <c r="M9" i="11" s="1"/>
  <c r="K4" i="11" a="1"/>
  <c r="K4" i="11" s="1"/>
  <c r="L5" i="11" l="1"/>
  <c r="L2" i="11"/>
  <c r="L8" i="11"/>
  <c r="L14" i="11"/>
  <c r="L3" i="11"/>
  <c r="L9" i="11"/>
  <c r="L12" i="11"/>
  <c r="L18" i="11"/>
  <c r="L10" i="11"/>
  <c r="L4" i="11"/>
  <c r="L17" i="11"/>
  <c r="L6" i="11"/>
  <c r="L16" i="11"/>
  <c r="L13" i="11"/>
  <c r="L11" i="11"/>
  <c r="L7" i="11"/>
  <c r="L19" i="11"/>
  <c r="L15" i="11"/>
  <c r="K7" i="11" a="1"/>
  <c r="K7" i="11" s="1"/>
  <c r="K8" i="11" a="1"/>
  <c r="K8" i="11" s="1"/>
  <c r="M7" i="11" a="1"/>
  <c r="M7" i="11" s="1"/>
  <c r="M10" i="11" a="1"/>
  <c r="M10" i="11" s="1"/>
  <c r="K2" i="11" a="1"/>
  <c r="K2" i="11" s="1"/>
  <c r="K15" i="11" a="1"/>
  <c r="K15" i="11" s="1"/>
  <c r="K3" i="11" a="1"/>
  <c r="K3" i="11" s="1"/>
  <c r="M8" i="11" a="1"/>
  <c r="M8" i="11" s="1"/>
  <c r="K19" i="11" a="1"/>
  <c r="K19" i="11" s="1"/>
  <c r="K14" i="11" a="1"/>
  <c r="K14" i="11" s="1"/>
  <c r="M13" i="11" a="1"/>
  <c r="M13" i="11" s="1"/>
  <c r="K17" i="11" a="1"/>
  <c r="K17" i="11" s="1"/>
  <c r="K13" i="11" a="1"/>
  <c r="K13" i="11" s="1"/>
  <c r="K12" i="11" a="1"/>
  <c r="K12" i="11" s="1"/>
  <c r="M2" i="11" a="1"/>
  <c r="M2" i="11" s="1"/>
  <c r="M12" i="11" a="1"/>
  <c r="M12" i="11" s="1"/>
  <c r="K18" i="11" a="1"/>
  <c r="K18" i="11" s="1"/>
  <c r="M16" i="11" a="1"/>
  <c r="M16" i="11" s="1"/>
  <c r="M6" i="11" a="1"/>
  <c r="M6" i="11" s="1"/>
  <c r="K16" i="11" a="1"/>
  <c r="K16" i="11" s="1"/>
  <c r="K11" i="11" a="1"/>
  <c r="K11" i="11" s="1"/>
  <c r="K10" i="11" a="1"/>
  <c r="K10" i="11" s="1"/>
  <c r="M17" i="11" a="1"/>
  <c r="M17" i="11" s="1"/>
  <c r="M18" i="11" a="1"/>
  <c r="M18" i="11" s="1"/>
  <c r="K9" i="11" a="1"/>
  <c r="K9" i="11" s="1"/>
  <c r="K5" i="11" a="1"/>
  <c r="K5" i="11" s="1"/>
  <c r="M11" i="11" a="1"/>
  <c r="M11" i="11" s="1"/>
  <c r="M19" i="11" a="1"/>
  <c r="M19" i="11" s="1"/>
  <c r="M3" i="11" a="1"/>
  <c r="M3" i="11" s="1"/>
  <c r="M15" i="11" a="1"/>
  <c r="M15" i="11" s="1"/>
  <c r="M14" i="11" a="1"/>
  <c r="M14" i="11" s="1"/>
  <c r="M4" i="11" a="1"/>
  <c r="M4" i="11" s="1"/>
  <c r="M5" i="11" a="1"/>
  <c r="M5" i="11" s="1"/>
</calcChain>
</file>

<file path=xl/sharedStrings.xml><?xml version="1.0" encoding="utf-8"?>
<sst xmlns="http://schemas.openxmlformats.org/spreadsheetml/2006/main" count="131" uniqueCount="104">
  <si>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</si>
  <si>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</si>
  <si>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</si>
  <si>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</si>
  <si>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</si>
  <si>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</si>
  <si>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</si>
  <si>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</si>
  <si>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</si>
  <si>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</si>
  <si>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</si>
  <si>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</si>
  <si>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</si>
  <si>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</si>
  <si>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</si>
  <si>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</si>
  <si>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</si>
  <si>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</si>
  <si>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</si>
  <si>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</si>
  <si>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</si>
  <si>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</si>
  <si>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</si>
  <si>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</si>
  <si>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</si>
  <si>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</si>
  <si>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</si>
  <si>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</si>
  <si>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</si>
  <si>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</si>
  <si>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</si>
  <si>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</si>
  <si>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</si>
  <si>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</si>
  <si>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</si>
  <si>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</si>
  <si>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</si>
  <si>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</si>
  <si>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</si>
  <si>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</si>
  <si>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</si>
  <si>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</si>
  <si>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</si>
  <si>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</si>
  <si>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</si>
  <si>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</si>
  <si>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</si>
  <si>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</si>
  <si>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</si>
  <si>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</si>
  <si>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</si>
  <si>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</si>
  <si>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</si>
  <si>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</si>
  <si>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</si>
  <si>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</si>
  <si>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</si>
  <si>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</si>
  <si>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</si>
  <si>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</si>
  <si>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</si>
  <si>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</si>
  <si>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</si>
  <si>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</si>
  <si>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</si>
  <si>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</si>
  <si>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</si>
  <si>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</si>
  <si>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</si>
  <si>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</si>
  <si>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</si>
  <si>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</si>
  <si>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</si>
  <si>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</si>
  <si>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</si>
  <si>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</si>
  <si>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</si>
  <si>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</si>
  <si>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</si>
  <si>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</si>
  <si>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</si>
  <si>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</si>
  <si>
    <t>Best fit</t>
  </si>
  <si>
    <t>actual</t>
  </si>
  <si>
    <t>estimated</t>
  </si>
  <si>
    <t>Shape</t>
  </si>
  <si>
    <t>Scale</t>
  </si>
  <si>
    <t>Estimated Weibull Parameters</t>
  </si>
  <si>
    <t>x</t>
  </si>
  <si>
    <t>y</t>
  </si>
  <si>
    <t>cum est</t>
  </si>
  <si>
    <t>All</t>
  </si>
  <si>
    <t>85th</t>
  </si>
  <si>
    <t>30th</t>
  </si>
  <si>
    <t>70th</t>
  </si>
  <si>
    <t>Normalized</t>
  </si>
  <si>
    <t>25th Percentile</t>
  </si>
  <si>
    <t>Median</t>
  </si>
  <si>
    <t>75th Percentile</t>
  </si>
  <si>
    <t xml:space="preserve">Added new cycle time chart. Thanks to twitter feedback: @joshuajames @kjscotland @smok77 @cyetain @jchyip @yuvalyeret </t>
  </si>
  <si>
    <t>Fixed defect in Started vs Completed Items per week chart range (was hardcoded)</t>
  </si>
  <si>
    <t>rounded days</t>
  </si>
  <si>
    <t>Fixed time issue of data inputs failing equal tests for any day based chart or measure</t>
  </si>
  <si>
    <t>Fixed indirect references for pasted blank cells which were failing with #VALUE errors.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</si>
</sst>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34">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164" fontId="1" fillId="2" borderId="2" xfId="1" applyNumberFormat="1"/>
    <xf numFmtId="0" fontId="0" fillId="0" borderId="4" xfId="0" applyBorder="1"/>
    <xf numFmtId="14" fontId="4" fillId="0" borderId="4" xfId="0" applyNumberFormat="1" applyFont="1" applyBorder="1" applyAlignment="1"/>
    <xf numFmtId="0" fontId="3" fillId="0" borderId="4" xfId="0" applyFont="1" applyBorder="1"/>
    <xf numFmtId="0" fontId="3" fillId="0" borderId="0" xfId="0" applyFont="1" applyFill="1" applyBorder="1"/>
    <xf numFmtId="1" fontId="1" fillId="2" borderId="2" xfId="1" applyNumberForma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463842736"/>
        <c:axId val="463839600"/>
      </c:lineChart>
      <c:catAx>
        <c:axId val="4638427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463839600"/>
        <c:crosses val="autoZero"/>
        <c:auto val="1"/>
        <c:lblAlgn val="ctr"/>
        <c:lblOffset val="100"/>
        <c:noMultiLvlLbl val="0"/>
      </c:catAx>
      <c:valAx>
        <c:axId val="463839600"/>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6384273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Throughput!$I$5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Throughput!$H$6:$H$26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Throughput!$I$6:$I$26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463837640"/>
        <c:axId val="463835288"/>
      </c:barChart>
      <c:catAx>
        <c:axId val="463837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35288"/>
        <c:crosses val="autoZero"/>
        <c:auto val="1"/>
        <c:lblAlgn val="ctr"/>
        <c:lblOffset val="100"/>
        <c:noMultiLvlLbl val="0"/>
      </c:catAx>
      <c:valAx>
        <c:axId val="46383528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63837640"/>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463835680"/>
        <c:axId val="463836072"/>
      </c:scatterChart>
      <c:valAx>
        <c:axId val="4638356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36072"/>
        <c:crosses val="autoZero"/>
        <c:crossBetween val="midCat"/>
      </c:valAx>
      <c:valAx>
        <c:axId val="463836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356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Time'!$W$5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Time'!$V$6:$V$25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Time'!$W$6:$W$25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463839992"/>
        <c:axId val="463840384"/>
      </c:barChart>
      <c:catAx>
        <c:axId val="463839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40384"/>
        <c:crosses val="autoZero"/>
        <c:auto val="1"/>
        <c:lblAlgn val="ctr"/>
        <c:lblOffset val="100"/>
        <c:noMultiLvlLbl val="0"/>
      </c:catAx>
      <c:valAx>
        <c:axId val="46384038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63839992"/>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463838032"/>
        <c:axId val="463841168"/>
      </c:lineChart>
      <c:catAx>
        <c:axId val="4638380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41168"/>
        <c:crosses val="autoZero"/>
        <c:auto val="1"/>
        <c:lblAlgn val="ctr"/>
        <c:lblOffset val="100"/>
        <c:noMultiLvlLbl val="0"/>
      </c:catAx>
      <c:valAx>
        <c:axId val="46384116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380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71897209781512095"/>
        </c:manualLayout>
      </c:layout>
      <c:lineChart>
        <c:grouping val="standard"/>
        <c:varyColors val="0"/>
        <c:ser>
          <c:idx val="1"/>
          <c:order val="2"/>
          <c:tx>
            <c:strRef>
              <c:f>'Work in Progress'!$L$1</c:f>
              <c:strCache>
                <c:ptCount val="1"/>
                <c:pt idx="0">
                  <c:v>Avg WIP</c:v>
                </c:pt>
              </c:strCache>
            </c:strRef>
          </c:tx>
          <c:spPr>
            <a:ln w="12700" cap="rnd">
              <a:solidFill>
                <a:schemeClr val="accent2">
                  <a:lumMod val="40000"/>
                  <a:lumOff val="60000"/>
                </a:schemeClr>
              </a:solidFill>
              <a:prstDash val="sysDash"/>
              <a:round/>
            </a:ln>
            <a:effectLst/>
          </c:spPr>
          <c:marker>
            <c:symbol val="diamond"/>
            <c:size val="5"/>
            <c:spPr>
              <a:solidFill>
                <a:schemeClr val="accent2">
                  <a:lumMod val="40000"/>
                  <a:lumOff val="60000"/>
                </a:schemeClr>
              </a:solidFill>
              <a:ln w="25400">
                <a:no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463844304"/>
        <c:axId val="463836464"/>
      </c:lineChart>
      <c:lineChart>
        <c:grouping val="standard"/>
        <c:varyColors val="0"/>
        <c:ser>
          <c:idx val="0"/>
          <c:order val="0"/>
          <c:tx>
            <c:strRef>
              <c:f>Throughput!$D$1</c:f>
              <c:strCache>
                <c:ptCount val="1"/>
                <c:pt idx="0">
                  <c:v>Throughput</c:v>
                </c:pt>
              </c:strCache>
            </c:strRef>
          </c:tx>
          <c:spPr>
            <a:ln w="12700" cap="rnd">
              <a:solidFill>
                <a:schemeClr val="accent1">
                  <a:lumMod val="40000"/>
                  <a:lumOff val="60000"/>
                </a:schemeClr>
              </a:solidFill>
              <a:prstDash val="solid"/>
              <a:round/>
            </a:ln>
            <a:effectLst/>
          </c:spPr>
          <c:marker>
            <c:symbol val="square"/>
            <c:size val="5"/>
            <c:spPr>
              <a:solidFill>
                <a:schemeClr val="accent1">
                  <a:lumMod val="40000"/>
                  <a:lumOff val="60000"/>
                </a:schemeClr>
              </a:solidFill>
              <a:ln w="9525">
                <a:no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6">
                  <a:lumMod val="40000"/>
                  <a:lumOff val="60000"/>
                </a:schemeClr>
              </a:solidFill>
              <a:prstDash val="lgDashDotDot"/>
              <a:round/>
            </a:ln>
            <a:effectLst/>
          </c:spPr>
          <c:marker>
            <c:symbol val="circle"/>
            <c:size val="5"/>
            <c:spPr>
              <a:solidFill>
                <a:schemeClr val="accent6">
                  <a:lumMod val="40000"/>
                  <a:lumOff val="60000"/>
                </a:schemeClr>
              </a:solidFill>
              <a:ln w="9525">
                <a:noFill/>
              </a:ln>
              <a:effectLst/>
            </c:spPr>
          </c:marker>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463845480"/>
        <c:axId val="463844696"/>
      </c:lineChart>
      <c:catAx>
        <c:axId val="46384430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36464"/>
        <c:crosses val="autoZero"/>
        <c:auto val="1"/>
        <c:lblAlgn val="ctr"/>
        <c:lblOffset val="100"/>
        <c:noMultiLvlLbl val="0"/>
      </c:catAx>
      <c:valAx>
        <c:axId val="463836464"/>
        <c:scaling>
          <c:orientation val="minMax"/>
        </c:scaling>
        <c:delete val="1"/>
        <c:axPos val="l"/>
        <c:numFmt formatCode="0" sourceLinked="0"/>
        <c:majorTickMark val="out"/>
        <c:minorTickMark val="none"/>
        <c:tickLblPos val="nextTo"/>
        <c:crossAx val="463844304"/>
        <c:crosses val="autoZero"/>
        <c:crossBetween val="between"/>
      </c:valAx>
      <c:valAx>
        <c:axId val="463844696"/>
        <c:scaling>
          <c:orientation val="minMax"/>
        </c:scaling>
        <c:delete val="1"/>
        <c:axPos val="r"/>
        <c:numFmt formatCode="General" sourceLinked="1"/>
        <c:majorTickMark val="out"/>
        <c:minorTickMark val="none"/>
        <c:tickLblPos val="nextTo"/>
        <c:crossAx val="463845480"/>
        <c:crosses val="max"/>
        <c:crossBetween val="between"/>
      </c:valAx>
      <c:catAx>
        <c:axId val="463845480"/>
        <c:scaling>
          <c:orientation val="minMax"/>
        </c:scaling>
        <c:delete val="1"/>
        <c:axPos val="b"/>
        <c:majorTickMark val="out"/>
        <c:minorTickMark val="none"/>
        <c:tickLblPos val="nextTo"/>
        <c:crossAx val="46384469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463857632"/>
        <c:axId val="463847048"/>
      </c:barChart>
      <c:catAx>
        <c:axId val="463857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63847048"/>
        <c:crosses val="autoZero"/>
        <c:auto val="1"/>
        <c:lblAlgn val="ctr"/>
        <c:lblOffset val="100"/>
        <c:noMultiLvlLbl val="0"/>
      </c:catAx>
      <c:valAx>
        <c:axId val="463847048"/>
        <c:scaling>
          <c:orientation val="minMax"/>
        </c:scaling>
        <c:delete val="1"/>
        <c:axPos val="l"/>
        <c:numFmt formatCode="General" sourceLinked="1"/>
        <c:majorTickMark val="none"/>
        <c:minorTickMark val="none"/>
        <c:tickLblPos val="nextTo"/>
        <c:crossAx val="463857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463840776"/>
        <c:axId val="463857240"/>
      </c:areaChart>
      <c:dateAx>
        <c:axId val="463840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7240"/>
        <c:crosses val="autoZero"/>
        <c:auto val="1"/>
        <c:lblOffset val="100"/>
        <c:baseTimeUnit val="days"/>
      </c:dateAx>
      <c:valAx>
        <c:axId val="463857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4077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463847440"/>
        <c:axId val="463858416"/>
      </c:barChart>
      <c:catAx>
        <c:axId val="46384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8416"/>
        <c:crosses val="autoZero"/>
        <c:auto val="1"/>
        <c:lblAlgn val="ctr"/>
        <c:lblOffset val="100"/>
        <c:noMultiLvlLbl val="0"/>
      </c:catAx>
      <c:valAx>
        <c:axId val="463858416"/>
        <c:scaling>
          <c:orientation val="minMax"/>
        </c:scaling>
        <c:delete val="1"/>
        <c:axPos val="l"/>
        <c:numFmt formatCode="General" sourceLinked="1"/>
        <c:majorTickMark val="none"/>
        <c:minorTickMark val="none"/>
        <c:tickLblPos val="nextTo"/>
        <c:crossAx val="46384744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weekly TREND of in-Progress, Throughput and cyclE time </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69864318924459701"/>
        </c:manualLayout>
      </c:layout>
      <c:lineChart>
        <c:grouping val="standard"/>
        <c:varyColors val="0"/>
        <c:ser>
          <c:idx val="1"/>
          <c:order val="2"/>
          <c:tx>
            <c:strRef>
              <c:f>'Work in Progress'!$L$1</c:f>
              <c:strCache>
                <c:ptCount val="1"/>
                <c:pt idx="0">
                  <c:v>Avg WIP</c:v>
                </c:pt>
              </c:strCache>
            </c:strRef>
          </c:tx>
          <c:spPr>
            <a:ln w="12700" cap="rnd">
              <a:noFill/>
              <a:prstDash val="sysDash"/>
              <a:round/>
            </a:ln>
            <a:effectLst/>
          </c:spPr>
          <c:marker>
            <c:symbol val="diamond"/>
            <c:size val="5"/>
            <c:spPr>
              <a:solidFill>
                <a:schemeClr val="accent2">
                  <a:lumMod val="40000"/>
                  <a:lumOff val="60000"/>
                </a:schemeClr>
              </a:solidFill>
              <a:ln w="25400">
                <a:noFill/>
              </a:ln>
              <a:effectLst/>
            </c:spPr>
          </c:marker>
          <c:trendline>
            <c:name>WIP Trend</c:name>
            <c:spPr>
              <a:ln w="19050" cap="rnd">
                <a:solidFill>
                  <a:schemeClr val="accent2"/>
                </a:solidFill>
                <a:prstDash val="sysDot"/>
              </a:ln>
              <a:effectLst/>
            </c:spPr>
            <c:trendlineType val="poly"/>
            <c:order val="5"/>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463854104"/>
        <c:axId val="463854496"/>
      </c:lineChart>
      <c:lineChart>
        <c:grouping val="standard"/>
        <c:varyColors val="0"/>
        <c:ser>
          <c:idx val="0"/>
          <c:order val="0"/>
          <c:tx>
            <c:strRef>
              <c:f>Throughput!$D$1</c:f>
              <c:strCache>
                <c:ptCount val="1"/>
                <c:pt idx="0">
                  <c:v>Throughput</c:v>
                </c:pt>
              </c:strCache>
            </c:strRef>
          </c:tx>
          <c:spPr>
            <a:ln w="12700" cap="rnd">
              <a:noFill/>
              <a:prstDash val="solid"/>
              <a:round/>
            </a:ln>
            <a:effectLst/>
          </c:spPr>
          <c:marker>
            <c:symbol val="square"/>
            <c:size val="5"/>
            <c:spPr>
              <a:solidFill>
                <a:schemeClr val="accent1">
                  <a:lumMod val="40000"/>
                  <a:lumOff val="60000"/>
                </a:schemeClr>
              </a:solidFill>
              <a:ln w="9525">
                <a:noFill/>
              </a:ln>
              <a:effectLst/>
            </c:spPr>
          </c:marker>
          <c:trendline>
            <c:name>Throughput Trend</c:name>
            <c:spPr>
              <a:ln w="19050" cap="rnd">
                <a:solidFill>
                  <a:schemeClr val="accent1"/>
                </a:solidFill>
                <a:prstDash val="solid"/>
              </a:ln>
              <a:effectLst/>
            </c:spPr>
            <c:trendlineType val="poly"/>
            <c:order val="5"/>
            <c:dispRSqr val="0"/>
            <c:dispEq val="0"/>
          </c:trendline>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noFill/>
              <a:prstDash val="lgDashDotDot"/>
              <a:round/>
            </a:ln>
            <a:effectLst/>
          </c:spPr>
          <c:marker>
            <c:symbol val="circle"/>
            <c:size val="5"/>
            <c:spPr>
              <a:solidFill>
                <a:schemeClr val="accent6">
                  <a:lumMod val="40000"/>
                  <a:lumOff val="60000"/>
                </a:schemeClr>
              </a:solidFill>
              <a:ln w="9525">
                <a:noFill/>
              </a:ln>
              <a:effectLst/>
            </c:spPr>
          </c:marker>
          <c:trendline>
            <c:name>Avg. Cycle Time Trend</c:name>
            <c:spPr>
              <a:ln w="19050" cap="rnd">
                <a:solidFill>
                  <a:schemeClr val="accent6"/>
                </a:solidFill>
                <a:prstDash val="dash"/>
              </a:ln>
              <a:effectLst/>
            </c:spPr>
            <c:trendlineType val="poly"/>
            <c:order val="5"/>
            <c:dispRSqr val="0"/>
            <c:dispEq val="0"/>
          </c:trendline>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463854888"/>
        <c:axId val="463852536"/>
      </c:lineChart>
      <c:catAx>
        <c:axId val="46385410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4496"/>
        <c:crosses val="autoZero"/>
        <c:auto val="1"/>
        <c:lblAlgn val="ctr"/>
        <c:lblOffset val="100"/>
        <c:noMultiLvlLbl val="0"/>
      </c:catAx>
      <c:valAx>
        <c:axId val="463854496"/>
        <c:scaling>
          <c:orientation val="minMax"/>
        </c:scaling>
        <c:delete val="1"/>
        <c:axPos val="l"/>
        <c:numFmt formatCode="0" sourceLinked="0"/>
        <c:majorTickMark val="out"/>
        <c:minorTickMark val="none"/>
        <c:tickLblPos val="nextTo"/>
        <c:crossAx val="463854104"/>
        <c:crosses val="autoZero"/>
        <c:crossBetween val="between"/>
      </c:valAx>
      <c:valAx>
        <c:axId val="463852536"/>
        <c:scaling>
          <c:orientation val="minMax"/>
        </c:scaling>
        <c:delete val="1"/>
        <c:axPos val="r"/>
        <c:numFmt formatCode="General" sourceLinked="1"/>
        <c:majorTickMark val="out"/>
        <c:minorTickMark val="none"/>
        <c:tickLblPos val="nextTo"/>
        <c:crossAx val="463854888"/>
        <c:crosses val="max"/>
        <c:crossBetween val="between"/>
      </c:valAx>
      <c:catAx>
        <c:axId val="463854888"/>
        <c:scaling>
          <c:orientation val="minMax"/>
        </c:scaling>
        <c:delete val="1"/>
        <c:axPos val="b"/>
        <c:majorTickMark val="out"/>
        <c:minorTickMark val="none"/>
        <c:tickLblPos val="nextTo"/>
        <c:crossAx val="46385253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Days to complete items (cycle time) by week</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2"/>
          <c:order val="0"/>
          <c:tx>
            <c:v>75th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[0]!CycleTime75thRange</c:f>
              <c:numCache>
                <c:formatCode>General</c:formatCode>
                <c:ptCount val="17"/>
                <c:pt idx="0">
                  <c:v>7</c:v>
                </c:pt>
                <c:pt idx="1">
                  <c:v>12</c:v>
                </c:pt>
                <c:pt idx="2">
                  <c:v>13</c:v>
                </c:pt>
                <c:pt idx="3">
                  <c:v>12</c:v>
                </c:pt>
                <c:pt idx="4">
                  <c:v>12.5</c:v>
                </c:pt>
                <c:pt idx="5">
                  <c:v>13</c:v>
                </c:pt>
                <c:pt idx="6">
                  <c:v>8</c:v>
                </c:pt>
                <c:pt idx="7">
                  <c:v>7</c:v>
                </c:pt>
                <c:pt idx="8">
                  <c:v>19</c:v>
                </c:pt>
                <c:pt idx="9">
                  <c:v>8</c:v>
                </c:pt>
                <c:pt idx="10">
                  <c:v>13.5</c:v>
                </c:pt>
                <c:pt idx="11">
                  <c:v>14.25</c:v>
                </c:pt>
                <c:pt idx="12">
                  <c:v>9.5</c:v>
                </c:pt>
                <c:pt idx="13">
                  <c:v>13.25</c:v>
                </c:pt>
                <c:pt idx="14">
                  <c:v>10</c:v>
                </c:pt>
                <c:pt idx="15">
                  <c:v>9</c:v>
                </c:pt>
                <c:pt idx="16">
                  <c:v>11</c:v>
                </c:pt>
              </c:numCache>
            </c:numRef>
          </c:val>
          <c:smooth val="0"/>
        </c:ser>
        <c:ser>
          <c:idx val="3"/>
          <c:order val="1"/>
          <c:tx>
            <c:v>Highest</c:v>
          </c:tx>
          <c:spPr>
            <a:ln w="25400" cap="rnd">
              <a:noFill/>
              <a:round/>
            </a:ln>
            <a:effectLst/>
          </c:spPr>
          <c:marker>
            <c:symbol val="dash"/>
            <c:size val="7"/>
            <c:spPr>
              <a:solidFill>
                <a:schemeClr val="bg2"/>
              </a:solidFill>
              <a:ln w="9525">
                <a:no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[0]!CycleTimeMaximumRange</c:f>
              <c:numCache>
                <c:formatCode>General</c:formatCode>
                <c:ptCount val="17"/>
                <c:pt idx="0">
                  <c:v>7</c:v>
                </c:pt>
                <c:pt idx="1">
                  <c:v>12</c:v>
                </c:pt>
                <c:pt idx="2">
                  <c:v>15</c:v>
                </c:pt>
                <c:pt idx="3">
                  <c:v>14</c:v>
                </c:pt>
                <c:pt idx="4">
                  <c:v>13</c:v>
                </c:pt>
                <c:pt idx="5">
                  <c:v>15</c:v>
                </c:pt>
                <c:pt idx="6">
                  <c:v>20</c:v>
                </c:pt>
                <c:pt idx="7">
                  <c:v>7</c:v>
                </c:pt>
                <c:pt idx="8">
                  <c:v>21</c:v>
                </c:pt>
                <c:pt idx="9">
                  <c:v>8</c:v>
                </c:pt>
                <c:pt idx="10">
                  <c:v>15</c:v>
                </c:pt>
                <c:pt idx="11">
                  <c:v>19</c:v>
                </c:pt>
                <c:pt idx="12">
                  <c:v>15</c:v>
                </c:pt>
                <c:pt idx="13">
                  <c:v>14</c:v>
                </c:pt>
                <c:pt idx="14">
                  <c:v>11</c:v>
                </c:pt>
                <c:pt idx="15">
                  <c:v>12</c:v>
                </c:pt>
                <c:pt idx="16">
                  <c:v>14</c:v>
                </c:pt>
              </c:numCache>
            </c:numRef>
          </c:val>
          <c:smooth val="0"/>
        </c:ser>
        <c:ser>
          <c:idx val="4"/>
          <c:order val="2"/>
          <c:tx>
            <c:v>Median</c:v>
          </c:tx>
          <c:spPr>
            <a:ln w="9525" cap="rnd">
              <a:solidFill>
                <a:schemeClr val="accent1"/>
              </a:solid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[0]!CycleTimeMedianRange</c:f>
              <c:numCache>
                <c:formatCode>General</c:formatCode>
                <c:ptCount val="17"/>
                <c:pt idx="0">
                  <c:v>7</c:v>
                </c:pt>
                <c:pt idx="1">
                  <c:v>6</c:v>
                </c:pt>
                <c:pt idx="2">
                  <c:v>12</c:v>
                </c:pt>
                <c:pt idx="3">
                  <c:v>11</c:v>
                </c:pt>
                <c:pt idx="4">
                  <c:v>11</c:v>
                </c:pt>
                <c:pt idx="5">
                  <c:v>9.5</c:v>
                </c:pt>
                <c:pt idx="6">
                  <c:v>6</c:v>
                </c:pt>
                <c:pt idx="7">
                  <c:v>5</c:v>
                </c:pt>
                <c:pt idx="8">
                  <c:v>10.5</c:v>
                </c:pt>
                <c:pt idx="9">
                  <c:v>8</c:v>
                </c:pt>
                <c:pt idx="10">
                  <c:v>10</c:v>
                </c:pt>
                <c:pt idx="11">
                  <c:v>7.5</c:v>
                </c:pt>
                <c:pt idx="12">
                  <c:v>8</c:v>
                </c:pt>
                <c:pt idx="13">
                  <c:v>11</c:v>
                </c:pt>
                <c:pt idx="14">
                  <c:v>8</c:v>
                </c:pt>
                <c:pt idx="15">
                  <c:v>8</c:v>
                </c:pt>
                <c:pt idx="16">
                  <c:v>9</c:v>
                </c:pt>
              </c:numCache>
            </c:numRef>
          </c:val>
          <c:smooth val="0"/>
        </c:ser>
        <c:ser>
          <c:idx val="0"/>
          <c:order val="3"/>
          <c:tx>
            <c:v>Lowest</c:v>
          </c:tx>
          <c:spPr>
            <a:ln w="25400" cap="rnd">
              <a:noFill/>
              <a:round/>
            </a:ln>
            <a:effectLst/>
          </c:spPr>
          <c:marker>
            <c:symbol val="dash"/>
            <c:size val="7"/>
            <c:spPr>
              <a:solidFill>
                <a:schemeClr val="bg2"/>
              </a:solidFill>
              <a:ln w="9525">
                <a:solidFill>
                  <a:schemeClr val="bg2"/>
                </a:solid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[0]!CycleTimeMinimumRange</c:f>
              <c:numCache>
                <c:formatCode>General</c:formatCode>
                <c:ptCount val="17"/>
                <c:pt idx="0">
                  <c:v>7</c:v>
                </c:pt>
                <c:pt idx="1">
                  <c:v>4</c:v>
                </c:pt>
                <c:pt idx="2">
                  <c:v>7</c:v>
                </c:pt>
                <c:pt idx="3">
                  <c:v>7</c:v>
                </c:pt>
                <c:pt idx="4">
                  <c:v>6</c:v>
                </c:pt>
                <c:pt idx="5">
                  <c:v>2</c:v>
                </c:pt>
                <c:pt idx="6">
                  <c:v>5</c:v>
                </c:pt>
                <c:pt idx="7">
                  <c:v>2</c:v>
                </c:pt>
                <c:pt idx="8">
                  <c:v>3</c:v>
                </c:pt>
                <c:pt idx="9">
                  <c:v>6</c:v>
                </c:pt>
                <c:pt idx="10">
                  <c:v>8</c:v>
                </c:pt>
                <c:pt idx="11">
                  <c:v>3</c:v>
                </c:pt>
                <c:pt idx="12">
                  <c:v>6</c:v>
                </c:pt>
                <c:pt idx="13">
                  <c:v>7</c:v>
                </c:pt>
                <c:pt idx="14">
                  <c:v>5</c:v>
                </c:pt>
                <c:pt idx="15">
                  <c:v>6</c:v>
                </c:pt>
                <c:pt idx="16">
                  <c:v>6</c:v>
                </c:pt>
              </c:numCache>
            </c:numRef>
          </c:val>
          <c:smooth val="0"/>
        </c:ser>
        <c:ser>
          <c:idx val="1"/>
          <c:order val="4"/>
          <c:tx>
            <c:v>25th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[0]!CycleTime25thRange</c:f>
              <c:numCache>
                <c:formatCode>General</c:formatCode>
                <c:ptCount val="17"/>
                <c:pt idx="0">
                  <c:v>7</c:v>
                </c:pt>
                <c:pt idx="1">
                  <c:v>5</c:v>
                </c:pt>
                <c:pt idx="2">
                  <c:v>9</c:v>
                </c:pt>
                <c:pt idx="3">
                  <c:v>8</c:v>
                </c:pt>
                <c:pt idx="4">
                  <c:v>7.5</c:v>
                </c:pt>
                <c:pt idx="5">
                  <c:v>6.5</c:v>
                </c:pt>
                <c:pt idx="6">
                  <c:v>5</c:v>
                </c:pt>
                <c:pt idx="7">
                  <c:v>3.5</c:v>
                </c:pt>
                <c:pt idx="8">
                  <c:v>8</c:v>
                </c:pt>
                <c:pt idx="9">
                  <c:v>6.5</c:v>
                </c:pt>
                <c:pt idx="10">
                  <c:v>9</c:v>
                </c:pt>
                <c:pt idx="11">
                  <c:v>7</c:v>
                </c:pt>
                <c:pt idx="12">
                  <c:v>6.5</c:v>
                </c:pt>
                <c:pt idx="13">
                  <c:v>9.5</c:v>
                </c:pt>
                <c:pt idx="14">
                  <c:v>7.75</c:v>
                </c:pt>
                <c:pt idx="15">
                  <c:v>7.75</c:v>
                </c:pt>
                <c:pt idx="16">
                  <c:v>7</c:v>
                </c:pt>
              </c:numCache>
            </c:numRef>
          </c:val>
          <c:smooth val="0"/>
        </c:ser>
        <c:dLbls>
          <c:showLegendKey val="0"/>
          <c:showVal val="0"/>
          <c:showCatName val="0"/>
          <c:showSerName val="0"/>
          <c:showPercent val="0"/>
          <c:showBubbleSize val="0"/>
        </c:dLbls>
        <c:hiLowLines>
          <c:spPr>
            <a:ln w="9525" cap="flat" cmpd="sng" algn="ctr">
              <a:solidFill>
                <a:schemeClr val="bg2"/>
              </a:solidFill>
              <a:prstDash val="sysDash"/>
              <a:round/>
              <a:headEnd type="none"/>
            </a:ln>
            <a:effectLst/>
          </c:spPr>
        </c:hiLowLines>
        <c:upDownBars>
          <c:gapWidth val="150"/>
          <c:upBars>
            <c:spPr>
              <a:solidFill>
                <a:schemeClr val="bg2"/>
              </a:solidFill>
              <a:ln w="9525" cap="flat" cmpd="sng" algn="ctr">
                <a:solidFill>
                  <a:schemeClr val="bg2"/>
                </a:solidFill>
                <a:round/>
              </a:ln>
              <a:effectLst/>
            </c:spPr>
          </c:upBars>
          <c:downBars>
            <c:spPr>
              <a:solidFill>
                <a:schemeClr val="bg2"/>
              </a:solidFill>
              <a:ln w="9525" cap="flat" cmpd="sng" algn="ctr">
                <a:solidFill>
                  <a:schemeClr val="bg2"/>
                </a:solidFill>
                <a:round/>
              </a:ln>
              <a:effectLst/>
            </c:spPr>
          </c:downBars>
        </c:upDownBars>
        <c:axId val="463848616"/>
        <c:axId val="463851360"/>
      </c:stockChart>
      <c:catAx>
        <c:axId val="463848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range for items completed</a:t>
                </a:r>
                <a:r>
                  <a:rPr lang="en-US" baseline="0"/>
                  <a:t> within each week (yea</a:t>
                </a:r>
                <a:r>
                  <a:rPr lang="en-US"/>
                  <a:t>r-week number)</a:t>
                </a:r>
              </a:p>
            </c:rich>
          </c:tx>
          <c:layout>
            <c:manualLayout>
              <c:xMode val="edge"/>
              <c:yMode val="edge"/>
              <c:x val="0.34000720297723103"/>
              <c:y val="0.952042632425963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1360"/>
        <c:crosses val="autoZero"/>
        <c:auto val="1"/>
        <c:lblAlgn val="ctr"/>
        <c:lblOffset val="100"/>
        <c:noMultiLvlLbl val="0"/>
      </c:catAx>
      <c:valAx>
        <c:axId val="463851360"/>
        <c:scaling>
          <c:orientation val="minMax"/>
        </c:scaling>
        <c:delete val="0"/>
        <c:axPos val="l"/>
        <c:majorGridlines>
          <c:spPr>
            <a:ln w="3175" cap="flat" cmpd="sng" algn="ctr">
              <a:solidFill>
                <a:schemeClr val="accent3">
                  <a:lumMod val="20000"/>
                  <a:lumOff val="80000"/>
                  <a:alpha val="51000"/>
                </a:schemeClr>
              </a:solidFill>
              <a:prstDash val="lg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in days</a:t>
                </a:r>
                <a:endParaRPr lang="en-US"/>
              </a:p>
            </c:rich>
          </c:tx>
          <c:layout>
            <c:manualLayout>
              <c:xMode val="edge"/>
              <c:yMode val="edge"/>
              <c:x val="4.2957535849004899E-2"/>
              <c:y val="0.321292605665671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48616"/>
        <c:crosses val="autoZero"/>
        <c:crossBetween val="between"/>
      </c:valAx>
      <c:dTable>
        <c:showHorzBorder val="0"/>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Cycle Time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Weibull!$G$7:$G$107</c:f>
              <c:numCache>
                <c:formatCode>General</c:formatCode>
                <c:ptCount val="101"/>
                <c:pt idx="0">
                  <c:v>1.6275255954529652E-2</c:v>
                </c:pt>
                <c:pt idx="1">
                  <c:v>1.8911636343115212E-2</c:v>
                </c:pt>
                <c:pt idx="2">
                  <c:v>2.1684390972796116E-2</c:v>
                </c:pt>
                <c:pt idx="3">
                  <c:v>2.4582270066111061E-2</c:v>
                </c:pt>
                <c:pt idx="4">
                  <c:v>2.7593741631377875E-2</c:v>
                </c:pt>
                <c:pt idx="5">
                  <c:v>3.0706933878105785E-2</c:v>
                </c:pt>
                <c:pt idx="6">
                  <c:v>3.3909599677191406E-2</c:v>
                </c:pt>
                <c:pt idx="7">
                  <c:v>3.718909904536654E-2</c:v>
                </c:pt>
                <c:pt idx="8">
                  <c:v>4.0532396866837204E-2</c:v>
                </c:pt>
                <c:pt idx="9">
                  <c:v>4.3926073844202648E-2</c:v>
                </c:pt>
                <c:pt idx="10">
                  <c:v>4.7356349167687294E-2</c:v>
                </c:pt>
                <c:pt idx="11">
                  <c:v>5.0809113707701047E-2</c:v>
                </c:pt>
                <c:pt idx="12">
                  <c:v>5.426997273251679E-2</c:v>
                </c:pt>
                <c:pt idx="13">
                  <c:v>5.7724297269375474E-2</c:v>
                </c:pt>
                <c:pt idx="14">
                  <c:v>6.1157283288988971E-2</c:v>
                </c:pt>
                <c:pt idx="15">
                  <c:v>6.4554017917313161E-2</c:v>
                </c:pt>
                <c:pt idx="16">
                  <c:v>6.7899551876507439E-2</c:v>
                </c:pt>
                <c:pt idx="17">
                  <c:v>7.1178977337764487E-2</c:v>
                </c:pt>
                <c:pt idx="18">
                  <c:v>7.4377510338577396E-2</c:v>
                </c:pt>
                <c:pt idx="19">
                  <c:v>7.7480576880948393E-2</c:v>
                </c:pt>
                <c:pt idx="20">
                  <c:v>8.0473901788964908E-2</c:v>
                </c:pt>
                <c:pt idx="21">
                  <c:v>8.3343599367280169E-2</c:v>
                </c:pt>
                <c:pt idx="22">
                  <c:v>8.6076264869024532E-2</c:v>
                </c:pt>
                <c:pt idx="23">
                  <c:v>8.8659065754791225E-2</c:v>
                </c:pt>
                <c:pt idx="24">
                  <c:v>9.1079831705511108E-2</c:v>
                </c:pt>
                <c:pt idx="25">
                  <c:v>9.3327142342850763E-2</c:v>
                </c:pt>
                <c:pt idx="26">
                  <c:v>9.5390411612573126E-2</c:v>
                </c:pt>
                <c:pt idx="27">
                  <c:v>9.7259967800126079E-2</c:v>
                </c:pt>
                <c:pt idx="28">
                  <c:v>9.8927128174355825E-2</c:v>
                </c:pt>
                <c:pt idx="29">
                  <c:v>0.10038426729516726</c:v>
                </c:pt>
                <c:pt idx="30">
                  <c:v>0.10162487807439902</c:v>
                </c:pt>
                <c:pt idx="31">
                  <c:v>0.10264362474607312</c:v>
                </c:pt>
                <c:pt idx="32">
                  <c:v>0.10343638698217374</c:v>
                </c:pt>
                <c:pt idx="33">
                  <c:v>0.10400029448256951</c:v>
                </c:pt>
                <c:pt idx="34">
                  <c:v>0.10433375147171613</c:v>
                </c:pt>
                <c:pt idx="35">
                  <c:v>0.10443645064918365</c:v>
                </c:pt>
                <c:pt idx="36">
                  <c:v>0.1043093762644266</c:v>
                </c:pt>
                <c:pt idx="37">
                  <c:v>0.10395479611691082</c:v>
                </c:pt>
                <c:pt idx="38">
                  <c:v>0.10337624241887752</c:v>
                </c:pt>
                <c:pt idx="39">
                  <c:v>0.10257848159764797</c:v>
                </c:pt>
                <c:pt idx="40">
                  <c:v>0.10156747325531339</c:v>
                </c:pt>
                <c:pt idx="41">
                  <c:v>0.10035031864366423</c:v>
                </c:pt>
                <c:pt idx="42">
                  <c:v>9.8935199149021893E-2</c:v>
                </c:pt>
                <c:pt idx="43">
                  <c:v>9.7331305412950611E-2</c:v>
                </c:pt>
                <c:pt idx="44">
                  <c:v>9.5548757838411422E-2</c:v>
                </c:pt>
                <c:pt idx="45">
                  <c:v>9.3598519344638711E-2</c:v>
                </c:pt>
                <c:pt idx="46">
                  <c:v>9.1492301335859422E-2</c:v>
                </c:pt>
                <c:pt idx="47">
                  <c:v>8.9242463937127994E-2</c:v>
                </c:pt>
                <c:pt idx="48">
                  <c:v>8.6861911623432125E-2</c:v>
                </c:pt>
                <c:pt idx="49">
                  <c:v>8.4363985424500909E-2</c:v>
                </c:pt>
                <c:pt idx="50">
                  <c:v>8.1762352926406573E-2</c:v>
                </c:pt>
                <c:pt idx="51">
                  <c:v>7.9070897311381741E-2</c:v>
                </c:pt>
                <c:pt idx="52">
                  <c:v>7.6303606678921096E-2</c:v>
                </c:pt>
                <c:pt idx="53">
                  <c:v>7.3474464874183812E-2</c:v>
                </c:pt>
                <c:pt idx="54">
                  <c:v>7.059734501431876E-2</c:v>
                </c:pt>
                <c:pt idx="55">
                  <c:v>6.7685906850278948E-2</c:v>
                </c:pt>
                <c:pt idx="56">
                  <c:v>6.4753499032027498E-2</c:v>
                </c:pt>
                <c:pt idx="57">
                  <c:v>6.181306726009031E-2</c:v>
                </c:pt>
                <c:pt idx="58">
                  <c:v>5.8877069207836696E-2</c:v>
                </c:pt>
                <c:pt idx="59">
                  <c:v>5.5957396988529716E-2</c:v>
                </c:pt>
                <c:pt idx="60">
                  <c:v>5.3065307821196082E-2</c:v>
                </c:pt>
                <c:pt idx="61">
                  <c:v>5.0211363421955119E-2</c:v>
                </c:pt>
                <c:pt idx="62">
                  <c:v>4.7405378515000277E-2</c:v>
                </c:pt>
                <c:pt idx="63">
                  <c:v>4.4656378722355929E-2</c:v>
                </c:pt>
                <c:pt idx="64">
                  <c:v>4.1972567956278205E-2</c:v>
                </c:pt>
                <c:pt idx="65">
                  <c:v>3.9361305305105551E-2</c:v>
                </c:pt>
                <c:pt idx="66">
                  <c:v>3.6829091274787007E-2</c:v>
                </c:pt>
                <c:pt idx="67">
                  <c:v>3.4381563126355298E-2</c:v>
                </c:pt>
                <c:pt idx="68">
                  <c:v>3.2023498936225317E-2</c:v>
                </c:pt>
                <c:pt idx="69">
                  <c:v>2.975882990309944E-2</c:v>
                </c:pt>
                <c:pt idx="70">
                  <c:v>2.7590660333921751E-2</c:v>
                </c:pt>
                <c:pt idx="71">
                  <c:v>2.5521294662913734E-2</c:v>
                </c:pt>
                <c:pt idx="72">
                  <c:v>2.3552270793124674E-2</c:v>
                </c:pt>
                <c:pt idx="73">
                  <c:v>2.1684398999709066E-2</c:v>
                </c:pt>
                <c:pt idx="74">
                  <c:v>1.9917805598547646E-2</c:v>
                </c:pt>
                <c:pt idx="75">
                  <c:v>1.8251980562816818E-2</c:v>
                </c:pt>
                <c:pt idx="76">
                  <c:v>1.6685828263327901E-2</c:v>
                </c:pt>
                <c:pt idx="77">
                  <c:v>1.5217720515295925E-2</c:v>
                </c:pt>
                <c:pt idx="78">
                  <c:v>1.3845551133789376E-2</c:v>
                </c:pt>
                <c:pt idx="79">
                  <c:v>1.2566791231382386E-2</c:v>
                </c:pt>
                <c:pt idx="80">
                  <c:v>1.1378544533223482E-2</c:v>
                </c:pt>
                <c:pt idx="81">
                  <c:v>1.0277602035446668E-2</c:v>
                </c:pt>
                <c:pt idx="82">
                  <c:v>9.2604953910853209E-3</c:v>
                </c:pt>
                <c:pt idx="83">
                  <c:v>8.3235484718358916E-3</c:v>
                </c:pt>
                <c:pt idx="84">
                  <c:v>7.4629266225726704E-3</c:v>
                </c:pt>
                <c:pt idx="85">
                  <c:v>6.6746831968622295E-3</c:v>
                </c:pt>
                <c:pt idx="86">
                  <c:v>5.9548030343382231E-3</c:v>
                </c:pt>
                <c:pt idx="87">
                  <c:v>5.2992426132358189E-3</c:v>
                </c:pt>
                <c:pt idx="88">
                  <c:v>4.7039666823098895E-3</c:v>
                </c:pt>
                <c:pt idx="89">
                  <c:v>4.1649812445710256E-3</c:v>
                </c:pt>
                <c:pt idx="90">
                  <c:v>3.6783628297149935E-3</c:v>
                </c:pt>
                <c:pt idx="91">
                  <c:v>3.2402840519018448E-3</c:v>
                </c:pt>
                <c:pt idx="92">
                  <c:v>2.8470355039427169E-3</c:v>
                </c:pt>
                <c:pt idx="93">
                  <c:v>2.4950440874269152E-3</c:v>
                </c:pt>
                <c:pt idx="94">
                  <c:v>2.1808879204973713E-3</c:v>
                </c:pt>
                <c:pt idx="95">
                  <c:v>1.9013080006496145E-3</c:v>
                </c:pt>
                <c:pt idx="96">
                  <c:v>1.6532168290376479E-3</c:v>
                </c:pt>
                <c:pt idx="97">
                  <c:v>1.4337042254122506E-3</c:v>
                </c:pt>
                <c:pt idx="98">
                  <c:v>1.2400405792131774E-3</c:v>
                </c:pt>
                <c:pt idx="99">
                  <c:v>1.0696777928195728E-3</c:v>
                </c:pt>
                <c:pt idx="100">
                  <c:v>9.2024817795538147E-4</c:v>
                </c:pt>
              </c:numCache>
            </c:numRef>
          </c:val>
          <c:smooth val="0"/>
        </c:ser>
        <c:dLbls>
          <c:showLegendKey val="0"/>
          <c:showVal val="0"/>
          <c:showCatName val="0"/>
          <c:showSerName val="0"/>
          <c:showPercent val="0"/>
          <c:showBubbleSize val="0"/>
        </c:dLbls>
        <c:smooth val="0"/>
        <c:axId val="463850576"/>
        <c:axId val="463856848"/>
      </c:lineChart>
      <c:catAx>
        <c:axId val="46385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6848"/>
        <c:crosses val="autoZero"/>
        <c:auto val="1"/>
        <c:lblAlgn val="ctr"/>
        <c:lblOffset val="100"/>
        <c:noMultiLvlLbl val="0"/>
      </c:catAx>
      <c:valAx>
        <c:axId val="46385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0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Estimated Cycle Time Cumulative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Weibull!$H$7:$H$107</c:f>
              <c:numCache>
                <c:formatCode>General</c:formatCode>
                <c:ptCount val="101"/>
                <c:pt idx="0">
                  <c:v>1.2167757532362726E-2</c:v>
                </c:pt>
                <c:pt idx="1">
                  <c:v>1.5508265119247668E-2</c:v>
                </c:pt>
                <c:pt idx="2">
                  <c:v>1.9362816802189466E-2</c:v>
                </c:pt>
                <c:pt idx="3">
                  <c:v>2.375625884098969E-2</c:v>
                </c:pt>
                <c:pt idx="4">
                  <c:v>2.8711274340022051E-2</c:v>
                </c:pt>
                <c:pt idx="5">
                  <c:v>3.4248323767604949E-2</c:v>
                </c:pt>
                <c:pt idx="6">
                  <c:v>4.038557670517752E-2</c:v>
                </c:pt>
                <c:pt idx="7">
                  <c:v>4.7138838608454976E-2</c:v>
                </c:pt>
                <c:pt idx="8">
                  <c:v>5.4521475725108876E-2</c:v>
                </c:pt>
                <c:pt idx="9">
                  <c:v>6.2544340863556661E-2</c:v>
                </c:pt>
                <c:pt idx="10">
                  <c:v>7.1215702376669243E-2</c:v>
                </c:pt>
                <c:pt idx="11">
                  <c:v>8.0541178469432581E-2</c:v>
                </c:pt>
                <c:pt idx="12">
                  <c:v>9.0523678732774004E-2</c:v>
                </c:pt>
                <c:pt idx="13">
                  <c:v>0.10116335462821503</c:v>
                </c:pt>
                <c:pt idx="14">
                  <c:v>0.11245756048706093</c:v>
                </c:pt>
                <c:pt idx="15">
                  <c:v>0.1244008264347964</c:v>
                </c:pt>
                <c:pt idx="16">
                  <c:v>0.13698484450024007</c:v>
                </c:pt>
                <c:pt idx="17">
                  <c:v>0.15019846901576434</c:v>
                </c:pt>
                <c:pt idx="18">
                  <c:v>0.16402773225686579</c:v>
                </c:pt>
                <c:pt idx="19">
                  <c:v>0.17845587610499644</c:v>
                </c:pt>
                <c:pt idx="20">
                  <c:v>0.1934634003460847</c:v>
                </c:pt>
                <c:pt idx="21">
                  <c:v>0.20902812803853457</c:v>
                </c:pt>
                <c:pt idx="22">
                  <c:v>0.22512528819916211</c:v>
                </c:pt>
                <c:pt idx="23">
                  <c:v>0.24172761586448838</c:v>
                </c:pt>
                <c:pt idx="24">
                  <c:v>0.25880546938938243</c:v>
                </c:pt>
                <c:pt idx="25">
                  <c:v>0.27632696464695233</c:v>
                </c:pt>
                <c:pt idx="26">
                  <c:v>0.29425812559475917</c:v>
                </c:pt>
                <c:pt idx="27">
                  <c:v>0.31256305047507787</c:v>
                </c:pt>
                <c:pt idx="28">
                  <c:v>0.33120409272341395</c:v>
                </c:pt>
                <c:pt idx="29">
                  <c:v>0.35014205547228172</c:v>
                </c:pt>
                <c:pt idx="30">
                  <c:v>0.36933639835892401</c:v>
                </c:pt>
                <c:pt idx="31">
                  <c:v>0.38874545517875214</c:v>
                </c:pt>
                <c:pt idx="32">
                  <c:v>0.40832666077335655</c:v>
                </c:pt>
                <c:pt idx="33">
                  <c:v>0.42803678540539847</c:v>
                </c:pt>
                <c:pt idx="34">
                  <c:v>0.44783217475483456</c:v>
                </c:pt>
                <c:pt idx="35">
                  <c:v>0.46766899357385017</c:v>
                </c:pt>
                <c:pt idx="36">
                  <c:v>0.48750347096339558</c:v>
                </c:pt>
                <c:pt idx="37">
                  <c:v>0.50729214518392318</c:v>
                </c:pt>
                <c:pt idx="38">
                  <c:v>0.52699210588799328</c:v>
                </c:pt>
                <c:pt idx="39">
                  <c:v>0.54656123166372916</c:v>
                </c:pt>
                <c:pt idx="40">
                  <c:v>0.56595842080609748</c:v>
                </c:pt>
                <c:pt idx="41">
                  <c:v>0.58514381328771603</c:v>
                </c:pt>
                <c:pt idx="42">
                  <c:v>0.60407900198194753</c:v>
                </c:pt>
                <c:pt idx="43">
                  <c:v>0.62272723129760554</c:v>
                </c:pt>
                <c:pt idx="44">
                  <c:v>0.64105358151541125</c:v>
                </c:pt>
                <c:pt idx="45">
                  <c:v>0.65902513726973844</c:v>
                </c:pt>
                <c:pt idx="46">
                  <c:v>0.67661113879307522</c:v>
                </c:pt>
                <c:pt idx="47">
                  <c:v>0.69378311473262255</c:v>
                </c:pt>
                <c:pt idx="48">
                  <c:v>0.71051499555573261</c:v>
                </c:pt>
                <c:pt idx="49">
                  <c:v>0.72678320678049002</c:v>
                </c:pt>
                <c:pt idx="50">
                  <c:v>0.74256674149635304</c:v>
                </c:pt>
                <c:pt idx="51">
                  <c:v>0.75784721187400694</c:v>
                </c:pt>
                <c:pt idx="52">
                  <c:v>0.77260887959990188</c:v>
                </c:pt>
                <c:pt idx="53">
                  <c:v>0.78683866540581171</c:v>
                </c:pt>
                <c:pt idx="54">
                  <c:v>0.80052613809360884</c:v>
                </c:pt>
                <c:pt idx="55">
                  <c:v>0.813663483676907</c:v>
                </c:pt>
                <c:pt idx="56">
                  <c:v>0.82624545547099171</c:v>
                </c:pt>
                <c:pt idx="57">
                  <c:v>0.83826930615752437</c:v>
                </c:pt>
                <c:pt idx="58">
                  <c:v>0.84973470302809839</c:v>
                </c:pt>
                <c:pt idx="59">
                  <c:v>0.8606436277684526</c:v>
                </c:pt>
                <c:pt idx="60">
                  <c:v>0.87100026228094574</c:v>
                </c:pt>
                <c:pt idx="61">
                  <c:v>0.8808108621551648</c:v>
                </c:pt>
                <c:pt idx="62">
                  <c:v>0.89008361948407577</c:v>
                </c:pt>
                <c:pt idx="63">
                  <c:v>0.89882851678521603</c:v>
                </c:pt>
                <c:pt idx="64">
                  <c:v>0.90705717382279327</c:v>
                </c:pt>
                <c:pt idx="65">
                  <c:v>0.91478268913739891</c:v>
                </c:pt>
                <c:pt idx="66">
                  <c:v>0.92201947807598961</c:v>
                </c:pt>
                <c:pt idx="67">
                  <c:v>0.9287831090769143</c:v>
                </c:pt>
                <c:pt idx="68">
                  <c:v>0.93509013990448298</c:v>
                </c:pt>
                <c:pt idx="69">
                  <c:v>0.94095795544672067</c:v>
                </c:pt>
                <c:pt idx="70">
                  <c:v>0.94640460859058861</c:v>
                </c:pt>
                <c:pt idx="71">
                  <c:v>0.95144866557345997</c:v>
                </c:pt>
                <c:pt idx="72">
                  <c:v>0.9561090570805415</c:v>
                </c:pt>
                <c:pt idx="73">
                  <c:v>0.96040493621792411</c:v>
                </c:pt>
                <c:pt idx="74">
                  <c:v>0.96435554434278203</c:v>
                </c:pt>
                <c:pt idx="75">
                  <c:v>0.96798008557870008</c:v>
                </c:pt>
                <c:pt idx="76">
                  <c:v>0.97129761068794307</c:v>
                </c:pt>
                <c:pt idx="77">
                  <c:v>0.97432691081632006</c:v>
                </c:pt>
                <c:pt idx="78">
                  <c:v>0.97708642147267644</c:v>
                </c:pt>
                <c:pt idx="79">
                  <c:v>0.97959413695626474</c:v>
                </c:pt>
                <c:pt idx="80">
                  <c:v>0.98186753530342097</c:v>
                </c:pt>
                <c:pt idx="81">
                  <c:v>0.98392351369195485</c:v>
                </c:pt>
                <c:pt idx="82">
                  <c:v>0.98577833411900728</c:v>
                </c:pt>
                <c:pt idx="83">
                  <c:v>0.98744757905713931</c:v>
                </c:pt>
                <c:pt idx="84">
                  <c:v>0.98894611669505872</c:v>
                </c:pt>
                <c:pt idx="85">
                  <c:v>0.99028807528434415</c:v>
                </c:pt>
                <c:pt idx="86">
                  <c:v>0.99148682604218819</c:v>
                </c:pt>
                <c:pt idx="87">
                  <c:v>0.9925549740026367</c:v>
                </c:pt>
                <c:pt idx="88">
                  <c:v>0.99350435616490163</c:v>
                </c:pt>
                <c:pt idx="89">
                  <c:v>0.99434604625665768</c:v>
                </c:pt>
                <c:pt idx="90">
                  <c:v>0.99509036541218687</c:v>
                </c:pt>
                <c:pt idx="91">
                  <c:v>0.99574689805899863</c:v>
                </c:pt>
                <c:pt idx="92">
                  <c:v>0.99632451231117591</c:v>
                </c:pt>
                <c:pt idx="93">
                  <c:v>0.99683138418210337</c:v>
                </c:pt>
                <c:pt idx="94">
                  <c:v>0.99727502495225095</c:v>
                </c:pt>
                <c:pt idx="95">
                  <c:v>0.99766231105810421</c:v>
                </c:pt>
                <c:pt idx="96">
                  <c:v>0.9979995159049021</c:v>
                </c:pt>
                <c:pt idx="97">
                  <c:v>0.99829234304732817</c:v>
                </c:pt>
                <c:pt idx="98">
                  <c:v>0.99854596022748743</c:v>
                </c:pt>
                <c:pt idx="99">
                  <c:v>0.99876503380723736</c:v>
                </c:pt>
                <c:pt idx="100">
                  <c:v>0.99895376318114071</c:v>
                </c:pt>
              </c:numCache>
            </c:numRef>
          </c:val>
          <c:smooth val="0"/>
        </c:ser>
        <c:dLbls>
          <c:showLegendKey val="0"/>
          <c:showVal val="0"/>
          <c:showCatName val="0"/>
          <c:showSerName val="0"/>
          <c:showPercent val="0"/>
          <c:showBubbleSize val="0"/>
        </c:dLbls>
        <c:smooth val="0"/>
        <c:axId val="463849792"/>
        <c:axId val="463855280"/>
      </c:lineChart>
      <c:catAx>
        <c:axId val="46384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5280"/>
        <c:crosses val="autoZero"/>
        <c:auto val="1"/>
        <c:lblAlgn val="ctr"/>
        <c:lblOffset val="100"/>
        <c:noMultiLvlLbl val="0"/>
      </c:catAx>
      <c:valAx>
        <c:axId val="46385528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49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xmlns="">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25</xdr:col>
      <xdr:colOff>381000</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14008</xdr:colOff>
      <xdr:row>24</xdr:row>
      <xdr:rowOff>5603</xdr:rowOff>
    </xdr:from>
    <xdr:to>
      <xdr:col>40</xdr:col>
      <xdr:colOff>137832</xdr:colOff>
      <xdr:row>49</xdr:row>
      <xdr:rowOff>841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1867</xdr:colOff>
      <xdr:row>24</xdr:row>
      <xdr:rowOff>2802</xdr:rowOff>
    </xdr:from>
    <xdr:to>
      <xdr:col>27</xdr:col>
      <xdr:colOff>411672</xdr:colOff>
      <xdr:row>48</xdr:row>
      <xdr:rowOff>114860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122331</xdr:colOff>
      <xdr:row>54</xdr:row>
      <xdr:rowOff>78441</xdr:rowOff>
    </xdr:from>
    <xdr:to>
      <xdr:col>12</xdr:col>
      <xdr:colOff>369980</xdr:colOff>
      <xdr:row>78</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594846</xdr:colOff>
      <xdr:row>54</xdr:row>
      <xdr:rowOff>82177</xdr:rowOff>
    </xdr:from>
    <xdr:to>
      <xdr:col>24</xdr:col>
      <xdr:colOff>260536</xdr:colOff>
      <xdr:row>80</xdr:row>
      <xdr:rowOff>82176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138204</xdr:colOff>
      <xdr:row>81</xdr:row>
      <xdr:rowOff>106455</xdr:rowOff>
    </xdr:from>
    <xdr:to>
      <xdr:col>12</xdr:col>
      <xdr:colOff>431596</xdr:colOff>
      <xdr:row>104</xdr:row>
      <xdr:rowOff>162485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445433</xdr:colOff>
      <xdr:row>81</xdr:row>
      <xdr:rowOff>104961</xdr:rowOff>
    </xdr:from>
    <xdr:to>
      <xdr:col>37</xdr:col>
      <xdr:colOff>378198</xdr:colOff>
      <xdr:row>104</xdr:row>
      <xdr:rowOff>162444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589242</xdr:colOff>
      <xdr:row>81</xdr:row>
      <xdr:rowOff>112059</xdr:rowOff>
    </xdr:from>
    <xdr:to>
      <xdr:col>24</xdr:col>
      <xdr:colOff>219449</xdr:colOff>
      <xdr:row>104</xdr:row>
      <xdr:rowOff>67237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156884</xdr:colOff>
      <xdr:row>68</xdr:row>
      <xdr:rowOff>123266</xdr:rowOff>
    </xdr:from>
    <xdr:to>
      <xdr:col>24</xdr:col>
      <xdr:colOff>100853</xdr:colOff>
      <xdr:row>76</xdr:row>
      <xdr:rowOff>123266</xdr:rowOff>
    </xdr:to>
    <xdr:sp macro="" textlink="">
      <xdr:nvSpPr>
        <xdr:cNvPr id="8" name="Rectangle 7"/>
        <xdr:cNvSpPr/>
      </xdr:nvSpPr>
      <xdr:spPr>
        <a:xfrm>
          <a:off x="10253384" y="13077266"/>
          <a:ext cx="4101351" cy="152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This chart has "issues" but</a:t>
          </a:r>
          <a:r>
            <a:rPr lang="en-US" sz="1000" baseline="0"/>
            <a:t> i want ideas -</a:t>
          </a:r>
        </a:p>
        <a:p>
          <a:pPr algn="l"/>
          <a:r>
            <a:rPr lang="en-US" sz="1000" baseline="0"/>
            <a:t>1. the series are all different units</a:t>
          </a:r>
        </a:p>
        <a:p>
          <a:pPr algn="l"/>
          <a:r>
            <a:rPr lang="en-US" sz="1000" baseline="0"/>
            <a:t>2. the date is wrong for the WIP series (off by 1 week)</a:t>
          </a:r>
        </a:p>
        <a:p>
          <a:pPr algn="l"/>
          <a:r>
            <a:rPr lang="en-US" sz="1000" baseline="0"/>
            <a:t>3. its meant to infer trend and correlation, but because of the values in each unit, it looks like magnitude is important.</a:t>
          </a:r>
        </a:p>
        <a:p>
          <a:pPr algn="l"/>
          <a:r>
            <a:rPr lang="en-US" sz="1000" baseline="0"/>
            <a:t>4. it doesnt resize  to the amount of data.</a:t>
          </a:r>
        </a:p>
        <a:p>
          <a:pPr algn="l"/>
          <a:endParaRPr lang="en-US" sz="1000" baseline="0"/>
        </a:p>
        <a:p>
          <a:pPr algn="l"/>
          <a:r>
            <a:rPr lang="en-US" sz="1000" baseline="0"/>
            <a:t>Thinking: Normalizing each measure 0 (lowest) and 1 (highest)  so we are comparing the same ranges as a proportion. And fixing the dates. </a:t>
          </a:r>
          <a:endParaRPr lang="en-US" sz="1000"/>
        </a:p>
      </xdr:txBody>
    </xdr:sp>
    <xdr:clientData/>
  </xdr:twoCellAnchor>
  <xdr:twoCellAnchor>
    <xdr:from>
      <xdr:col>24</xdr:col>
      <xdr:colOff>446368</xdr:colOff>
      <xdr:row>54</xdr:row>
      <xdr:rowOff>70037</xdr:rowOff>
    </xdr:from>
    <xdr:to>
      <xdr:col>36</xdr:col>
      <xdr:colOff>255867</xdr:colOff>
      <xdr:row>80</xdr:row>
      <xdr:rowOff>114860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40154</xdr:colOff>
      <xdr:row>23</xdr:row>
      <xdr:rowOff>160618</xdr:rowOff>
    </xdr:from>
    <xdr:to>
      <xdr:col>47</xdr:col>
      <xdr:colOff>414991</xdr:colOff>
      <xdr:row>44</xdr:row>
      <xdr:rowOff>170143</xdr:rowOff>
    </xdr:to>
    <xdr:sp macro="" textlink="">
      <xdr:nvSpPr>
        <xdr:cNvPr id="14" name="Rectangle 13"/>
        <xdr:cNvSpPr/>
      </xdr:nvSpPr>
      <xdr:spPr>
        <a:xfrm>
          <a:off x="25376654" y="4542118"/>
          <a:ext cx="3391087"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twoCellAnchor>
    <xdr:from>
      <xdr:col>0</xdr:col>
      <xdr:colOff>142875</xdr:colOff>
      <xdr:row>23</xdr:row>
      <xdr:rowOff>158750</xdr:rowOff>
    </xdr:from>
    <xdr:to>
      <xdr:col>14</xdr:col>
      <xdr:colOff>291352</xdr:colOff>
      <xdr:row>52</xdr:row>
      <xdr:rowOff>158750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25</xdr:col>
      <xdr:colOff>57150</xdr:colOff>
      <xdr:row>3</xdr:row>
      <xdr:rowOff>152399</xdr:rowOff>
    </xdr:from>
    <xdr:to>
      <xdr:col>30</xdr:col>
      <xdr:colOff>219075</xdr:colOff>
      <xdr:row>24</xdr:row>
      <xdr:rowOff>161924</xdr:rowOff>
    </xdr:to>
    <xdr:sp macro="" textlink="">
      <xdr:nvSpPr>
        <xdr:cNvPr id="4" name="Rectangle 3"/>
        <xdr:cNvSpPr/>
      </xdr:nvSpPr>
      <xdr:spPr>
        <a:xfrm>
          <a:off x="20040600" y="7238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0</xdr:colOff>
      <xdr:row>3</xdr:row>
      <xdr:rowOff>14287</xdr:rowOff>
    </xdr:from>
    <xdr:to>
      <xdr:col>17</xdr:col>
      <xdr:colOff>304800</xdr:colOff>
      <xdr:row>17</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19</xdr:row>
      <xdr:rowOff>4762</xdr:rowOff>
    </xdr:from>
    <xdr:to>
      <xdr:col>17</xdr:col>
      <xdr:colOff>304800</xdr:colOff>
      <xdr:row>33</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tabSelected="1" workbookViewId="0">
      <selection activeCell="P14" sqref="P14"/>
    </sheetView>
  </sheetViews>
  <sheetFormatPr defaultColWidth="8.85546875" defaultRowHeight="15" x14ac:dyDescent="0.25"/>
  <sheetData>
    <row r="1" spans="1:16" ht="20.25" thickBot="1" x14ac:dyDescent="0.35">
      <c r="A1" s="33" t="s">
        <v>19</v>
      </c>
      <c r="B1" s="33"/>
      <c r="C1" s="33"/>
      <c r="D1" s="33"/>
      <c r="E1" s="33"/>
      <c r="F1" s="33"/>
      <c r="G1" s="33"/>
      <c r="H1" s="33"/>
      <c r="I1" s="33"/>
      <c r="J1" s="33"/>
      <c r="K1" s="33"/>
      <c r="L1" s="33"/>
      <c r="M1" s="33"/>
    </row>
    <row r="2" spans="1:16" ht="15.75" thickTop="1" x14ac:dyDescent="0.25">
      <c r="O2" s="7" t="s">
        <v>20</v>
      </c>
    </row>
    <row r="4" spans="1:16" x14ac:dyDescent="0.25">
      <c r="O4" s="12">
        <v>1</v>
      </c>
      <c r="P4" t="s">
        <v>21</v>
      </c>
    </row>
    <row r="5" spans="1:16" x14ac:dyDescent="0.25">
      <c r="O5" s="12">
        <v>1.1000000000000001</v>
      </c>
      <c r="P5" t="s">
        <v>22</v>
      </c>
    </row>
    <row r="6" spans="1:16" x14ac:dyDescent="0.25">
      <c r="O6" s="12">
        <v>1.2</v>
      </c>
      <c r="P6" t="s">
        <v>28</v>
      </c>
    </row>
    <row r="7" spans="1:16" x14ac:dyDescent="0.25">
      <c r="O7" s="12">
        <v>1.3</v>
      </c>
      <c r="P7" t="s">
        <v>58</v>
      </c>
    </row>
    <row r="8" spans="1:16" x14ac:dyDescent="0.25">
      <c r="O8" s="12">
        <v>1.31</v>
      </c>
      <c r="P8" t="s">
        <v>80</v>
      </c>
    </row>
    <row r="9" spans="1:16" x14ac:dyDescent="0.25">
      <c r="O9" s="12">
        <v>1.32</v>
      </c>
      <c r="P9" t="s">
        <v>81</v>
      </c>
    </row>
    <row r="10" spans="1:16" x14ac:dyDescent="0.25">
      <c r="O10" s="12">
        <v>1.4</v>
      </c>
      <c r="P10" t="s">
        <v>99</v>
      </c>
    </row>
    <row r="11" spans="1:16" x14ac:dyDescent="0.25">
      <c r="O11" s="12">
        <v>1.5</v>
      </c>
      <c r="P11" t="s">
        <v>100</v>
      </c>
    </row>
    <row r="12" spans="1:16" x14ac:dyDescent="0.25">
      <c r="O12" s="12">
        <v>1.6</v>
      </c>
      <c r="P12" t="s">
        <v>102</v>
      </c>
    </row>
    <row r="13" spans="1:16" x14ac:dyDescent="0.25">
      <c r="O13" s="12">
        <v>1.61</v>
      </c>
      <c r="P13" t="s">
        <v>103</v>
      </c>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showGridLines="0" workbookViewId="0">
      <selection activeCell="A3" sqref="A3"/>
    </sheetView>
  </sheetViews>
  <sheetFormatPr defaultColWidth="8.85546875"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s="30" t="s">
        <v>0</v>
      </c>
      <c r="B1" s="30" t="s">
        <v>1</v>
      </c>
      <c r="C1" s="30" t="s">
        <v>55</v>
      </c>
      <c r="D1" s="30" t="s">
        <v>12</v>
      </c>
      <c r="E1" s="30" t="s">
        <v>13</v>
      </c>
    </row>
    <row r="2" spans="1:5" x14ac:dyDescent="0.25">
      <c r="A2" s="29">
        <v>42025</v>
      </c>
      <c r="B2" s="29">
        <v>42018</v>
      </c>
      <c r="C2" s="29" t="s">
        <v>56</v>
      </c>
      <c r="D2" s="28"/>
      <c r="E2" s="28"/>
    </row>
    <row r="3" spans="1:5" x14ac:dyDescent="0.25">
      <c r="A3" s="29">
        <v>42030</v>
      </c>
      <c r="B3" s="29">
        <v>42018</v>
      </c>
      <c r="C3" s="29" t="s">
        <v>56</v>
      </c>
      <c r="D3" s="28"/>
      <c r="E3" s="28"/>
    </row>
    <row r="4" spans="1:5" x14ac:dyDescent="0.25">
      <c r="A4" s="29">
        <v>42030</v>
      </c>
      <c r="B4" s="29">
        <v>42018</v>
      </c>
      <c r="C4" s="29" t="s">
        <v>57</v>
      </c>
      <c r="D4" s="28"/>
      <c r="E4" s="28"/>
    </row>
    <row r="5" spans="1:5" x14ac:dyDescent="0.25">
      <c r="A5" s="29">
        <v>42030</v>
      </c>
      <c r="B5" s="29">
        <v>42025</v>
      </c>
      <c r="C5" s="29"/>
      <c r="D5" s="28"/>
      <c r="E5" s="28"/>
    </row>
    <row r="6" spans="1:5" x14ac:dyDescent="0.25">
      <c r="A6" s="29">
        <v>42030</v>
      </c>
      <c r="B6" s="29">
        <v>42026</v>
      </c>
      <c r="C6" s="29"/>
      <c r="D6" s="28"/>
      <c r="E6" s="28"/>
    </row>
    <row r="7" spans="1:5" x14ac:dyDescent="0.25">
      <c r="A7" s="29">
        <v>42033</v>
      </c>
      <c r="B7" s="29">
        <v>42027</v>
      </c>
      <c r="C7" s="29"/>
      <c r="D7" s="28"/>
      <c r="E7" s="28"/>
    </row>
    <row r="8" spans="1:5" x14ac:dyDescent="0.25">
      <c r="A8" s="29">
        <v>42037</v>
      </c>
      <c r="B8" s="29">
        <v>42027</v>
      </c>
      <c r="C8" s="29"/>
      <c r="D8" s="28"/>
      <c r="E8" s="28"/>
    </row>
    <row r="9" spans="1:5" x14ac:dyDescent="0.25">
      <c r="A9" s="29">
        <v>42037</v>
      </c>
      <c r="B9" s="29">
        <v>42024</v>
      </c>
      <c r="C9" s="29"/>
      <c r="D9" s="28"/>
      <c r="E9" s="28"/>
    </row>
    <row r="10" spans="1:5" x14ac:dyDescent="0.25">
      <c r="A10" s="29">
        <v>42037</v>
      </c>
      <c r="B10" s="29">
        <v>42024</v>
      </c>
      <c r="C10" s="29"/>
      <c r="D10" s="28"/>
      <c r="E10" s="28"/>
    </row>
    <row r="11" spans="1:5" x14ac:dyDescent="0.25">
      <c r="A11" s="29">
        <v>42039</v>
      </c>
      <c r="B11" s="29">
        <v>42024</v>
      </c>
      <c r="C11" s="29"/>
      <c r="D11" s="28"/>
      <c r="E11" s="28"/>
    </row>
    <row r="12" spans="1:5" x14ac:dyDescent="0.25">
      <c r="A12" s="29">
        <v>42039</v>
      </c>
      <c r="B12" s="29">
        <v>42030</v>
      </c>
      <c r="C12" s="29"/>
      <c r="D12" s="28"/>
      <c r="E12" s="28"/>
    </row>
    <row r="13" spans="1:5" x14ac:dyDescent="0.25">
      <c r="A13" s="29">
        <v>42039</v>
      </c>
      <c r="B13" s="29">
        <v>42027</v>
      </c>
      <c r="C13" s="29"/>
      <c r="D13" s="28"/>
      <c r="E13" s="28"/>
    </row>
    <row r="14" spans="1:5" x14ac:dyDescent="0.25">
      <c r="A14" s="29">
        <v>42039</v>
      </c>
      <c r="B14" s="29">
        <v>42026</v>
      </c>
      <c r="C14" s="29"/>
      <c r="D14" s="28"/>
      <c r="E14" s="28"/>
    </row>
    <row r="15" spans="1:5" x14ac:dyDescent="0.25">
      <c r="A15" s="29">
        <v>42039</v>
      </c>
      <c r="B15" s="29">
        <v>42032</v>
      </c>
      <c r="C15" s="29"/>
      <c r="D15" s="28"/>
      <c r="E15" s="28"/>
    </row>
    <row r="16" spans="1:5" x14ac:dyDescent="0.25">
      <c r="A16" s="29">
        <v>42040</v>
      </c>
      <c r="B16" s="29">
        <v>42033</v>
      </c>
      <c r="C16" s="29"/>
      <c r="D16" s="28"/>
      <c r="E16" s="28"/>
    </row>
    <row r="17" spans="1:5" x14ac:dyDescent="0.25">
      <c r="A17" s="29">
        <v>42040</v>
      </c>
      <c r="B17" s="29">
        <v>42026</v>
      </c>
      <c r="C17" s="29"/>
      <c r="D17" s="28"/>
      <c r="E17" s="28"/>
    </row>
    <row r="18" spans="1:5" x14ac:dyDescent="0.25">
      <c r="A18" s="29">
        <v>42041</v>
      </c>
      <c r="B18" s="29">
        <v>42032</v>
      </c>
      <c r="C18" s="29"/>
      <c r="D18" s="28"/>
      <c r="E18" s="28"/>
    </row>
    <row r="19" spans="1:5" x14ac:dyDescent="0.25">
      <c r="A19" s="29">
        <v>42044</v>
      </c>
      <c r="B19" s="29">
        <v>42032</v>
      </c>
      <c r="C19" s="29"/>
      <c r="D19" s="28"/>
      <c r="E19" s="28"/>
    </row>
    <row r="20" spans="1:5" x14ac:dyDescent="0.25">
      <c r="A20" s="29">
        <v>42044</v>
      </c>
      <c r="B20" s="29">
        <v>42037</v>
      </c>
      <c r="C20" s="29"/>
      <c r="D20" s="28"/>
      <c r="E20" s="28"/>
    </row>
    <row r="21" spans="1:5" x14ac:dyDescent="0.25">
      <c r="A21" s="29">
        <v>42044</v>
      </c>
      <c r="B21" s="29">
        <v>42033</v>
      </c>
      <c r="C21" s="29"/>
      <c r="D21" s="28"/>
      <c r="E21" s="28"/>
    </row>
    <row r="22" spans="1:5" x14ac:dyDescent="0.25">
      <c r="A22" s="29">
        <v>42045</v>
      </c>
      <c r="B22" s="29">
        <v>42033</v>
      </c>
      <c r="C22" s="29"/>
      <c r="D22" s="28"/>
      <c r="E22" s="28"/>
    </row>
    <row r="23" spans="1:5" x14ac:dyDescent="0.25">
      <c r="A23" s="29">
        <v>42046</v>
      </c>
      <c r="B23" s="29">
        <v>42039</v>
      </c>
      <c r="C23" s="29"/>
      <c r="D23" s="28"/>
      <c r="E23" s="28"/>
    </row>
    <row r="24" spans="1:5" x14ac:dyDescent="0.25">
      <c r="A24" s="29">
        <v>42046</v>
      </c>
      <c r="B24" s="29">
        <v>42037</v>
      </c>
      <c r="C24" s="29"/>
      <c r="D24" s="28"/>
      <c r="E24" s="28"/>
    </row>
    <row r="25" spans="1:5" x14ac:dyDescent="0.25">
      <c r="A25" s="29">
        <v>42047</v>
      </c>
      <c r="B25" s="29">
        <v>42033</v>
      </c>
      <c r="C25" s="29"/>
      <c r="D25" s="28"/>
      <c r="E25" s="28"/>
    </row>
    <row r="26" spans="1:5" x14ac:dyDescent="0.25">
      <c r="A26" s="29">
        <v>42051</v>
      </c>
      <c r="B26" s="29">
        <v>42040</v>
      </c>
      <c r="C26" s="29"/>
      <c r="D26" s="28"/>
      <c r="E26" s="28"/>
    </row>
    <row r="27" spans="1:5" x14ac:dyDescent="0.25">
      <c r="A27" s="29">
        <v>42052</v>
      </c>
      <c r="B27" s="29">
        <v>42044</v>
      </c>
      <c r="C27" s="29"/>
      <c r="D27" s="28"/>
      <c r="E27" s="28"/>
    </row>
    <row r="28" spans="1:5" x14ac:dyDescent="0.25">
      <c r="A28" s="29">
        <v>42052</v>
      </c>
      <c r="B28" s="29">
        <v>42039</v>
      </c>
      <c r="C28" s="29"/>
      <c r="D28" s="28"/>
      <c r="E28" s="28"/>
    </row>
    <row r="29" spans="1:5" x14ac:dyDescent="0.25">
      <c r="A29" s="29">
        <v>42052</v>
      </c>
      <c r="B29" s="29">
        <v>42039</v>
      </c>
      <c r="C29" s="29"/>
      <c r="D29" s="28"/>
      <c r="E29" s="28"/>
    </row>
    <row r="30" spans="1:5" x14ac:dyDescent="0.25">
      <c r="A30" s="29">
        <v>42052</v>
      </c>
      <c r="B30" s="29">
        <v>42040</v>
      </c>
      <c r="C30" s="29"/>
      <c r="D30" s="28"/>
      <c r="E30" s="28"/>
    </row>
    <row r="31" spans="1:5" x14ac:dyDescent="0.25">
      <c r="A31" s="29">
        <v>42052</v>
      </c>
      <c r="B31" s="29">
        <v>42046</v>
      </c>
      <c r="C31" s="29"/>
      <c r="D31" s="28"/>
      <c r="E31" s="28"/>
    </row>
    <row r="32" spans="1:5" x14ac:dyDescent="0.25">
      <c r="A32" s="29">
        <v>42053</v>
      </c>
      <c r="B32" s="29">
        <v>42046</v>
      </c>
      <c r="C32" s="29"/>
      <c r="D32" s="28"/>
      <c r="E32" s="28"/>
    </row>
    <row r="33" spans="1:5" x14ac:dyDescent="0.25">
      <c r="A33" s="29">
        <v>42058</v>
      </c>
      <c r="B33" s="29">
        <v>42046</v>
      </c>
      <c r="C33" s="29"/>
      <c r="D33" s="28"/>
      <c r="E33" s="28"/>
    </row>
    <row r="34" spans="1:5" x14ac:dyDescent="0.25">
      <c r="A34" s="29">
        <v>42058</v>
      </c>
      <c r="B34" s="29">
        <v>42047</v>
      </c>
      <c r="C34" s="29"/>
      <c r="D34" s="28"/>
      <c r="E34" s="28"/>
    </row>
    <row r="35" spans="1:5" x14ac:dyDescent="0.25">
      <c r="A35" s="29">
        <v>42058</v>
      </c>
      <c r="B35" s="29">
        <v>42045</v>
      </c>
      <c r="C35" s="29"/>
      <c r="D35" s="28"/>
      <c r="E35" s="28"/>
    </row>
    <row r="36" spans="1:5" x14ac:dyDescent="0.25">
      <c r="A36" s="29">
        <v>42059</v>
      </c>
      <c r="B36" s="29">
        <v>42046</v>
      </c>
      <c r="C36" s="29"/>
      <c r="D36" s="28"/>
      <c r="E36" s="28"/>
    </row>
    <row r="37" spans="1:5" x14ac:dyDescent="0.25">
      <c r="A37" s="29">
        <v>42059</v>
      </c>
      <c r="B37" s="29">
        <v>42046</v>
      </c>
      <c r="C37" s="29"/>
      <c r="D37" s="28"/>
      <c r="E37" s="28"/>
    </row>
    <row r="38" spans="1:5" x14ac:dyDescent="0.25">
      <c r="A38" s="29">
        <v>42059</v>
      </c>
      <c r="B38" s="29">
        <v>42045</v>
      </c>
      <c r="C38" s="29"/>
      <c r="D38" s="28"/>
      <c r="E38" s="28"/>
    </row>
    <row r="39" spans="1:5" x14ac:dyDescent="0.25">
      <c r="A39" s="29">
        <v>42060</v>
      </c>
      <c r="B39" s="29">
        <v>42048</v>
      </c>
      <c r="C39" s="29"/>
      <c r="D39" s="28"/>
      <c r="E39" s="28"/>
    </row>
    <row r="40" spans="1:5" x14ac:dyDescent="0.25">
      <c r="A40" s="29">
        <v>42060</v>
      </c>
      <c r="B40" s="29">
        <v>42045</v>
      </c>
      <c r="C40" s="29"/>
      <c r="D40" s="28"/>
      <c r="E40" s="28"/>
    </row>
    <row r="41" spans="1:5" x14ac:dyDescent="0.25">
      <c r="A41" s="29">
        <v>42060</v>
      </c>
      <c r="B41" s="29">
        <v>42055</v>
      </c>
      <c r="C41" s="29"/>
      <c r="D41" s="28"/>
      <c r="E41" s="28"/>
    </row>
    <row r="42" spans="1:5" x14ac:dyDescent="0.25">
      <c r="A42" s="29">
        <v>42060</v>
      </c>
      <c r="B42" s="29">
        <v>42055</v>
      </c>
      <c r="C42" s="29"/>
      <c r="D42" s="28"/>
      <c r="E42" s="28"/>
    </row>
    <row r="43" spans="1:5" x14ac:dyDescent="0.25">
      <c r="A43" s="29">
        <v>42061</v>
      </c>
      <c r="B43" s="29">
        <v>42053</v>
      </c>
      <c r="C43" s="29"/>
      <c r="D43" s="28"/>
      <c r="E43" s="28"/>
    </row>
    <row r="44" spans="1:5" x14ac:dyDescent="0.25">
      <c r="A44" s="29">
        <v>42062</v>
      </c>
      <c r="B44" s="29">
        <v>42058</v>
      </c>
      <c r="C44" s="29"/>
      <c r="D44" s="28"/>
      <c r="E44" s="28"/>
    </row>
    <row r="45" spans="1:5" x14ac:dyDescent="0.25">
      <c r="A45" s="29">
        <v>42062</v>
      </c>
      <c r="B45" s="29">
        <v>42055</v>
      </c>
      <c r="C45" s="29"/>
      <c r="D45" s="28"/>
      <c r="E45" s="28"/>
    </row>
    <row r="46" spans="1:5" x14ac:dyDescent="0.25">
      <c r="A46" s="29">
        <v>42062</v>
      </c>
      <c r="B46" s="29">
        <v>42055</v>
      </c>
      <c r="C46" s="29"/>
      <c r="D46" s="28"/>
      <c r="E46" s="28"/>
    </row>
    <row r="47" spans="1:5" x14ac:dyDescent="0.25">
      <c r="A47" s="29">
        <v>42062</v>
      </c>
      <c r="B47" s="29">
        <v>42060</v>
      </c>
      <c r="C47" s="29"/>
      <c r="D47" s="28"/>
      <c r="E47" s="28"/>
    </row>
    <row r="48" spans="1:5" x14ac:dyDescent="0.25">
      <c r="A48" s="29">
        <v>42062</v>
      </c>
      <c r="B48" s="29">
        <v>42055</v>
      </c>
      <c r="C48" s="29"/>
      <c r="D48" s="28"/>
      <c r="E48" s="28"/>
    </row>
    <row r="49" spans="1:5" x14ac:dyDescent="0.25">
      <c r="A49" s="29">
        <v>42065</v>
      </c>
      <c r="B49" s="29">
        <v>42060</v>
      </c>
      <c r="C49" s="29"/>
      <c r="D49" s="28"/>
      <c r="E49" s="28"/>
    </row>
    <row r="50" spans="1:5" x14ac:dyDescent="0.25">
      <c r="A50" s="29">
        <v>42066</v>
      </c>
      <c r="B50" s="29">
        <v>42060</v>
      </c>
      <c r="C50" s="29"/>
      <c r="D50" s="28"/>
      <c r="E50" s="28"/>
    </row>
    <row r="51" spans="1:5" x14ac:dyDescent="0.25">
      <c r="A51" s="29">
        <v>42067</v>
      </c>
      <c r="B51" s="29">
        <v>42047</v>
      </c>
      <c r="C51" s="29"/>
      <c r="D51" s="28"/>
      <c r="E51" s="28"/>
    </row>
    <row r="52" spans="1:5" x14ac:dyDescent="0.25">
      <c r="A52" s="29">
        <v>42067</v>
      </c>
      <c r="B52" s="29">
        <v>42062</v>
      </c>
      <c r="C52" s="29"/>
      <c r="D52" s="28"/>
      <c r="E52" s="28"/>
    </row>
    <row r="53" spans="1:5" x14ac:dyDescent="0.25">
      <c r="A53" s="29">
        <v>42068</v>
      </c>
      <c r="B53" s="29">
        <v>42062</v>
      </c>
      <c r="C53" s="29"/>
      <c r="D53" s="28"/>
      <c r="E53" s="28"/>
    </row>
    <row r="54" spans="1:5" x14ac:dyDescent="0.25">
      <c r="A54" s="29">
        <v>42068</v>
      </c>
      <c r="B54" s="29">
        <v>42058</v>
      </c>
      <c r="C54" s="29"/>
      <c r="D54" s="28"/>
      <c r="E54" s="28"/>
    </row>
    <row r="55" spans="1:5" x14ac:dyDescent="0.25">
      <c r="A55" s="29">
        <v>42068</v>
      </c>
      <c r="B55" s="29">
        <v>42060</v>
      </c>
      <c r="C55" s="29"/>
      <c r="D55" s="28"/>
      <c r="E55" s="28"/>
    </row>
    <row r="56" spans="1:5" x14ac:dyDescent="0.25">
      <c r="A56" s="29">
        <v>42069</v>
      </c>
      <c r="B56" s="29">
        <v>42062</v>
      </c>
      <c r="C56" s="29"/>
      <c r="D56" s="28"/>
      <c r="E56" s="28"/>
    </row>
    <row r="57" spans="1:5" x14ac:dyDescent="0.25">
      <c r="A57" s="29">
        <v>42069</v>
      </c>
      <c r="B57" s="29">
        <v>42064</v>
      </c>
      <c r="C57" s="29"/>
      <c r="D57" s="28"/>
      <c r="E57" s="28"/>
    </row>
    <row r="58" spans="1:5" x14ac:dyDescent="0.25">
      <c r="A58" s="29">
        <v>42072</v>
      </c>
      <c r="B58" s="29">
        <v>42065</v>
      </c>
      <c r="C58" s="29"/>
      <c r="D58" s="28"/>
      <c r="E58" s="28"/>
    </row>
    <row r="59" spans="1:5" x14ac:dyDescent="0.25">
      <c r="A59" s="29">
        <v>42073</v>
      </c>
      <c r="B59" s="29">
        <v>42066</v>
      </c>
      <c r="C59" s="29"/>
      <c r="D59" s="28"/>
      <c r="E59" s="28"/>
    </row>
    <row r="60" spans="1:5" x14ac:dyDescent="0.25">
      <c r="A60" s="29">
        <v>42073</v>
      </c>
      <c r="B60" s="29">
        <v>42066</v>
      </c>
      <c r="C60" s="29"/>
      <c r="D60" s="28"/>
      <c r="E60" s="28"/>
    </row>
    <row r="61" spans="1:5" x14ac:dyDescent="0.25">
      <c r="A61" s="29">
        <v>42073</v>
      </c>
      <c r="B61" s="29">
        <v>42068</v>
      </c>
      <c r="C61" s="29"/>
      <c r="D61" s="28"/>
      <c r="E61" s="28"/>
    </row>
    <row r="62" spans="1:5" x14ac:dyDescent="0.25">
      <c r="A62" s="29">
        <v>42073</v>
      </c>
      <c r="B62" s="29">
        <v>42066</v>
      </c>
      <c r="C62" s="29"/>
      <c r="D62" s="28"/>
      <c r="E62" s="28"/>
    </row>
    <row r="63" spans="1:5" x14ac:dyDescent="0.25">
      <c r="A63" s="29">
        <v>42073</v>
      </c>
      <c r="B63" s="29">
        <v>42066</v>
      </c>
      <c r="C63" s="29"/>
      <c r="D63" s="28"/>
      <c r="E63" s="28"/>
    </row>
    <row r="64" spans="1:5" x14ac:dyDescent="0.25">
      <c r="A64" s="29">
        <v>42073</v>
      </c>
      <c r="B64" s="29">
        <v>42069</v>
      </c>
      <c r="C64" s="29"/>
      <c r="D64" s="28"/>
      <c r="E64" s="28"/>
    </row>
    <row r="65" spans="1:5" x14ac:dyDescent="0.25">
      <c r="A65" s="29">
        <v>42073</v>
      </c>
      <c r="B65" s="29">
        <v>42068</v>
      </c>
      <c r="C65" s="29"/>
      <c r="D65" s="28"/>
      <c r="E65" s="28"/>
    </row>
    <row r="66" spans="1:5" x14ac:dyDescent="0.25">
      <c r="A66" s="29">
        <v>42074</v>
      </c>
      <c r="B66" s="29">
        <v>42072</v>
      </c>
      <c r="C66" s="29"/>
      <c r="D66" s="28"/>
      <c r="E66" s="28"/>
    </row>
    <row r="67" spans="1:5" x14ac:dyDescent="0.25">
      <c r="A67" s="29">
        <v>42075</v>
      </c>
      <c r="B67" s="29">
        <v>42072</v>
      </c>
      <c r="C67" s="29"/>
      <c r="D67" s="28"/>
      <c r="E67" s="28"/>
    </row>
    <row r="68" spans="1:5" x14ac:dyDescent="0.25">
      <c r="A68" s="29">
        <v>42075</v>
      </c>
      <c r="B68" s="29">
        <v>42072</v>
      </c>
      <c r="C68" s="29"/>
      <c r="D68" s="28"/>
      <c r="E68" s="28"/>
    </row>
    <row r="69" spans="1:5" x14ac:dyDescent="0.25">
      <c r="A69" s="29">
        <v>42080</v>
      </c>
      <c r="B69" s="29">
        <v>42067</v>
      </c>
      <c r="C69" s="29"/>
      <c r="D69" s="28"/>
      <c r="E69" s="28"/>
    </row>
    <row r="70" spans="1:5" x14ac:dyDescent="0.25">
      <c r="A70" s="29">
        <v>42080</v>
      </c>
      <c r="B70" s="29">
        <v>42061</v>
      </c>
      <c r="C70" s="29"/>
      <c r="D70" s="28"/>
      <c r="E70" s="28"/>
    </row>
    <row r="71" spans="1:5" x14ac:dyDescent="0.25">
      <c r="A71" s="29">
        <v>42080</v>
      </c>
      <c r="B71" s="29">
        <v>42061</v>
      </c>
      <c r="C71" s="29"/>
      <c r="D71" s="28"/>
      <c r="E71" s="28"/>
    </row>
    <row r="72" spans="1:5" x14ac:dyDescent="0.25">
      <c r="A72" s="29">
        <v>42080</v>
      </c>
      <c r="B72" s="29">
        <v>42061</v>
      </c>
      <c r="C72" s="29"/>
      <c r="D72" s="28"/>
      <c r="E72" s="28"/>
    </row>
    <row r="73" spans="1:5" x14ac:dyDescent="0.25">
      <c r="A73" s="29">
        <v>42082</v>
      </c>
      <c r="B73" s="29">
        <v>42061</v>
      </c>
      <c r="C73" s="29"/>
      <c r="D73" s="28"/>
      <c r="E73" s="28"/>
    </row>
    <row r="74" spans="1:5" x14ac:dyDescent="0.25">
      <c r="A74" s="29">
        <v>42082</v>
      </c>
      <c r="B74" s="29">
        <v>42074</v>
      </c>
      <c r="C74" s="29"/>
      <c r="D74" s="28"/>
      <c r="E74" s="28"/>
    </row>
    <row r="75" spans="1:5" x14ac:dyDescent="0.25">
      <c r="A75" s="29">
        <v>42083</v>
      </c>
      <c r="B75" s="29">
        <v>42075</v>
      </c>
      <c r="C75" s="29"/>
      <c r="D75" s="28"/>
      <c r="E75" s="28"/>
    </row>
    <row r="76" spans="1:5" x14ac:dyDescent="0.25">
      <c r="A76" s="29">
        <v>42083</v>
      </c>
      <c r="B76" s="29">
        <v>42075</v>
      </c>
      <c r="C76" s="29"/>
      <c r="D76" s="28"/>
      <c r="E76" s="28"/>
    </row>
    <row r="77" spans="1:5" x14ac:dyDescent="0.25">
      <c r="A77" s="29">
        <v>42083</v>
      </c>
      <c r="B77" s="29">
        <v>42080</v>
      </c>
      <c r="C77" s="29"/>
      <c r="D77" s="28"/>
      <c r="E77" s="28"/>
    </row>
    <row r="78" spans="1:5" x14ac:dyDescent="0.25">
      <c r="A78" s="29">
        <v>42083</v>
      </c>
      <c r="B78" s="29">
        <v>42075</v>
      </c>
      <c r="C78" s="29"/>
      <c r="D78" s="28"/>
      <c r="E78" s="28"/>
    </row>
    <row r="79" spans="1:5" x14ac:dyDescent="0.25">
      <c r="A79" s="29">
        <v>42086</v>
      </c>
      <c r="B79" s="29">
        <v>42080</v>
      </c>
      <c r="C79" s="29"/>
      <c r="D79" s="28"/>
      <c r="E79" s="28"/>
    </row>
    <row r="80" spans="1:5" x14ac:dyDescent="0.25">
      <c r="A80" s="29">
        <v>42087</v>
      </c>
      <c r="B80" s="29">
        <v>42079</v>
      </c>
      <c r="C80" s="29"/>
      <c r="D80" s="28"/>
      <c r="E80" s="28"/>
    </row>
    <row r="81" spans="1:5" x14ac:dyDescent="0.25">
      <c r="A81" s="29">
        <v>42087</v>
      </c>
      <c r="B81" s="29">
        <v>42081</v>
      </c>
      <c r="C81" s="29"/>
      <c r="D81" s="28"/>
      <c r="E81" s="28"/>
    </row>
    <row r="82" spans="1:5" x14ac:dyDescent="0.25">
      <c r="A82" s="29">
        <v>42089</v>
      </c>
      <c r="B82" s="29">
        <v>42081</v>
      </c>
      <c r="C82" s="29"/>
      <c r="D82" s="28"/>
      <c r="E82" s="28"/>
    </row>
    <row r="83" spans="1:5" x14ac:dyDescent="0.25">
      <c r="A83" s="29">
        <v>42089</v>
      </c>
      <c r="B83" s="29">
        <v>42081</v>
      </c>
      <c r="C83" s="29"/>
      <c r="D83" s="28"/>
      <c r="E83" s="28"/>
    </row>
    <row r="84" spans="1:5" x14ac:dyDescent="0.25">
      <c r="A84" s="29">
        <v>42089</v>
      </c>
      <c r="B84" s="29">
        <v>42081</v>
      </c>
      <c r="C84" s="29"/>
      <c r="D84" s="28"/>
      <c r="E84" s="28"/>
    </row>
    <row r="85" spans="1:5" x14ac:dyDescent="0.25">
      <c r="A85" s="29">
        <v>42094</v>
      </c>
      <c r="B85" s="29">
        <v>42081</v>
      </c>
      <c r="C85" s="29"/>
      <c r="D85" s="28"/>
      <c r="E85" s="28"/>
    </row>
    <row r="86" spans="1:5" x14ac:dyDescent="0.25">
      <c r="A86" s="29">
        <v>42096</v>
      </c>
      <c r="B86" s="29">
        <v>42082</v>
      </c>
      <c r="C86" s="29"/>
      <c r="D86" s="28"/>
      <c r="E86" s="28"/>
    </row>
    <row r="87" spans="1:5" x14ac:dyDescent="0.25">
      <c r="A87" s="29">
        <v>42096</v>
      </c>
      <c r="B87" s="29">
        <v>42086</v>
      </c>
      <c r="C87" s="29"/>
      <c r="D87" s="28"/>
      <c r="E87" s="28"/>
    </row>
    <row r="88" spans="1:5" x14ac:dyDescent="0.25">
      <c r="A88" s="29">
        <v>42096</v>
      </c>
      <c r="B88" s="29">
        <v>42087</v>
      </c>
      <c r="C88" s="29"/>
      <c r="D88" s="28"/>
      <c r="E88" s="28"/>
    </row>
    <row r="89" spans="1:5" x14ac:dyDescent="0.25">
      <c r="A89" s="29">
        <v>42096</v>
      </c>
      <c r="B89" s="29">
        <v>42087</v>
      </c>
      <c r="C89" s="29"/>
      <c r="D89" s="28"/>
      <c r="E89" s="28"/>
    </row>
    <row r="90" spans="1:5" x14ac:dyDescent="0.25">
      <c r="A90" s="29">
        <v>42096</v>
      </c>
      <c r="B90" s="29">
        <v>42088</v>
      </c>
      <c r="C90" s="29"/>
      <c r="D90" s="28"/>
      <c r="E90" s="28"/>
    </row>
    <row r="91" spans="1:5" x14ac:dyDescent="0.25">
      <c r="A91" s="29">
        <v>42097</v>
      </c>
      <c r="B91" s="29">
        <v>42082</v>
      </c>
      <c r="C91" s="29"/>
      <c r="D91" s="28"/>
      <c r="E91" s="28"/>
    </row>
    <row r="92" spans="1:5" x14ac:dyDescent="0.25">
      <c r="A92" s="29">
        <v>42100</v>
      </c>
      <c r="B92" s="29">
        <v>42082</v>
      </c>
      <c r="C92" s="29"/>
      <c r="D92" s="28"/>
      <c r="E92" s="28"/>
    </row>
    <row r="93" spans="1:5" x14ac:dyDescent="0.25">
      <c r="A93" s="29">
        <v>42100</v>
      </c>
      <c r="B93" s="29">
        <v>42093</v>
      </c>
      <c r="C93" s="29"/>
      <c r="D93" s="28"/>
      <c r="E93" s="28"/>
    </row>
    <row r="94" spans="1:5" x14ac:dyDescent="0.25">
      <c r="A94" s="29">
        <v>42101</v>
      </c>
      <c r="B94" s="29">
        <v>42094</v>
      </c>
      <c r="C94" s="29"/>
      <c r="D94" s="28"/>
      <c r="E94" s="28"/>
    </row>
    <row r="95" spans="1:5" x14ac:dyDescent="0.25">
      <c r="A95" s="29">
        <v>42102</v>
      </c>
      <c r="B95" s="29">
        <v>42095</v>
      </c>
      <c r="C95" s="29"/>
      <c r="D95" s="28"/>
      <c r="E95" s="28"/>
    </row>
    <row r="96" spans="1:5" x14ac:dyDescent="0.25">
      <c r="A96" s="29">
        <v>42102</v>
      </c>
      <c r="B96" s="29">
        <v>42083</v>
      </c>
      <c r="C96" s="29"/>
      <c r="D96" s="28"/>
      <c r="E96" s="28"/>
    </row>
    <row r="97" spans="1:5" x14ac:dyDescent="0.25">
      <c r="A97" s="29">
        <v>42102</v>
      </c>
      <c r="B97" s="29">
        <v>42088</v>
      </c>
      <c r="C97" s="29"/>
      <c r="D97" s="28"/>
      <c r="E97" s="28"/>
    </row>
    <row r="98" spans="1:5" x14ac:dyDescent="0.25">
      <c r="A98" s="29">
        <v>42103</v>
      </c>
      <c r="B98" s="29">
        <v>42094</v>
      </c>
      <c r="C98" s="29"/>
      <c r="D98" s="28"/>
      <c r="E98" s="28"/>
    </row>
    <row r="99" spans="1:5" x14ac:dyDescent="0.25">
      <c r="A99" s="29">
        <v>42103</v>
      </c>
      <c r="B99" s="29">
        <v>42096</v>
      </c>
      <c r="C99" s="29"/>
      <c r="D99" s="28"/>
      <c r="E99" s="28"/>
    </row>
    <row r="100" spans="1:5" x14ac:dyDescent="0.25">
      <c r="A100" s="29">
        <v>42103</v>
      </c>
      <c r="B100" s="29">
        <v>42097</v>
      </c>
      <c r="C100" s="29"/>
      <c r="D100" s="28"/>
      <c r="E100" s="28"/>
    </row>
    <row r="101" spans="1:5" x14ac:dyDescent="0.25">
      <c r="A101" s="29">
        <v>42104</v>
      </c>
      <c r="B101" s="29">
        <v>42096</v>
      </c>
      <c r="C101" s="29"/>
      <c r="D101" s="28"/>
      <c r="E101" s="28"/>
    </row>
    <row r="102" spans="1:5" x14ac:dyDescent="0.25">
      <c r="A102" s="29">
        <v>42104</v>
      </c>
      <c r="B102" s="29">
        <v>42089</v>
      </c>
      <c r="C102" s="29"/>
      <c r="D102" s="28"/>
      <c r="E102" s="28"/>
    </row>
    <row r="103" spans="1:5" x14ac:dyDescent="0.25">
      <c r="A103" s="29">
        <v>42104</v>
      </c>
      <c r="B103" s="29">
        <v>42101</v>
      </c>
      <c r="C103" s="29"/>
      <c r="D103" s="28"/>
      <c r="E103" s="28"/>
    </row>
    <row r="104" spans="1:5" x14ac:dyDescent="0.25">
      <c r="A104" s="29">
        <v>42108</v>
      </c>
      <c r="B104" s="29">
        <v>42102</v>
      </c>
      <c r="C104" s="29"/>
      <c r="D104" s="28"/>
      <c r="E104" s="28"/>
    </row>
    <row r="105" spans="1:5" x14ac:dyDescent="0.25">
      <c r="A105" s="29">
        <v>42108</v>
      </c>
      <c r="B105" s="29">
        <v>42102</v>
      </c>
      <c r="C105" s="29"/>
      <c r="D105" s="28"/>
      <c r="E105" s="28"/>
    </row>
    <row r="106" spans="1:5" x14ac:dyDescent="0.25">
      <c r="A106" s="29">
        <v>42110</v>
      </c>
      <c r="B106" s="29">
        <v>42100</v>
      </c>
      <c r="C106" s="29"/>
      <c r="D106" s="28"/>
      <c r="E106" s="28"/>
    </row>
    <row r="107" spans="1:5" x14ac:dyDescent="0.25">
      <c r="A107" s="29">
        <v>42110</v>
      </c>
      <c r="B107" s="29">
        <v>42102</v>
      </c>
      <c r="C107" s="29"/>
      <c r="D107" s="28"/>
      <c r="E107" s="28"/>
    </row>
    <row r="108" spans="1:5" x14ac:dyDescent="0.25">
      <c r="A108" s="29">
        <v>42110</v>
      </c>
      <c r="B108" s="29">
        <v>42102</v>
      </c>
      <c r="C108" s="29"/>
      <c r="D108" s="28"/>
      <c r="E108" s="28"/>
    </row>
    <row r="109" spans="1:5" x14ac:dyDescent="0.25">
      <c r="A109" s="29">
        <v>42111</v>
      </c>
      <c r="B109" s="29">
        <v>42096</v>
      </c>
      <c r="C109" s="29"/>
      <c r="D109" s="28"/>
      <c r="E109" s="28"/>
    </row>
    <row r="110" spans="1:5" x14ac:dyDescent="0.25">
      <c r="A110" s="29">
        <v>42114</v>
      </c>
      <c r="B110" s="29">
        <v>42102</v>
      </c>
      <c r="C110" s="29"/>
      <c r="D110" s="28"/>
      <c r="E110" s="28"/>
    </row>
    <row r="111" spans="1:5" x14ac:dyDescent="0.25">
      <c r="A111" s="29">
        <v>42116</v>
      </c>
      <c r="B111" s="29">
        <v>42102</v>
      </c>
      <c r="C111" s="29"/>
      <c r="D111" s="28"/>
      <c r="E111" s="28"/>
    </row>
    <row r="112" spans="1:5" x14ac:dyDescent="0.25">
      <c r="A112" s="29">
        <v>42116</v>
      </c>
      <c r="B112" s="29">
        <v>42108</v>
      </c>
      <c r="C112" s="29"/>
      <c r="D112" s="28"/>
      <c r="E112" s="28"/>
    </row>
    <row r="113" spans="1:5" x14ac:dyDescent="0.25">
      <c r="A113" s="29">
        <v>42117</v>
      </c>
      <c r="B113" s="29">
        <v>42104</v>
      </c>
      <c r="C113" s="29"/>
      <c r="D113" s="28"/>
      <c r="E113" s="28"/>
    </row>
    <row r="114" spans="1:5" x14ac:dyDescent="0.25">
      <c r="A114" s="29">
        <v>42117</v>
      </c>
      <c r="B114" s="29">
        <v>42103</v>
      </c>
      <c r="C114" s="29"/>
      <c r="D114" s="28"/>
      <c r="E114" s="28"/>
    </row>
    <row r="115" spans="1:5" x14ac:dyDescent="0.25">
      <c r="A115" s="29">
        <v>42117</v>
      </c>
      <c r="B115" s="29">
        <v>42107</v>
      </c>
      <c r="C115" s="29"/>
      <c r="D115" s="28"/>
      <c r="E115" s="28"/>
    </row>
    <row r="116" spans="1:5" x14ac:dyDescent="0.25">
      <c r="A116" s="29">
        <v>42117</v>
      </c>
      <c r="B116" s="29">
        <v>42110</v>
      </c>
      <c r="C116" s="29"/>
      <c r="D116" s="28"/>
      <c r="E116" s="28"/>
    </row>
    <row r="117" spans="1:5" x14ac:dyDescent="0.25">
      <c r="A117" s="29">
        <v>42118</v>
      </c>
      <c r="B117" s="29">
        <v>42108</v>
      </c>
      <c r="C117" s="29"/>
      <c r="D117" s="28"/>
      <c r="E117" s="28"/>
    </row>
    <row r="118" spans="1:5" x14ac:dyDescent="0.25">
      <c r="A118" s="29">
        <v>42121</v>
      </c>
      <c r="B118" s="29">
        <v>42110</v>
      </c>
      <c r="C118" s="29"/>
      <c r="D118" s="28"/>
      <c r="E118" s="28"/>
    </row>
    <row r="119" spans="1:5" x14ac:dyDescent="0.25">
      <c r="A119" s="29">
        <v>42121</v>
      </c>
      <c r="B119" s="29">
        <v>42114</v>
      </c>
      <c r="C119" s="29"/>
      <c r="D119" s="28"/>
      <c r="E119" s="28"/>
    </row>
    <row r="120" spans="1:5" x14ac:dyDescent="0.25">
      <c r="A120" s="29">
        <v>42121</v>
      </c>
      <c r="B120" s="29">
        <v>42111</v>
      </c>
      <c r="C120" s="29"/>
      <c r="D120" s="28"/>
      <c r="E120" s="28"/>
    </row>
    <row r="121" spans="1:5" x14ac:dyDescent="0.25">
      <c r="A121" s="29">
        <v>42121</v>
      </c>
      <c r="B121" s="29">
        <v>42116</v>
      </c>
      <c r="C121" s="29"/>
      <c r="D121" s="28"/>
      <c r="E121" s="28"/>
    </row>
    <row r="122" spans="1:5" x14ac:dyDescent="0.25">
      <c r="A122" s="29">
        <v>42122</v>
      </c>
      <c r="B122" s="29">
        <v>42114</v>
      </c>
      <c r="C122" s="29"/>
      <c r="D122" s="28"/>
      <c r="E122" s="28"/>
    </row>
    <row r="123" spans="1:5" x14ac:dyDescent="0.25">
      <c r="A123" s="29">
        <v>42122</v>
      </c>
      <c r="B123" s="29">
        <v>42114</v>
      </c>
      <c r="C123" s="29"/>
      <c r="D123" s="28"/>
      <c r="E123" s="28"/>
    </row>
    <row r="124" spans="1:5" x14ac:dyDescent="0.25">
      <c r="A124" s="29">
        <v>42124</v>
      </c>
      <c r="B124" s="29">
        <v>42114</v>
      </c>
      <c r="C124" s="29"/>
      <c r="D124" s="28"/>
      <c r="E124" s="28"/>
    </row>
    <row r="125" spans="1:5" x14ac:dyDescent="0.25">
      <c r="A125" s="29">
        <v>42125</v>
      </c>
      <c r="B125" s="29">
        <v>42117</v>
      </c>
      <c r="C125" s="29"/>
      <c r="D125" s="28"/>
      <c r="E125" s="28"/>
    </row>
    <row r="126" spans="1:5" x14ac:dyDescent="0.25">
      <c r="A126" s="29">
        <v>42128</v>
      </c>
      <c r="B126" s="29">
        <v>42121</v>
      </c>
      <c r="C126" s="29"/>
      <c r="D126" s="28"/>
      <c r="E126" s="28"/>
    </row>
    <row r="127" spans="1:5" x14ac:dyDescent="0.25">
      <c r="A127" s="29">
        <v>42128</v>
      </c>
      <c r="B127" s="29">
        <v>42122</v>
      </c>
      <c r="C127" s="29"/>
      <c r="D127" s="28"/>
      <c r="E127" s="28"/>
    </row>
    <row r="128" spans="1:5" x14ac:dyDescent="0.25">
      <c r="A128" s="29">
        <v>42129</v>
      </c>
      <c r="B128" s="29">
        <v>42117</v>
      </c>
      <c r="C128" s="29"/>
      <c r="D128" s="28"/>
      <c r="E128" s="28"/>
    </row>
    <row r="129" spans="1:5" x14ac:dyDescent="0.25">
      <c r="A129" s="29">
        <v>42130</v>
      </c>
      <c r="B129" s="29">
        <v>42122</v>
      </c>
      <c r="C129" s="29"/>
      <c r="D129" s="28"/>
      <c r="E129" s="28"/>
    </row>
    <row r="130" spans="1:5" x14ac:dyDescent="0.25">
      <c r="A130" s="29">
        <v>42130</v>
      </c>
      <c r="B130" s="29">
        <v>42121</v>
      </c>
      <c r="C130" s="29"/>
      <c r="D130" s="28"/>
      <c r="E130" s="28"/>
    </row>
    <row r="131" spans="1:5" x14ac:dyDescent="0.25">
      <c r="A131" s="29">
        <v>42130</v>
      </c>
      <c r="B131" s="29">
        <v>42122</v>
      </c>
      <c r="C131" s="29"/>
      <c r="D131" s="28"/>
      <c r="E131" s="28"/>
    </row>
    <row r="132" spans="1:5" x14ac:dyDescent="0.25">
      <c r="A132" s="29">
        <v>42132</v>
      </c>
      <c r="B132" s="29">
        <v>42124</v>
      </c>
      <c r="C132" s="29"/>
      <c r="D132" s="28"/>
      <c r="E132" s="28"/>
    </row>
    <row r="133" spans="1:5" x14ac:dyDescent="0.25">
      <c r="A133" s="29">
        <v>42132</v>
      </c>
      <c r="B133" s="29">
        <v>42123</v>
      </c>
      <c r="C133" s="29"/>
      <c r="D133" s="28"/>
      <c r="E133" s="28"/>
    </row>
    <row r="134" spans="1:5" x14ac:dyDescent="0.25">
      <c r="A134" s="29">
        <v>42135</v>
      </c>
      <c r="B134" s="29">
        <v>42128</v>
      </c>
      <c r="C134" s="29"/>
      <c r="D134" s="28"/>
      <c r="E134" s="28"/>
    </row>
    <row r="135" spans="1:5" x14ac:dyDescent="0.25">
      <c r="A135" s="29">
        <v>42135</v>
      </c>
      <c r="B135" s="29">
        <v>42121</v>
      </c>
      <c r="C135" s="29"/>
      <c r="D135" s="28"/>
      <c r="E135" s="28"/>
    </row>
    <row r="136" spans="1:5" x14ac:dyDescent="0.25">
      <c r="A136" s="29">
        <v>42135</v>
      </c>
      <c r="B136" s="29">
        <v>42123</v>
      </c>
      <c r="C136" s="29"/>
      <c r="D136" s="28"/>
      <c r="E136" s="28"/>
    </row>
    <row r="137" spans="1:5" x14ac:dyDescent="0.25">
      <c r="A137" s="29">
        <v>42136</v>
      </c>
      <c r="B137" s="29">
        <v>42125</v>
      </c>
      <c r="C137" s="29"/>
      <c r="D137" s="28"/>
      <c r="E137" s="28"/>
    </row>
    <row r="138" spans="1:5" x14ac:dyDescent="0.25">
      <c r="A138" s="29">
        <v>42136</v>
      </c>
      <c r="B138" s="29">
        <v>42130</v>
      </c>
      <c r="C138" s="29"/>
      <c r="D138" s="28"/>
      <c r="E138" s="28"/>
    </row>
    <row r="139" spans="1:5" x14ac:dyDescent="0.25">
      <c r="A139" s="29">
        <v>42136</v>
      </c>
      <c r="B139" s="29">
        <v>42128</v>
      </c>
      <c r="C139" s="29"/>
      <c r="D139" s="28"/>
      <c r="E139" s="28"/>
    </row>
    <row r="140" spans="1:5" x14ac:dyDescent="0.25">
      <c r="A140" s="29">
        <v>42137</v>
      </c>
      <c r="B140" s="29">
        <v>42128</v>
      </c>
      <c r="C140" s="29"/>
      <c r="D140" s="28"/>
      <c r="E140" s="28"/>
    </row>
    <row r="141" spans="1:5" x14ac:dyDescent="0.25">
      <c r="A141" s="29">
        <v>42137</v>
      </c>
      <c r="B141" s="29">
        <v>42128</v>
      </c>
      <c r="C141" s="29"/>
      <c r="D141" s="28"/>
      <c r="E141" s="28"/>
    </row>
    <row r="142" spans="1:5" x14ac:dyDescent="0.25">
      <c r="A142" s="29">
        <v>42137</v>
      </c>
      <c r="B142" s="29">
        <v>42130</v>
      </c>
      <c r="C142" s="29"/>
      <c r="D142" s="28"/>
      <c r="E142" s="28"/>
    </row>
    <row r="143" spans="1:5" x14ac:dyDescent="0.25">
      <c r="A143" s="2"/>
      <c r="B143" s="2">
        <v>42130</v>
      </c>
      <c r="C143" s="2"/>
    </row>
    <row r="144" spans="1:5" x14ac:dyDescent="0.25">
      <c r="A144" s="2"/>
      <c r="B144" s="2">
        <v>42132</v>
      </c>
      <c r="C144" s="2"/>
    </row>
    <row r="145" spans="2:3" x14ac:dyDescent="0.25">
      <c r="B145" s="2">
        <v>42136</v>
      </c>
      <c r="C145" s="2"/>
    </row>
    <row r="146" spans="2:3" x14ac:dyDescent="0.25">
      <c r="B146" s="2">
        <v>42135</v>
      </c>
      <c r="C146" s="2"/>
    </row>
    <row r="147" spans="2:3" x14ac:dyDescent="0.25">
      <c r="B147" s="2">
        <v>42136</v>
      </c>
      <c r="C147" s="2"/>
    </row>
    <row r="148" spans="2:3" x14ac:dyDescent="0.25">
      <c r="B148" s="2">
        <v>42136</v>
      </c>
      <c r="C148" s="2"/>
    </row>
    <row r="149" spans="2:3" x14ac:dyDescent="0.25">
      <c r="B149" s="2">
        <v>42130</v>
      </c>
      <c r="C149" s="2"/>
    </row>
    <row r="150" spans="2:3" x14ac:dyDescent="0.25">
      <c r="B150" s="2">
        <v>42131</v>
      </c>
      <c r="C150" s="2"/>
    </row>
    <row r="151" spans="2:3" x14ac:dyDescent="0.25">
      <c r="B151" s="2">
        <v>42136</v>
      </c>
      <c r="C151" s="2"/>
    </row>
    <row r="152" spans="2:3" x14ac:dyDescent="0.25">
      <c r="B152" s="2">
        <v>42137</v>
      </c>
      <c r="C152" s="2"/>
    </row>
    <row r="153" spans="2:3" x14ac:dyDescent="0.25">
      <c r="B153" s="11"/>
      <c r="C153" s="11"/>
    </row>
    <row r="154" spans="2:3" x14ac:dyDescent="0.25">
      <c r="B154" s="11"/>
      <c r="C154" s="11"/>
    </row>
    <row r="155" spans="2:3" x14ac:dyDescent="0.25">
      <c r="B155" s="11"/>
      <c r="C155" s="11"/>
    </row>
    <row r="156" spans="2:3" x14ac:dyDescent="0.25">
      <c r="B156" s="11"/>
      <c r="C156" s="11"/>
    </row>
    <row r="157" spans="2:3" x14ac:dyDescent="0.25">
      <c r="B157" s="11"/>
      <c r="C157" s="11"/>
    </row>
    <row r="158" spans="2:3" x14ac:dyDescent="0.25">
      <c r="B158" s="11"/>
      <c r="C158" s="11"/>
    </row>
    <row r="159" spans="2:3" x14ac:dyDescent="0.25">
      <c r="B159" s="11"/>
      <c r="C159" s="11"/>
    </row>
    <row r="160" spans="2:3" x14ac:dyDescent="0.25">
      <c r="B160" s="11"/>
      <c r="C160" s="11"/>
    </row>
    <row r="161" spans="2:3" x14ac:dyDescent="0.25">
      <c r="B161" s="11"/>
      <c r="C161" s="11"/>
    </row>
    <row r="162" spans="2:3" x14ac:dyDescent="0.25">
      <c r="B162" s="11"/>
      <c r="C162" s="11"/>
    </row>
    <row r="163" spans="2:3" x14ac:dyDescent="0.25">
      <c r="B163" s="11"/>
      <c r="C163" s="11"/>
    </row>
    <row r="164" spans="2:3" x14ac:dyDescent="0.25">
      <c r="B164" s="11"/>
      <c r="C164" s="11"/>
    </row>
    <row r="165" spans="2:3" x14ac:dyDescent="0.25">
      <c r="B165" s="11"/>
      <c r="C165" s="11"/>
    </row>
    <row r="166" spans="2:3" x14ac:dyDescent="0.25">
      <c r="B166" s="11"/>
      <c r="C166" s="11"/>
    </row>
    <row r="167" spans="2:3" x14ac:dyDescent="0.25">
      <c r="B167" s="11"/>
      <c r="C167" s="11"/>
    </row>
    <row r="168" spans="2:3" x14ac:dyDescent="0.25">
      <c r="B168" s="11"/>
      <c r="C168" s="11"/>
    </row>
    <row r="169" spans="2:3" x14ac:dyDescent="0.25">
      <c r="B169" s="11"/>
      <c r="C169" s="11"/>
    </row>
    <row r="170" spans="2:3" x14ac:dyDescent="0.25">
      <c r="B170" s="11"/>
      <c r="C170" s="11"/>
    </row>
    <row r="171" spans="2:3" x14ac:dyDescent="0.25">
      <c r="B171" s="11"/>
      <c r="C171" s="11"/>
    </row>
    <row r="172" spans="2:3" x14ac:dyDescent="0.25">
      <c r="B172" s="11"/>
      <c r="C172" s="11"/>
    </row>
    <row r="173" spans="2:3" x14ac:dyDescent="0.25">
      <c r="B173" s="11"/>
      <c r="C173" s="11"/>
    </row>
    <row r="174" spans="2:3" x14ac:dyDescent="0.25">
      <c r="B174" s="11"/>
      <c r="C174" s="11"/>
    </row>
    <row r="175" spans="2:3" x14ac:dyDescent="0.25">
      <c r="B175" s="11"/>
      <c r="C175" s="11"/>
    </row>
    <row r="176" spans="2:3" x14ac:dyDescent="0.25">
      <c r="B176" s="11"/>
      <c r="C176" s="11"/>
    </row>
    <row r="177" spans="2:3" x14ac:dyDescent="0.25">
      <c r="B177" s="11"/>
      <c r="C177" s="11"/>
    </row>
    <row r="178" spans="2:3" x14ac:dyDescent="0.25">
      <c r="B178" s="11"/>
      <c r="C178" s="11"/>
    </row>
    <row r="179" spans="2:3" x14ac:dyDescent="0.25">
      <c r="B179" s="11"/>
      <c r="C179" s="11"/>
    </row>
    <row r="180" spans="2:3" x14ac:dyDescent="0.25">
      <c r="B180" s="11"/>
      <c r="C180" s="11"/>
    </row>
    <row r="181" spans="2:3" x14ac:dyDescent="0.25">
      <c r="B181" s="11"/>
      <c r="C181" s="11"/>
    </row>
    <row r="182" spans="2:3" x14ac:dyDescent="0.25">
      <c r="B182" s="11"/>
      <c r="C182" s="11"/>
    </row>
    <row r="183" spans="2:3" x14ac:dyDescent="0.25">
      <c r="B183" s="11"/>
      <c r="C183" s="11"/>
    </row>
    <row r="184" spans="2:3" x14ac:dyDescent="0.25">
      <c r="B184" s="11"/>
      <c r="C184" s="11"/>
    </row>
    <row r="185" spans="2:3" x14ac:dyDescent="0.25">
      <c r="B185" s="11"/>
      <c r="C185" s="11"/>
    </row>
    <row r="186" spans="2:3" x14ac:dyDescent="0.25">
      <c r="B186" s="11"/>
      <c r="C186" s="11"/>
    </row>
    <row r="187" spans="2:3" x14ac:dyDescent="0.25">
      <c r="B187" s="11"/>
      <c r="C187" s="11"/>
    </row>
    <row r="188" spans="2:3" x14ac:dyDescent="0.25">
      <c r="B188" s="11"/>
      <c r="C188" s="11"/>
    </row>
    <row r="189" spans="2:3" x14ac:dyDescent="0.25">
      <c r="B189" s="11"/>
      <c r="C189" s="11"/>
    </row>
    <row r="190" spans="2:3" x14ac:dyDescent="0.25">
      <c r="B190" s="11"/>
      <c r="C190" s="11"/>
    </row>
    <row r="191" spans="2:3" x14ac:dyDescent="0.25">
      <c r="B191" s="11"/>
      <c r="C191" s="11"/>
    </row>
    <row r="192" spans="2:3" x14ac:dyDescent="0.25">
      <c r="B192" s="11"/>
      <c r="C192" s="11"/>
    </row>
    <row r="193" spans="2:3" x14ac:dyDescent="0.25">
      <c r="B193" s="11"/>
      <c r="C193" s="11"/>
    </row>
    <row r="194" spans="2:3" x14ac:dyDescent="0.25">
      <c r="B194" s="11"/>
      <c r="C194" s="11"/>
    </row>
    <row r="195" spans="2:3" x14ac:dyDescent="0.25">
      <c r="B195" s="11"/>
      <c r="C195" s="11"/>
    </row>
    <row r="196" spans="2:3" x14ac:dyDescent="0.25">
      <c r="B196" s="11"/>
      <c r="C196" s="11"/>
    </row>
    <row r="197" spans="2:3" x14ac:dyDescent="0.25">
      <c r="B197" s="11"/>
      <c r="C197" s="11"/>
    </row>
    <row r="198" spans="2:3" x14ac:dyDescent="0.25">
      <c r="B198" s="11"/>
      <c r="C198" s="11"/>
    </row>
    <row r="199" spans="2:3" x14ac:dyDescent="0.25">
      <c r="B199" s="11"/>
      <c r="C199" s="11"/>
    </row>
    <row r="200" spans="2:3" x14ac:dyDescent="0.25">
      <c r="B200" s="11"/>
      <c r="C200" s="11"/>
    </row>
    <row r="201" spans="2:3" x14ac:dyDescent="0.25">
      <c r="B201" s="11"/>
      <c r="C201" s="11"/>
    </row>
    <row r="202" spans="2:3" x14ac:dyDescent="0.25">
      <c r="B202" s="11"/>
      <c r="C202" s="11"/>
    </row>
    <row r="203" spans="2:3" x14ac:dyDescent="0.25">
      <c r="B203" s="11"/>
      <c r="C203" s="11"/>
    </row>
    <row r="204" spans="2:3" x14ac:dyDescent="0.25">
      <c r="B204" s="11"/>
      <c r="C204" s="11"/>
    </row>
    <row r="205" spans="2:3" x14ac:dyDescent="0.25">
      <c r="B205" s="11"/>
      <c r="C205" s="11"/>
    </row>
    <row r="206" spans="2:3" x14ac:dyDescent="0.25">
      <c r="B206" s="11"/>
      <c r="C206" s="11"/>
    </row>
    <row r="207" spans="2:3" x14ac:dyDescent="0.25">
      <c r="B207" s="11"/>
      <c r="C207" s="11"/>
    </row>
    <row r="208" spans="2:3" x14ac:dyDescent="0.25">
      <c r="B208" s="11"/>
      <c r="C208" s="11"/>
    </row>
    <row r="209" spans="2:3" x14ac:dyDescent="0.25">
      <c r="B209" s="11"/>
      <c r="C209" s="11"/>
    </row>
    <row r="210" spans="2:3" x14ac:dyDescent="0.25">
      <c r="B210" s="11"/>
      <c r="C210" s="11"/>
    </row>
    <row r="211" spans="2:3" x14ac:dyDescent="0.25">
      <c r="B211" s="11"/>
      <c r="C211" s="11"/>
    </row>
    <row r="212" spans="2:3" x14ac:dyDescent="0.25">
      <c r="B212" s="11"/>
      <c r="C212" s="11"/>
    </row>
    <row r="213" spans="2:3" x14ac:dyDescent="0.25">
      <c r="B213" s="11"/>
      <c r="C213" s="11"/>
    </row>
    <row r="214" spans="2:3" x14ac:dyDescent="0.25">
      <c r="B214" s="11"/>
      <c r="C214" s="11"/>
    </row>
    <row r="215" spans="2:3" x14ac:dyDescent="0.25">
      <c r="B215" s="11"/>
      <c r="C215" s="11"/>
    </row>
    <row r="216" spans="2:3" x14ac:dyDescent="0.25">
      <c r="B216" s="11"/>
      <c r="C216" s="11"/>
    </row>
    <row r="217" spans="2:3" x14ac:dyDescent="0.25">
      <c r="B217" s="11"/>
      <c r="C217" s="11"/>
    </row>
    <row r="218" spans="2:3" x14ac:dyDescent="0.25">
      <c r="B218" s="11"/>
      <c r="C218" s="11"/>
    </row>
    <row r="219" spans="2:3" x14ac:dyDescent="0.25">
      <c r="B219" s="11"/>
      <c r="C219" s="11"/>
    </row>
    <row r="220" spans="2:3" x14ac:dyDescent="0.25">
      <c r="B220" s="11"/>
      <c r="C220" s="11"/>
    </row>
    <row r="221" spans="2:3" x14ac:dyDescent="0.25">
      <c r="B221" s="11"/>
      <c r="C221" s="11"/>
    </row>
    <row r="222" spans="2:3" x14ac:dyDescent="0.25">
      <c r="B222" s="11"/>
      <c r="C222" s="11"/>
    </row>
    <row r="223" spans="2:3" x14ac:dyDescent="0.25">
      <c r="B223" s="11"/>
      <c r="C223" s="11"/>
    </row>
    <row r="224" spans="2:3" x14ac:dyDescent="0.25">
      <c r="B224" s="11"/>
      <c r="C224" s="11"/>
    </row>
    <row r="225" spans="2:3" x14ac:dyDescent="0.25">
      <c r="B225" s="11"/>
      <c r="C225" s="11"/>
    </row>
    <row r="226" spans="2:3" x14ac:dyDescent="0.25">
      <c r="B226" s="11"/>
      <c r="C226" s="11"/>
    </row>
    <row r="227" spans="2:3" x14ac:dyDescent="0.25">
      <c r="B227" s="11"/>
      <c r="C227" s="11"/>
    </row>
    <row r="228" spans="2:3" x14ac:dyDescent="0.25">
      <c r="B228" s="11"/>
      <c r="C228" s="11"/>
    </row>
    <row r="229" spans="2:3" x14ac:dyDescent="0.25">
      <c r="B229" s="11"/>
      <c r="C229" s="11"/>
    </row>
    <row r="230" spans="2:3" x14ac:dyDescent="0.25">
      <c r="B230" s="11"/>
      <c r="C230" s="11"/>
    </row>
    <row r="231" spans="2:3" x14ac:dyDescent="0.25">
      <c r="B231" s="11"/>
      <c r="C231" s="11"/>
    </row>
    <row r="232" spans="2:3" x14ac:dyDescent="0.25">
      <c r="B232" s="11"/>
      <c r="C232" s="11"/>
    </row>
    <row r="233" spans="2:3" x14ac:dyDescent="0.25">
      <c r="B233" s="11"/>
      <c r="C233" s="11"/>
    </row>
    <row r="234" spans="2:3" x14ac:dyDescent="0.25">
      <c r="B234" s="11"/>
      <c r="C234" s="11"/>
    </row>
    <row r="235" spans="2:3" x14ac:dyDescent="0.25">
      <c r="B235" s="11"/>
      <c r="C235" s="11"/>
    </row>
    <row r="236" spans="2:3" x14ac:dyDescent="0.25">
      <c r="B236" s="11"/>
      <c r="C236" s="11"/>
    </row>
    <row r="237" spans="2:3" x14ac:dyDescent="0.25">
      <c r="B237" s="11"/>
      <c r="C237" s="11"/>
    </row>
    <row r="238" spans="2:3" x14ac:dyDescent="0.25">
      <c r="B238" s="11"/>
      <c r="C238" s="11"/>
    </row>
    <row r="239" spans="2:3" x14ac:dyDescent="0.25">
      <c r="B239" s="11"/>
      <c r="C239" s="11"/>
    </row>
    <row r="240" spans="2:3" x14ac:dyDescent="0.25">
      <c r="B240" s="11"/>
      <c r="C240" s="11"/>
    </row>
    <row r="241" spans="2:3" x14ac:dyDescent="0.25">
      <c r="B241" s="11"/>
      <c r="C241" s="11"/>
    </row>
    <row r="242" spans="2:3" x14ac:dyDescent="0.25">
      <c r="B242" s="11"/>
      <c r="C242" s="11"/>
    </row>
    <row r="243" spans="2:3" x14ac:dyDescent="0.25">
      <c r="B243" s="11"/>
      <c r="C243" s="11"/>
    </row>
    <row r="244" spans="2:3" x14ac:dyDescent="0.25">
      <c r="B244" s="11"/>
      <c r="C244" s="11"/>
    </row>
    <row r="245" spans="2:3" x14ac:dyDescent="0.25">
      <c r="B245" s="11"/>
      <c r="C245" s="11"/>
    </row>
    <row r="246" spans="2:3" x14ac:dyDescent="0.25">
      <c r="B246" s="11"/>
      <c r="C246" s="11"/>
    </row>
    <row r="247" spans="2:3" x14ac:dyDescent="0.25">
      <c r="B247" s="11"/>
      <c r="C247" s="11"/>
    </row>
    <row r="248" spans="2:3" x14ac:dyDescent="0.25">
      <c r="B248" s="11"/>
      <c r="C248" s="11"/>
    </row>
    <row r="249" spans="2:3" x14ac:dyDescent="0.25">
      <c r="B249" s="11"/>
      <c r="C249" s="11"/>
    </row>
    <row r="250" spans="2:3" x14ac:dyDescent="0.25">
      <c r="B250" s="11"/>
      <c r="C250" s="11"/>
    </row>
    <row r="251" spans="2:3" x14ac:dyDescent="0.25">
      <c r="B251" s="11"/>
      <c r="C251" s="11"/>
    </row>
    <row r="252" spans="2:3" x14ac:dyDescent="0.25">
      <c r="B252" s="11"/>
      <c r="C252" s="11"/>
    </row>
    <row r="253" spans="2:3" x14ac:dyDescent="0.25">
      <c r="B253" s="11"/>
      <c r="C253" s="11"/>
    </row>
    <row r="254" spans="2:3" x14ac:dyDescent="0.25">
      <c r="B254" s="11"/>
      <c r="C254" s="11"/>
    </row>
    <row r="255" spans="2:3" x14ac:dyDescent="0.25">
      <c r="B255" s="11"/>
      <c r="C255" s="11"/>
    </row>
    <row r="256" spans="2:3" x14ac:dyDescent="0.25">
      <c r="B256" s="11"/>
      <c r="C256" s="11"/>
    </row>
  </sheetData>
  <autoFilter ref="A1:B252"/>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showGridLines="0" workbookViewId="0"/>
  </sheetViews>
  <sheetFormatPr defaultColWidth="8.85546875" defaultRowHeight="15" x14ac:dyDescent="0.25"/>
  <sheetData>
    <row r="2" spans="1:1" x14ac:dyDescent="0.25">
      <c r="A2" t="s">
        <v>5</v>
      </c>
    </row>
    <row r="3" spans="1:1" x14ac:dyDescent="0.25">
      <c r="A3" s="8">
        <v>0.5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zoomScalePageLayoutView="85" workbookViewId="0">
      <selection activeCell="X53" sqref="X53"/>
    </sheetView>
  </sheetViews>
  <sheetFormatPr defaultColWidth="8.85546875" defaultRowHeight="15" x14ac:dyDescent="0.25"/>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showGridLines="0" workbookViewId="0"/>
  </sheetViews>
  <sheetFormatPr defaultColWidth="8.85546875" defaultRowHeight="15" x14ac:dyDescent="0.25"/>
  <cols>
    <col min="1" max="1" width="16.85546875" customWidth="1"/>
    <col min="3" max="3" width="15.42578125" customWidth="1"/>
    <col min="5" max="5" width="36.7109375" customWidth="1"/>
    <col min="6" max="6" width="12.7109375" customWidth="1"/>
    <col min="7" max="7" width="45.42578125" customWidth="1"/>
  </cols>
  <sheetData>
    <row r="7" spans="1:7" x14ac:dyDescent="0.25">
      <c r="A7" s="7" t="s">
        <v>37</v>
      </c>
      <c r="E7" s="8" t="s">
        <v>40</v>
      </c>
      <c r="F7" s="22" t="s">
        <v>38</v>
      </c>
      <c r="G7" s="8"/>
    </row>
    <row r="8" spans="1:7" x14ac:dyDescent="0.25">
      <c r="F8" s="22"/>
    </row>
    <row r="9" spans="1:7" x14ac:dyDescent="0.25">
      <c r="A9" s="7" t="s">
        <v>39</v>
      </c>
      <c r="E9" s="8" t="s">
        <v>40</v>
      </c>
      <c r="F9" s="22" t="s">
        <v>38</v>
      </c>
      <c r="G9" s="8"/>
    </row>
    <row r="11" spans="1:7" x14ac:dyDescent="0.25">
      <c r="A11" s="7" t="s">
        <v>71</v>
      </c>
    </row>
    <row r="12" spans="1:7" x14ac:dyDescent="0.25">
      <c r="A12" t="s">
        <v>48</v>
      </c>
      <c r="B12" s="20">
        <v>0.8</v>
      </c>
    </row>
    <row r="13" spans="1:7" x14ac:dyDescent="0.25">
      <c r="A13" t="s">
        <v>49</v>
      </c>
      <c r="B13" s="21">
        <f>1-B12</f>
        <v>0.19999999999999996</v>
      </c>
    </row>
    <row r="15" spans="1:7" x14ac:dyDescent="0.25">
      <c r="A15" s="7" t="s">
        <v>50</v>
      </c>
    </row>
    <row r="17" spans="1:5" x14ac:dyDescent="0.25">
      <c r="E17" s="8" t="s">
        <v>40</v>
      </c>
    </row>
    <row r="19" spans="1:5" x14ac:dyDescent="0.25">
      <c r="A19" s="7" t="s">
        <v>41</v>
      </c>
    </row>
    <row r="21" spans="1:5" x14ac:dyDescent="0.25">
      <c r="A21" s="7" t="s">
        <v>44</v>
      </c>
      <c r="B21" s="7" t="s">
        <v>45</v>
      </c>
      <c r="C21" s="7" t="s">
        <v>47</v>
      </c>
    </row>
    <row r="22" spans="1:5" x14ac:dyDescent="0.25">
      <c r="A22" t="s">
        <v>42</v>
      </c>
      <c r="B22" s="8">
        <v>0</v>
      </c>
      <c r="C22" s="8" t="s">
        <v>40</v>
      </c>
    </row>
    <row r="23" spans="1:5" x14ac:dyDescent="0.25">
      <c r="A23" t="s">
        <v>72</v>
      </c>
      <c r="B23" s="8">
        <v>0</v>
      </c>
      <c r="C23" s="8" t="s">
        <v>40</v>
      </c>
    </row>
    <row r="24" spans="1:5" x14ac:dyDescent="0.25">
      <c r="A24" t="s">
        <v>43</v>
      </c>
      <c r="B24" s="8">
        <v>0</v>
      </c>
      <c r="C24" s="8" t="s">
        <v>40</v>
      </c>
    </row>
    <row r="25" spans="1:5" x14ac:dyDescent="0.25">
      <c r="A25" t="s">
        <v>46</v>
      </c>
      <c r="B25" s="8">
        <v>0</v>
      </c>
      <c r="C25" s="8" t="s">
        <v>40</v>
      </c>
    </row>
    <row r="26" spans="1:5" x14ac:dyDescent="0.25">
      <c r="A26" t="s">
        <v>38</v>
      </c>
    </row>
    <row r="27" spans="1:5" x14ac:dyDescent="0.25">
      <c r="A27" s="8"/>
      <c r="B27" s="8">
        <v>0</v>
      </c>
      <c r="C27" s="8" t="s">
        <v>40</v>
      </c>
    </row>
    <row r="28" spans="1:5" x14ac:dyDescent="0.25">
      <c r="A28" s="8"/>
      <c r="B28" s="8">
        <v>0</v>
      </c>
      <c r="C28" s="8" t="s">
        <v>40</v>
      </c>
    </row>
    <row r="29" spans="1:5" x14ac:dyDescent="0.25">
      <c r="A29" s="8"/>
      <c r="B29" s="8">
        <v>0</v>
      </c>
      <c r="C29" s="8" t="s">
        <v>40</v>
      </c>
    </row>
    <row r="31" spans="1:5" x14ac:dyDescent="0.25">
      <c r="A31" s="7" t="s">
        <v>52</v>
      </c>
      <c r="E31" s="8" t="s">
        <v>51</v>
      </c>
    </row>
    <row r="33" spans="3:5" x14ac:dyDescent="0.25">
      <c r="C33" t="s">
        <v>53</v>
      </c>
      <c r="E33" s="8"/>
    </row>
    <row r="34" spans="3:5" x14ac:dyDescent="0.25">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showGridLines="0" workbookViewId="0">
      <selection activeCell="B1" sqref="B1"/>
    </sheetView>
  </sheetViews>
  <sheetFormatPr defaultColWidth="8.85546875" defaultRowHeight="15" x14ac:dyDescent="0.25"/>
  <cols>
    <col min="1" max="1" width="30.28515625" customWidth="1"/>
  </cols>
  <sheetData>
    <row r="4" spans="1:2" x14ac:dyDescent="0.25">
      <c r="A4" s="14"/>
    </row>
    <row r="5" spans="1:2" x14ac:dyDescent="0.25">
      <c r="A5" s="7" t="s">
        <v>4</v>
      </c>
    </row>
    <row r="6" spans="1:2" x14ac:dyDescent="0.25">
      <c r="A6" s="18" t="s">
        <v>33</v>
      </c>
      <c r="B6" t="str">
        <f>LOOKUP(2,1/(ThroughputCSV&lt;&gt;""),ThroughputCSV)</f>
        <v>1,5,11,7,7,16,9,11,10,6,7,12,6,8,8,8,9</v>
      </c>
    </row>
    <row r="7" spans="1:2" x14ac:dyDescent="0.25">
      <c r="A7" s="18" t="s">
        <v>34</v>
      </c>
      <c r="B7" t="str">
        <f>CONCATENATE("&lt;sip name=""dist"" type=""CSV"" ver=""1.0""&gt;",B6,"&lt;/sip&gt;")</f>
        <v>&lt;sip name="dist" type="CSV" ver="1.0"&gt;1,5,11,7,7,16,9,11,10,6,7,12,6,8,8,8,9&lt;/sip&gt;</v>
      </c>
    </row>
    <row r="8" spans="1:2" x14ac:dyDescent="0.25">
      <c r="A8" s="18" t="s">
        <v>36</v>
      </c>
      <c r="B8" t="str">
        <f>CONCATENATE("&lt;distribution name=""dist"" shape=""fromSamples""&gt;",B6,"&lt;/distribution&gt;")</f>
        <v>&lt;distribution name="dist" shape="fromSamples"&gt;1,5,11,7,7,16,9,11,10,6,7,12,6,8,8,8,9&lt;/distribution&gt;</v>
      </c>
    </row>
    <row r="10" spans="1:2" x14ac:dyDescent="0.25">
      <c r="A10" s="7" t="s">
        <v>35</v>
      </c>
    </row>
    <row r="11" spans="1:2" x14ac:dyDescent="0.25">
      <c r="A11" s="18"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8"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8"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showGridLines="0" workbookViewId="0"/>
  </sheetViews>
  <sheetFormatPr defaultColWidth="8.85546875" defaultRowHeight="15" x14ac:dyDescent="0.25"/>
  <cols>
    <col min="1" max="1" width="15.28515625" style="1" customWidth="1"/>
    <col min="2" max="2" width="15.42578125" style="1" customWidth="1"/>
    <col min="3" max="3" width="15.140625" customWidth="1"/>
    <col min="4" max="4" width="14.42578125" customWidth="1"/>
    <col min="5" max="5" width="18.42578125" customWidth="1"/>
    <col min="6" max="6" width="21.140625" style="17" bestFit="1" customWidth="1"/>
    <col min="10" max="10" width="9.7109375" bestFit="1" customWidth="1"/>
  </cols>
  <sheetData>
    <row r="1" spans="1:14" x14ac:dyDescent="0.25">
      <c r="A1" s="6" t="s">
        <v>17</v>
      </c>
      <c r="B1" s="6" t="s">
        <v>18</v>
      </c>
      <c r="C1" s="7" t="s">
        <v>3</v>
      </c>
      <c r="D1" s="7" t="s">
        <v>4</v>
      </c>
      <c r="E1" s="7" t="s">
        <v>95</v>
      </c>
      <c r="F1" s="15" t="s">
        <v>33</v>
      </c>
      <c r="H1" s="7" t="s">
        <v>10</v>
      </c>
    </row>
    <row r="2" spans="1:14" x14ac:dyDescent="0.25">
      <c r="A2" s="10">
        <f>MIN(PriorSundays)</f>
        <v>42022</v>
      </c>
      <c r="B2" s="10">
        <f>IF(ISNUMBER(A2),A2+6,"")</f>
        <v>42028</v>
      </c>
      <c r="C2" s="4" t="str">
        <f t="shared" ref="C2:C65" si="0">IF(ISNUMBER(A2),YEAR(A2)&amp;"-"&amp;TEXT(WEEKNUM(A2),"00"),"")</f>
        <v>2015-04</v>
      </c>
      <c r="D2" s="4">
        <f t="shared" ref="D2:D65" si="1">IF(A2="","",COUNTIF(YearWeekValues,C2))</f>
        <v>1</v>
      </c>
      <c r="E2" s="27">
        <f t="shared" ref="E2:E65" si="2">IF(ISNUMBER(D2),   (D2-MIN(ThroughputValues))/(MAX(ThroughputValues)-MIN(ThroughputValues)),"")</f>
        <v>0</v>
      </c>
      <c r="F2" s="16">
        <f>IF(ISNUMBER(D2),D2,"")</f>
        <v>1</v>
      </c>
      <c r="H2" s="7" t="s">
        <v>6</v>
      </c>
      <c r="I2" s="9">
        <v>0.05</v>
      </c>
      <c r="J2" s="9">
        <v>0.25</v>
      </c>
      <c r="K2" s="9">
        <v>0.5</v>
      </c>
      <c r="L2" s="9">
        <v>0.75</v>
      </c>
      <c r="M2" s="9">
        <v>0.95</v>
      </c>
      <c r="N2" s="7" t="s">
        <v>7</v>
      </c>
    </row>
    <row r="3" spans="1:14" x14ac:dyDescent="0.25">
      <c r="A3" s="10">
        <f t="shared" ref="A3:A66" si="3">IF(ISNUMBER(A2),IF(A2+7&lt;=MAX(PriorSundays),A2+7,""),"")</f>
        <v>42029</v>
      </c>
      <c r="B3" s="10">
        <f t="shared" ref="B3:B66" si="4">IF(ISNUMBER(A3),A3+6,"")</f>
        <v>42035</v>
      </c>
      <c r="C3" s="4" t="str">
        <f t="shared" si="0"/>
        <v>2015-05</v>
      </c>
      <c r="D3" s="4">
        <f t="shared" si="1"/>
        <v>5</v>
      </c>
      <c r="E3" s="27">
        <f t="shared" si="2"/>
        <v>0.26666666666666666</v>
      </c>
      <c r="F3" s="16" t="str">
        <f>IF(AND(ISBLANK(F2)=FALSE,ISNUMBER(D3)),F2&amp;","&amp;D3,"")</f>
        <v>1,5</v>
      </c>
      <c r="H3" s="4">
        <f>MIN(ThroughputValues)</f>
        <v>1</v>
      </c>
      <c r="I3" s="4">
        <f>_xlfn.PERCENTILE.INC(ThroughputValues,I2)</f>
        <v>4.2</v>
      </c>
      <c r="J3" s="4">
        <f>_xlfn.PERCENTILE.INC(ThroughputValues,J2)</f>
        <v>7</v>
      </c>
      <c r="K3" s="4">
        <f>_xlfn.PERCENTILE.INC(ThroughputValues,K2)</f>
        <v>8</v>
      </c>
      <c r="L3" s="4">
        <f>_xlfn.PERCENTILE.INC(ThroughputValues,L2)</f>
        <v>10</v>
      </c>
      <c r="M3" s="4">
        <f>_xlfn.PERCENTILE.INC(ThroughputValues,M2)</f>
        <v>12.799999999999997</v>
      </c>
      <c r="N3" s="4">
        <f>MAX(ThroughputValues)</f>
        <v>16</v>
      </c>
    </row>
    <row r="4" spans="1:14" x14ac:dyDescent="0.25">
      <c r="A4" s="10">
        <f t="shared" si="3"/>
        <v>42036</v>
      </c>
      <c r="B4" s="10">
        <f t="shared" si="4"/>
        <v>42042</v>
      </c>
      <c r="C4" s="4" t="str">
        <f t="shared" si="0"/>
        <v>2015-06</v>
      </c>
      <c r="D4" s="4">
        <f t="shared" si="1"/>
        <v>11</v>
      </c>
      <c r="E4" s="27">
        <f t="shared" si="2"/>
        <v>0.66666666666666663</v>
      </c>
      <c r="F4" s="16" t="str">
        <f t="shared" ref="F4:F67" si="5">IF(AND(ISBLANK(F3)=FALSE,ISNUMBER(D4)),F3&amp;","&amp;D4,"")</f>
        <v>1,5,11</v>
      </c>
    </row>
    <row r="5" spans="1:14" x14ac:dyDescent="0.25">
      <c r="A5" s="10">
        <f t="shared" si="3"/>
        <v>42043</v>
      </c>
      <c r="B5" s="10">
        <f t="shared" si="4"/>
        <v>42049</v>
      </c>
      <c r="C5" s="4" t="str">
        <f t="shared" si="0"/>
        <v>2015-07</v>
      </c>
      <c r="D5" s="4">
        <f t="shared" si="1"/>
        <v>7</v>
      </c>
      <c r="E5" s="27">
        <f t="shared" si="2"/>
        <v>0.4</v>
      </c>
      <c r="F5" s="16" t="str">
        <f t="shared" si="5"/>
        <v>1,5,11,7</v>
      </c>
      <c r="H5" s="7" t="s">
        <v>8</v>
      </c>
      <c r="I5" s="7" t="s">
        <v>9</v>
      </c>
    </row>
    <row r="6" spans="1:14" x14ac:dyDescent="0.25">
      <c r="A6" s="10">
        <f t="shared" si="3"/>
        <v>42050</v>
      </c>
      <c r="B6" s="10">
        <f t="shared" si="4"/>
        <v>42056</v>
      </c>
      <c r="C6" s="4" t="str">
        <f t="shared" si="0"/>
        <v>2015-08</v>
      </c>
      <c r="D6" s="4">
        <f t="shared" si="1"/>
        <v>7</v>
      </c>
      <c r="E6" s="27">
        <f t="shared" si="2"/>
        <v>0.4</v>
      </c>
      <c r="F6" s="16" t="str">
        <f t="shared" si="5"/>
        <v>1,5,11,7,7</v>
      </c>
      <c r="H6" s="5">
        <f>H3</f>
        <v>1</v>
      </c>
      <c r="I6" s="5">
        <f t="array" ref="I6:I26">FREQUENCY(ThroughputValues,H6:H26)</f>
        <v>1</v>
      </c>
    </row>
    <row r="7" spans="1:14" x14ac:dyDescent="0.25">
      <c r="A7" s="10">
        <f t="shared" si="3"/>
        <v>42057</v>
      </c>
      <c r="B7" s="10">
        <f t="shared" si="4"/>
        <v>42063</v>
      </c>
      <c r="C7" s="4" t="str">
        <f t="shared" si="0"/>
        <v>2015-09</v>
      </c>
      <c r="D7" s="4">
        <f t="shared" si="1"/>
        <v>16</v>
      </c>
      <c r="E7" s="27">
        <f t="shared" si="2"/>
        <v>1</v>
      </c>
      <c r="F7" s="16" t="str">
        <f t="shared" si="5"/>
        <v>1,5,11,7,7,16</v>
      </c>
      <c r="H7" s="5">
        <f t="shared" ref="H7:H26" si="6">ROUNDUP(H6+(($N$3-$H$3)/20),0)</f>
        <v>2</v>
      </c>
      <c r="I7" s="5">
        <v>0</v>
      </c>
    </row>
    <row r="8" spans="1:14" x14ac:dyDescent="0.25">
      <c r="A8" s="10">
        <f t="shared" si="3"/>
        <v>42064</v>
      </c>
      <c r="B8" s="10">
        <f t="shared" si="4"/>
        <v>42070</v>
      </c>
      <c r="C8" s="4" t="str">
        <f t="shared" si="0"/>
        <v>2015-10</v>
      </c>
      <c r="D8" s="4">
        <f t="shared" si="1"/>
        <v>9</v>
      </c>
      <c r="E8" s="27">
        <f t="shared" si="2"/>
        <v>0.53333333333333333</v>
      </c>
      <c r="F8" s="16" t="str">
        <f t="shared" si="5"/>
        <v>1,5,11,7,7,16,9</v>
      </c>
      <c r="H8" s="5">
        <f t="shared" si="6"/>
        <v>3</v>
      </c>
      <c r="I8" s="5">
        <v>0</v>
      </c>
    </row>
    <row r="9" spans="1:14" x14ac:dyDescent="0.25">
      <c r="A9" s="10">
        <f t="shared" si="3"/>
        <v>42071</v>
      </c>
      <c r="B9" s="10">
        <f t="shared" si="4"/>
        <v>42077</v>
      </c>
      <c r="C9" s="4" t="str">
        <f t="shared" si="0"/>
        <v>2015-11</v>
      </c>
      <c r="D9" s="4">
        <f t="shared" si="1"/>
        <v>11</v>
      </c>
      <c r="E9" s="27">
        <f t="shared" si="2"/>
        <v>0.66666666666666663</v>
      </c>
      <c r="F9" s="16" t="str">
        <f t="shared" si="5"/>
        <v>1,5,11,7,7,16,9,11</v>
      </c>
      <c r="H9" s="5">
        <f t="shared" si="6"/>
        <v>4</v>
      </c>
      <c r="I9" s="5">
        <v>0</v>
      </c>
    </row>
    <row r="10" spans="1:14" x14ac:dyDescent="0.25">
      <c r="A10" s="10">
        <f t="shared" si="3"/>
        <v>42078</v>
      </c>
      <c r="B10" s="10">
        <f t="shared" si="4"/>
        <v>42084</v>
      </c>
      <c r="C10" s="4" t="str">
        <f t="shared" si="0"/>
        <v>2015-12</v>
      </c>
      <c r="D10" s="4">
        <f t="shared" si="1"/>
        <v>10</v>
      </c>
      <c r="E10" s="27">
        <f t="shared" si="2"/>
        <v>0.6</v>
      </c>
      <c r="F10" s="16" t="str">
        <f t="shared" si="5"/>
        <v>1,5,11,7,7,16,9,11,10</v>
      </c>
      <c r="H10" s="5">
        <f t="shared" si="6"/>
        <v>5</v>
      </c>
      <c r="I10" s="5">
        <v>1</v>
      </c>
    </row>
    <row r="11" spans="1:14" x14ac:dyDescent="0.25">
      <c r="A11" s="10">
        <f t="shared" si="3"/>
        <v>42085</v>
      </c>
      <c r="B11" s="10">
        <f t="shared" si="4"/>
        <v>42091</v>
      </c>
      <c r="C11" s="4" t="str">
        <f t="shared" si="0"/>
        <v>2015-13</v>
      </c>
      <c r="D11" s="4">
        <f t="shared" si="1"/>
        <v>6</v>
      </c>
      <c r="E11" s="27">
        <f t="shared" si="2"/>
        <v>0.33333333333333331</v>
      </c>
      <c r="F11" s="16" t="str">
        <f t="shared" si="5"/>
        <v>1,5,11,7,7,16,9,11,10,6</v>
      </c>
      <c r="H11" s="5">
        <f t="shared" si="6"/>
        <v>6</v>
      </c>
      <c r="I11" s="5">
        <v>2</v>
      </c>
    </row>
    <row r="12" spans="1:14" x14ac:dyDescent="0.25">
      <c r="A12" s="10">
        <f t="shared" si="3"/>
        <v>42092</v>
      </c>
      <c r="B12" s="10">
        <f t="shared" si="4"/>
        <v>42098</v>
      </c>
      <c r="C12" s="4" t="str">
        <f t="shared" si="0"/>
        <v>2015-14</v>
      </c>
      <c r="D12" s="4">
        <f t="shared" si="1"/>
        <v>7</v>
      </c>
      <c r="E12" s="27">
        <f t="shared" si="2"/>
        <v>0.4</v>
      </c>
      <c r="F12" s="16" t="str">
        <f t="shared" si="5"/>
        <v>1,5,11,7,7,16,9,11,10,6,7</v>
      </c>
      <c r="H12" s="5">
        <f t="shared" si="6"/>
        <v>7</v>
      </c>
      <c r="I12" s="5">
        <v>3</v>
      </c>
    </row>
    <row r="13" spans="1:14" x14ac:dyDescent="0.25">
      <c r="A13" s="10">
        <f t="shared" si="3"/>
        <v>42099</v>
      </c>
      <c r="B13" s="10">
        <f t="shared" si="4"/>
        <v>42105</v>
      </c>
      <c r="C13" s="4" t="str">
        <f t="shared" si="0"/>
        <v>2015-15</v>
      </c>
      <c r="D13" s="4">
        <f t="shared" si="1"/>
        <v>12</v>
      </c>
      <c r="E13" s="27">
        <f t="shared" si="2"/>
        <v>0.73333333333333328</v>
      </c>
      <c r="F13" s="16" t="str">
        <f t="shared" si="5"/>
        <v>1,5,11,7,7,16,9,11,10,6,7,12</v>
      </c>
      <c r="H13" s="5">
        <f t="shared" si="6"/>
        <v>8</v>
      </c>
      <c r="I13" s="5">
        <v>3</v>
      </c>
    </row>
    <row r="14" spans="1:14" x14ac:dyDescent="0.25">
      <c r="A14" s="10">
        <f t="shared" si="3"/>
        <v>42106</v>
      </c>
      <c r="B14" s="10">
        <f t="shared" si="4"/>
        <v>42112</v>
      </c>
      <c r="C14" s="4" t="str">
        <f t="shared" si="0"/>
        <v>2015-16</v>
      </c>
      <c r="D14" s="4">
        <f t="shared" si="1"/>
        <v>6</v>
      </c>
      <c r="E14" s="27">
        <f t="shared" si="2"/>
        <v>0.33333333333333331</v>
      </c>
      <c r="F14" s="16" t="str">
        <f t="shared" si="5"/>
        <v>1,5,11,7,7,16,9,11,10,6,7,12,6</v>
      </c>
      <c r="H14" s="5">
        <f t="shared" si="6"/>
        <v>9</v>
      </c>
      <c r="I14" s="5">
        <v>2</v>
      </c>
    </row>
    <row r="15" spans="1:14" x14ac:dyDescent="0.25">
      <c r="A15" s="10">
        <f t="shared" si="3"/>
        <v>42113</v>
      </c>
      <c r="B15" s="10">
        <f t="shared" si="4"/>
        <v>42119</v>
      </c>
      <c r="C15" s="4" t="str">
        <f t="shared" si="0"/>
        <v>2015-17</v>
      </c>
      <c r="D15" s="4">
        <f t="shared" si="1"/>
        <v>8</v>
      </c>
      <c r="E15" s="27">
        <f t="shared" si="2"/>
        <v>0.46666666666666667</v>
      </c>
      <c r="F15" s="16" t="str">
        <f t="shared" si="5"/>
        <v>1,5,11,7,7,16,9,11,10,6,7,12,6,8</v>
      </c>
      <c r="H15" s="5">
        <f t="shared" si="6"/>
        <v>10</v>
      </c>
      <c r="I15" s="5">
        <v>1</v>
      </c>
    </row>
    <row r="16" spans="1:14" x14ac:dyDescent="0.25">
      <c r="A16" s="10">
        <f t="shared" si="3"/>
        <v>42120</v>
      </c>
      <c r="B16" s="10">
        <f t="shared" si="4"/>
        <v>42126</v>
      </c>
      <c r="C16" s="4" t="str">
        <f t="shared" si="0"/>
        <v>2015-18</v>
      </c>
      <c r="D16" s="4">
        <f t="shared" si="1"/>
        <v>8</v>
      </c>
      <c r="E16" s="27">
        <f t="shared" si="2"/>
        <v>0.46666666666666667</v>
      </c>
      <c r="F16" s="16" t="str">
        <f t="shared" si="5"/>
        <v>1,5,11,7,7,16,9,11,10,6,7,12,6,8,8</v>
      </c>
      <c r="H16" s="5">
        <f t="shared" si="6"/>
        <v>11</v>
      </c>
      <c r="I16" s="5">
        <v>2</v>
      </c>
    </row>
    <row r="17" spans="1:9" x14ac:dyDescent="0.25">
      <c r="A17" s="10">
        <f t="shared" si="3"/>
        <v>42127</v>
      </c>
      <c r="B17" s="10">
        <f t="shared" si="4"/>
        <v>42133</v>
      </c>
      <c r="C17" s="4" t="str">
        <f t="shared" si="0"/>
        <v>2015-19</v>
      </c>
      <c r="D17" s="4">
        <f t="shared" si="1"/>
        <v>8</v>
      </c>
      <c r="E17" s="27">
        <f t="shared" si="2"/>
        <v>0.46666666666666667</v>
      </c>
      <c r="F17" s="16" t="str">
        <f t="shared" si="5"/>
        <v>1,5,11,7,7,16,9,11,10,6,7,12,6,8,8,8</v>
      </c>
      <c r="H17" s="5">
        <f t="shared" si="6"/>
        <v>12</v>
      </c>
      <c r="I17" s="5">
        <v>1</v>
      </c>
    </row>
    <row r="18" spans="1:9" x14ac:dyDescent="0.25">
      <c r="A18" s="10">
        <f t="shared" si="3"/>
        <v>42134</v>
      </c>
      <c r="B18" s="10">
        <f t="shared" si="4"/>
        <v>42140</v>
      </c>
      <c r="C18" s="4" t="str">
        <f t="shared" si="0"/>
        <v>2015-20</v>
      </c>
      <c r="D18" s="4">
        <f t="shared" si="1"/>
        <v>9</v>
      </c>
      <c r="E18" s="27">
        <f t="shared" si="2"/>
        <v>0.53333333333333333</v>
      </c>
      <c r="F18" s="16" t="str">
        <f t="shared" si="5"/>
        <v>1,5,11,7,7,16,9,11,10,6,7,12,6,8,8,8,9</v>
      </c>
      <c r="H18" s="5">
        <f t="shared" si="6"/>
        <v>13</v>
      </c>
      <c r="I18" s="5">
        <v>0</v>
      </c>
    </row>
    <row r="19" spans="1:9" x14ac:dyDescent="0.25">
      <c r="A19" s="10" t="str">
        <f t="shared" si="3"/>
        <v/>
      </c>
      <c r="B19" s="10" t="str">
        <f t="shared" si="4"/>
        <v/>
      </c>
      <c r="C19" s="4" t="str">
        <f t="shared" si="0"/>
        <v/>
      </c>
      <c r="D19" s="4" t="str">
        <f t="shared" si="1"/>
        <v/>
      </c>
      <c r="E19" s="27" t="str">
        <f t="shared" si="2"/>
        <v/>
      </c>
      <c r="F19" s="16" t="str">
        <f t="shared" si="5"/>
        <v/>
      </c>
      <c r="H19" s="5">
        <f t="shared" si="6"/>
        <v>14</v>
      </c>
      <c r="I19" s="5">
        <v>0</v>
      </c>
    </row>
    <row r="20" spans="1:9" x14ac:dyDescent="0.25">
      <c r="A20" s="10" t="str">
        <f t="shared" si="3"/>
        <v/>
      </c>
      <c r="B20" s="10" t="str">
        <f t="shared" si="4"/>
        <v/>
      </c>
      <c r="C20" s="4" t="str">
        <f t="shared" si="0"/>
        <v/>
      </c>
      <c r="D20" s="4" t="str">
        <f t="shared" si="1"/>
        <v/>
      </c>
      <c r="E20" s="27" t="str">
        <f t="shared" si="2"/>
        <v/>
      </c>
      <c r="F20" s="16" t="str">
        <f t="shared" si="5"/>
        <v/>
      </c>
      <c r="H20" s="5">
        <f t="shared" si="6"/>
        <v>15</v>
      </c>
      <c r="I20" s="5">
        <v>0</v>
      </c>
    </row>
    <row r="21" spans="1:9" x14ac:dyDescent="0.25">
      <c r="A21" s="10" t="str">
        <f t="shared" si="3"/>
        <v/>
      </c>
      <c r="B21" s="10" t="str">
        <f t="shared" si="4"/>
        <v/>
      </c>
      <c r="C21" s="4" t="str">
        <f t="shared" si="0"/>
        <v/>
      </c>
      <c r="D21" s="4" t="str">
        <f t="shared" si="1"/>
        <v/>
      </c>
      <c r="E21" s="27" t="str">
        <f t="shared" si="2"/>
        <v/>
      </c>
      <c r="F21" s="16" t="str">
        <f t="shared" si="5"/>
        <v/>
      </c>
      <c r="H21" s="5">
        <f t="shared" si="6"/>
        <v>16</v>
      </c>
      <c r="I21" s="5">
        <v>1</v>
      </c>
    </row>
    <row r="22" spans="1:9" x14ac:dyDescent="0.25">
      <c r="A22" s="10" t="str">
        <f t="shared" si="3"/>
        <v/>
      </c>
      <c r="B22" s="10" t="str">
        <f t="shared" si="4"/>
        <v/>
      </c>
      <c r="C22" s="4" t="str">
        <f t="shared" si="0"/>
        <v/>
      </c>
      <c r="D22" s="4" t="str">
        <f t="shared" si="1"/>
        <v/>
      </c>
      <c r="E22" s="27" t="str">
        <f t="shared" si="2"/>
        <v/>
      </c>
      <c r="F22" s="16" t="str">
        <f t="shared" si="5"/>
        <v/>
      </c>
      <c r="H22" s="5">
        <f t="shared" si="6"/>
        <v>17</v>
      </c>
      <c r="I22" s="5">
        <v>0</v>
      </c>
    </row>
    <row r="23" spans="1:9" x14ac:dyDescent="0.25">
      <c r="A23" s="10" t="str">
        <f t="shared" si="3"/>
        <v/>
      </c>
      <c r="B23" s="10" t="str">
        <f t="shared" si="4"/>
        <v/>
      </c>
      <c r="C23" s="4" t="str">
        <f t="shared" si="0"/>
        <v/>
      </c>
      <c r="D23" s="4" t="str">
        <f t="shared" si="1"/>
        <v/>
      </c>
      <c r="E23" s="27" t="str">
        <f t="shared" si="2"/>
        <v/>
      </c>
      <c r="F23" s="16" t="str">
        <f t="shared" si="5"/>
        <v/>
      </c>
      <c r="H23" s="5">
        <f t="shared" si="6"/>
        <v>18</v>
      </c>
      <c r="I23" s="5">
        <v>0</v>
      </c>
    </row>
    <row r="24" spans="1:9" x14ac:dyDescent="0.25">
      <c r="A24" s="10" t="str">
        <f t="shared" si="3"/>
        <v/>
      </c>
      <c r="B24" s="10" t="str">
        <f t="shared" si="4"/>
        <v/>
      </c>
      <c r="C24" s="4" t="str">
        <f t="shared" si="0"/>
        <v/>
      </c>
      <c r="D24" s="4" t="str">
        <f t="shared" si="1"/>
        <v/>
      </c>
      <c r="E24" s="27" t="str">
        <f t="shared" si="2"/>
        <v/>
      </c>
      <c r="F24" s="16" t="str">
        <f t="shared" si="5"/>
        <v/>
      </c>
      <c r="H24" s="5">
        <f t="shared" si="6"/>
        <v>19</v>
      </c>
      <c r="I24" s="5">
        <v>0</v>
      </c>
    </row>
    <row r="25" spans="1:9" x14ac:dyDescent="0.25">
      <c r="A25" s="10" t="str">
        <f t="shared" si="3"/>
        <v/>
      </c>
      <c r="B25" s="10" t="str">
        <f t="shared" si="4"/>
        <v/>
      </c>
      <c r="C25" s="4" t="str">
        <f t="shared" si="0"/>
        <v/>
      </c>
      <c r="D25" s="4" t="str">
        <f t="shared" si="1"/>
        <v/>
      </c>
      <c r="E25" s="27" t="str">
        <f t="shared" si="2"/>
        <v/>
      </c>
      <c r="F25" s="16" t="str">
        <f t="shared" si="5"/>
        <v/>
      </c>
      <c r="H25" s="5">
        <f t="shared" si="6"/>
        <v>20</v>
      </c>
      <c r="I25" s="5">
        <v>0</v>
      </c>
    </row>
    <row r="26" spans="1:9" x14ac:dyDescent="0.25">
      <c r="A26" s="10" t="str">
        <f t="shared" si="3"/>
        <v/>
      </c>
      <c r="B26" s="10" t="str">
        <f t="shared" si="4"/>
        <v/>
      </c>
      <c r="C26" s="4" t="str">
        <f t="shared" si="0"/>
        <v/>
      </c>
      <c r="D26" s="4" t="str">
        <f t="shared" si="1"/>
        <v/>
      </c>
      <c r="E26" s="27" t="str">
        <f t="shared" si="2"/>
        <v/>
      </c>
      <c r="F26" s="16" t="str">
        <f t="shared" si="5"/>
        <v/>
      </c>
      <c r="H26" s="5">
        <f t="shared" si="6"/>
        <v>21</v>
      </c>
      <c r="I26" s="5">
        <v>0</v>
      </c>
    </row>
    <row r="27" spans="1:9" x14ac:dyDescent="0.25">
      <c r="A27" s="10" t="str">
        <f t="shared" si="3"/>
        <v/>
      </c>
      <c r="B27" s="10" t="str">
        <f t="shared" si="4"/>
        <v/>
      </c>
      <c r="C27" s="4" t="str">
        <f t="shared" si="0"/>
        <v/>
      </c>
      <c r="D27" s="4" t="str">
        <f t="shared" si="1"/>
        <v/>
      </c>
      <c r="E27" s="27" t="str">
        <f t="shared" si="2"/>
        <v/>
      </c>
      <c r="F27" s="16" t="str">
        <f t="shared" si="5"/>
        <v/>
      </c>
    </row>
    <row r="28" spans="1:9" x14ac:dyDescent="0.25">
      <c r="A28" s="10" t="str">
        <f t="shared" si="3"/>
        <v/>
      </c>
      <c r="B28" s="10" t="str">
        <f t="shared" si="4"/>
        <v/>
      </c>
      <c r="C28" s="4" t="str">
        <f t="shared" si="0"/>
        <v/>
      </c>
      <c r="D28" s="4" t="str">
        <f t="shared" si="1"/>
        <v/>
      </c>
      <c r="E28" s="27" t="str">
        <f t="shared" si="2"/>
        <v/>
      </c>
      <c r="F28" s="16" t="str">
        <f t="shared" si="5"/>
        <v/>
      </c>
    </row>
    <row r="29" spans="1:9" x14ac:dyDescent="0.25">
      <c r="A29" s="10" t="str">
        <f t="shared" si="3"/>
        <v/>
      </c>
      <c r="B29" s="10" t="str">
        <f t="shared" si="4"/>
        <v/>
      </c>
      <c r="C29" s="4" t="str">
        <f t="shared" si="0"/>
        <v/>
      </c>
      <c r="D29" s="4" t="str">
        <f t="shared" si="1"/>
        <v/>
      </c>
      <c r="E29" s="27" t="str">
        <f t="shared" si="2"/>
        <v/>
      </c>
      <c r="F29" s="16" t="str">
        <f t="shared" si="5"/>
        <v/>
      </c>
    </row>
    <row r="30" spans="1:9" x14ac:dyDescent="0.25">
      <c r="A30" s="10" t="str">
        <f t="shared" si="3"/>
        <v/>
      </c>
      <c r="B30" s="10" t="str">
        <f t="shared" si="4"/>
        <v/>
      </c>
      <c r="C30" s="4" t="str">
        <f t="shared" si="0"/>
        <v/>
      </c>
      <c r="D30" s="4" t="str">
        <f t="shared" si="1"/>
        <v/>
      </c>
      <c r="E30" s="27" t="str">
        <f t="shared" si="2"/>
        <v/>
      </c>
      <c r="F30" s="16" t="str">
        <f t="shared" si="5"/>
        <v/>
      </c>
    </row>
    <row r="31" spans="1:9" x14ac:dyDescent="0.25">
      <c r="A31" s="10" t="str">
        <f t="shared" si="3"/>
        <v/>
      </c>
      <c r="B31" s="10" t="str">
        <f t="shared" si="4"/>
        <v/>
      </c>
      <c r="C31" s="4" t="str">
        <f t="shared" si="0"/>
        <v/>
      </c>
      <c r="D31" s="4" t="str">
        <f t="shared" si="1"/>
        <v/>
      </c>
      <c r="E31" s="27" t="str">
        <f t="shared" si="2"/>
        <v/>
      </c>
      <c r="F31" s="16" t="str">
        <f t="shared" si="5"/>
        <v/>
      </c>
    </row>
    <row r="32" spans="1:9" x14ac:dyDescent="0.25">
      <c r="A32" s="10" t="str">
        <f t="shared" si="3"/>
        <v/>
      </c>
      <c r="B32" s="10" t="str">
        <f t="shared" si="4"/>
        <v/>
      </c>
      <c r="C32" s="4" t="str">
        <f t="shared" si="0"/>
        <v/>
      </c>
      <c r="D32" s="4" t="str">
        <f t="shared" si="1"/>
        <v/>
      </c>
      <c r="E32" s="27" t="str">
        <f t="shared" si="2"/>
        <v/>
      </c>
      <c r="F32" s="16" t="str">
        <f t="shared" si="5"/>
        <v/>
      </c>
    </row>
    <row r="33" spans="1:6" x14ac:dyDescent="0.25">
      <c r="A33" s="10" t="str">
        <f t="shared" si="3"/>
        <v/>
      </c>
      <c r="B33" s="10" t="str">
        <f t="shared" si="4"/>
        <v/>
      </c>
      <c r="C33" s="4" t="str">
        <f t="shared" si="0"/>
        <v/>
      </c>
      <c r="D33" s="4" t="str">
        <f t="shared" si="1"/>
        <v/>
      </c>
      <c r="E33" s="27" t="str">
        <f t="shared" si="2"/>
        <v/>
      </c>
      <c r="F33" s="16" t="str">
        <f t="shared" si="5"/>
        <v/>
      </c>
    </row>
    <row r="34" spans="1:6" x14ac:dyDescent="0.25">
      <c r="A34" s="10" t="str">
        <f t="shared" si="3"/>
        <v/>
      </c>
      <c r="B34" s="10" t="str">
        <f t="shared" si="4"/>
        <v/>
      </c>
      <c r="C34" s="4" t="str">
        <f t="shared" si="0"/>
        <v/>
      </c>
      <c r="D34" s="4" t="str">
        <f t="shared" si="1"/>
        <v/>
      </c>
      <c r="E34" s="27" t="str">
        <f t="shared" si="2"/>
        <v/>
      </c>
      <c r="F34" s="16" t="str">
        <f t="shared" si="5"/>
        <v/>
      </c>
    </row>
    <row r="35" spans="1:6" x14ac:dyDescent="0.25">
      <c r="A35" s="10" t="str">
        <f t="shared" si="3"/>
        <v/>
      </c>
      <c r="B35" s="10" t="str">
        <f t="shared" si="4"/>
        <v/>
      </c>
      <c r="C35" s="4" t="str">
        <f t="shared" si="0"/>
        <v/>
      </c>
      <c r="D35" s="4" t="str">
        <f t="shared" si="1"/>
        <v/>
      </c>
      <c r="E35" s="27" t="str">
        <f t="shared" si="2"/>
        <v/>
      </c>
      <c r="F35" s="16" t="str">
        <f t="shared" si="5"/>
        <v/>
      </c>
    </row>
    <row r="36" spans="1:6" x14ac:dyDescent="0.25">
      <c r="A36" s="10" t="str">
        <f t="shared" si="3"/>
        <v/>
      </c>
      <c r="B36" s="10" t="str">
        <f t="shared" si="4"/>
        <v/>
      </c>
      <c r="C36" s="4" t="str">
        <f t="shared" si="0"/>
        <v/>
      </c>
      <c r="D36" s="4" t="str">
        <f t="shared" si="1"/>
        <v/>
      </c>
      <c r="E36" s="27" t="str">
        <f t="shared" si="2"/>
        <v/>
      </c>
      <c r="F36" s="16" t="str">
        <f t="shared" si="5"/>
        <v/>
      </c>
    </row>
    <row r="37" spans="1:6" x14ac:dyDescent="0.25">
      <c r="A37" s="10" t="str">
        <f t="shared" si="3"/>
        <v/>
      </c>
      <c r="B37" s="10" t="str">
        <f t="shared" si="4"/>
        <v/>
      </c>
      <c r="C37" s="4" t="str">
        <f t="shared" si="0"/>
        <v/>
      </c>
      <c r="D37" s="4" t="str">
        <f t="shared" si="1"/>
        <v/>
      </c>
      <c r="E37" s="27" t="str">
        <f t="shared" si="2"/>
        <v/>
      </c>
      <c r="F37" s="16" t="str">
        <f t="shared" si="5"/>
        <v/>
      </c>
    </row>
    <row r="38" spans="1:6" x14ac:dyDescent="0.25">
      <c r="A38" s="10" t="str">
        <f t="shared" si="3"/>
        <v/>
      </c>
      <c r="B38" s="10" t="str">
        <f t="shared" si="4"/>
        <v/>
      </c>
      <c r="C38" s="4" t="str">
        <f t="shared" si="0"/>
        <v/>
      </c>
      <c r="D38" s="4" t="str">
        <f t="shared" si="1"/>
        <v/>
      </c>
      <c r="E38" s="27" t="str">
        <f t="shared" si="2"/>
        <v/>
      </c>
      <c r="F38" s="16" t="str">
        <f t="shared" si="5"/>
        <v/>
      </c>
    </row>
    <row r="39" spans="1:6" x14ac:dyDescent="0.25">
      <c r="A39" s="10" t="str">
        <f t="shared" si="3"/>
        <v/>
      </c>
      <c r="B39" s="10" t="str">
        <f t="shared" si="4"/>
        <v/>
      </c>
      <c r="C39" s="4" t="str">
        <f t="shared" si="0"/>
        <v/>
      </c>
      <c r="D39" s="4" t="str">
        <f t="shared" si="1"/>
        <v/>
      </c>
      <c r="E39" s="27" t="str">
        <f t="shared" si="2"/>
        <v/>
      </c>
      <c r="F39" s="16" t="str">
        <f t="shared" si="5"/>
        <v/>
      </c>
    </row>
    <row r="40" spans="1:6" x14ac:dyDescent="0.25">
      <c r="A40" s="10" t="str">
        <f t="shared" si="3"/>
        <v/>
      </c>
      <c r="B40" s="10" t="str">
        <f t="shared" si="4"/>
        <v/>
      </c>
      <c r="C40" s="4" t="str">
        <f t="shared" si="0"/>
        <v/>
      </c>
      <c r="D40" s="4" t="str">
        <f t="shared" si="1"/>
        <v/>
      </c>
      <c r="E40" s="27" t="str">
        <f t="shared" si="2"/>
        <v/>
      </c>
      <c r="F40" s="16" t="str">
        <f t="shared" si="5"/>
        <v/>
      </c>
    </row>
    <row r="41" spans="1:6" x14ac:dyDescent="0.25">
      <c r="A41" s="10" t="str">
        <f t="shared" si="3"/>
        <v/>
      </c>
      <c r="B41" s="10" t="str">
        <f t="shared" si="4"/>
        <v/>
      </c>
      <c r="C41" s="4" t="str">
        <f t="shared" si="0"/>
        <v/>
      </c>
      <c r="D41" s="4" t="str">
        <f t="shared" si="1"/>
        <v/>
      </c>
      <c r="E41" s="27" t="str">
        <f t="shared" si="2"/>
        <v/>
      </c>
      <c r="F41" s="16" t="str">
        <f t="shared" si="5"/>
        <v/>
      </c>
    </row>
    <row r="42" spans="1:6" x14ac:dyDescent="0.25">
      <c r="A42" s="10" t="str">
        <f t="shared" si="3"/>
        <v/>
      </c>
      <c r="B42" s="10" t="str">
        <f t="shared" si="4"/>
        <v/>
      </c>
      <c r="C42" s="4" t="str">
        <f t="shared" si="0"/>
        <v/>
      </c>
      <c r="D42" s="4" t="str">
        <f t="shared" si="1"/>
        <v/>
      </c>
      <c r="E42" s="27" t="str">
        <f t="shared" si="2"/>
        <v/>
      </c>
      <c r="F42" s="16" t="str">
        <f t="shared" si="5"/>
        <v/>
      </c>
    </row>
    <row r="43" spans="1:6" x14ac:dyDescent="0.25">
      <c r="A43" s="10" t="str">
        <f t="shared" si="3"/>
        <v/>
      </c>
      <c r="B43" s="10" t="str">
        <f t="shared" si="4"/>
        <v/>
      </c>
      <c r="C43" s="4" t="str">
        <f t="shared" si="0"/>
        <v/>
      </c>
      <c r="D43" s="4" t="str">
        <f t="shared" si="1"/>
        <v/>
      </c>
      <c r="E43" s="27" t="str">
        <f t="shared" si="2"/>
        <v/>
      </c>
      <c r="F43" s="16" t="str">
        <f t="shared" si="5"/>
        <v/>
      </c>
    </row>
    <row r="44" spans="1:6" x14ac:dyDescent="0.25">
      <c r="A44" s="10" t="str">
        <f t="shared" si="3"/>
        <v/>
      </c>
      <c r="B44" s="10" t="str">
        <f t="shared" si="4"/>
        <v/>
      </c>
      <c r="C44" s="4" t="str">
        <f t="shared" si="0"/>
        <v/>
      </c>
      <c r="D44" s="4" t="str">
        <f t="shared" si="1"/>
        <v/>
      </c>
      <c r="E44" s="27" t="str">
        <f t="shared" si="2"/>
        <v/>
      </c>
      <c r="F44" s="16" t="str">
        <f t="shared" si="5"/>
        <v/>
      </c>
    </row>
    <row r="45" spans="1:6" x14ac:dyDescent="0.25">
      <c r="A45" s="10" t="str">
        <f t="shared" si="3"/>
        <v/>
      </c>
      <c r="B45" s="10" t="str">
        <f t="shared" si="4"/>
        <v/>
      </c>
      <c r="C45" s="4" t="str">
        <f t="shared" si="0"/>
        <v/>
      </c>
      <c r="D45" s="4" t="str">
        <f t="shared" si="1"/>
        <v/>
      </c>
      <c r="E45" s="27" t="str">
        <f t="shared" si="2"/>
        <v/>
      </c>
      <c r="F45" s="16" t="str">
        <f t="shared" si="5"/>
        <v/>
      </c>
    </row>
    <row r="46" spans="1:6" x14ac:dyDescent="0.25">
      <c r="A46" s="10" t="str">
        <f t="shared" si="3"/>
        <v/>
      </c>
      <c r="B46" s="10" t="str">
        <f t="shared" si="4"/>
        <v/>
      </c>
      <c r="C46" s="4" t="str">
        <f t="shared" si="0"/>
        <v/>
      </c>
      <c r="D46" s="4" t="str">
        <f t="shared" si="1"/>
        <v/>
      </c>
      <c r="E46" s="27" t="str">
        <f t="shared" si="2"/>
        <v/>
      </c>
      <c r="F46" s="16" t="str">
        <f t="shared" si="5"/>
        <v/>
      </c>
    </row>
    <row r="47" spans="1:6" x14ac:dyDescent="0.25">
      <c r="A47" s="10" t="str">
        <f t="shared" si="3"/>
        <v/>
      </c>
      <c r="B47" s="10" t="str">
        <f t="shared" si="4"/>
        <v/>
      </c>
      <c r="C47" s="4" t="str">
        <f t="shared" si="0"/>
        <v/>
      </c>
      <c r="D47" s="4" t="str">
        <f t="shared" si="1"/>
        <v/>
      </c>
      <c r="E47" s="27" t="str">
        <f t="shared" si="2"/>
        <v/>
      </c>
      <c r="F47" s="16" t="str">
        <f t="shared" si="5"/>
        <v/>
      </c>
    </row>
    <row r="48" spans="1:6" x14ac:dyDescent="0.25">
      <c r="A48" s="10" t="str">
        <f t="shared" si="3"/>
        <v/>
      </c>
      <c r="B48" s="10" t="str">
        <f t="shared" si="4"/>
        <v/>
      </c>
      <c r="C48" s="4" t="str">
        <f t="shared" si="0"/>
        <v/>
      </c>
      <c r="D48" s="4" t="str">
        <f t="shared" si="1"/>
        <v/>
      </c>
      <c r="E48" s="27" t="str">
        <f t="shared" si="2"/>
        <v/>
      </c>
      <c r="F48" s="16" t="str">
        <f t="shared" si="5"/>
        <v/>
      </c>
    </row>
    <row r="49" spans="1:6" x14ac:dyDescent="0.25">
      <c r="A49" s="10" t="str">
        <f t="shared" si="3"/>
        <v/>
      </c>
      <c r="B49" s="10" t="str">
        <f t="shared" si="4"/>
        <v/>
      </c>
      <c r="C49" s="4" t="str">
        <f t="shared" si="0"/>
        <v/>
      </c>
      <c r="D49" s="4" t="str">
        <f t="shared" si="1"/>
        <v/>
      </c>
      <c r="E49" s="27" t="str">
        <f t="shared" si="2"/>
        <v/>
      </c>
      <c r="F49" s="16" t="str">
        <f t="shared" si="5"/>
        <v/>
      </c>
    </row>
    <row r="50" spans="1:6" x14ac:dyDescent="0.25">
      <c r="A50" s="10" t="str">
        <f t="shared" si="3"/>
        <v/>
      </c>
      <c r="B50" s="10" t="str">
        <f t="shared" si="4"/>
        <v/>
      </c>
      <c r="C50" s="4" t="str">
        <f t="shared" si="0"/>
        <v/>
      </c>
      <c r="D50" s="4" t="str">
        <f t="shared" si="1"/>
        <v/>
      </c>
      <c r="E50" s="27" t="str">
        <f t="shared" si="2"/>
        <v/>
      </c>
      <c r="F50" s="16" t="str">
        <f t="shared" si="5"/>
        <v/>
      </c>
    </row>
    <row r="51" spans="1:6" x14ac:dyDescent="0.25">
      <c r="A51" s="10" t="str">
        <f t="shared" si="3"/>
        <v/>
      </c>
      <c r="B51" s="10" t="str">
        <f t="shared" si="4"/>
        <v/>
      </c>
      <c r="C51" s="4" t="str">
        <f t="shared" si="0"/>
        <v/>
      </c>
      <c r="D51" s="4" t="str">
        <f t="shared" si="1"/>
        <v/>
      </c>
      <c r="E51" s="27" t="str">
        <f t="shared" si="2"/>
        <v/>
      </c>
      <c r="F51" s="16" t="str">
        <f t="shared" si="5"/>
        <v/>
      </c>
    </row>
    <row r="52" spans="1:6" x14ac:dyDescent="0.25">
      <c r="A52" s="10" t="str">
        <f t="shared" si="3"/>
        <v/>
      </c>
      <c r="B52" s="10" t="str">
        <f t="shared" si="4"/>
        <v/>
      </c>
      <c r="C52" s="4" t="str">
        <f t="shared" si="0"/>
        <v/>
      </c>
      <c r="D52" s="4" t="str">
        <f t="shared" si="1"/>
        <v/>
      </c>
      <c r="E52" s="27" t="str">
        <f t="shared" si="2"/>
        <v/>
      </c>
      <c r="F52" s="16" t="str">
        <f t="shared" si="5"/>
        <v/>
      </c>
    </row>
    <row r="53" spans="1:6" x14ac:dyDescent="0.25">
      <c r="A53" s="10" t="str">
        <f t="shared" si="3"/>
        <v/>
      </c>
      <c r="B53" s="10" t="str">
        <f t="shared" si="4"/>
        <v/>
      </c>
      <c r="C53" s="4" t="str">
        <f t="shared" si="0"/>
        <v/>
      </c>
      <c r="D53" s="4" t="str">
        <f t="shared" si="1"/>
        <v/>
      </c>
      <c r="E53" s="27" t="str">
        <f t="shared" si="2"/>
        <v/>
      </c>
      <c r="F53" s="16" t="str">
        <f t="shared" si="5"/>
        <v/>
      </c>
    </row>
    <row r="54" spans="1:6" x14ac:dyDescent="0.25">
      <c r="A54" s="10" t="str">
        <f t="shared" si="3"/>
        <v/>
      </c>
      <c r="B54" s="10" t="str">
        <f t="shared" si="4"/>
        <v/>
      </c>
      <c r="C54" s="4" t="str">
        <f t="shared" si="0"/>
        <v/>
      </c>
      <c r="D54" s="4" t="str">
        <f t="shared" si="1"/>
        <v/>
      </c>
      <c r="E54" s="27" t="str">
        <f t="shared" si="2"/>
        <v/>
      </c>
      <c r="F54" s="16" t="str">
        <f t="shared" si="5"/>
        <v/>
      </c>
    </row>
    <row r="55" spans="1:6" x14ac:dyDescent="0.25">
      <c r="A55" s="10" t="str">
        <f t="shared" si="3"/>
        <v/>
      </c>
      <c r="B55" s="10" t="str">
        <f t="shared" si="4"/>
        <v/>
      </c>
      <c r="C55" s="4" t="str">
        <f t="shared" si="0"/>
        <v/>
      </c>
      <c r="D55" s="4" t="str">
        <f t="shared" si="1"/>
        <v/>
      </c>
      <c r="E55" s="27" t="str">
        <f t="shared" si="2"/>
        <v/>
      </c>
      <c r="F55" s="16" t="str">
        <f t="shared" si="5"/>
        <v/>
      </c>
    </row>
    <row r="56" spans="1:6" x14ac:dyDescent="0.25">
      <c r="A56" s="10" t="str">
        <f t="shared" si="3"/>
        <v/>
      </c>
      <c r="B56" s="10" t="str">
        <f t="shared" si="4"/>
        <v/>
      </c>
      <c r="C56" s="4" t="str">
        <f t="shared" si="0"/>
        <v/>
      </c>
      <c r="D56" s="4" t="str">
        <f t="shared" si="1"/>
        <v/>
      </c>
      <c r="E56" s="27" t="str">
        <f t="shared" si="2"/>
        <v/>
      </c>
      <c r="F56" s="16" t="str">
        <f t="shared" si="5"/>
        <v/>
      </c>
    </row>
    <row r="57" spans="1:6" x14ac:dyDescent="0.25">
      <c r="A57" s="10" t="str">
        <f t="shared" si="3"/>
        <v/>
      </c>
      <c r="B57" s="10" t="str">
        <f t="shared" si="4"/>
        <v/>
      </c>
      <c r="C57" s="4" t="str">
        <f t="shared" si="0"/>
        <v/>
      </c>
      <c r="D57" s="4" t="str">
        <f t="shared" si="1"/>
        <v/>
      </c>
      <c r="E57" s="27" t="str">
        <f t="shared" si="2"/>
        <v/>
      </c>
      <c r="F57" s="16" t="str">
        <f t="shared" si="5"/>
        <v/>
      </c>
    </row>
    <row r="58" spans="1:6" x14ac:dyDescent="0.25">
      <c r="A58" s="10" t="str">
        <f t="shared" si="3"/>
        <v/>
      </c>
      <c r="B58" s="10" t="str">
        <f t="shared" si="4"/>
        <v/>
      </c>
      <c r="C58" s="4" t="str">
        <f t="shared" si="0"/>
        <v/>
      </c>
      <c r="D58" s="4" t="str">
        <f t="shared" si="1"/>
        <v/>
      </c>
      <c r="E58" s="27" t="str">
        <f t="shared" si="2"/>
        <v/>
      </c>
      <c r="F58" s="16" t="str">
        <f t="shared" si="5"/>
        <v/>
      </c>
    </row>
    <row r="59" spans="1:6" x14ac:dyDescent="0.25">
      <c r="A59" s="10" t="str">
        <f t="shared" si="3"/>
        <v/>
      </c>
      <c r="B59" s="10" t="str">
        <f t="shared" si="4"/>
        <v/>
      </c>
      <c r="C59" s="4" t="str">
        <f t="shared" si="0"/>
        <v/>
      </c>
      <c r="D59" s="4" t="str">
        <f t="shared" si="1"/>
        <v/>
      </c>
      <c r="E59" s="27" t="str">
        <f t="shared" si="2"/>
        <v/>
      </c>
      <c r="F59" s="16" t="str">
        <f t="shared" si="5"/>
        <v/>
      </c>
    </row>
    <row r="60" spans="1:6" x14ac:dyDescent="0.25">
      <c r="A60" s="10" t="str">
        <f t="shared" si="3"/>
        <v/>
      </c>
      <c r="B60" s="10" t="str">
        <f t="shared" si="4"/>
        <v/>
      </c>
      <c r="C60" s="4" t="str">
        <f t="shared" si="0"/>
        <v/>
      </c>
      <c r="D60" s="4" t="str">
        <f t="shared" si="1"/>
        <v/>
      </c>
      <c r="E60" s="27" t="str">
        <f t="shared" si="2"/>
        <v/>
      </c>
      <c r="F60" s="16" t="str">
        <f t="shared" si="5"/>
        <v/>
      </c>
    </row>
    <row r="61" spans="1:6" x14ac:dyDescent="0.25">
      <c r="A61" s="10" t="str">
        <f t="shared" si="3"/>
        <v/>
      </c>
      <c r="B61" s="10" t="str">
        <f t="shared" si="4"/>
        <v/>
      </c>
      <c r="C61" s="4" t="str">
        <f t="shared" si="0"/>
        <v/>
      </c>
      <c r="D61" s="4" t="str">
        <f t="shared" si="1"/>
        <v/>
      </c>
      <c r="E61" s="27" t="str">
        <f t="shared" si="2"/>
        <v/>
      </c>
      <c r="F61" s="16" t="str">
        <f t="shared" si="5"/>
        <v/>
      </c>
    </row>
    <row r="62" spans="1:6" x14ac:dyDescent="0.25">
      <c r="A62" s="10" t="str">
        <f t="shared" si="3"/>
        <v/>
      </c>
      <c r="B62" s="10" t="str">
        <f t="shared" si="4"/>
        <v/>
      </c>
      <c r="C62" s="4" t="str">
        <f t="shared" si="0"/>
        <v/>
      </c>
      <c r="D62" s="4" t="str">
        <f t="shared" si="1"/>
        <v/>
      </c>
      <c r="E62" s="27" t="str">
        <f t="shared" si="2"/>
        <v/>
      </c>
      <c r="F62" s="16" t="str">
        <f t="shared" si="5"/>
        <v/>
      </c>
    </row>
    <row r="63" spans="1:6" x14ac:dyDescent="0.25">
      <c r="A63" s="10" t="str">
        <f t="shared" si="3"/>
        <v/>
      </c>
      <c r="B63" s="10" t="str">
        <f t="shared" si="4"/>
        <v/>
      </c>
      <c r="C63" s="4" t="str">
        <f t="shared" si="0"/>
        <v/>
      </c>
      <c r="D63" s="4" t="str">
        <f t="shared" si="1"/>
        <v/>
      </c>
      <c r="E63" s="27" t="str">
        <f t="shared" si="2"/>
        <v/>
      </c>
      <c r="F63" s="16" t="str">
        <f t="shared" si="5"/>
        <v/>
      </c>
    </row>
    <row r="64" spans="1:6" x14ac:dyDescent="0.25">
      <c r="A64" s="10" t="str">
        <f t="shared" si="3"/>
        <v/>
      </c>
      <c r="B64" s="10" t="str">
        <f t="shared" si="4"/>
        <v/>
      </c>
      <c r="C64" s="4" t="str">
        <f t="shared" si="0"/>
        <v/>
      </c>
      <c r="D64" s="4" t="str">
        <f t="shared" si="1"/>
        <v/>
      </c>
      <c r="E64" s="27" t="str">
        <f t="shared" si="2"/>
        <v/>
      </c>
      <c r="F64" s="16" t="str">
        <f t="shared" si="5"/>
        <v/>
      </c>
    </row>
    <row r="65" spans="1:6" x14ac:dyDescent="0.25">
      <c r="A65" s="10" t="str">
        <f t="shared" si="3"/>
        <v/>
      </c>
      <c r="B65" s="10" t="str">
        <f t="shared" si="4"/>
        <v/>
      </c>
      <c r="C65" s="4" t="str">
        <f t="shared" si="0"/>
        <v/>
      </c>
      <c r="D65" s="4" t="str">
        <f t="shared" si="1"/>
        <v/>
      </c>
      <c r="E65" s="27" t="str">
        <f t="shared" si="2"/>
        <v/>
      </c>
      <c r="F65" s="16" t="str">
        <f t="shared" si="5"/>
        <v/>
      </c>
    </row>
    <row r="66" spans="1:6" x14ac:dyDescent="0.25">
      <c r="A66" s="10" t="str">
        <f t="shared" si="3"/>
        <v/>
      </c>
      <c r="B66" s="10" t="str">
        <f t="shared" si="4"/>
        <v/>
      </c>
      <c r="C66" s="4" t="str">
        <f t="shared" ref="C66:C129" si="7">IF(ISNUMBER(A66),YEAR(A66)&amp;"-"&amp;TEXT(WEEKNUM(A66),"00"),"")</f>
        <v/>
      </c>
      <c r="D66" s="4" t="str">
        <f t="shared" ref="D66:D129" si="8">IF(A66="","",COUNTIF(YearWeekValues,C66))</f>
        <v/>
      </c>
      <c r="E66" s="27" t="str">
        <f t="shared" ref="E66:E129" si="9">IF(ISNUMBER(D66),   (D66-MIN(ThroughputValues))/(MAX(ThroughputValues)-MIN(ThroughputValues)),"")</f>
        <v/>
      </c>
      <c r="F66" s="16" t="str">
        <f t="shared" si="5"/>
        <v/>
      </c>
    </row>
    <row r="67" spans="1:6" x14ac:dyDescent="0.25">
      <c r="A67" s="10" t="str">
        <f t="shared" ref="A67:A130" si="10">IF(ISNUMBER(A66),IF(A66+7&lt;=MAX(PriorSundays),A66+7,""),"")</f>
        <v/>
      </c>
      <c r="B67" s="10" t="str">
        <f t="shared" ref="B67:B130" si="11">IF(ISNUMBER(A67),A67+6,"")</f>
        <v/>
      </c>
      <c r="C67" s="4" t="str">
        <f t="shared" si="7"/>
        <v/>
      </c>
      <c r="D67" s="4" t="str">
        <f t="shared" si="8"/>
        <v/>
      </c>
      <c r="E67" s="27" t="str">
        <f t="shared" si="9"/>
        <v/>
      </c>
      <c r="F67" s="16" t="str">
        <f t="shared" si="5"/>
        <v/>
      </c>
    </row>
    <row r="68" spans="1:6" x14ac:dyDescent="0.25">
      <c r="A68" s="10" t="str">
        <f t="shared" si="10"/>
        <v/>
      </c>
      <c r="B68" s="10" t="str">
        <f t="shared" si="11"/>
        <v/>
      </c>
      <c r="C68" s="4" t="str">
        <f t="shared" si="7"/>
        <v/>
      </c>
      <c r="D68" s="4" t="str">
        <f t="shared" si="8"/>
        <v/>
      </c>
      <c r="E68" s="27" t="str">
        <f t="shared" si="9"/>
        <v/>
      </c>
      <c r="F68" s="16" t="str">
        <f t="shared" ref="F68:F131" si="12">IF(AND(ISBLANK(F67)=FALSE,ISNUMBER(D68)),F67&amp;","&amp;D68,"")</f>
        <v/>
      </c>
    </row>
    <row r="69" spans="1:6" x14ac:dyDescent="0.25">
      <c r="A69" s="10" t="str">
        <f t="shared" si="10"/>
        <v/>
      </c>
      <c r="B69" s="10" t="str">
        <f t="shared" si="11"/>
        <v/>
      </c>
      <c r="C69" s="4" t="str">
        <f t="shared" si="7"/>
        <v/>
      </c>
      <c r="D69" s="4" t="str">
        <f t="shared" si="8"/>
        <v/>
      </c>
      <c r="E69" s="27" t="str">
        <f t="shared" si="9"/>
        <v/>
      </c>
      <c r="F69" s="16" t="str">
        <f t="shared" si="12"/>
        <v/>
      </c>
    </row>
    <row r="70" spans="1:6" x14ac:dyDescent="0.25">
      <c r="A70" s="10" t="str">
        <f t="shared" si="10"/>
        <v/>
      </c>
      <c r="B70" s="10" t="str">
        <f t="shared" si="11"/>
        <v/>
      </c>
      <c r="C70" s="4" t="str">
        <f t="shared" si="7"/>
        <v/>
      </c>
      <c r="D70" s="4" t="str">
        <f t="shared" si="8"/>
        <v/>
      </c>
      <c r="E70" s="27" t="str">
        <f t="shared" si="9"/>
        <v/>
      </c>
      <c r="F70" s="16" t="str">
        <f t="shared" si="12"/>
        <v/>
      </c>
    </row>
    <row r="71" spans="1:6" x14ac:dyDescent="0.25">
      <c r="A71" s="10" t="str">
        <f t="shared" si="10"/>
        <v/>
      </c>
      <c r="B71" s="10" t="str">
        <f t="shared" si="11"/>
        <v/>
      </c>
      <c r="C71" s="4" t="str">
        <f t="shared" si="7"/>
        <v/>
      </c>
      <c r="D71" s="4" t="str">
        <f t="shared" si="8"/>
        <v/>
      </c>
      <c r="E71" s="27" t="str">
        <f t="shared" si="9"/>
        <v/>
      </c>
      <c r="F71" s="16" t="str">
        <f t="shared" si="12"/>
        <v/>
      </c>
    </row>
    <row r="72" spans="1:6" x14ac:dyDescent="0.25">
      <c r="A72" s="10" t="str">
        <f t="shared" si="10"/>
        <v/>
      </c>
      <c r="B72" s="10" t="str">
        <f t="shared" si="11"/>
        <v/>
      </c>
      <c r="C72" s="4" t="str">
        <f t="shared" si="7"/>
        <v/>
      </c>
      <c r="D72" s="4" t="str">
        <f t="shared" si="8"/>
        <v/>
      </c>
      <c r="E72" s="27" t="str">
        <f t="shared" si="9"/>
        <v/>
      </c>
      <c r="F72" s="16" t="str">
        <f t="shared" si="12"/>
        <v/>
      </c>
    </row>
    <row r="73" spans="1:6" x14ac:dyDescent="0.25">
      <c r="A73" s="10" t="str">
        <f t="shared" si="10"/>
        <v/>
      </c>
      <c r="B73" s="10" t="str">
        <f t="shared" si="11"/>
        <v/>
      </c>
      <c r="C73" s="4" t="str">
        <f t="shared" si="7"/>
        <v/>
      </c>
      <c r="D73" s="4" t="str">
        <f t="shared" si="8"/>
        <v/>
      </c>
      <c r="E73" s="27" t="str">
        <f t="shared" si="9"/>
        <v/>
      </c>
      <c r="F73" s="16" t="str">
        <f t="shared" si="12"/>
        <v/>
      </c>
    </row>
    <row r="74" spans="1:6" x14ac:dyDescent="0.25">
      <c r="A74" s="10" t="str">
        <f t="shared" si="10"/>
        <v/>
      </c>
      <c r="B74" s="10" t="str">
        <f t="shared" si="11"/>
        <v/>
      </c>
      <c r="C74" s="4" t="str">
        <f t="shared" si="7"/>
        <v/>
      </c>
      <c r="D74" s="4" t="str">
        <f t="shared" si="8"/>
        <v/>
      </c>
      <c r="E74" s="27" t="str">
        <f t="shared" si="9"/>
        <v/>
      </c>
      <c r="F74" s="16" t="str">
        <f t="shared" si="12"/>
        <v/>
      </c>
    </row>
    <row r="75" spans="1:6" x14ac:dyDescent="0.25">
      <c r="A75" s="10" t="str">
        <f t="shared" si="10"/>
        <v/>
      </c>
      <c r="B75" s="10" t="str">
        <f t="shared" si="11"/>
        <v/>
      </c>
      <c r="C75" s="4" t="str">
        <f t="shared" si="7"/>
        <v/>
      </c>
      <c r="D75" s="4" t="str">
        <f t="shared" si="8"/>
        <v/>
      </c>
      <c r="E75" s="27" t="str">
        <f t="shared" si="9"/>
        <v/>
      </c>
      <c r="F75" s="16" t="str">
        <f t="shared" si="12"/>
        <v/>
      </c>
    </row>
    <row r="76" spans="1:6" x14ac:dyDescent="0.25">
      <c r="A76" s="10" t="str">
        <f t="shared" si="10"/>
        <v/>
      </c>
      <c r="B76" s="10" t="str">
        <f t="shared" si="11"/>
        <v/>
      </c>
      <c r="C76" s="4" t="str">
        <f t="shared" si="7"/>
        <v/>
      </c>
      <c r="D76" s="4" t="str">
        <f t="shared" si="8"/>
        <v/>
      </c>
      <c r="E76" s="27" t="str">
        <f t="shared" si="9"/>
        <v/>
      </c>
      <c r="F76" s="16" t="str">
        <f t="shared" si="12"/>
        <v/>
      </c>
    </row>
    <row r="77" spans="1:6" x14ac:dyDescent="0.25">
      <c r="A77" s="10" t="str">
        <f t="shared" si="10"/>
        <v/>
      </c>
      <c r="B77" s="10" t="str">
        <f t="shared" si="11"/>
        <v/>
      </c>
      <c r="C77" s="4" t="str">
        <f t="shared" si="7"/>
        <v/>
      </c>
      <c r="D77" s="4" t="str">
        <f t="shared" si="8"/>
        <v/>
      </c>
      <c r="E77" s="27" t="str">
        <f t="shared" si="9"/>
        <v/>
      </c>
      <c r="F77" s="16" t="str">
        <f t="shared" si="12"/>
        <v/>
      </c>
    </row>
    <row r="78" spans="1:6" x14ac:dyDescent="0.25">
      <c r="A78" s="10" t="str">
        <f t="shared" si="10"/>
        <v/>
      </c>
      <c r="B78" s="10" t="str">
        <f t="shared" si="11"/>
        <v/>
      </c>
      <c r="C78" s="4" t="str">
        <f t="shared" si="7"/>
        <v/>
      </c>
      <c r="D78" s="4" t="str">
        <f t="shared" si="8"/>
        <v/>
      </c>
      <c r="E78" s="27" t="str">
        <f t="shared" si="9"/>
        <v/>
      </c>
      <c r="F78" s="16" t="str">
        <f t="shared" si="12"/>
        <v/>
      </c>
    </row>
    <row r="79" spans="1:6" x14ac:dyDescent="0.25">
      <c r="A79" s="10" t="str">
        <f t="shared" si="10"/>
        <v/>
      </c>
      <c r="B79" s="10" t="str">
        <f t="shared" si="11"/>
        <v/>
      </c>
      <c r="C79" s="4" t="str">
        <f t="shared" si="7"/>
        <v/>
      </c>
      <c r="D79" s="4" t="str">
        <f t="shared" si="8"/>
        <v/>
      </c>
      <c r="E79" s="27" t="str">
        <f t="shared" si="9"/>
        <v/>
      </c>
      <c r="F79" s="16" t="str">
        <f t="shared" si="12"/>
        <v/>
      </c>
    </row>
    <row r="80" spans="1:6" x14ac:dyDescent="0.25">
      <c r="A80" s="10" t="str">
        <f t="shared" si="10"/>
        <v/>
      </c>
      <c r="B80" s="10" t="str">
        <f t="shared" si="11"/>
        <v/>
      </c>
      <c r="C80" s="4" t="str">
        <f t="shared" si="7"/>
        <v/>
      </c>
      <c r="D80" s="4" t="str">
        <f t="shared" si="8"/>
        <v/>
      </c>
      <c r="E80" s="27" t="str">
        <f t="shared" si="9"/>
        <v/>
      </c>
      <c r="F80" s="16" t="str">
        <f t="shared" si="12"/>
        <v/>
      </c>
    </row>
    <row r="81" spans="1:6" x14ac:dyDescent="0.25">
      <c r="A81" s="10" t="str">
        <f t="shared" si="10"/>
        <v/>
      </c>
      <c r="B81" s="10" t="str">
        <f t="shared" si="11"/>
        <v/>
      </c>
      <c r="C81" s="4" t="str">
        <f t="shared" si="7"/>
        <v/>
      </c>
      <c r="D81" s="4" t="str">
        <f t="shared" si="8"/>
        <v/>
      </c>
      <c r="E81" s="27" t="str">
        <f t="shared" si="9"/>
        <v/>
      </c>
      <c r="F81" s="16" t="str">
        <f t="shared" si="12"/>
        <v/>
      </c>
    </row>
    <row r="82" spans="1:6" x14ac:dyDescent="0.25">
      <c r="A82" s="10" t="str">
        <f t="shared" si="10"/>
        <v/>
      </c>
      <c r="B82" s="10" t="str">
        <f t="shared" si="11"/>
        <v/>
      </c>
      <c r="C82" s="4" t="str">
        <f t="shared" si="7"/>
        <v/>
      </c>
      <c r="D82" s="4" t="str">
        <f t="shared" si="8"/>
        <v/>
      </c>
      <c r="E82" s="27" t="str">
        <f t="shared" si="9"/>
        <v/>
      </c>
      <c r="F82" s="16" t="str">
        <f t="shared" si="12"/>
        <v/>
      </c>
    </row>
    <row r="83" spans="1:6" x14ac:dyDescent="0.25">
      <c r="A83" s="10" t="str">
        <f t="shared" si="10"/>
        <v/>
      </c>
      <c r="B83" s="10" t="str">
        <f t="shared" si="11"/>
        <v/>
      </c>
      <c r="C83" s="4" t="str">
        <f t="shared" si="7"/>
        <v/>
      </c>
      <c r="D83" s="4" t="str">
        <f t="shared" si="8"/>
        <v/>
      </c>
      <c r="E83" s="27" t="str">
        <f t="shared" si="9"/>
        <v/>
      </c>
      <c r="F83" s="16" t="str">
        <f t="shared" si="12"/>
        <v/>
      </c>
    </row>
    <row r="84" spans="1:6" x14ac:dyDescent="0.25">
      <c r="A84" s="10" t="str">
        <f t="shared" si="10"/>
        <v/>
      </c>
      <c r="B84" s="10" t="str">
        <f t="shared" si="11"/>
        <v/>
      </c>
      <c r="C84" s="4" t="str">
        <f t="shared" si="7"/>
        <v/>
      </c>
      <c r="D84" s="4" t="str">
        <f t="shared" si="8"/>
        <v/>
      </c>
      <c r="E84" s="27" t="str">
        <f t="shared" si="9"/>
        <v/>
      </c>
      <c r="F84" s="16" t="str">
        <f t="shared" si="12"/>
        <v/>
      </c>
    </row>
    <row r="85" spans="1:6" x14ac:dyDescent="0.25">
      <c r="A85" s="10" t="str">
        <f t="shared" si="10"/>
        <v/>
      </c>
      <c r="B85" s="10" t="str">
        <f t="shared" si="11"/>
        <v/>
      </c>
      <c r="C85" s="4" t="str">
        <f t="shared" si="7"/>
        <v/>
      </c>
      <c r="D85" s="4" t="str">
        <f t="shared" si="8"/>
        <v/>
      </c>
      <c r="E85" s="27" t="str">
        <f t="shared" si="9"/>
        <v/>
      </c>
      <c r="F85" s="16" t="str">
        <f t="shared" si="12"/>
        <v/>
      </c>
    </row>
    <row r="86" spans="1:6" x14ac:dyDescent="0.25">
      <c r="A86" s="10" t="str">
        <f t="shared" si="10"/>
        <v/>
      </c>
      <c r="B86" s="10" t="str">
        <f t="shared" si="11"/>
        <v/>
      </c>
      <c r="C86" s="4" t="str">
        <f t="shared" si="7"/>
        <v/>
      </c>
      <c r="D86" s="4" t="str">
        <f t="shared" si="8"/>
        <v/>
      </c>
      <c r="E86" s="27" t="str">
        <f t="shared" si="9"/>
        <v/>
      </c>
      <c r="F86" s="16" t="str">
        <f t="shared" si="12"/>
        <v/>
      </c>
    </row>
    <row r="87" spans="1:6" x14ac:dyDescent="0.25">
      <c r="A87" s="10" t="str">
        <f t="shared" si="10"/>
        <v/>
      </c>
      <c r="B87" s="10" t="str">
        <f t="shared" si="11"/>
        <v/>
      </c>
      <c r="C87" s="4" t="str">
        <f t="shared" si="7"/>
        <v/>
      </c>
      <c r="D87" s="4" t="str">
        <f t="shared" si="8"/>
        <v/>
      </c>
      <c r="E87" s="27" t="str">
        <f t="shared" si="9"/>
        <v/>
      </c>
      <c r="F87" s="16" t="str">
        <f t="shared" si="12"/>
        <v/>
      </c>
    </row>
    <row r="88" spans="1:6" x14ac:dyDescent="0.25">
      <c r="A88" s="10" t="str">
        <f t="shared" si="10"/>
        <v/>
      </c>
      <c r="B88" s="10" t="str">
        <f t="shared" si="11"/>
        <v/>
      </c>
      <c r="C88" s="4" t="str">
        <f t="shared" si="7"/>
        <v/>
      </c>
      <c r="D88" s="4" t="str">
        <f t="shared" si="8"/>
        <v/>
      </c>
      <c r="E88" s="27" t="str">
        <f t="shared" si="9"/>
        <v/>
      </c>
      <c r="F88" s="16" t="str">
        <f t="shared" si="12"/>
        <v/>
      </c>
    </row>
    <row r="89" spans="1:6" x14ac:dyDescent="0.25">
      <c r="A89" s="10" t="str">
        <f t="shared" si="10"/>
        <v/>
      </c>
      <c r="B89" s="10" t="str">
        <f t="shared" si="11"/>
        <v/>
      </c>
      <c r="C89" s="4" t="str">
        <f t="shared" si="7"/>
        <v/>
      </c>
      <c r="D89" s="4" t="str">
        <f t="shared" si="8"/>
        <v/>
      </c>
      <c r="E89" s="27" t="str">
        <f t="shared" si="9"/>
        <v/>
      </c>
      <c r="F89" s="16" t="str">
        <f t="shared" si="12"/>
        <v/>
      </c>
    </row>
    <row r="90" spans="1:6" x14ac:dyDescent="0.25">
      <c r="A90" s="10" t="str">
        <f t="shared" si="10"/>
        <v/>
      </c>
      <c r="B90" s="10" t="str">
        <f t="shared" si="11"/>
        <v/>
      </c>
      <c r="C90" s="4" t="str">
        <f t="shared" si="7"/>
        <v/>
      </c>
      <c r="D90" s="4" t="str">
        <f t="shared" si="8"/>
        <v/>
      </c>
      <c r="E90" s="27" t="str">
        <f t="shared" si="9"/>
        <v/>
      </c>
      <c r="F90" s="16" t="str">
        <f t="shared" si="12"/>
        <v/>
      </c>
    </row>
    <row r="91" spans="1:6" x14ac:dyDescent="0.25">
      <c r="A91" s="10" t="str">
        <f t="shared" si="10"/>
        <v/>
      </c>
      <c r="B91" s="10" t="str">
        <f t="shared" si="11"/>
        <v/>
      </c>
      <c r="C91" s="4" t="str">
        <f t="shared" si="7"/>
        <v/>
      </c>
      <c r="D91" s="4" t="str">
        <f t="shared" si="8"/>
        <v/>
      </c>
      <c r="E91" s="27" t="str">
        <f t="shared" si="9"/>
        <v/>
      </c>
      <c r="F91" s="16" t="str">
        <f t="shared" si="12"/>
        <v/>
      </c>
    </row>
    <row r="92" spans="1:6" x14ac:dyDescent="0.25">
      <c r="A92" s="10" t="str">
        <f t="shared" si="10"/>
        <v/>
      </c>
      <c r="B92" s="10" t="str">
        <f t="shared" si="11"/>
        <v/>
      </c>
      <c r="C92" s="4" t="str">
        <f t="shared" si="7"/>
        <v/>
      </c>
      <c r="D92" s="4" t="str">
        <f t="shared" si="8"/>
        <v/>
      </c>
      <c r="E92" s="27" t="str">
        <f t="shared" si="9"/>
        <v/>
      </c>
      <c r="F92" s="16" t="str">
        <f t="shared" si="12"/>
        <v/>
      </c>
    </row>
    <row r="93" spans="1:6" x14ac:dyDescent="0.25">
      <c r="A93" s="10" t="str">
        <f t="shared" si="10"/>
        <v/>
      </c>
      <c r="B93" s="10" t="str">
        <f t="shared" si="11"/>
        <v/>
      </c>
      <c r="C93" s="4" t="str">
        <f t="shared" si="7"/>
        <v/>
      </c>
      <c r="D93" s="4" t="str">
        <f t="shared" si="8"/>
        <v/>
      </c>
      <c r="E93" s="27" t="str">
        <f t="shared" si="9"/>
        <v/>
      </c>
      <c r="F93" s="16" t="str">
        <f t="shared" si="12"/>
        <v/>
      </c>
    </row>
    <row r="94" spans="1:6" x14ac:dyDescent="0.25">
      <c r="A94" s="10" t="str">
        <f t="shared" si="10"/>
        <v/>
      </c>
      <c r="B94" s="10" t="str">
        <f t="shared" si="11"/>
        <v/>
      </c>
      <c r="C94" s="4" t="str">
        <f t="shared" si="7"/>
        <v/>
      </c>
      <c r="D94" s="4" t="str">
        <f t="shared" si="8"/>
        <v/>
      </c>
      <c r="E94" s="27" t="str">
        <f t="shared" si="9"/>
        <v/>
      </c>
      <c r="F94" s="16" t="str">
        <f t="shared" si="12"/>
        <v/>
      </c>
    </row>
    <row r="95" spans="1:6" x14ac:dyDescent="0.25">
      <c r="A95" s="10" t="str">
        <f t="shared" si="10"/>
        <v/>
      </c>
      <c r="B95" s="10" t="str">
        <f t="shared" si="11"/>
        <v/>
      </c>
      <c r="C95" s="4" t="str">
        <f t="shared" si="7"/>
        <v/>
      </c>
      <c r="D95" s="4" t="str">
        <f t="shared" si="8"/>
        <v/>
      </c>
      <c r="E95" s="27" t="str">
        <f t="shared" si="9"/>
        <v/>
      </c>
      <c r="F95" s="16" t="str">
        <f t="shared" si="12"/>
        <v/>
      </c>
    </row>
    <row r="96" spans="1:6" x14ac:dyDescent="0.25">
      <c r="A96" s="10" t="str">
        <f t="shared" si="10"/>
        <v/>
      </c>
      <c r="B96" s="10" t="str">
        <f t="shared" si="11"/>
        <v/>
      </c>
      <c r="C96" s="4" t="str">
        <f t="shared" si="7"/>
        <v/>
      </c>
      <c r="D96" s="4" t="str">
        <f t="shared" si="8"/>
        <v/>
      </c>
      <c r="E96" s="27" t="str">
        <f t="shared" si="9"/>
        <v/>
      </c>
      <c r="F96" s="16" t="str">
        <f t="shared" si="12"/>
        <v/>
      </c>
    </row>
    <row r="97" spans="1:6" x14ac:dyDescent="0.25">
      <c r="A97" s="10" t="str">
        <f t="shared" si="10"/>
        <v/>
      </c>
      <c r="B97" s="10" t="str">
        <f t="shared" si="11"/>
        <v/>
      </c>
      <c r="C97" s="4" t="str">
        <f t="shared" si="7"/>
        <v/>
      </c>
      <c r="D97" s="4" t="str">
        <f t="shared" si="8"/>
        <v/>
      </c>
      <c r="E97" s="27" t="str">
        <f t="shared" si="9"/>
        <v/>
      </c>
      <c r="F97" s="16" t="str">
        <f t="shared" si="12"/>
        <v/>
      </c>
    </row>
    <row r="98" spans="1:6" x14ac:dyDescent="0.25">
      <c r="A98" s="10" t="str">
        <f t="shared" si="10"/>
        <v/>
      </c>
      <c r="B98" s="10" t="str">
        <f t="shared" si="11"/>
        <v/>
      </c>
      <c r="C98" s="4" t="str">
        <f t="shared" si="7"/>
        <v/>
      </c>
      <c r="D98" s="4" t="str">
        <f t="shared" si="8"/>
        <v/>
      </c>
      <c r="E98" s="27" t="str">
        <f t="shared" si="9"/>
        <v/>
      </c>
      <c r="F98" s="16" t="str">
        <f t="shared" si="12"/>
        <v/>
      </c>
    </row>
    <row r="99" spans="1:6" x14ac:dyDescent="0.25">
      <c r="A99" s="10" t="str">
        <f t="shared" si="10"/>
        <v/>
      </c>
      <c r="B99" s="10" t="str">
        <f t="shared" si="11"/>
        <v/>
      </c>
      <c r="C99" s="4" t="str">
        <f t="shared" si="7"/>
        <v/>
      </c>
      <c r="D99" s="4" t="str">
        <f t="shared" si="8"/>
        <v/>
      </c>
      <c r="E99" s="27" t="str">
        <f t="shared" si="9"/>
        <v/>
      </c>
      <c r="F99" s="16" t="str">
        <f t="shared" si="12"/>
        <v/>
      </c>
    </row>
    <row r="100" spans="1:6" x14ac:dyDescent="0.25">
      <c r="A100" s="10" t="str">
        <f t="shared" si="10"/>
        <v/>
      </c>
      <c r="B100" s="10" t="str">
        <f t="shared" si="11"/>
        <v/>
      </c>
      <c r="C100" s="4" t="str">
        <f t="shared" si="7"/>
        <v/>
      </c>
      <c r="D100" s="4" t="str">
        <f t="shared" si="8"/>
        <v/>
      </c>
      <c r="E100" s="27" t="str">
        <f t="shared" si="9"/>
        <v/>
      </c>
      <c r="F100" s="16" t="str">
        <f t="shared" si="12"/>
        <v/>
      </c>
    </row>
    <row r="101" spans="1:6" x14ac:dyDescent="0.25">
      <c r="A101" s="10" t="str">
        <f t="shared" si="10"/>
        <v/>
      </c>
      <c r="B101" s="10" t="str">
        <f t="shared" si="11"/>
        <v/>
      </c>
      <c r="C101" s="4" t="str">
        <f t="shared" si="7"/>
        <v/>
      </c>
      <c r="D101" s="4" t="str">
        <f t="shared" si="8"/>
        <v/>
      </c>
      <c r="E101" s="27" t="str">
        <f t="shared" si="9"/>
        <v/>
      </c>
      <c r="F101" s="16" t="str">
        <f t="shared" si="12"/>
        <v/>
      </c>
    </row>
    <row r="102" spans="1:6" x14ac:dyDescent="0.25">
      <c r="A102" s="10" t="str">
        <f t="shared" si="10"/>
        <v/>
      </c>
      <c r="B102" s="10" t="str">
        <f t="shared" si="11"/>
        <v/>
      </c>
      <c r="C102" s="4" t="str">
        <f t="shared" si="7"/>
        <v/>
      </c>
      <c r="D102" s="4" t="str">
        <f t="shared" si="8"/>
        <v/>
      </c>
      <c r="E102" s="27" t="str">
        <f t="shared" si="9"/>
        <v/>
      </c>
      <c r="F102" s="16" t="str">
        <f t="shared" si="12"/>
        <v/>
      </c>
    </row>
    <row r="103" spans="1:6" x14ac:dyDescent="0.25">
      <c r="A103" s="10" t="str">
        <f t="shared" si="10"/>
        <v/>
      </c>
      <c r="B103" s="10" t="str">
        <f t="shared" si="11"/>
        <v/>
      </c>
      <c r="C103" s="4" t="str">
        <f t="shared" si="7"/>
        <v/>
      </c>
      <c r="D103" s="4" t="str">
        <f t="shared" si="8"/>
        <v/>
      </c>
      <c r="E103" s="27" t="str">
        <f t="shared" si="9"/>
        <v/>
      </c>
      <c r="F103" s="16" t="str">
        <f t="shared" si="12"/>
        <v/>
      </c>
    </row>
    <row r="104" spans="1:6" x14ac:dyDescent="0.25">
      <c r="A104" s="10" t="str">
        <f t="shared" si="10"/>
        <v/>
      </c>
      <c r="B104" s="10" t="str">
        <f t="shared" si="11"/>
        <v/>
      </c>
      <c r="C104" s="4" t="str">
        <f t="shared" si="7"/>
        <v/>
      </c>
      <c r="D104" s="4" t="str">
        <f t="shared" si="8"/>
        <v/>
      </c>
      <c r="E104" s="27" t="str">
        <f t="shared" si="9"/>
        <v/>
      </c>
      <c r="F104" s="16" t="str">
        <f t="shared" si="12"/>
        <v/>
      </c>
    </row>
    <row r="105" spans="1:6" x14ac:dyDescent="0.25">
      <c r="A105" s="10" t="str">
        <f t="shared" si="10"/>
        <v/>
      </c>
      <c r="B105" s="10" t="str">
        <f t="shared" si="11"/>
        <v/>
      </c>
      <c r="C105" s="4" t="str">
        <f t="shared" si="7"/>
        <v/>
      </c>
      <c r="D105" s="4" t="str">
        <f t="shared" si="8"/>
        <v/>
      </c>
      <c r="E105" s="27" t="str">
        <f t="shared" si="9"/>
        <v/>
      </c>
      <c r="F105" s="16" t="str">
        <f t="shared" si="12"/>
        <v/>
      </c>
    </row>
    <row r="106" spans="1:6" x14ac:dyDescent="0.25">
      <c r="A106" s="10" t="str">
        <f t="shared" si="10"/>
        <v/>
      </c>
      <c r="B106" s="10" t="str">
        <f t="shared" si="11"/>
        <v/>
      </c>
      <c r="C106" s="4" t="str">
        <f t="shared" si="7"/>
        <v/>
      </c>
      <c r="D106" s="4" t="str">
        <f t="shared" si="8"/>
        <v/>
      </c>
      <c r="E106" s="27" t="str">
        <f t="shared" si="9"/>
        <v/>
      </c>
      <c r="F106" s="16" t="str">
        <f t="shared" si="12"/>
        <v/>
      </c>
    </row>
    <row r="107" spans="1:6" x14ac:dyDescent="0.25">
      <c r="A107" s="10" t="str">
        <f t="shared" si="10"/>
        <v/>
      </c>
      <c r="B107" s="10" t="str">
        <f t="shared" si="11"/>
        <v/>
      </c>
      <c r="C107" s="4" t="str">
        <f t="shared" si="7"/>
        <v/>
      </c>
      <c r="D107" s="4" t="str">
        <f t="shared" si="8"/>
        <v/>
      </c>
      <c r="E107" s="27" t="str">
        <f t="shared" si="9"/>
        <v/>
      </c>
      <c r="F107" s="16" t="str">
        <f t="shared" si="12"/>
        <v/>
      </c>
    </row>
    <row r="108" spans="1:6" x14ac:dyDescent="0.25">
      <c r="A108" s="10" t="str">
        <f t="shared" si="10"/>
        <v/>
      </c>
      <c r="B108" s="10" t="str">
        <f t="shared" si="11"/>
        <v/>
      </c>
      <c r="C108" s="4" t="str">
        <f t="shared" si="7"/>
        <v/>
      </c>
      <c r="D108" s="4" t="str">
        <f t="shared" si="8"/>
        <v/>
      </c>
      <c r="E108" s="27" t="str">
        <f t="shared" si="9"/>
        <v/>
      </c>
      <c r="F108" s="16" t="str">
        <f t="shared" si="12"/>
        <v/>
      </c>
    </row>
    <row r="109" spans="1:6" x14ac:dyDescent="0.25">
      <c r="A109" s="10" t="str">
        <f t="shared" si="10"/>
        <v/>
      </c>
      <c r="B109" s="10" t="str">
        <f t="shared" si="11"/>
        <v/>
      </c>
      <c r="C109" s="4" t="str">
        <f t="shared" si="7"/>
        <v/>
      </c>
      <c r="D109" s="4" t="str">
        <f t="shared" si="8"/>
        <v/>
      </c>
      <c r="E109" s="27" t="str">
        <f t="shared" si="9"/>
        <v/>
      </c>
      <c r="F109" s="16" t="str">
        <f t="shared" si="12"/>
        <v/>
      </c>
    </row>
    <row r="110" spans="1:6" x14ac:dyDescent="0.25">
      <c r="A110" s="10" t="str">
        <f t="shared" si="10"/>
        <v/>
      </c>
      <c r="B110" s="10" t="str">
        <f t="shared" si="11"/>
        <v/>
      </c>
      <c r="C110" s="4" t="str">
        <f t="shared" si="7"/>
        <v/>
      </c>
      <c r="D110" s="4" t="str">
        <f t="shared" si="8"/>
        <v/>
      </c>
      <c r="E110" s="27" t="str">
        <f t="shared" si="9"/>
        <v/>
      </c>
      <c r="F110" s="16" t="str">
        <f t="shared" si="12"/>
        <v/>
      </c>
    </row>
    <row r="111" spans="1:6" x14ac:dyDescent="0.25">
      <c r="A111" s="10" t="str">
        <f t="shared" si="10"/>
        <v/>
      </c>
      <c r="B111" s="10" t="str">
        <f t="shared" si="11"/>
        <v/>
      </c>
      <c r="C111" s="4" t="str">
        <f t="shared" si="7"/>
        <v/>
      </c>
      <c r="D111" s="4" t="str">
        <f t="shared" si="8"/>
        <v/>
      </c>
      <c r="E111" s="27" t="str">
        <f t="shared" si="9"/>
        <v/>
      </c>
      <c r="F111" s="16" t="str">
        <f t="shared" si="12"/>
        <v/>
      </c>
    </row>
    <row r="112" spans="1:6" x14ac:dyDescent="0.25">
      <c r="A112" s="10" t="str">
        <f t="shared" si="10"/>
        <v/>
      </c>
      <c r="B112" s="10" t="str">
        <f t="shared" si="11"/>
        <v/>
      </c>
      <c r="C112" s="4" t="str">
        <f t="shared" si="7"/>
        <v/>
      </c>
      <c r="D112" s="4" t="str">
        <f t="shared" si="8"/>
        <v/>
      </c>
      <c r="E112" s="27" t="str">
        <f t="shared" si="9"/>
        <v/>
      </c>
      <c r="F112" s="16" t="str">
        <f t="shared" si="12"/>
        <v/>
      </c>
    </row>
    <row r="113" spans="1:6" x14ac:dyDescent="0.25">
      <c r="A113" s="10" t="str">
        <f t="shared" si="10"/>
        <v/>
      </c>
      <c r="B113" s="10" t="str">
        <f t="shared" si="11"/>
        <v/>
      </c>
      <c r="C113" s="4" t="str">
        <f t="shared" si="7"/>
        <v/>
      </c>
      <c r="D113" s="4" t="str">
        <f t="shared" si="8"/>
        <v/>
      </c>
      <c r="E113" s="27" t="str">
        <f t="shared" si="9"/>
        <v/>
      </c>
      <c r="F113" s="16" t="str">
        <f t="shared" si="12"/>
        <v/>
      </c>
    </row>
    <row r="114" spans="1:6" x14ac:dyDescent="0.25">
      <c r="A114" s="10" t="str">
        <f t="shared" si="10"/>
        <v/>
      </c>
      <c r="B114" s="10" t="str">
        <f t="shared" si="11"/>
        <v/>
      </c>
      <c r="C114" s="4" t="str">
        <f t="shared" si="7"/>
        <v/>
      </c>
      <c r="D114" s="4" t="str">
        <f t="shared" si="8"/>
        <v/>
      </c>
      <c r="E114" s="27" t="str">
        <f t="shared" si="9"/>
        <v/>
      </c>
      <c r="F114" s="16" t="str">
        <f t="shared" si="12"/>
        <v/>
      </c>
    </row>
    <row r="115" spans="1:6" x14ac:dyDescent="0.25">
      <c r="A115" s="10" t="str">
        <f t="shared" si="10"/>
        <v/>
      </c>
      <c r="B115" s="10" t="str">
        <f t="shared" si="11"/>
        <v/>
      </c>
      <c r="C115" s="4" t="str">
        <f t="shared" si="7"/>
        <v/>
      </c>
      <c r="D115" s="4" t="str">
        <f t="shared" si="8"/>
        <v/>
      </c>
      <c r="E115" s="27" t="str">
        <f t="shared" si="9"/>
        <v/>
      </c>
      <c r="F115" s="16" t="str">
        <f t="shared" si="12"/>
        <v/>
      </c>
    </row>
    <row r="116" spans="1:6" x14ac:dyDescent="0.25">
      <c r="A116" s="10" t="str">
        <f t="shared" si="10"/>
        <v/>
      </c>
      <c r="B116" s="10" t="str">
        <f t="shared" si="11"/>
        <v/>
      </c>
      <c r="C116" s="4" t="str">
        <f t="shared" si="7"/>
        <v/>
      </c>
      <c r="D116" s="4" t="str">
        <f t="shared" si="8"/>
        <v/>
      </c>
      <c r="E116" s="27" t="str">
        <f t="shared" si="9"/>
        <v/>
      </c>
      <c r="F116" s="16" t="str">
        <f t="shared" si="12"/>
        <v/>
      </c>
    </row>
    <row r="117" spans="1:6" x14ac:dyDescent="0.25">
      <c r="A117" s="10" t="str">
        <f t="shared" si="10"/>
        <v/>
      </c>
      <c r="B117" s="10" t="str">
        <f t="shared" si="11"/>
        <v/>
      </c>
      <c r="C117" s="4" t="str">
        <f t="shared" si="7"/>
        <v/>
      </c>
      <c r="D117" s="4" t="str">
        <f t="shared" si="8"/>
        <v/>
      </c>
      <c r="E117" s="27" t="str">
        <f t="shared" si="9"/>
        <v/>
      </c>
      <c r="F117" s="16" t="str">
        <f t="shared" si="12"/>
        <v/>
      </c>
    </row>
    <row r="118" spans="1:6" x14ac:dyDescent="0.25">
      <c r="A118" s="10" t="str">
        <f t="shared" si="10"/>
        <v/>
      </c>
      <c r="B118" s="10" t="str">
        <f t="shared" si="11"/>
        <v/>
      </c>
      <c r="C118" s="4" t="str">
        <f t="shared" si="7"/>
        <v/>
      </c>
      <c r="D118" s="4" t="str">
        <f t="shared" si="8"/>
        <v/>
      </c>
      <c r="E118" s="27" t="str">
        <f t="shared" si="9"/>
        <v/>
      </c>
      <c r="F118" s="16" t="str">
        <f t="shared" si="12"/>
        <v/>
      </c>
    </row>
    <row r="119" spans="1:6" x14ac:dyDescent="0.25">
      <c r="A119" s="10" t="str">
        <f t="shared" si="10"/>
        <v/>
      </c>
      <c r="B119" s="10" t="str">
        <f t="shared" si="11"/>
        <v/>
      </c>
      <c r="C119" s="4" t="str">
        <f t="shared" si="7"/>
        <v/>
      </c>
      <c r="D119" s="4" t="str">
        <f t="shared" si="8"/>
        <v/>
      </c>
      <c r="E119" s="27" t="str">
        <f t="shared" si="9"/>
        <v/>
      </c>
      <c r="F119" s="16" t="str">
        <f t="shared" si="12"/>
        <v/>
      </c>
    </row>
    <row r="120" spans="1:6" x14ac:dyDescent="0.25">
      <c r="A120" s="10" t="str">
        <f t="shared" si="10"/>
        <v/>
      </c>
      <c r="B120" s="10" t="str">
        <f t="shared" si="11"/>
        <v/>
      </c>
      <c r="C120" s="4" t="str">
        <f t="shared" si="7"/>
        <v/>
      </c>
      <c r="D120" s="4" t="str">
        <f t="shared" si="8"/>
        <v/>
      </c>
      <c r="E120" s="27" t="str">
        <f t="shared" si="9"/>
        <v/>
      </c>
      <c r="F120" s="16" t="str">
        <f t="shared" si="12"/>
        <v/>
      </c>
    </row>
    <row r="121" spans="1:6" x14ac:dyDescent="0.25">
      <c r="A121" s="10" t="str">
        <f t="shared" si="10"/>
        <v/>
      </c>
      <c r="B121" s="10" t="str">
        <f t="shared" si="11"/>
        <v/>
      </c>
      <c r="C121" s="4" t="str">
        <f t="shared" si="7"/>
        <v/>
      </c>
      <c r="D121" s="4" t="str">
        <f t="shared" si="8"/>
        <v/>
      </c>
      <c r="E121" s="27" t="str">
        <f t="shared" si="9"/>
        <v/>
      </c>
      <c r="F121" s="16" t="str">
        <f t="shared" si="12"/>
        <v/>
      </c>
    </row>
    <row r="122" spans="1:6" x14ac:dyDescent="0.25">
      <c r="A122" s="10" t="str">
        <f t="shared" si="10"/>
        <v/>
      </c>
      <c r="B122" s="10" t="str">
        <f t="shared" si="11"/>
        <v/>
      </c>
      <c r="C122" s="4" t="str">
        <f t="shared" si="7"/>
        <v/>
      </c>
      <c r="D122" s="4" t="str">
        <f t="shared" si="8"/>
        <v/>
      </c>
      <c r="E122" s="27" t="str">
        <f t="shared" si="9"/>
        <v/>
      </c>
      <c r="F122" s="16" t="str">
        <f t="shared" si="12"/>
        <v/>
      </c>
    </row>
    <row r="123" spans="1:6" x14ac:dyDescent="0.25">
      <c r="A123" s="10" t="str">
        <f t="shared" si="10"/>
        <v/>
      </c>
      <c r="B123" s="10" t="str">
        <f t="shared" si="11"/>
        <v/>
      </c>
      <c r="C123" s="4" t="str">
        <f t="shared" si="7"/>
        <v/>
      </c>
      <c r="D123" s="4" t="str">
        <f t="shared" si="8"/>
        <v/>
      </c>
      <c r="E123" s="27" t="str">
        <f t="shared" si="9"/>
        <v/>
      </c>
      <c r="F123" s="16" t="str">
        <f t="shared" si="12"/>
        <v/>
      </c>
    </row>
    <row r="124" spans="1:6" x14ac:dyDescent="0.25">
      <c r="A124" s="10" t="str">
        <f t="shared" si="10"/>
        <v/>
      </c>
      <c r="B124" s="10" t="str">
        <f t="shared" si="11"/>
        <v/>
      </c>
      <c r="C124" s="4" t="str">
        <f t="shared" si="7"/>
        <v/>
      </c>
      <c r="D124" s="4" t="str">
        <f t="shared" si="8"/>
        <v/>
      </c>
      <c r="E124" s="27" t="str">
        <f t="shared" si="9"/>
        <v/>
      </c>
      <c r="F124" s="16" t="str">
        <f t="shared" si="12"/>
        <v/>
      </c>
    </row>
    <row r="125" spans="1:6" x14ac:dyDescent="0.25">
      <c r="A125" s="10" t="str">
        <f t="shared" si="10"/>
        <v/>
      </c>
      <c r="B125" s="10" t="str">
        <f t="shared" si="11"/>
        <v/>
      </c>
      <c r="C125" s="4" t="str">
        <f t="shared" si="7"/>
        <v/>
      </c>
      <c r="D125" s="4" t="str">
        <f t="shared" si="8"/>
        <v/>
      </c>
      <c r="E125" s="27" t="str">
        <f t="shared" si="9"/>
        <v/>
      </c>
      <c r="F125" s="16" t="str">
        <f t="shared" si="12"/>
        <v/>
      </c>
    </row>
    <row r="126" spans="1:6" x14ac:dyDescent="0.25">
      <c r="A126" s="10" t="str">
        <f t="shared" si="10"/>
        <v/>
      </c>
      <c r="B126" s="10" t="str">
        <f t="shared" si="11"/>
        <v/>
      </c>
      <c r="C126" s="4" t="str">
        <f t="shared" si="7"/>
        <v/>
      </c>
      <c r="D126" s="4" t="str">
        <f t="shared" si="8"/>
        <v/>
      </c>
      <c r="E126" s="27" t="str">
        <f t="shared" si="9"/>
        <v/>
      </c>
      <c r="F126" s="16" t="str">
        <f t="shared" si="12"/>
        <v/>
      </c>
    </row>
    <row r="127" spans="1:6" x14ac:dyDescent="0.25">
      <c r="A127" s="10" t="str">
        <f t="shared" si="10"/>
        <v/>
      </c>
      <c r="B127" s="10" t="str">
        <f t="shared" si="11"/>
        <v/>
      </c>
      <c r="C127" s="4" t="str">
        <f t="shared" si="7"/>
        <v/>
      </c>
      <c r="D127" s="4" t="str">
        <f t="shared" si="8"/>
        <v/>
      </c>
      <c r="E127" s="27" t="str">
        <f t="shared" si="9"/>
        <v/>
      </c>
      <c r="F127" s="16" t="str">
        <f t="shared" si="12"/>
        <v/>
      </c>
    </row>
    <row r="128" spans="1:6" x14ac:dyDescent="0.25">
      <c r="A128" s="10" t="str">
        <f t="shared" si="10"/>
        <v/>
      </c>
      <c r="B128" s="10" t="str">
        <f t="shared" si="11"/>
        <v/>
      </c>
      <c r="C128" s="4" t="str">
        <f t="shared" si="7"/>
        <v/>
      </c>
      <c r="D128" s="4" t="str">
        <f t="shared" si="8"/>
        <v/>
      </c>
      <c r="E128" s="27" t="str">
        <f t="shared" si="9"/>
        <v/>
      </c>
      <c r="F128" s="16" t="str">
        <f t="shared" si="12"/>
        <v/>
      </c>
    </row>
    <row r="129" spans="1:6" x14ac:dyDescent="0.25">
      <c r="A129" s="10" t="str">
        <f t="shared" si="10"/>
        <v/>
      </c>
      <c r="B129" s="10" t="str">
        <f t="shared" si="11"/>
        <v/>
      </c>
      <c r="C129" s="4" t="str">
        <f t="shared" si="7"/>
        <v/>
      </c>
      <c r="D129" s="4" t="str">
        <f t="shared" si="8"/>
        <v/>
      </c>
      <c r="E129" s="27" t="str">
        <f t="shared" si="9"/>
        <v/>
      </c>
      <c r="F129" s="16" t="str">
        <f t="shared" si="12"/>
        <v/>
      </c>
    </row>
    <row r="130" spans="1:6" x14ac:dyDescent="0.25">
      <c r="A130" s="10" t="str">
        <f t="shared" si="10"/>
        <v/>
      </c>
      <c r="B130" s="10" t="str">
        <f t="shared" si="11"/>
        <v/>
      </c>
      <c r="C130" s="4" t="str">
        <f t="shared" ref="C130:C193" si="13">IF(ISNUMBER(A130),YEAR(A130)&amp;"-"&amp;TEXT(WEEKNUM(A130),"00"),"")</f>
        <v/>
      </c>
      <c r="D130" s="4" t="str">
        <f t="shared" ref="D130:D193" si="14">IF(A130="","",COUNTIF(YearWeekValues,C130))</f>
        <v/>
      </c>
      <c r="E130" s="27" t="str">
        <f t="shared" ref="E130:E193" si="15">IF(ISNUMBER(D130),   (D130-MIN(ThroughputValues))/(MAX(ThroughputValues)-MIN(ThroughputValues)),"")</f>
        <v/>
      </c>
      <c r="F130" s="16" t="str">
        <f t="shared" si="12"/>
        <v/>
      </c>
    </row>
    <row r="131" spans="1:6" x14ac:dyDescent="0.25">
      <c r="A131" s="10" t="str">
        <f t="shared" ref="A131:A194" si="16">IF(ISNUMBER(A130),IF(A130+7&lt;=MAX(PriorSundays),A130+7,""),"")</f>
        <v/>
      </c>
      <c r="B131" s="10" t="str">
        <f t="shared" ref="B131:B194" si="17">IF(ISNUMBER(A131),A131+6,"")</f>
        <v/>
      </c>
      <c r="C131" s="4" t="str">
        <f t="shared" si="13"/>
        <v/>
      </c>
      <c r="D131" s="4" t="str">
        <f t="shared" si="14"/>
        <v/>
      </c>
      <c r="E131" s="27" t="str">
        <f t="shared" si="15"/>
        <v/>
      </c>
      <c r="F131" s="16" t="str">
        <f t="shared" si="12"/>
        <v/>
      </c>
    </row>
    <row r="132" spans="1:6" x14ac:dyDescent="0.25">
      <c r="A132" s="10" t="str">
        <f t="shared" si="16"/>
        <v/>
      </c>
      <c r="B132" s="10" t="str">
        <f t="shared" si="17"/>
        <v/>
      </c>
      <c r="C132" s="4" t="str">
        <f t="shared" si="13"/>
        <v/>
      </c>
      <c r="D132" s="4" t="str">
        <f t="shared" si="14"/>
        <v/>
      </c>
      <c r="E132" s="27" t="str">
        <f t="shared" si="15"/>
        <v/>
      </c>
      <c r="F132" s="16" t="str">
        <f t="shared" ref="F132:F195" si="18">IF(AND(ISBLANK(F131)=FALSE,ISNUMBER(D132)),F131&amp;","&amp;D132,"")</f>
        <v/>
      </c>
    </row>
    <row r="133" spans="1:6" x14ac:dyDescent="0.25">
      <c r="A133" s="10" t="str">
        <f t="shared" si="16"/>
        <v/>
      </c>
      <c r="B133" s="10" t="str">
        <f t="shared" si="17"/>
        <v/>
      </c>
      <c r="C133" s="4" t="str">
        <f t="shared" si="13"/>
        <v/>
      </c>
      <c r="D133" s="4" t="str">
        <f t="shared" si="14"/>
        <v/>
      </c>
      <c r="E133" s="27" t="str">
        <f t="shared" si="15"/>
        <v/>
      </c>
      <c r="F133" s="16" t="str">
        <f t="shared" si="18"/>
        <v/>
      </c>
    </row>
    <row r="134" spans="1:6" x14ac:dyDescent="0.25">
      <c r="A134" s="10" t="str">
        <f t="shared" si="16"/>
        <v/>
      </c>
      <c r="B134" s="10" t="str">
        <f t="shared" si="17"/>
        <v/>
      </c>
      <c r="C134" s="4" t="str">
        <f t="shared" si="13"/>
        <v/>
      </c>
      <c r="D134" s="4" t="str">
        <f t="shared" si="14"/>
        <v/>
      </c>
      <c r="E134" s="27" t="str">
        <f t="shared" si="15"/>
        <v/>
      </c>
      <c r="F134" s="16" t="str">
        <f t="shared" si="18"/>
        <v/>
      </c>
    </row>
    <row r="135" spans="1:6" x14ac:dyDescent="0.25">
      <c r="A135" s="10" t="str">
        <f t="shared" si="16"/>
        <v/>
      </c>
      <c r="B135" s="10" t="str">
        <f t="shared" si="17"/>
        <v/>
      </c>
      <c r="C135" s="4" t="str">
        <f t="shared" si="13"/>
        <v/>
      </c>
      <c r="D135" s="4" t="str">
        <f t="shared" si="14"/>
        <v/>
      </c>
      <c r="E135" s="27" t="str">
        <f t="shared" si="15"/>
        <v/>
      </c>
      <c r="F135" s="16" t="str">
        <f t="shared" si="18"/>
        <v/>
      </c>
    </row>
    <row r="136" spans="1:6" x14ac:dyDescent="0.25">
      <c r="A136" s="10" t="str">
        <f t="shared" si="16"/>
        <v/>
      </c>
      <c r="B136" s="10" t="str">
        <f t="shared" si="17"/>
        <v/>
      </c>
      <c r="C136" s="4" t="str">
        <f t="shared" si="13"/>
        <v/>
      </c>
      <c r="D136" s="4" t="str">
        <f t="shared" si="14"/>
        <v/>
      </c>
      <c r="E136" s="27" t="str">
        <f t="shared" si="15"/>
        <v/>
      </c>
      <c r="F136" s="16" t="str">
        <f t="shared" si="18"/>
        <v/>
      </c>
    </row>
    <row r="137" spans="1:6" x14ac:dyDescent="0.25">
      <c r="A137" s="10" t="str">
        <f t="shared" si="16"/>
        <v/>
      </c>
      <c r="B137" s="10" t="str">
        <f t="shared" si="17"/>
        <v/>
      </c>
      <c r="C137" s="4" t="str">
        <f t="shared" si="13"/>
        <v/>
      </c>
      <c r="D137" s="4" t="str">
        <f t="shared" si="14"/>
        <v/>
      </c>
      <c r="E137" s="27" t="str">
        <f t="shared" si="15"/>
        <v/>
      </c>
      <c r="F137" s="16" t="str">
        <f t="shared" si="18"/>
        <v/>
      </c>
    </row>
    <row r="138" spans="1:6" x14ac:dyDescent="0.25">
      <c r="A138" s="10" t="str">
        <f t="shared" si="16"/>
        <v/>
      </c>
      <c r="B138" s="10" t="str">
        <f t="shared" si="17"/>
        <v/>
      </c>
      <c r="C138" s="4" t="str">
        <f t="shared" si="13"/>
        <v/>
      </c>
      <c r="D138" s="4" t="str">
        <f t="shared" si="14"/>
        <v/>
      </c>
      <c r="E138" s="27" t="str">
        <f t="shared" si="15"/>
        <v/>
      </c>
      <c r="F138" s="16" t="str">
        <f t="shared" si="18"/>
        <v/>
      </c>
    </row>
    <row r="139" spans="1:6" x14ac:dyDescent="0.25">
      <c r="A139" s="10" t="str">
        <f t="shared" si="16"/>
        <v/>
      </c>
      <c r="B139" s="10" t="str">
        <f t="shared" si="17"/>
        <v/>
      </c>
      <c r="C139" s="4" t="str">
        <f t="shared" si="13"/>
        <v/>
      </c>
      <c r="D139" s="4" t="str">
        <f t="shared" si="14"/>
        <v/>
      </c>
      <c r="E139" s="27" t="str">
        <f t="shared" si="15"/>
        <v/>
      </c>
      <c r="F139" s="16" t="str">
        <f t="shared" si="18"/>
        <v/>
      </c>
    </row>
    <row r="140" spans="1:6" x14ac:dyDescent="0.25">
      <c r="A140" s="10" t="str">
        <f t="shared" si="16"/>
        <v/>
      </c>
      <c r="B140" s="10" t="str">
        <f t="shared" si="17"/>
        <v/>
      </c>
      <c r="C140" s="4" t="str">
        <f t="shared" si="13"/>
        <v/>
      </c>
      <c r="D140" s="4" t="str">
        <f t="shared" si="14"/>
        <v/>
      </c>
      <c r="E140" s="27" t="str">
        <f t="shared" si="15"/>
        <v/>
      </c>
      <c r="F140" s="16" t="str">
        <f t="shared" si="18"/>
        <v/>
      </c>
    </row>
    <row r="141" spans="1:6" x14ac:dyDescent="0.25">
      <c r="A141" s="10" t="str">
        <f t="shared" si="16"/>
        <v/>
      </c>
      <c r="B141" s="10" t="str">
        <f t="shared" si="17"/>
        <v/>
      </c>
      <c r="C141" s="4" t="str">
        <f t="shared" si="13"/>
        <v/>
      </c>
      <c r="D141" s="4" t="str">
        <f t="shared" si="14"/>
        <v/>
      </c>
      <c r="E141" s="27" t="str">
        <f t="shared" si="15"/>
        <v/>
      </c>
      <c r="F141" s="16" t="str">
        <f t="shared" si="18"/>
        <v/>
      </c>
    </row>
    <row r="142" spans="1:6" x14ac:dyDescent="0.25">
      <c r="A142" s="10" t="str">
        <f t="shared" si="16"/>
        <v/>
      </c>
      <c r="B142" s="10" t="str">
        <f t="shared" si="17"/>
        <v/>
      </c>
      <c r="C142" s="4" t="str">
        <f t="shared" si="13"/>
        <v/>
      </c>
      <c r="D142" s="4" t="str">
        <f t="shared" si="14"/>
        <v/>
      </c>
      <c r="E142" s="27" t="str">
        <f t="shared" si="15"/>
        <v/>
      </c>
      <c r="F142" s="16" t="str">
        <f t="shared" si="18"/>
        <v/>
      </c>
    </row>
    <row r="143" spans="1:6" x14ac:dyDescent="0.25">
      <c r="A143" s="10" t="str">
        <f t="shared" si="16"/>
        <v/>
      </c>
      <c r="B143" s="10" t="str">
        <f t="shared" si="17"/>
        <v/>
      </c>
      <c r="C143" s="4" t="str">
        <f t="shared" si="13"/>
        <v/>
      </c>
      <c r="D143" s="4" t="str">
        <f t="shared" si="14"/>
        <v/>
      </c>
      <c r="E143" s="27" t="str">
        <f t="shared" si="15"/>
        <v/>
      </c>
      <c r="F143" s="16" t="str">
        <f t="shared" si="18"/>
        <v/>
      </c>
    </row>
    <row r="144" spans="1:6" x14ac:dyDescent="0.25">
      <c r="A144" s="10" t="str">
        <f t="shared" si="16"/>
        <v/>
      </c>
      <c r="B144" s="10" t="str">
        <f t="shared" si="17"/>
        <v/>
      </c>
      <c r="C144" s="4" t="str">
        <f t="shared" si="13"/>
        <v/>
      </c>
      <c r="D144" s="4" t="str">
        <f t="shared" si="14"/>
        <v/>
      </c>
      <c r="E144" s="27" t="str">
        <f t="shared" si="15"/>
        <v/>
      </c>
      <c r="F144" s="16" t="str">
        <f t="shared" si="18"/>
        <v/>
      </c>
    </row>
    <row r="145" spans="1:6" x14ac:dyDescent="0.25">
      <c r="A145" s="10" t="str">
        <f t="shared" si="16"/>
        <v/>
      </c>
      <c r="B145" s="10" t="str">
        <f t="shared" si="17"/>
        <v/>
      </c>
      <c r="C145" s="4" t="str">
        <f t="shared" si="13"/>
        <v/>
      </c>
      <c r="D145" s="4" t="str">
        <f t="shared" si="14"/>
        <v/>
      </c>
      <c r="E145" s="27" t="str">
        <f t="shared" si="15"/>
        <v/>
      </c>
      <c r="F145" s="16" t="str">
        <f t="shared" si="18"/>
        <v/>
      </c>
    </row>
    <row r="146" spans="1:6" x14ac:dyDescent="0.25">
      <c r="A146" s="10" t="str">
        <f t="shared" si="16"/>
        <v/>
      </c>
      <c r="B146" s="10" t="str">
        <f t="shared" si="17"/>
        <v/>
      </c>
      <c r="C146" s="4" t="str">
        <f t="shared" si="13"/>
        <v/>
      </c>
      <c r="D146" s="4" t="str">
        <f t="shared" si="14"/>
        <v/>
      </c>
      <c r="E146" s="27" t="str">
        <f t="shared" si="15"/>
        <v/>
      </c>
      <c r="F146" s="16" t="str">
        <f t="shared" si="18"/>
        <v/>
      </c>
    </row>
    <row r="147" spans="1:6" x14ac:dyDescent="0.25">
      <c r="A147" s="10" t="str">
        <f t="shared" si="16"/>
        <v/>
      </c>
      <c r="B147" s="10" t="str">
        <f t="shared" si="17"/>
        <v/>
      </c>
      <c r="C147" s="4" t="str">
        <f t="shared" si="13"/>
        <v/>
      </c>
      <c r="D147" s="4" t="str">
        <f t="shared" si="14"/>
        <v/>
      </c>
      <c r="E147" s="27" t="str">
        <f t="shared" si="15"/>
        <v/>
      </c>
      <c r="F147" s="16" t="str">
        <f t="shared" si="18"/>
        <v/>
      </c>
    </row>
    <row r="148" spans="1:6" x14ac:dyDescent="0.25">
      <c r="A148" s="10" t="str">
        <f t="shared" si="16"/>
        <v/>
      </c>
      <c r="B148" s="10" t="str">
        <f t="shared" si="17"/>
        <v/>
      </c>
      <c r="C148" s="4" t="str">
        <f t="shared" si="13"/>
        <v/>
      </c>
      <c r="D148" s="4" t="str">
        <f t="shared" si="14"/>
        <v/>
      </c>
      <c r="E148" s="27" t="str">
        <f t="shared" si="15"/>
        <v/>
      </c>
      <c r="F148" s="16" t="str">
        <f t="shared" si="18"/>
        <v/>
      </c>
    </row>
    <row r="149" spans="1:6" x14ac:dyDescent="0.25">
      <c r="A149" s="10" t="str">
        <f t="shared" si="16"/>
        <v/>
      </c>
      <c r="B149" s="10" t="str">
        <f t="shared" si="17"/>
        <v/>
      </c>
      <c r="C149" s="4" t="str">
        <f t="shared" si="13"/>
        <v/>
      </c>
      <c r="D149" s="4" t="str">
        <f t="shared" si="14"/>
        <v/>
      </c>
      <c r="E149" s="27" t="str">
        <f t="shared" si="15"/>
        <v/>
      </c>
      <c r="F149" s="16" t="str">
        <f t="shared" si="18"/>
        <v/>
      </c>
    </row>
    <row r="150" spans="1:6" x14ac:dyDescent="0.25">
      <c r="A150" s="10" t="str">
        <f t="shared" si="16"/>
        <v/>
      </c>
      <c r="B150" s="10" t="str">
        <f t="shared" si="17"/>
        <v/>
      </c>
      <c r="C150" s="4" t="str">
        <f t="shared" si="13"/>
        <v/>
      </c>
      <c r="D150" s="4" t="str">
        <f t="shared" si="14"/>
        <v/>
      </c>
      <c r="E150" s="27" t="str">
        <f t="shared" si="15"/>
        <v/>
      </c>
      <c r="F150" s="16" t="str">
        <f t="shared" si="18"/>
        <v/>
      </c>
    </row>
    <row r="151" spans="1:6" x14ac:dyDescent="0.25">
      <c r="A151" s="10" t="str">
        <f t="shared" si="16"/>
        <v/>
      </c>
      <c r="B151" s="10" t="str">
        <f t="shared" si="17"/>
        <v/>
      </c>
      <c r="C151" s="4" t="str">
        <f t="shared" si="13"/>
        <v/>
      </c>
      <c r="D151" s="4" t="str">
        <f t="shared" si="14"/>
        <v/>
      </c>
      <c r="E151" s="27" t="str">
        <f t="shared" si="15"/>
        <v/>
      </c>
      <c r="F151" s="16" t="str">
        <f t="shared" si="18"/>
        <v/>
      </c>
    </row>
    <row r="152" spans="1:6" x14ac:dyDescent="0.25">
      <c r="A152" s="10" t="str">
        <f t="shared" si="16"/>
        <v/>
      </c>
      <c r="B152" s="10" t="str">
        <f t="shared" si="17"/>
        <v/>
      </c>
      <c r="C152" s="4" t="str">
        <f t="shared" si="13"/>
        <v/>
      </c>
      <c r="D152" s="4" t="str">
        <f t="shared" si="14"/>
        <v/>
      </c>
      <c r="E152" s="27" t="str">
        <f t="shared" si="15"/>
        <v/>
      </c>
      <c r="F152" s="16" t="str">
        <f t="shared" si="18"/>
        <v/>
      </c>
    </row>
    <row r="153" spans="1:6" x14ac:dyDescent="0.25">
      <c r="A153" s="10" t="str">
        <f t="shared" si="16"/>
        <v/>
      </c>
      <c r="B153" s="10" t="str">
        <f t="shared" si="17"/>
        <v/>
      </c>
      <c r="C153" s="4" t="str">
        <f t="shared" si="13"/>
        <v/>
      </c>
      <c r="D153" s="4" t="str">
        <f t="shared" si="14"/>
        <v/>
      </c>
      <c r="E153" s="27" t="str">
        <f t="shared" si="15"/>
        <v/>
      </c>
      <c r="F153" s="16" t="str">
        <f t="shared" si="18"/>
        <v/>
      </c>
    </row>
    <row r="154" spans="1:6" x14ac:dyDescent="0.25">
      <c r="A154" s="10" t="str">
        <f t="shared" si="16"/>
        <v/>
      </c>
      <c r="B154" s="10" t="str">
        <f t="shared" si="17"/>
        <v/>
      </c>
      <c r="C154" s="4" t="str">
        <f t="shared" si="13"/>
        <v/>
      </c>
      <c r="D154" s="4" t="str">
        <f t="shared" si="14"/>
        <v/>
      </c>
      <c r="E154" s="27" t="str">
        <f t="shared" si="15"/>
        <v/>
      </c>
      <c r="F154" s="16" t="str">
        <f t="shared" si="18"/>
        <v/>
      </c>
    </row>
    <row r="155" spans="1:6" x14ac:dyDescent="0.25">
      <c r="A155" s="10" t="str">
        <f t="shared" si="16"/>
        <v/>
      </c>
      <c r="B155" s="10" t="str">
        <f t="shared" si="17"/>
        <v/>
      </c>
      <c r="C155" s="4" t="str">
        <f t="shared" si="13"/>
        <v/>
      </c>
      <c r="D155" s="4" t="str">
        <f t="shared" si="14"/>
        <v/>
      </c>
      <c r="E155" s="27" t="str">
        <f t="shared" si="15"/>
        <v/>
      </c>
      <c r="F155" s="16" t="str">
        <f t="shared" si="18"/>
        <v/>
      </c>
    </row>
    <row r="156" spans="1:6" x14ac:dyDescent="0.25">
      <c r="A156" s="10" t="str">
        <f t="shared" si="16"/>
        <v/>
      </c>
      <c r="B156" s="10" t="str">
        <f t="shared" si="17"/>
        <v/>
      </c>
      <c r="C156" s="4" t="str">
        <f t="shared" si="13"/>
        <v/>
      </c>
      <c r="D156" s="4" t="str">
        <f t="shared" si="14"/>
        <v/>
      </c>
      <c r="E156" s="27" t="str">
        <f t="shared" si="15"/>
        <v/>
      </c>
      <c r="F156" s="16" t="str">
        <f t="shared" si="18"/>
        <v/>
      </c>
    </row>
    <row r="157" spans="1:6" x14ac:dyDescent="0.25">
      <c r="A157" s="10" t="str">
        <f t="shared" si="16"/>
        <v/>
      </c>
      <c r="B157" s="10" t="str">
        <f t="shared" si="17"/>
        <v/>
      </c>
      <c r="C157" s="4" t="str">
        <f t="shared" si="13"/>
        <v/>
      </c>
      <c r="D157" s="4" t="str">
        <f t="shared" si="14"/>
        <v/>
      </c>
      <c r="E157" s="27" t="str">
        <f t="shared" si="15"/>
        <v/>
      </c>
      <c r="F157" s="16" t="str">
        <f t="shared" si="18"/>
        <v/>
      </c>
    </row>
    <row r="158" spans="1:6" x14ac:dyDescent="0.25">
      <c r="A158" s="10" t="str">
        <f t="shared" si="16"/>
        <v/>
      </c>
      <c r="B158" s="10" t="str">
        <f t="shared" si="17"/>
        <v/>
      </c>
      <c r="C158" s="4" t="str">
        <f t="shared" si="13"/>
        <v/>
      </c>
      <c r="D158" s="4" t="str">
        <f t="shared" si="14"/>
        <v/>
      </c>
      <c r="E158" s="27" t="str">
        <f t="shared" si="15"/>
        <v/>
      </c>
      <c r="F158" s="16" t="str">
        <f t="shared" si="18"/>
        <v/>
      </c>
    </row>
    <row r="159" spans="1:6" x14ac:dyDescent="0.25">
      <c r="A159" s="10" t="str">
        <f t="shared" si="16"/>
        <v/>
      </c>
      <c r="B159" s="10" t="str">
        <f t="shared" si="17"/>
        <v/>
      </c>
      <c r="C159" s="4" t="str">
        <f t="shared" si="13"/>
        <v/>
      </c>
      <c r="D159" s="4" t="str">
        <f t="shared" si="14"/>
        <v/>
      </c>
      <c r="E159" s="27" t="str">
        <f t="shared" si="15"/>
        <v/>
      </c>
      <c r="F159" s="16" t="str">
        <f t="shared" si="18"/>
        <v/>
      </c>
    </row>
    <row r="160" spans="1:6" x14ac:dyDescent="0.25">
      <c r="A160" s="10" t="str">
        <f t="shared" si="16"/>
        <v/>
      </c>
      <c r="B160" s="10" t="str">
        <f t="shared" si="17"/>
        <v/>
      </c>
      <c r="C160" s="4" t="str">
        <f t="shared" si="13"/>
        <v/>
      </c>
      <c r="D160" s="4" t="str">
        <f t="shared" si="14"/>
        <v/>
      </c>
      <c r="E160" s="27" t="str">
        <f t="shared" si="15"/>
        <v/>
      </c>
      <c r="F160" s="16" t="str">
        <f t="shared" si="18"/>
        <v/>
      </c>
    </row>
    <row r="161" spans="1:6" x14ac:dyDescent="0.25">
      <c r="A161" s="10" t="str">
        <f t="shared" si="16"/>
        <v/>
      </c>
      <c r="B161" s="10" t="str">
        <f t="shared" si="17"/>
        <v/>
      </c>
      <c r="C161" s="4" t="str">
        <f t="shared" si="13"/>
        <v/>
      </c>
      <c r="D161" s="4" t="str">
        <f t="shared" si="14"/>
        <v/>
      </c>
      <c r="E161" s="27" t="str">
        <f t="shared" si="15"/>
        <v/>
      </c>
      <c r="F161" s="16" t="str">
        <f t="shared" si="18"/>
        <v/>
      </c>
    </row>
    <row r="162" spans="1:6" x14ac:dyDescent="0.25">
      <c r="A162" s="10" t="str">
        <f t="shared" si="16"/>
        <v/>
      </c>
      <c r="B162" s="10" t="str">
        <f t="shared" si="17"/>
        <v/>
      </c>
      <c r="C162" s="4" t="str">
        <f t="shared" si="13"/>
        <v/>
      </c>
      <c r="D162" s="4" t="str">
        <f t="shared" si="14"/>
        <v/>
      </c>
      <c r="E162" s="27" t="str">
        <f t="shared" si="15"/>
        <v/>
      </c>
      <c r="F162" s="16" t="str">
        <f t="shared" si="18"/>
        <v/>
      </c>
    </row>
    <row r="163" spans="1:6" x14ac:dyDescent="0.25">
      <c r="A163" s="10" t="str">
        <f t="shared" si="16"/>
        <v/>
      </c>
      <c r="B163" s="10" t="str">
        <f t="shared" si="17"/>
        <v/>
      </c>
      <c r="C163" s="4" t="str">
        <f t="shared" si="13"/>
        <v/>
      </c>
      <c r="D163" s="4" t="str">
        <f t="shared" si="14"/>
        <v/>
      </c>
      <c r="E163" s="27" t="str">
        <f t="shared" si="15"/>
        <v/>
      </c>
      <c r="F163" s="16" t="str">
        <f t="shared" si="18"/>
        <v/>
      </c>
    </row>
    <row r="164" spans="1:6" x14ac:dyDescent="0.25">
      <c r="A164" s="10" t="str">
        <f t="shared" si="16"/>
        <v/>
      </c>
      <c r="B164" s="10" t="str">
        <f t="shared" si="17"/>
        <v/>
      </c>
      <c r="C164" s="4" t="str">
        <f t="shared" si="13"/>
        <v/>
      </c>
      <c r="D164" s="4" t="str">
        <f t="shared" si="14"/>
        <v/>
      </c>
      <c r="E164" s="27" t="str">
        <f t="shared" si="15"/>
        <v/>
      </c>
      <c r="F164" s="16" t="str">
        <f t="shared" si="18"/>
        <v/>
      </c>
    </row>
    <row r="165" spans="1:6" x14ac:dyDescent="0.25">
      <c r="A165" s="10" t="str">
        <f t="shared" si="16"/>
        <v/>
      </c>
      <c r="B165" s="10" t="str">
        <f t="shared" si="17"/>
        <v/>
      </c>
      <c r="C165" s="4" t="str">
        <f t="shared" si="13"/>
        <v/>
      </c>
      <c r="D165" s="4" t="str">
        <f t="shared" si="14"/>
        <v/>
      </c>
      <c r="E165" s="27" t="str">
        <f t="shared" si="15"/>
        <v/>
      </c>
      <c r="F165" s="16" t="str">
        <f t="shared" si="18"/>
        <v/>
      </c>
    </row>
    <row r="166" spans="1:6" x14ac:dyDescent="0.25">
      <c r="A166" s="10" t="str">
        <f t="shared" si="16"/>
        <v/>
      </c>
      <c r="B166" s="10" t="str">
        <f t="shared" si="17"/>
        <v/>
      </c>
      <c r="C166" s="4" t="str">
        <f t="shared" si="13"/>
        <v/>
      </c>
      <c r="D166" s="4" t="str">
        <f t="shared" si="14"/>
        <v/>
      </c>
      <c r="E166" s="27" t="str">
        <f t="shared" si="15"/>
        <v/>
      </c>
      <c r="F166" s="16" t="str">
        <f t="shared" si="18"/>
        <v/>
      </c>
    </row>
    <row r="167" spans="1:6" x14ac:dyDescent="0.25">
      <c r="A167" s="10" t="str">
        <f t="shared" si="16"/>
        <v/>
      </c>
      <c r="B167" s="10" t="str">
        <f t="shared" si="17"/>
        <v/>
      </c>
      <c r="C167" s="4" t="str">
        <f t="shared" si="13"/>
        <v/>
      </c>
      <c r="D167" s="4" t="str">
        <f t="shared" si="14"/>
        <v/>
      </c>
      <c r="E167" s="27" t="str">
        <f t="shared" si="15"/>
        <v/>
      </c>
      <c r="F167" s="16" t="str">
        <f t="shared" si="18"/>
        <v/>
      </c>
    </row>
    <row r="168" spans="1:6" x14ac:dyDescent="0.25">
      <c r="A168" s="10" t="str">
        <f t="shared" si="16"/>
        <v/>
      </c>
      <c r="B168" s="10" t="str">
        <f t="shared" si="17"/>
        <v/>
      </c>
      <c r="C168" s="4" t="str">
        <f t="shared" si="13"/>
        <v/>
      </c>
      <c r="D168" s="4" t="str">
        <f t="shared" si="14"/>
        <v/>
      </c>
      <c r="E168" s="27" t="str">
        <f t="shared" si="15"/>
        <v/>
      </c>
      <c r="F168" s="16" t="str">
        <f t="shared" si="18"/>
        <v/>
      </c>
    </row>
    <row r="169" spans="1:6" x14ac:dyDescent="0.25">
      <c r="A169" s="10" t="str">
        <f t="shared" si="16"/>
        <v/>
      </c>
      <c r="B169" s="10" t="str">
        <f t="shared" si="17"/>
        <v/>
      </c>
      <c r="C169" s="4" t="str">
        <f t="shared" si="13"/>
        <v/>
      </c>
      <c r="D169" s="4" t="str">
        <f t="shared" si="14"/>
        <v/>
      </c>
      <c r="E169" s="27" t="str">
        <f t="shared" si="15"/>
        <v/>
      </c>
      <c r="F169" s="16" t="str">
        <f t="shared" si="18"/>
        <v/>
      </c>
    </row>
    <row r="170" spans="1:6" x14ac:dyDescent="0.25">
      <c r="A170" s="10" t="str">
        <f t="shared" si="16"/>
        <v/>
      </c>
      <c r="B170" s="10" t="str">
        <f t="shared" si="17"/>
        <v/>
      </c>
      <c r="C170" s="4" t="str">
        <f t="shared" si="13"/>
        <v/>
      </c>
      <c r="D170" s="4" t="str">
        <f t="shared" si="14"/>
        <v/>
      </c>
      <c r="E170" s="27" t="str">
        <f t="shared" si="15"/>
        <v/>
      </c>
      <c r="F170" s="16" t="str">
        <f t="shared" si="18"/>
        <v/>
      </c>
    </row>
    <row r="171" spans="1:6" x14ac:dyDescent="0.25">
      <c r="A171" s="10" t="str">
        <f t="shared" si="16"/>
        <v/>
      </c>
      <c r="B171" s="10" t="str">
        <f t="shared" si="17"/>
        <v/>
      </c>
      <c r="C171" s="4" t="str">
        <f t="shared" si="13"/>
        <v/>
      </c>
      <c r="D171" s="4" t="str">
        <f t="shared" si="14"/>
        <v/>
      </c>
      <c r="E171" s="27" t="str">
        <f t="shared" si="15"/>
        <v/>
      </c>
      <c r="F171" s="16" t="str">
        <f t="shared" si="18"/>
        <v/>
      </c>
    </row>
    <row r="172" spans="1:6" x14ac:dyDescent="0.25">
      <c r="A172" s="10" t="str">
        <f t="shared" si="16"/>
        <v/>
      </c>
      <c r="B172" s="10" t="str">
        <f t="shared" si="17"/>
        <v/>
      </c>
      <c r="C172" s="4" t="str">
        <f t="shared" si="13"/>
        <v/>
      </c>
      <c r="D172" s="4" t="str">
        <f t="shared" si="14"/>
        <v/>
      </c>
      <c r="E172" s="27" t="str">
        <f t="shared" si="15"/>
        <v/>
      </c>
      <c r="F172" s="16" t="str">
        <f t="shared" si="18"/>
        <v/>
      </c>
    </row>
    <row r="173" spans="1:6" x14ac:dyDescent="0.25">
      <c r="A173" s="10" t="str">
        <f t="shared" si="16"/>
        <v/>
      </c>
      <c r="B173" s="10" t="str">
        <f t="shared" si="17"/>
        <v/>
      </c>
      <c r="C173" s="4" t="str">
        <f t="shared" si="13"/>
        <v/>
      </c>
      <c r="D173" s="4" t="str">
        <f t="shared" si="14"/>
        <v/>
      </c>
      <c r="E173" s="27" t="str">
        <f t="shared" si="15"/>
        <v/>
      </c>
      <c r="F173" s="16" t="str">
        <f t="shared" si="18"/>
        <v/>
      </c>
    </row>
    <row r="174" spans="1:6" x14ac:dyDescent="0.25">
      <c r="A174" s="10" t="str">
        <f t="shared" si="16"/>
        <v/>
      </c>
      <c r="B174" s="10" t="str">
        <f t="shared" si="17"/>
        <v/>
      </c>
      <c r="C174" s="4" t="str">
        <f t="shared" si="13"/>
        <v/>
      </c>
      <c r="D174" s="4" t="str">
        <f t="shared" si="14"/>
        <v/>
      </c>
      <c r="E174" s="27" t="str">
        <f t="shared" si="15"/>
        <v/>
      </c>
      <c r="F174" s="16" t="str">
        <f t="shared" si="18"/>
        <v/>
      </c>
    </row>
    <row r="175" spans="1:6" x14ac:dyDescent="0.25">
      <c r="A175" s="10" t="str">
        <f t="shared" si="16"/>
        <v/>
      </c>
      <c r="B175" s="10" t="str">
        <f t="shared" si="17"/>
        <v/>
      </c>
      <c r="C175" s="4" t="str">
        <f t="shared" si="13"/>
        <v/>
      </c>
      <c r="D175" s="4" t="str">
        <f t="shared" si="14"/>
        <v/>
      </c>
      <c r="E175" s="27" t="str">
        <f t="shared" si="15"/>
        <v/>
      </c>
      <c r="F175" s="16" t="str">
        <f t="shared" si="18"/>
        <v/>
      </c>
    </row>
    <row r="176" spans="1:6" x14ac:dyDescent="0.25">
      <c r="A176" s="10" t="str">
        <f t="shared" si="16"/>
        <v/>
      </c>
      <c r="B176" s="10" t="str">
        <f t="shared" si="17"/>
        <v/>
      </c>
      <c r="C176" s="4" t="str">
        <f t="shared" si="13"/>
        <v/>
      </c>
      <c r="D176" s="4" t="str">
        <f t="shared" si="14"/>
        <v/>
      </c>
      <c r="E176" s="27" t="str">
        <f t="shared" si="15"/>
        <v/>
      </c>
      <c r="F176" s="16" t="str">
        <f t="shared" si="18"/>
        <v/>
      </c>
    </row>
    <row r="177" spans="1:6" x14ac:dyDescent="0.25">
      <c r="A177" s="10" t="str">
        <f t="shared" si="16"/>
        <v/>
      </c>
      <c r="B177" s="10" t="str">
        <f t="shared" si="17"/>
        <v/>
      </c>
      <c r="C177" s="4" t="str">
        <f t="shared" si="13"/>
        <v/>
      </c>
      <c r="D177" s="4" t="str">
        <f t="shared" si="14"/>
        <v/>
      </c>
      <c r="E177" s="27" t="str">
        <f t="shared" si="15"/>
        <v/>
      </c>
      <c r="F177" s="16" t="str">
        <f t="shared" si="18"/>
        <v/>
      </c>
    </row>
    <row r="178" spans="1:6" x14ac:dyDescent="0.25">
      <c r="A178" s="10" t="str">
        <f t="shared" si="16"/>
        <v/>
      </c>
      <c r="B178" s="10" t="str">
        <f t="shared" si="17"/>
        <v/>
      </c>
      <c r="C178" s="4" t="str">
        <f t="shared" si="13"/>
        <v/>
      </c>
      <c r="D178" s="4" t="str">
        <f t="shared" si="14"/>
        <v/>
      </c>
      <c r="E178" s="27" t="str">
        <f t="shared" si="15"/>
        <v/>
      </c>
      <c r="F178" s="16" t="str">
        <f t="shared" si="18"/>
        <v/>
      </c>
    </row>
    <row r="179" spans="1:6" x14ac:dyDescent="0.25">
      <c r="A179" s="10" t="str">
        <f t="shared" si="16"/>
        <v/>
      </c>
      <c r="B179" s="10" t="str">
        <f t="shared" si="17"/>
        <v/>
      </c>
      <c r="C179" s="4" t="str">
        <f t="shared" si="13"/>
        <v/>
      </c>
      <c r="D179" s="4" t="str">
        <f t="shared" si="14"/>
        <v/>
      </c>
      <c r="E179" s="27" t="str">
        <f t="shared" si="15"/>
        <v/>
      </c>
      <c r="F179" s="16" t="str">
        <f t="shared" si="18"/>
        <v/>
      </c>
    </row>
    <row r="180" spans="1:6" x14ac:dyDescent="0.25">
      <c r="A180" s="10" t="str">
        <f t="shared" si="16"/>
        <v/>
      </c>
      <c r="B180" s="10" t="str">
        <f t="shared" si="17"/>
        <v/>
      </c>
      <c r="C180" s="4" t="str">
        <f t="shared" si="13"/>
        <v/>
      </c>
      <c r="D180" s="4" t="str">
        <f t="shared" si="14"/>
        <v/>
      </c>
      <c r="E180" s="27" t="str">
        <f t="shared" si="15"/>
        <v/>
      </c>
      <c r="F180" s="16" t="str">
        <f t="shared" si="18"/>
        <v/>
      </c>
    </row>
    <row r="181" spans="1:6" x14ac:dyDescent="0.25">
      <c r="A181" s="10" t="str">
        <f t="shared" si="16"/>
        <v/>
      </c>
      <c r="B181" s="10" t="str">
        <f t="shared" si="17"/>
        <v/>
      </c>
      <c r="C181" s="4" t="str">
        <f t="shared" si="13"/>
        <v/>
      </c>
      <c r="D181" s="4" t="str">
        <f t="shared" si="14"/>
        <v/>
      </c>
      <c r="E181" s="27" t="str">
        <f t="shared" si="15"/>
        <v/>
      </c>
      <c r="F181" s="16" t="str">
        <f t="shared" si="18"/>
        <v/>
      </c>
    </row>
    <row r="182" spans="1:6" x14ac:dyDescent="0.25">
      <c r="A182" s="10" t="str">
        <f t="shared" si="16"/>
        <v/>
      </c>
      <c r="B182" s="10" t="str">
        <f t="shared" si="17"/>
        <v/>
      </c>
      <c r="C182" s="4" t="str">
        <f t="shared" si="13"/>
        <v/>
      </c>
      <c r="D182" s="4" t="str">
        <f t="shared" si="14"/>
        <v/>
      </c>
      <c r="E182" s="27" t="str">
        <f t="shared" si="15"/>
        <v/>
      </c>
      <c r="F182" s="16" t="str">
        <f t="shared" si="18"/>
        <v/>
      </c>
    </row>
    <row r="183" spans="1:6" x14ac:dyDescent="0.25">
      <c r="A183" s="10" t="str">
        <f t="shared" si="16"/>
        <v/>
      </c>
      <c r="B183" s="10" t="str">
        <f t="shared" si="17"/>
        <v/>
      </c>
      <c r="C183" s="4" t="str">
        <f t="shared" si="13"/>
        <v/>
      </c>
      <c r="D183" s="4" t="str">
        <f t="shared" si="14"/>
        <v/>
      </c>
      <c r="E183" s="27" t="str">
        <f t="shared" si="15"/>
        <v/>
      </c>
      <c r="F183" s="16" t="str">
        <f t="shared" si="18"/>
        <v/>
      </c>
    </row>
    <row r="184" spans="1:6" x14ac:dyDescent="0.25">
      <c r="A184" s="10" t="str">
        <f t="shared" si="16"/>
        <v/>
      </c>
      <c r="B184" s="10" t="str">
        <f t="shared" si="17"/>
        <v/>
      </c>
      <c r="C184" s="4" t="str">
        <f t="shared" si="13"/>
        <v/>
      </c>
      <c r="D184" s="4" t="str">
        <f t="shared" si="14"/>
        <v/>
      </c>
      <c r="E184" s="27" t="str">
        <f t="shared" si="15"/>
        <v/>
      </c>
      <c r="F184" s="16" t="str">
        <f t="shared" si="18"/>
        <v/>
      </c>
    </row>
    <row r="185" spans="1:6" x14ac:dyDescent="0.25">
      <c r="A185" s="10" t="str">
        <f t="shared" si="16"/>
        <v/>
      </c>
      <c r="B185" s="10" t="str">
        <f t="shared" si="17"/>
        <v/>
      </c>
      <c r="C185" s="4" t="str">
        <f t="shared" si="13"/>
        <v/>
      </c>
      <c r="D185" s="4" t="str">
        <f t="shared" si="14"/>
        <v/>
      </c>
      <c r="E185" s="27" t="str">
        <f t="shared" si="15"/>
        <v/>
      </c>
      <c r="F185" s="16" t="str">
        <f t="shared" si="18"/>
        <v/>
      </c>
    </row>
    <row r="186" spans="1:6" x14ac:dyDescent="0.25">
      <c r="A186" s="10" t="str">
        <f t="shared" si="16"/>
        <v/>
      </c>
      <c r="B186" s="10" t="str">
        <f t="shared" si="17"/>
        <v/>
      </c>
      <c r="C186" s="4" t="str">
        <f t="shared" si="13"/>
        <v/>
      </c>
      <c r="D186" s="4" t="str">
        <f t="shared" si="14"/>
        <v/>
      </c>
      <c r="E186" s="27" t="str">
        <f t="shared" si="15"/>
        <v/>
      </c>
      <c r="F186" s="16" t="str">
        <f t="shared" si="18"/>
        <v/>
      </c>
    </row>
    <row r="187" spans="1:6" x14ac:dyDescent="0.25">
      <c r="A187" s="10" t="str">
        <f t="shared" si="16"/>
        <v/>
      </c>
      <c r="B187" s="10" t="str">
        <f t="shared" si="17"/>
        <v/>
      </c>
      <c r="C187" s="4" t="str">
        <f t="shared" si="13"/>
        <v/>
      </c>
      <c r="D187" s="4" t="str">
        <f t="shared" si="14"/>
        <v/>
      </c>
      <c r="E187" s="27" t="str">
        <f t="shared" si="15"/>
        <v/>
      </c>
      <c r="F187" s="16" t="str">
        <f t="shared" si="18"/>
        <v/>
      </c>
    </row>
    <row r="188" spans="1:6" x14ac:dyDescent="0.25">
      <c r="A188" s="10" t="str">
        <f t="shared" si="16"/>
        <v/>
      </c>
      <c r="B188" s="10" t="str">
        <f t="shared" si="17"/>
        <v/>
      </c>
      <c r="C188" s="4" t="str">
        <f t="shared" si="13"/>
        <v/>
      </c>
      <c r="D188" s="4" t="str">
        <f t="shared" si="14"/>
        <v/>
      </c>
      <c r="E188" s="27" t="str">
        <f t="shared" si="15"/>
        <v/>
      </c>
      <c r="F188" s="16" t="str">
        <f t="shared" si="18"/>
        <v/>
      </c>
    </row>
    <row r="189" spans="1:6" x14ac:dyDescent="0.25">
      <c r="A189" s="10" t="str">
        <f t="shared" si="16"/>
        <v/>
      </c>
      <c r="B189" s="10" t="str">
        <f t="shared" si="17"/>
        <v/>
      </c>
      <c r="C189" s="4" t="str">
        <f t="shared" si="13"/>
        <v/>
      </c>
      <c r="D189" s="4" t="str">
        <f t="shared" si="14"/>
        <v/>
      </c>
      <c r="E189" s="27" t="str">
        <f t="shared" si="15"/>
        <v/>
      </c>
      <c r="F189" s="16" t="str">
        <f t="shared" si="18"/>
        <v/>
      </c>
    </row>
    <row r="190" spans="1:6" x14ac:dyDescent="0.25">
      <c r="A190" s="10" t="str">
        <f t="shared" si="16"/>
        <v/>
      </c>
      <c r="B190" s="10" t="str">
        <f t="shared" si="17"/>
        <v/>
      </c>
      <c r="C190" s="4" t="str">
        <f t="shared" si="13"/>
        <v/>
      </c>
      <c r="D190" s="4" t="str">
        <f t="shared" si="14"/>
        <v/>
      </c>
      <c r="E190" s="27" t="str">
        <f t="shared" si="15"/>
        <v/>
      </c>
      <c r="F190" s="16" t="str">
        <f t="shared" si="18"/>
        <v/>
      </c>
    </row>
    <row r="191" spans="1:6" x14ac:dyDescent="0.25">
      <c r="A191" s="10" t="str">
        <f t="shared" si="16"/>
        <v/>
      </c>
      <c r="B191" s="10" t="str">
        <f t="shared" si="17"/>
        <v/>
      </c>
      <c r="C191" s="4" t="str">
        <f t="shared" si="13"/>
        <v/>
      </c>
      <c r="D191" s="4" t="str">
        <f t="shared" si="14"/>
        <v/>
      </c>
      <c r="E191" s="27" t="str">
        <f t="shared" si="15"/>
        <v/>
      </c>
      <c r="F191" s="16" t="str">
        <f t="shared" si="18"/>
        <v/>
      </c>
    </row>
    <row r="192" spans="1:6" x14ac:dyDescent="0.25">
      <c r="A192" s="10" t="str">
        <f t="shared" si="16"/>
        <v/>
      </c>
      <c r="B192" s="10" t="str">
        <f t="shared" si="17"/>
        <v/>
      </c>
      <c r="C192" s="4" t="str">
        <f t="shared" si="13"/>
        <v/>
      </c>
      <c r="D192" s="4" t="str">
        <f t="shared" si="14"/>
        <v/>
      </c>
      <c r="E192" s="27" t="str">
        <f t="shared" si="15"/>
        <v/>
      </c>
      <c r="F192" s="16" t="str">
        <f t="shared" si="18"/>
        <v/>
      </c>
    </row>
    <row r="193" spans="1:6" x14ac:dyDescent="0.25">
      <c r="A193" s="10" t="str">
        <f t="shared" si="16"/>
        <v/>
      </c>
      <c r="B193" s="10" t="str">
        <f t="shared" si="17"/>
        <v/>
      </c>
      <c r="C193" s="4" t="str">
        <f t="shared" si="13"/>
        <v/>
      </c>
      <c r="D193" s="4" t="str">
        <f t="shared" si="14"/>
        <v/>
      </c>
      <c r="E193" s="27" t="str">
        <f t="shared" si="15"/>
        <v/>
      </c>
      <c r="F193" s="16" t="str">
        <f t="shared" si="18"/>
        <v/>
      </c>
    </row>
    <row r="194" spans="1:6" x14ac:dyDescent="0.25">
      <c r="A194" s="10" t="str">
        <f t="shared" si="16"/>
        <v/>
      </c>
      <c r="B194" s="10" t="str">
        <f t="shared" si="17"/>
        <v/>
      </c>
      <c r="C194" s="4" t="str">
        <f t="shared" ref="C194:C252" si="19">IF(ISNUMBER(A194),YEAR(A194)&amp;"-"&amp;TEXT(WEEKNUM(A194),"00"),"")</f>
        <v/>
      </c>
      <c r="D194" s="4" t="str">
        <f t="shared" ref="D194:D252" si="20">IF(A194="","",COUNTIF(YearWeekValues,C194))</f>
        <v/>
      </c>
      <c r="E194" s="27" t="str">
        <f t="shared" ref="E194:E252" si="21">IF(ISNUMBER(D194),   (D194-MIN(ThroughputValues))/(MAX(ThroughputValues)-MIN(ThroughputValues)),"")</f>
        <v/>
      </c>
      <c r="F194" s="16" t="str">
        <f t="shared" si="18"/>
        <v/>
      </c>
    </row>
    <row r="195" spans="1:6" x14ac:dyDescent="0.25">
      <c r="A195" s="10" t="str">
        <f t="shared" ref="A195:A252" si="22">IF(ISNUMBER(A194),IF(A194+7&lt;=MAX(PriorSundays),A194+7,""),"")</f>
        <v/>
      </c>
      <c r="B195" s="10" t="str">
        <f t="shared" ref="B195:B252" si="23">IF(ISNUMBER(A195),A195+6,"")</f>
        <v/>
      </c>
      <c r="C195" s="4" t="str">
        <f t="shared" si="19"/>
        <v/>
      </c>
      <c r="D195" s="4" t="str">
        <f t="shared" si="20"/>
        <v/>
      </c>
      <c r="E195" s="27" t="str">
        <f t="shared" si="21"/>
        <v/>
      </c>
      <c r="F195" s="16" t="str">
        <f t="shared" si="18"/>
        <v/>
      </c>
    </row>
    <row r="196" spans="1:6" x14ac:dyDescent="0.25">
      <c r="A196" s="10" t="str">
        <f t="shared" si="22"/>
        <v/>
      </c>
      <c r="B196" s="10" t="str">
        <f t="shared" si="23"/>
        <v/>
      </c>
      <c r="C196" s="4" t="str">
        <f t="shared" si="19"/>
        <v/>
      </c>
      <c r="D196" s="4" t="str">
        <f t="shared" si="20"/>
        <v/>
      </c>
      <c r="E196" s="27" t="str">
        <f t="shared" si="21"/>
        <v/>
      </c>
      <c r="F196" s="16" t="str">
        <f t="shared" ref="F196:F252" si="24">IF(AND(ISBLANK(F195)=FALSE,ISNUMBER(D196)),F195&amp;","&amp;D196,"")</f>
        <v/>
      </c>
    </row>
    <row r="197" spans="1:6" x14ac:dyDescent="0.25">
      <c r="A197" s="10" t="str">
        <f t="shared" si="22"/>
        <v/>
      </c>
      <c r="B197" s="10" t="str">
        <f t="shared" si="23"/>
        <v/>
      </c>
      <c r="C197" s="4" t="str">
        <f t="shared" si="19"/>
        <v/>
      </c>
      <c r="D197" s="4" t="str">
        <f t="shared" si="20"/>
        <v/>
      </c>
      <c r="E197" s="27" t="str">
        <f t="shared" si="21"/>
        <v/>
      </c>
      <c r="F197" s="16" t="str">
        <f t="shared" si="24"/>
        <v/>
      </c>
    </row>
    <row r="198" spans="1:6" x14ac:dyDescent="0.25">
      <c r="A198" s="10" t="str">
        <f t="shared" si="22"/>
        <v/>
      </c>
      <c r="B198" s="10" t="str">
        <f t="shared" si="23"/>
        <v/>
      </c>
      <c r="C198" s="4" t="str">
        <f t="shared" si="19"/>
        <v/>
      </c>
      <c r="D198" s="4" t="str">
        <f t="shared" si="20"/>
        <v/>
      </c>
      <c r="E198" s="27" t="str">
        <f t="shared" si="21"/>
        <v/>
      </c>
      <c r="F198" s="16" t="str">
        <f t="shared" si="24"/>
        <v/>
      </c>
    </row>
    <row r="199" spans="1:6" x14ac:dyDescent="0.25">
      <c r="A199" s="10" t="str">
        <f t="shared" si="22"/>
        <v/>
      </c>
      <c r="B199" s="10" t="str">
        <f t="shared" si="23"/>
        <v/>
      </c>
      <c r="C199" s="4" t="str">
        <f t="shared" si="19"/>
        <v/>
      </c>
      <c r="D199" s="4" t="str">
        <f t="shared" si="20"/>
        <v/>
      </c>
      <c r="E199" s="27" t="str">
        <f t="shared" si="21"/>
        <v/>
      </c>
      <c r="F199" s="16" t="str">
        <f t="shared" si="24"/>
        <v/>
      </c>
    </row>
    <row r="200" spans="1:6" x14ac:dyDescent="0.25">
      <c r="A200" s="10" t="str">
        <f t="shared" si="22"/>
        <v/>
      </c>
      <c r="B200" s="10" t="str">
        <f t="shared" si="23"/>
        <v/>
      </c>
      <c r="C200" s="4" t="str">
        <f t="shared" si="19"/>
        <v/>
      </c>
      <c r="D200" s="4" t="str">
        <f t="shared" si="20"/>
        <v/>
      </c>
      <c r="E200" s="27" t="str">
        <f t="shared" si="21"/>
        <v/>
      </c>
      <c r="F200" s="16" t="str">
        <f t="shared" si="24"/>
        <v/>
      </c>
    </row>
    <row r="201" spans="1:6" x14ac:dyDescent="0.25">
      <c r="A201" s="10" t="str">
        <f t="shared" si="22"/>
        <v/>
      </c>
      <c r="B201" s="10" t="str">
        <f t="shared" si="23"/>
        <v/>
      </c>
      <c r="C201" s="4" t="str">
        <f t="shared" si="19"/>
        <v/>
      </c>
      <c r="D201" s="4" t="str">
        <f t="shared" si="20"/>
        <v/>
      </c>
      <c r="E201" s="27" t="str">
        <f t="shared" si="21"/>
        <v/>
      </c>
      <c r="F201" s="16" t="str">
        <f t="shared" si="24"/>
        <v/>
      </c>
    </row>
    <row r="202" spans="1:6" x14ac:dyDescent="0.25">
      <c r="A202" s="10" t="str">
        <f t="shared" si="22"/>
        <v/>
      </c>
      <c r="B202" s="10" t="str">
        <f t="shared" si="23"/>
        <v/>
      </c>
      <c r="C202" s="4" t="str">
        <f t="shared" si="19"/>
        <v/>
      </c>
      <c r="D202" s="4" t="str">
        <f t="shared" si="20"/>
        <v/>
      </c>
      <c r="E202" s="27" t="str">
        <f t="shared" si="21"/>
        <v/>
      </c>
      <c r="F202" s="16" t="str">
        <f t="shared" si="24"/>
        <v/>
      </c>
    </row>
    <row r="203" spans="1:6" x14ac:dyDescent="0.25">
      <c r="A203" s="10" t="str">
        <f t="shared" si="22"/>
        <v/>
      </c>
      <c r="B203" s="10" t="str">
        <f t="shared" si="23"/>
        <v/>
      </c>
      <c r="C203" s="4" t="str">
        <f t="shared" si="19"/>
        <v/>
      </c>
      <c r="D203" s="4" t="str">
        <f t="shared" si="20"/>
        <v/>
      </c>
      <c r="E203" s="27" t="str">
        <f t="shared" si="21"/>
        <v/>
      </c>
      <c r="F203" s="16" t="str">
        <f t="shared" si="24"/>
        <v/>
      </c>
    </row>
    <row r="204" spans="1:6" x14ac:dyDescent="0.25">
      <c r="A204" s="10" t="str">
        <f t="shared" si="22"/>
        <v/>
      </c>
      <c r="B204" s="10" t="str">
        <f t="shared" si="23"/>
        <v/>
      </c>
      <c r="C204" s="4" t="str">
        <f t="shared" si="19"/>
        <v/>
      </c>
      <c r="D204" s="4" t="str">
        <f t="shared" si="20"/>
        <v/>
      </c>
      <c r="E204" s="27" t="str">
        <f t="shared" si="21"/>
        <v/>
      </c>
      <c r="F204" s="16" t="str">
        <f t="shared" si="24"/>
        <v/>
      </c>
    </row>
    <row r="205" spans="1:6" x14ac:dyDescent="0.25">
      <c r="A205" s="10" t="str">
        <f t="shared" si="22"/>
        <v/>
      </c>
      <c r="B205" s="10" t="str">
        <f t="shared" si="23"/>
        <v/>
      </c>
      <c r="C205" s="4" t="str">
        <f t="shared" si="19"/>
        <v/>
      </c>
      <c r="D205" s="4" t="str">
        <f t="shared" si="20"/>
        <v/>
      </c>
      <c r="E205" s="27" t="str">
        <f t="shared" si="21"/>
        <v/>
      </c>
      <c r="F205" s="16" t="str">
        <f t="shared" si="24"/>
        <v/>
      </c>
    </row>
    <row r="206" spans="1:6" x14ac:dyDescent="0.25">
      <c r="A206" s="10" t="str">
        <f t="shared" si="22"/>
        <v/>
      </c>
      <c r="B206" s="10" t="str">
        <f t="shared" si="23"/>
        <v/>
      </c>
      <c r="C206" s="4" t="str">
        <f t="shared" si="19"/>
        <v/>
      </c>
      <c r="D206" s="4" t="str">
        <f t="shared" si="20"/>
        <v/>
      </c>
      <c r="E206" s="27" t="str">
        <f t="shared" si="21"/>
        <v/>
      </c>
      <c r="F206" s="16" t="str">
        <f t="shared" si="24"/>
        <v/>
      </c>
    </row>
    <row r="207" spans="1:6" x14ac:dyDescent="0.25">
      <c r="A207" s="10" t="str">
        <f t="shared" si="22"/>
        <v/>
      </c>
      <c r="B207" s="10" t="str">
        <f t="shared" si="23"/>
        <v/>
      </c>
      <c r="C207" s="4" t="str">
        <f t="shared" si="19"/>
        <v/>
      </c>
      <c r="D207" s="4" t="str">
        <f t="shared" si="20"/>
        <v/>
      </c>
      <c r="E207" s="27" t="str">
        <f t="shared" si="21"/>
        <v/>
      </c>
      <c r="F207" s="16" t="str">
        <f t="shared" si="24"/>
        <v/>
      </c>
    </row>
    <row r="208" spans="1:6" x14ac:dyDescent="0.25">
      <c r="A208" s="10" t="str">
        <f t="shared" si="22"/>
        <v/>
      </c>
      <c r="B208" s="10" t="str">
        <f t="shared" si="23"/>
        <v/>
      </c>
      <c r="C208" s="4" t="str">
        <f t="shared" si="19"/>
        <v/>
      </c>
      <c r="D208" s="4" t="str">
        <f t="shared" si="20"/>
        <v/>
      </c>
      <c r="E208" s="27" t="str">
        <f t="shared" si="21"/>
        <v/>
      </c>
      <c r="F208" s="16" t="str">
        <f t="shared" si="24"/>
        <v/>
      </c>
    </row>
    <row r="209" spans="1:6" x14ac:dyDescent="0.25">
      <c r="A209" s="10" t="str">
        <f t="shared" si="22"/>
        <v/>
      </c>
      <c r="B209" s="10" t="str">
        <f t="shared" si="23"/>
        <v/>
      </c>
      <c r="C209" s="4" t="str">
        <f t="shared" si="19"/>
        <v/>
      </c>
      <c r="D209" s="4" t="str">
        <f t="shared" si="20"/>
        <v/>
      </c>
      <c r="E209" s="27" t="str">
        <f t="shared" si="21"/>
        <v/>
      </c>
      <c r="F209" s="16" t="str">
        <f t="shared" si="24"/>
        <v/>
      </c>
    </row>
    <row r="210" spans="1:6" x14ac:dyDescent="0.25">
      <c r="A210" s="10" t="str">
        <f t="shared" si="22"/>
        <v/>
      </c>
      <c r="B210" s="10" t="str">
        <f t="shared" si="23"/>
        <v/>
      </c>
      <c r="C210" s="4" t="str">
        <f t="shared" si="19"/>
        <v/>
      </c>
      <c r="D210" s="4" t="str">
        <f t="shared" si="20"/>
        <v/>
      </c>
      <c r="E210" s="27" t="str">
        <f t="shared" si="21"/>
        <v/>
      </c>
      <c r="F210" s="16" t="str">
        <f t="shared" si="24"/>
        <v/>
      </c>
    </row>
    <row r="211" spans="1:6" x14ac:dyDescent="0.25">
      <c r="A211" s="10" t="str">
        <f t="shared" si="22"/>
        <v/>
      </c>
      <c r="B211" s="10" t="str">
        <f t="shared" si="23"/>
        <v/>
      </c>
      <c r="C211" s="4" t="str">
        <f t="shared" si="19"/>
        <v/>
      </c>
      <c r="D211" s="4" t="str">
        <f t="shared" si="20"/>
        <v/>
      </c>
      <c r="E211" s="27" t="str">
        <f t="shared" si="21"/>
        <v/>
      </c>
      <c r="F211" s="16" t="str">
        <f t="shared" si="24"/>
        <v/>
      </c>
    </row>
    <row r="212" spans="1:6" x14ac:dyDescent="0.25">
      <c r="A212" s="10" t="str">
        <f t="shared" si="22"/>
        <v/>
      </c>
      <c r="B212" s="10" t="str">
        <f t="shared" si="23"/>
        <v/>
      </c>
      <c r="C212" s="4" t="str">
        <f t="shared" si="19"/>
        <v/>
      </c>
      <c r="D212" s="4" t="str">
        <f t="shared" si="20"/>
        <v/>
      </c>
      <c r="E212" s="27" t="str">
        <f t="shared" si="21"/>
        <v/>
      </c>
      <c r="F212" s="16" t="str">
        <f t="shared" si="24"/>
        <v/>
      </c>
    </row>
    <row r="213" spans="1:6" x14ac:dyDescent="0.25">
      <c r="A213" s="10" t="str">
        <f t="shared" si="22"/>
        <v/>
      </c>
      <c r="B213" s="10" t="str">
        <f t="shared" si="23"/>
        <v/>
      </c>
      <c r="C213" s="4" t="str">
        <f t="shared" si="19"/>
        <v/>
      </c>
      <c r="D213" s="4" t="str">
        <f t="shared" si="20"/>
        <v/>
      </c>
      <c r="E213" s="27" t="str">
        <f t="shared" si="21"/>
        <v/>
      </c>
      <c r="F213" s="16" t="str">
        <f t="shared" si="24"/>
        <v/>
      </c>
    </row>
    <row r="214" spans="1:6" x14ac:dyDescent="0.25">
      <c r="A214" s="10" t="str">
        <f t="shared" si="22"/>
        <v/>
      </c>
      <c r="B214" s="10" t="str">
        <f t="shared" si="23"/>
        <v/>
      </c>
      <c r="C214" s="4" t="str">
        <f t="shared" si="19"/>
        <v/>
      </c>
      <c r="D214" s="4" t="str">
        <f t="shared" si="20"/>
        <v/>
      </c>
      <c r="E214" s="27" t="str">
        <f t="shared" si="21"/>
        <v/>
      </c>
      <c r="F214" s="16" t="str">
        <f t="shared" si="24"/>
        <v/>
      </c>
    </row>
    <row r="215" spans="1:6" x14ac:dyDescent="0.25">
      <c r="A215" s="10" t="str">
        <f t="shared" si="22"/>
        <v/>
      </c>
      <c r="B215" s="10" t="str">
        <f t="shared" si="23"/>
        <v/>
      </c>
      <c r="C215" s="4" t="str">
        <f t="shared" si="19"/>
        <v/>
      </c>
      <c r="D215" s="4" t="str">
        <f t="shared" si="20"/>
        <v/>
      </c>
      <c r="E215" s="27" t="str">
        <f t="shared" si="21"/>
        <v/>
      </c>
      <c r="F215" s="16" t="str">
        <f t="shared" si="24"/>
        <v/>
      </c>
    </row>
    <row r="216" spans="1:6" x14ac:dyDescent="0.25">
      <c r="A216" s="10" t="str">
        <f t="shared" si="22"/>
        <v/>
      </c>
      <c r="B216" s="10" t="str">
        <f t="shared" si="23"/>
        <v/>
      </c>
      <c r="C216" s="4" t="str">
        <f t="shared" si="19"/>
        <v/>
      </c>
      <c r="D216" s="4" t="str">
        <f t="shared" si="20"/>
        <v/>
      </c>
      <c r="E216" s="27" t="str">
        <f t="shared" si="21"/>
        <v/>
      </c>
      <c r="F216" s="16" t="str">
        <f t="shared" si="24"/>
        <v/>
      </c>
    </row>
    <row r="217" spans="1:6" x14ac:dyDescent="0.25">
      <c r="A217" s="10" t="str">
        <f t="shared" si="22"/>
        <v/>
      </c>
      <c r="B217" s="10" t="str">
        <f t="shared" si="23"/>
        <v/>
      </c>
      <c r="C217" s="4" t="str">
        <f t="shared" si="19"/>
        <v/>
      </c>
      <c r="D217" s="4" t="str">
        <f t="shared" si="20"/>
        <v/>
      </c>
      <c r="E217" s="27" t="str">
        <f t="shared" si="21"/>
        <v/>
      </c>
      <c r="F217" s="16" t="str">
        <f t="shared" si="24"/>
        <v/>
      </c>
    </row>
    <row r="218" spans="1:6" x14ac:dyDescent="0.25">
      <c r="A218" s="10" t="str">
        <f t="shared" si="22"/>
        <v/>
      </c>
      <c r="B218" s="10" t="str">
        <f t="shared" si="23"/>
        <v/>
      </c>
      <c r="C218" s="4" t="str">
        <f t="shared" si="19"/>
        <v/>
      </c>
      <c r="D218" s="4" t="str">
        <f t="shared" si="20"/>
        <v/>
      </c>
      <c r="E218" s="27" t="str">
        <f t="shared" si="21"/>
        <v/>
      </c>
      <c r="F218" s="16" t="str">
        <f t="shared" si="24"/>
        <v/>
      </c>
    </row>
    <row r="219" spans="1:6" x14ac:dyDescent="0.25">
      <c r="A219" s="10" t="str">
        <f t="shared" si="22"/>
        <v/>
      </c>
      <c r="B219" s="10" t="str">
        <f t="shared" si="23"/>
        <v/>
      </c>
      <c r="C219" s="4" t="str">
        <f t="shared" si="19"/>
        <v/>
      </c>
      <c r="D219" s="4" t="str">
        <f t="shared" si="20"/>
        <v/>
      </c>
      <c r="E219" s="27" t="str">
        <f t="shared" si="21"/>
        <v/>
      </c>
      <c r="F219" s="16" t="str">
        <f t="shared" si="24"/>
        <v/>
      </c>
    </row>
    <row r="220" spans="1:6" x14ac:dyDescent="0.25">
      <c r="A220" s="10" t="str">
        <f t="shared" si="22"/>
        <v/>
      </c>
      <c r="B220" s="10" t="str">
        <f t="shared" si="23"/>
        <v/>
      </c>
      <c r="C220" s="4" t="str">
        <f t="shared" si="19"/>
        <v/>
      </c>
      <c r="D220" s="4" t="str">
        <f t="shared" si="20"/>
        <v/>
      </c>
      <c r="E220" s="27" t="str">
        <f t="shared" si="21"/>
        <v/>
      </c>
      <c r="F220" s="16" t="str">
        <f t="shared" si="24"/>
        <v/>
      </c>
    </row>
    <row r="221" spans="1:6" x14ac:dyDescent="0.25">
      <c r="A221" s="10" t="str">
        <f t="shared" si="22"/>
        <v/>
      </c>
      <c r="B221" s="10" t="str">
        <f t="shared" si="23"/>
        <v/>
      </c>
      <c r="C221" s="4" t="str">
        <f t="shared" si="19"/>
        <v/>
      </c>
      <c r="D221" s="4" t="str">
        <f t="shared" si="20"/>
        <v/>
      </c>
      <c r="E221" s="27" t="str">
        <f t="shared" si="21"/>
        <v/>
      </c>
      <c r="F221" s="16" t="str">
        <f t="shared" si="24"/>
        <v/>
      </c>
    </row>
    <row r="222" spans="1:6" x14ac:dyDescent="0.25">
      <c r="A222" s="10" t="str">
        <f t="shared" si="22"/>
        <v/>
      </c>
      <c r="B222" s="10" t="str">
        <f t="shared" si="23"/>
        <v/>
      </c>
      <c r="C222" s="4" t="str">
        <f t="shared" si="19"/>
        <v/>
      </c>
      <c r="D222" s="4" t="str">
        <f t="shared" si="20"/>
        <v/>
      </c>
      <c r="E222" s="27" t="str">
        <f t="shared" si="21"/>
        <v/>
      </c>
      <c r="F222" s="16" t="str">
        <f t="shared" si="24"/>
        <v/>
      </c>
    </row>
    <row r="223" spans="1:6" x14ac:dyDescent="0.25">
      <c r="A223" s="10" t="str">
        <f t="shared" si="22"/>
        <v/>
      </c>
      <c r="B223" s="10" t="str">
        <f t="shared" si="23"/>
        <v/>
      </c>
      <c r="C223" s="4" t="str">
        <f t="shared" si="19"/>
        <v/>
      </c>
      <c r="D223" s="4" t="str">
        <f t="shared" si="20"/>
        <v/>
      </c>
      <c r="E223" s="27" t="str">
        <f t="shared" si="21"/>
        <v/>
      </c>
      <c r="F223" s="16" t="str">
        <f t="shared" si="24"/>
        <v/>
      </c>
    </row>
    <row r="224" spans="1:6" x14ac:dyDescent="0.25">
      <c r="A224" s="10" t="str">
        <f t="shared" si="22"/>
        <v/>
      </c>
      <c r="B224" s="10" t="str">
        <f t="shared" si="23"/>
        <v/>
      </c>
      <c r="C224" s="4" t="str">
        <f t="shared" si="19"/>
        <v/>
      </c>
      <c r="D224" s="4" t="str">
        <f t="shared" si="20"/>
        <v/>
      </c>
      <c r="E224" s="27" t="str">
        <f t="shared" si="21"/>
        <v/>
      </c>
      <c r="F224" s="16" t="str">
        <f t="shared" si="24"/>
        <v/>
      </c>
    </row>
    <row r="225" spans="1:6" x14ac:dyDescent="0.25">
      <c r="A225" s="10" t="str">
        <f t="shared" si="22"/>
        <v/>
      </c>
      <c r="B225" s="10" t="str">
        <f t="shared" si="23"/>
        <v/>
      </c>
      <c r="C225" s="4" t="str">
        <f t="shared" si="19"/>
        <v/>
      </c>
      <c r="D225" s="4" t="str">
        <f t="shared" si="20"/>
        <v/>
      </c>
      <c r="E225" s="27" t="str">
        <f t="shared" si="21"/>
        <v/>
      </c>
      <c r="F225" s="16" t="str">
        <f t="shared" si="24"/>
        <v/>
      </c>
    </row>
    <row r="226" spans="1:6" x14ac:dyDescent="0.25">
      <c r="A226" s="10" t="str">
        <f t="shared" si="22"/>
        <v/>
      </c>
      <c r="B226" s="10" t="str">
        <f t="shared" si="23"/>
        <v/>
      </c>
      <c r="C226" s="4" t="str">
        <f t="shared" si="19"/>
        <v/>
      </c>
      <c r="D226" s="4" t="str">
        <f t="shared" si="20"/>
        <v/>
      </c>
      <c r="E226" s="27" t="str">
        <f t="shared" si="21"/>
        <v/>
      </c>
      <c r="F226" s="16" t="str">
        <f t="shared" si="24"/>
        <v/>
      </c>
    </row>
    <row r="227" spans="1:6" x14ac:dyDescent="0.25">
      <c r="A227" s="10" t="str">
        <f t="shared" si="22"/>
        <v/>
      </c>
      <c r="B227" s="10" t="str">
        <f t="shared" si="23"/>
        <v/>
      </c>
      <c r="C227" s="4" t="str">
        <f t="shared" si="19"/>
        <v/>
      </c>
      <c r="D227" s="4" t="str">
        <f t="shared" si="20"/>
        <v/>
      </c>
      <c r="E227" s="27" t="str">
        <f t="shared" si="21"/>
        <v/>
      </c>
      <c r="F227" s="16" t="str">
        <f t="shared" si="24"/>
        <v/>
      </c>
    </row>
    <row r="228" spans="1:6" x14ac:dyDescent="0.25">
      <c r="A228" s="10" t="str">
        <f t="shared" si="22"/>
        <v/>
      </c>
      <c r="B228" s="10" t="str">
        <f t="shared" si="23"/>
        <v/>
      </c>
      <c r="C228" s="4" t="str">
        <f t="shared" si="19"/>
        <v/>
      </c>
      <c r="D228" s="4" t="str">
        <f t="shared" si="20"/>
        <v/>
      </c>
      <c r="E228" s="27" t="str">
        <f t="shared" si="21"/>
        <v/>
      </c>
      <c r="F228" s="16" t="str">
        <f t="shared" si="24"/>
        <v/>
      </c>
    </row>
    <row r="229" spans="1:6" x14ac:dyDescent="0.25">
      <c r="A229" s="10" t="str">
        <f t="shared" si="22"/>
        <v/>
      </c>
      <c r="B229" s="10" t="str">
        <f t="shared" si="23"/>
        <v/>
      </c>
      <c r="C229" s="4" t="str">
        <f t="shared" si="19"/>
        <v/>
      </c>
      <c r="D229" s="4" t="str">
        <f t="shared" si="20"/>
        <v/>
      </c>
      <c r="E229" s="27" t="str">
        <f t="shared" si="21"/>
        <v/>
      </c>
      <c r="F229" s="16" t="str">
        <f t="shared" si="24"/>
        <v/>
      </c>
    </row>
    <row r="230" spans="1:6" x14ac:dyDescent="0.25">
      <c r="A230" s="10" t="str">
        <f t="shared" si="22"/>
        <v/>
      </c>
      <c r="B230" s="10" t="str">
        <f t="shared" si="23"/>
        <v/>
      </c>
      <c r="C230" s="4" t="str">
        <f t="shared" si="19"/>
        <v/>
      </c>
      <c r="D230" s="4" t="str">
        <f t="shared" si="20"/>
        <v/>
      </c>
      <c r="E230" s="27" t="str">
        <f t="shared" si="21"/>
        <v/>
      </c>
      <c r="F230" s="16" t="str">
        <f t="shared" si="24"/>
        <v/>
      </c>
    </row>
    <row r="231" spans="1:6" x14ac:dyDescent="0.25">
      <c r="A231" s="10" t="str">
        <f t="shared" si="22"/>
        <v/>
      </c>
      <c r="B231" s="10" t="str">
        <f t="shared" si="23"/>
        <v/>
      </c>
      <c r="C231" s="4" t="str">
        <f t="shared" si="19"/>
        <v/>
      </c>
      <c r="D231" s="4" t="str">
        <f t="shared" si="20"/>
        <v/>
      </c>
      <c r="E231" s="27" t="str">
        <f t="shared" si="21"/>
        <v/>
      </c>
      <c r="F231" s="16" t="str">
        <f t="shared" si="24"/>
        <v/>
      </c>
    </row>
    <row r="232" spans="1:6" x14ac:dyDescent="0.25">
      <c r="A232" s="10" t="str">
        <f t="shared" si="22"/>
        <v/>
      </c>
      <c r="B232" s="10" t="str">
        <f t="shared" si="23"/>
        <v/>
      </c>
      <c r="C232" s="4" t="str">
        <f t="shared" si="19"/>
        <v/>
      </c>
      <c r="D232" s="4" t="str">
        <f t="shared" si="20"/>
        <v/>
      </c>
      <c r="E232" s="27" t="str">
        <f t="shared" si="21"/>
        <v/>
      </c>
      <c r="F232" s="16" t="str">
        <f t="shared" si="24"/>
        <v/>
      </c>
    </row>
    <row r="233" spans="1:6" x14ac:dyDescent="0.25">
      <c r="A233" s="10" t="str">
        <f t="shared" si="22"/>
        <v/>
      </c>
      <c r="B233" s="10" t="str">
        <f t="shared" si="23"/>
        <v/>
      </c>
      <c r="C233" s="4" t="str">
        <f t="shared" si="19"/>
        <v/>
      </c>
      <c r="D233" s="4" t="str">
        <f t="shared" si="20"/>
        <v/>
      </c>
      <c r="E233" s="27" t="str">
        <f t="shared" si="21"/>
        <v/>
      </c>
      <c r="F233" s="16" t="str">
        <f t="shared" si="24"/>
        <v/>
      </c>
    </row>
    <row r="234" spans="1:6" x14ac:dyDescent="0.25">
      <c r="A234" s="10" t="str">
        <f t="shared" si="22"/>
        <v/>
      </c>
      <c r="B234" s="10" t="str">
        <f t="shared" si="23"/>
        <v/>
      </c>
      <c r="C234" s="4" t="str">
        <f t="shared" si="19"/>
        <v/>
      </c>
      <c r="D234" s="4" t="str">
        <f t="shared" si="20"/>
        <v/>
      </c>
      <c r="E234" s="27" t="str">
        <f t="shared" si="21"/>
        <v/>
      </c>
      <c r="F234" s="16" t="str">
        <f t="shared" si="24"/>
        <v/>
      </c>
    </row>
    <row r="235" spans="1:6" x14ac:dyDescent="0.25">
      <c r="A235" s="10" t="str">
        <f t="shared" si="22"/>
        <v/>
      </c>
      <c r="B235" s="10" t="str">
        <f t="shared" si="23"/>
        <v/>
      </c>
      <c r="C235" s="4" t="str">
        <f t="shared" si="19"/>
        <v/>
      </c>
      <c r="D235" s="4" t="str">
        <f t="shared" si="20"/>
        <v/>
      </c>
      <c r="E235" s="27" t="str">
        <f t="shared" si="21"/>
        <v/>
      </c>
      <c r="F235" s="16" t="str">
        <f t="shared" si="24"/>
        <v/>
      </c>
    </row>
    <row r="236" spans="1:6" x14ac:dyDescent="0.25">
      <c r="A236" s="10" t="str">
        <f t="shared" si="22"/>
        <v/>
      </c>
      <c r="B236" s="10" t="str">
        <f t="shared" si="23"/>
        <v/>
      </c>
      <c r="C236" s="4" t="str">
        <f t="shared" si="19"/>
        <v/>
      </c>
      <c r="D236" s="4" t="str">
        <f t="shared" si="20"/>
        <v/>
      </c>
      <c r="E236" s="27" t="str">
        <f t="shared" si="21"/>
        <v/>
      </c>
      <c r="F236" s="16" t="str">
        <f t="shared" si="24"/>
        <v/>
      </c>
    </row>
    <row r="237" spans="1:6" x14ac:dyDescent="0.25">
      <c r="A237" s="10" t="str">
        <f t="shared" si="22"/>
        <v/>
      </c>
      <c r="B237" s="10" t="str">
        <f t="shared" si="23"/>
        <v/>
      </c>
      <c r="C237" s="4" t="str">
        <f t="shared" si="19"/>
        <v/>
      </c>
      <c r="D237" s="4" t="str">
        <f t="shared" si="20"/>
        <v/>
      </c>
      <c r="E237" s="27" t="str">
        <f t="shared" si="21"/>
        <v/>
      </c>
      <c r="F237" s="16" t="str">
        <f t="shared" si="24"/>
        <v/>
      </c>
    </row>
    <row r="238" spans="1:6" x14ac:dyDescent="0.25">
      <c r="A238" s="10" t="str">
        <f t="shared" si="22"/>
        <v/>
      </c>
      <c r="B238" s="10" t="str">
        <f t="shared" si="23"/>
        <v/>
      </c>
      <c r="C238" s="4" t="str">
        <f t="shared" si="19"/>
        <v/>
      </c>
      <c r="D238" s="4" t="str">
        <f t="shared" si="20"/>
        <v/>
      </c>
      <c r="E238" s="27" t="str">
        <f t="shared" si="21"/>
        <v/>
      </c>
      <c r="F238" s="16" t="str">
        <f t="shared" si="24"/>
        <v/>
      </c>
    </row>
    <row r="239" spans="1:6" x14ac:dyDescent="0.25">
      <c r="A239" s="10" t="str">
        <f t="shared" si="22"/>
        <v/>
      </c>
      <c r="B239" s="10" t="str">
        <f t="shared" si="23"/>
        <v/>
      </c>
      <c r="C239" s="4" t="str">
        <f t="shared" si="19"/>
        <v/>
      </c>
      <c r="D239" s="4" t="str">
        <f t="shared" si="20"/>
        <v/>
      </c>
      <c r="E239" s="27" t="str">
        <f t="shared" si="21"/>
        <v/>
      </c>
      <c r="F239" s="16" t="str">
        <f t="shared" si="24"/>
        <v/>
      </c>
    </row>
    <row r="240" spans="1:6" x14ac:dyDescent="0.25">
      <c r="A240" s="10" t="str">
        <f t="shared" si="22"/>
        <v/>
      </c>
      <c r="B240" s="10" t="str">
        <f t="shared" si="23"/>
        <v/>
      </c>
      <c r="C240" s="4" t="str">
        <f t="shared" si="19"/>
        <v/>
      </c>
      <c r="D240" s="4" t="str">
        <f t="shared" si="20"/>
        <v/>
      </c>
      <c r="E240" s="27" t="str">
        <f t="shared" si="21"/>
        <v/>
      </c>
      <c r="F240" s="16" t="str">
        <f t="shared" si="24"/>
        <v/>
      </c>
    </row>
    <row r="241" spans="1:6" x14ac:dyDescent="0.25">
      <c r="A241" s="10" t="str">
        <f t="shared" si="22"/>
        <v/>
      </c>
      <c r="B241" s="10" t="str">
        <f t="shared" si="23"/>
        <v/>
      </c>
      <c r="C241" s="4" t="str">
        <f t="shared" si="19"/>
        <v/>
      </c>
      <c r="D241" s="4" t="str">
        <f t="shared" si="20"/>
        <v/>
      </c>
      <c r="E241" s="27" t="str">
        <f t="shared" si="21"/>
        <v/>
      </c>
      <c r="F241" s="16" t="str">
        <f t="shared" si="24"/>
        <v/>
      </c>
    </row>
    <row r="242" spans="1:6" x14ac:dyDescent="0.25">
      <c r="A242" s="10" t="str">
        <f t="shared" si="22"/>
        <v/>
      </c>
      <c r="B242" s="10" t="str">
        <f t="shared" si="23"/>
        <v/>
      </c>
      <c r="C242" s="4" t="str">
        <f t="shared" si="19"/>
        <v/>
      </c>
      <c r="D242" s="4" t="str">
        <f t="shared" si="20"/>
        <v/>
      </c>
      <c r="E242" s="27" t="str">
        <f t="shared" si="21"/>
        <v/>
      </c>
      <c r="F242" s="16" t="str">
        <f t="shared" si="24"/>
        <v/>
      </c>
    </row>
    <row r="243" spans="1:6" x14ac:dyDescent="0.25">
      <c r="A243" s="10" t="str">
        <f t="shared" si="22"/>
        <v/>
      </c>
      <c r="B243" s="10" t="str">
        <f t="shared" si="23"/>
        <v/>
      </c>
      <c r="C243" s="4" t="str">
        <f t="shared" si="19"/>
        <v/>
      </c>
      <c r="D243" s="4" t="str">
        <f t="shared" si="20"/>
        <v/>
      </c>
      <c r="E243" s="27" t="str">
        <f t="shared" si="21"/>
        <v/>
      </c>
      <c r="F243" s="16" t="str">
        <f t="shared" si="24"/>
        <v/>
      </c>
    </row>
    <row r="244" spans="1:6" x14ac:dyDescent="0.25">
      <c r="A244" s="10" t="str">
        <f t="shared" si="22"/>
        <v/>
      </c>
      <c r="B244" s="10" t="str">
        <f t="shared" si="23"/>
        <v/>
      </c>
      <c r="C244" s="4" t="str">
        <f t="shared" si="19"/>
        <v/>
      </c>
      <c r="D244" s="4" t="str">
        <f t="shared" si="20"/>
        <v/>
      </c>
      <c r="E244" s="27" t="str">
        <f t="shared" si="21"/>
        <v/>
      </c>
      <c r="F244" s="16" t="str">
        <f t="shared" si="24"/>
        <v/>
      </c>
    </row>
    <row r="245" spans="1:6" x14ac:dyDescent="0.25">
      <c r="A245" s="10" t="str">
        <f t="shared" si="22"/>
        <v/>
      </c>
      <c r="B245" s="10" t="str">
        <f t="shared" si="23"/>
        <v/>
      </c>
      <c r="C245" s="4" t="str">
        <f t="shared" si="19"/>
        <v/>
      </c>
      <c r="D245" s="4" t="str">
        <f t="shared" si="20"/>
        <v/>
      </c>
      <c r="E245" s="27" t="str">
        <f t="shared" si="21"/>
        <v/>
      </c>
      <c r="F245" s="16" t="str">
        <f t="shared" si="24"/>
        <v/>
      </c>
    </row>
    <row r="246" spans="1:6" x14ac:dyDescent="0.25">
      <c r="A246" s="10" t="str">
        <f t="shared" si="22"/>
        <v/>
      </c>
      <c r="B246" s="10" t="str">
        <f t="shared" si="23"/>
        <v/>
      </c>
      <c r="C246" s="4" t="str">
        <f t="shared" si="19"/>
        <v/>
      </c>
      <c r="D246" s="4" t="str">
        <f t="shared" si="20"/>
        <v/>
      </c>
      <c r="E246" s="27" t="str">
        <f t="shared" si="21"/>
        <v/>
      </c>
      <c r="F246" s="16" t="str">
        <f t="shared" si="24"/>
        <v/>
      </c>
    </row>
    <row r="247" spans="1:6" x14ac:dyDescent="0.25">
      <c r="A247" s="10" t="str">
        <f t="shared" si="22"/>
        <v/>
      </c>
      <c r="B247" s="10" t="str">
        <f t="shared" si="23"/>
        <v/>
      </c>
      <c r="C247" s="4" t="str">
        <f t="shared" si="19"/>
        <v/>
      </c>
      <c r="D247" s="4" t="str">
        <f t="shared" si="20"/>
        <v/>
      </c>
      <c r="E247" s="27" t="str">
        <f t="shared" si="21"/>
        <v/>
      </c>
      <c r="F247" s="16" t="str">
        <f t="shared" si="24"/>
        <v/>
      </c>
    </row>
    <row r="248" spans="1:6" x14ac:dyDescent="0.25">
      <c r="A248" s="10" t="str">
        <f t="shared" si="22"/>
        <v/>
      </c>
      <c r="B248" s="10" t="str">
        <f t="shared" si="23"/>
        <v/>
      </c>
      <c r="C248" s="4" t="str">
        <f t="shared" si="19"/>
        <v/>
      </c>
      <c r="D248" s="4" t="str">
        <f t="shared" si="20"/>
        <v/>
      </c>
      <c r="E248" s="27" t="str">
        <f t="shared" si="21"/>
        <v/>
      </c>
      <c r="F248" s="16" t="str">
        <f t="shared" si="24"/>
        <v/>
      </c>
    </row>
    <row r="249" spans="1:6" x14ac:dyDescent="0.25">
      <c r="A249" s="10" t="str">
        <f t="shared" si="22"/>
        <v/>
      </c>
      <c r="B249" s="10" t="str">
        <f t="shared" si="23"/>
        <v/>
      </c>
      <c r="C249" s="4" t="str">
        <f t="shared" si="19"/>
        <v/>
      </c>
      <c r="D249" s="4" t="str">
        <f t="shared" si="20"/>
        <v/>
      </c>
      <c r="E249" s="27" t="str">
        <f t="shared" si="21"/>
        <v/>
      </c>
      <c r="F249" s="16" t="str">
        <f t="shared" si="24"/>
        <v/>
      </c>
    </row>
    <row r="250" spans="1:6" x14ac:dyDescent="0.25">
      <c r="A250" s="10" t="str">
        <f t="shared" si="22"/>
        <v/>
      </c>
      <c r="B250" s="10" t="str">
        <f t="shared" si="23"/>
        <v/>
      </c>
      <c r="C250" s="4" t="str">
        <f t="shared" si="19"/>
        <v/>
      </c>
      <c r="D250" s="4" t="str">
        <f t="shared" si="20"/>
        <v/>
      </c>
      <c r="E250" s="27" t="str">
        <f t="shared" si="21"/>
        <v/>
      </c>
      <c r="F250" s="16" t="str">
        <f t="shared" si="24"/>
        <v/>
      </c>
    </row>
    <row r="251" spans="1:6" x14ac:dyDescent="0.25">
      <c r="A251" s="10" t="str">
        <f t="shared" si="22"/>
        <v/>
      </c>
      <c r="B251" s="10" t="str">
        <f t="shared" si="23"/>
        <v/>
      </c>
      <c r="C251" s="4" t="str">
        <f t="shared" si="19"/>
        <v/>
      </c>
      <c r="D251" s="4" t="str">
        <f t="shared" si="20"/>
        <v/>
      </c>
      <c r="E251" s="27" t="str">
        <f t="shared" si="21"/>
        <v/>
      </c>
      <c r="F251" s="16" t="str">
        <f t="shared" si="24"/>
        <v/>
      </c>
    </row>
    <row r="252" spans="1:6" x14ac:dyDescent="0.25">
      <c r="A252" s="10" t="str">
        <f t="shared" si="22"/>
        <v/>
      </c>
      <c r="B252" s="10" t="str">
        <f t="shared" si="23"/>
        <v/>
      </c>
      <c r="C252" s="4" t="str">
        <f t="shared" si="19"/>
        <v/>
      </c>
      <c r="D252" s="4" t="str">
        <f t="shared" si="20"/>
        <v/>
      </c>
      <c r="E252" s="27" t="str">
        <f t="shared" si="21"/>
        <v/>
      </c>
      <c r="F252" s="16" t="str">
        <f t="shared" si="24"/>
        <v/>
      </c>
    </row>
  </sheetData>
  <autoFilter ref="A1:D252"/>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1"/>
  <sheetViews>
    <sheetView showGridLines="0" topLeftCell="M1" workbookViewId="0">
      <selection activeCell="AD1" sqref="AD1"/>
    </sheetView>
  </sheetViews>
  <sheetFormatPr defaultColWidth="8.85546875" defaultRowHeight="15" x14ac:dyDescent="0.25"/>
  <cols>
    <col min="1" max="1" width="17" customWidth="1"/>
    <col min="2" max="2" width="12.42578125" customWidth="1"/>
    <col min="3" max="3" width="16.42578125" customWidth="1"/>
    <col min="4" max="4" width="16.42578125" style="17" customWidth="1"/>
    <col min="5" max="7" width="16.42578125" style="12" customWidth="1"/>
    <col min="9" max="9" width="12.28515625" customWidth="1"/>
    <col min="10" max="10" width="14.42578125" customWidth="1"/>
    <col min="11" max="11" width="13.140625" customWidth="1"/>
    <col min="12" max="12" width="18" customWidth="1"/>
    <col min="13" max="20" width="15.7109375" customWidth="1"/>
    <col min="27" max="27" width="12" customWidth="1"/>
  </cols>
  <sheetData>
    <row r="1" spans="1:28" x14ac:dyDescent="0.25">
      <c r="A1" s="7" t="s">
        <v>0</v>
      </c>
      <c r="B1" s="7" t="s">
        <v>29</v>
      </c>
      <c r="C1" s="7" t="s">
        <v>2</v>
      </c>
      <c r="D1" s="15" t="s">
        <v>33</v>
      </c>
      <c r="E1" s="9">
        <v>0.5</v>
      </c>
      <c r="F1" s="9">
        <v>0.75</v>
      </c>
      <c r="G1" s="9">
        <v>0.95</v>
      </c>
      <c r="I1" s="6" t="s">
        <v>17</v>
      </c>
      <c r="J1" s="6" t="s">
        <v>18</v>
      </c>
      <c r="K1" s="7" t="s">
        <v>3</v>
      </c>
      <c r="L1" s="7" t="s">
        <v>30</v>
      </c>
      <c r="M1" s="7" t="s">
        <v>31</v>
      </c>
      <c r="N1" s="7" t="s">
        <v>32</v>
      </c>
      <c r="O1" s="7" t="s">
        <v>96</v>
      </c>
      <c r="P1" s="7" t="s">
        <v>93</v>
      </c>
      <c r="Q1" s="7" t="s">
        <v>97</v>
      </c>
      <c r="R1" s="7" t="s">
        <v>94</v>
      </c>
      <c r="S1" s="7" t="s">
        <v>98</v>
      </c>
      <c r="T1" s="7" t="s">
        <v>92</v>
      </c>
      <c r="V1" s="7" t="s">
        <v>10</v>
      </c>
    </row>
    <row r="2" spans="1:28" x14ac:dyDescent="0.25">
      <c r="A2" s="10">
        <f>Calculations!A2</f>
        <v>42025</v>
      </c>
      <c r="B2" s="4" t="str">
        <f>IF(ISNUMBER(A2),YEAR(A2)&amp;"-"&amp;TEXT(WEEKNUM(A2),"00"),"")</f>
        <v>2015-04</v>
      </c>
      <c r="C2" s="4">
        <f>IFERROR(Calculations!K2,"")</f>
        <v>7</v>
      </c>
      <c r="D2" s="19">
        <f>IF(ISNUMBER(C2),C2,"")</f>
        <v>7</v>
      </c>
      <c r="E2" s="25">
        <f>PERCENTILE(CycleTimeValues,E1)</f>
        <v>8</v>
      </c>
      <c r="F2" s="25">
        <f>PERCENTILE(CycleTimeValues,F1)</f>
        <v>12</v>
      </c>
      <c r="G2" s="25">
        <f>PERCENTILE(CycleTimeValues,G1)</f>
        <v>15</v>
      </c>
      <c r="I2" s="10">
        <f>MIN(PriorSundays)</f>
        <v>42022</v>
      </c>
      <c r="J2" s="10">
        <f>IF(ISNUMBER(I2),I2+6,"")</f>
        <v>42028</v>
      </c>
      <c r="K2" s="4" t="str">
        <f t="shared" ref="K2" si="0">IF(ISNUMBER(I2),YEAR(I2)&amp;"-"&amp;TEXT(WEEKNUM(I2),"00"),"")</f>
        <v>2015-04</v>
      </c>
      <c r="L2" s="4">
        <f t="array" ref="L2">IF(ISNUMBER(I2),MIN(IF($B$2:$B$1251=K2,$C$2:$C$1251)),"")</f>
        <v>7</v>
      </c>
      <c r="M2" s="13">
        <f>IF(ISNUMBER(I2),AVERAGEIF($B$2:$B$1251,K2,$C$2:$C$1251),"")</f>
        <v>7</v>
      </c>
      <c r="N2" s="4">
        <f t="array" ref="N2">IF(ISNUMBER(I2),MAX(IF($B$2:$B$1251=K2,$C$2:$C$1251)),"")</f>
        <v>7</v>
      </c>
      <c r="O2" s="4">
        <f t="array" ref="O2">IF(ISNUMBER(I2),PERCENTILE(IF($B$2:$B$1251=K2,$C$2:$C$1251),0.25),"")</f>
        <v>7</v>
      </c>
      <c r="P2" s="4">
        <f t="array" ref="P2">IF(ISNUMBER(I2),PERCENTILE(IF($B$2:$B$1251=K2,$C$2:$C$1251),0.3),"")</f>
        <v>7</v>
      </c>
      <c r="Q2" s="4">
        <f t="array" ref="Q2">IF(ISNUMBER(I2),PERCENTILE(IF($B$2:$B$1251=K2,$C$2:$C$1251),0.5),"")</f>
        <v>7</v>
      </c>
      <c r="R2" s="4">
        <f t="array" ref="R2">IF(ISNUMBER(I2),PERCENTILE(IF($B$2:$B$1251=K2,$C$2:$C$1251),0.7),"")</f>
        <v>7</v>
      </c>
      <c r="S2" s="4">
        <f t="array" ref="S2">IF(ISNUMBER(I2),PERCENTILE(IF($B$2:$B$1251=K2,$C$2:$C$1251),0.75),"")</f>
        <v>7</v>
      </c>
      <c r="T2" s="4">
        <f t="array" ref="T2">IF(ISNUMBER(I2),PERCENTILE(IF($B$2:$B$1251=K2,$C$2:$C$1251),0.85),"")</f>
        <v>7</v>
      </c>
      <c r="V2" s="7" t="s">
        <v>15</v>
      </c>
      <c r="W2" s="7">
        <v>0.05</v>
      </c>
      <c r="X2" s="7">
        <v>0.25</v>
      </c>
      <c r="Y2" s="7">
        <v>0.5</v>
      </c>
      <c r="Z2" s="7">
        <v>0.75</v>
      </c>
      <c r="AA2" s="7">
        <v>0.95</v>
      </c>
      <c r="AB2" s="7" t="s">
        <v>16</v>
      </c>
    </row>
    <row r="3" spans="1:28" x14ac:dyDescent="0.25">
      <c r="A3" s="10">
        <f>Calculations!A3</f>
        <v>42030</v>
      </c>
      <c r="B3" s="4" t="str">
        <f t="shared" ref="B3:B66" si="1">IF(ISNUMBER(A3),YEAR(A3)&amp;"-"&amp;TEXT(WEEKNUM(A3),"00"),"")</f>
        <v>2015-05</v>
      </c>
      <c r="C3" s="4">
        <f>IFERROR(Calculations!K3,"")</f>
        <v>12</v>
      </c>
      <c r="D3" s="16" t="str">
        <f>IF(AND(ISBLANK(D2)=FALSE,ISNUMBER(C3)),D2&amp;","&amp;C3,"")</f>
        <v>7,12</v>
      </c>
      <c r="E3" s="26">
        <f>E2</f>
        <v>8</v>
      </c>
      <c r="F3" s="26">
        <f>F2</f>
        <v>12</v>
      </c>
      <c r="G3" s="26">
        <f>G2</f>
        <v>15</v>
      </c>
      <c r="I3" s="10">
        <f t="shared" ref="I3:I66" si="2">IF(ISNUMBER(I2),IF(I2+7&lt;=MAX(PriorSundays),I2+7,""),"")</f>
        <v>42029</v>
      </c>
      <c r="J3" s="10">
        <f t="shared" ref="J3:J66" si="3">IF(ISNUMBER(I3),I3+6,"")</f>
        <v>42035</v>
      </c>
      <c r="K3" s="4" t="str">
        <f t="shared" ref="K3:K66" si="4">IF(ISNUMBER(I3),YEAR(I3)&amp;"-"&amp;TEXT(WEEKNUM(I3),"00"),"")</f>
        <v>2015-05</v>
      </c>
      <c r="L3" s="4">
        <f t="array" ref="L3">IF(ISNUMBER(I3),MIN(IF($B$2:$B$1251=K3,$C$2:$C$1251)),"")</f>
        <v>4</v>
      </c>
      <c r="M3" s="13">
        <f t="shared" ref="M3:M66" si="5">IF(ISNUMBER(I3),AVERAGEIF($B$2:$B$1251,K3,$C$2:$C$1251),"")</f>
        <v>7.8</v>
      </c>
      <c r="N3" s="4">
        <f t="array" ref="N3">IF(ISNUMBER(I3),MAX(IF($B$2:$B$1251=K3,$C$2:$C$1251)),"")</f>
        <v>12</v>
      </c>
      <c r="O3" s="4">
        <f t="array" ref="O3">IF(ISNUMBER(I3),PERCENTILE(IF($B$2:$B$1251=K3,$C$2:$C$1251),0.25),"")</f>
        <v>5</v>
      </c>
      <c r="P3" s="4">
        <f t="array" ref="P3">IF(ISNUMBER(I3),PERCENTILE(IF($B$2:$B$1251=K3,$C$2:$C$1251),0.3),"")</f>
        <v>5.2</v>
      </c>
      <c r="Q3" s="4">
        <f t="array" ref="Q3">IF(ISNUMBER(I3),PERCENTILE(IF($B$2:$B$1251=K3,$C$2:$C$1251),0.5),"")</f>
        <v>6</v>
      </c>
      <c r="R3" s="4">
        <f t="array" ref="R3">IF(ISNUMBER(I3),PERCENTILE(IF($B$2:$B$1251=K3,$C$2:$C$1251),0.7),"")</f>
        <v>10.799999999999999</v>
      </c>
      <c r="S3" s="4">
        <f t="array" ref="S3">IF(ISNUMBER(I3),PERCENTILE(IF($B$2:$B$1251=K3,$C$2:$C$1251),0.75),"")</f>
        <v>12</v>
      </c>
      <c r="T3" s="4">
        <f t="array" ref="T3">IF(ISNUMBER(I3),PERCENTILE(IF($B$2:$B$1251=K3,$C$2:$C$1251),0.85),"")</f>
        <v>12</v>
      </c>
      <c r="V3" s="4">
        <f>MIN(CycleTimeValues)</f>
        <v>2</v>
      </c>
      <c r="W3" s="4">
        <f>_xlfn.PERCENTILE.INC(CycleTimeValues,W2)</f>
        <v>4</v>
      </c>
      <c r="X3" s="4">
        <f>_xlfn.PERCENTILE.INC(CycleTimeValues,X2)</f>
        <v>7</v>
      </c>
      <c r="Y3" s="4">
        <f>_xlfn.PERCENTILE.INC(CycleTimeValues,Y2)</f>
        <v>8</v>
      </c>
      <c r="Z3" s="4">
        <f>_xlfn.PERCENTILE.INC(CycleTimeValues,Z2)</f>
        <v>12</v>
      </c>
      <c r="AA3" s="4">
        <f>_xlfn.PERCENTILE.INC(CycleTimeValues,AA2)</f>
        <v>15</v>
      </c>
      <c r="AB3" s="4">
        <f>MAX(CycleTimeValues)</f>
        <v>21</v>
      </c>
    </row>
    <row r="4" spans="1:28" x14ac:dyDescent="0.25">
      <c r="A4" s="10">
        <f>Calculations!A4</f>
        <v>42030</v>
      </c>
      <c r="B4" s="4" t="str">
        <f t="shared" si="1"/>
        <v>2015-05</v>
      </c>
      <c r="C4" s="4">
        <f>IFERROR(Calculations!K4,"")</f>
        <v>12</v>
      </c>
      <c r="D4" s="16" t="str">
        <f t="shared" ref="D4:D67" si="6">IF(AND(ISBLANK(D3)=FALSE,ISNUMBER(C4)),D3&amp;","&amp;C4,"")</f>
        <v>7,12,12</v>
      </c>
      <c r="E4" s="26">
        <f t="shared" ref="E4:E67" si="7">E3</f>
        <v>8</v>
      </c>
      <c r="F4" s="26">
        <f t="shared" ref="F4:F67" si="8">F3</f>
        <v>12</v>
      </c>
      <c r="G4" s="26">
        <f t="shared" ref="G4:G67" si="9">G3</f>
        <v>15</v>
      </c>
      <c r="I4" s="10">
        <f t="shared" si="2"/>
        <v>42036</v>
      </c>
      <c r="J4" s="10">
        <f t="shared" si="3"/>
        <v>42042</v>
      </c>
      <c r="K4" s="4" t="str">
        <f t="shared" si="4"/>
        <v>2015-06</v>
      </c>
      <c r="L4" s="4">
        <f t="array" ref="L4">IF(ISNUMBER(I4),MIN(IF($B$2:$B$1251=K4,$C$2:$C$1251)),"")</f>
        <v>7</v>
      </c>
      <c r="M4" s="13">
        <f t="shared" si="5"/>
        <v>11.090909090909092</v>
      </c>
      <c r="N4" s="4">
        <f t="array" ref="N4">IF(ISNUMBER(I4),MAX(IF($B$2:$B$1251=K4,$C$2:$C$1251)),"")</f>
        <v>15</v>
      </c>
      <c r="O4" s="4">
        <f t="array" ref="O4">IF(ISNUMBER(I4),PERCENTILE(IF($B$2:$B$1251=K4,$C$2:$C$1251),0.25),"")</f>
        <v>9</v>
      </c>
      <c r="P4" s="4">
        <f t="array" ref="P4">IF(ISNUMBER(I4),PERCENTILE(IF($B$2:$B$1251=K4,$C$2:$C$1251),0.3),"")</f>
        <v>9</v>
      </c>
      <c r="Q4" s="4">
        <f t="array" ref="Q4">IF(ISNUMBER(I4),PERCENTILE(IF($B$2:$B$1251=K4,$C$2:$C$1251),0.5),"")</f>
        <v>12</v>
      </c>
      <c r="R4" s="4">
        <f t="array" ref="R4">IF(ISNUMBER(I4),PERCENTILE(IF($B$2:$B$1251=K4,$C$2:$C$1251),0.7),"")</f>
        <v>13</v>
      </c>
      <c r="S4" s="4">
        <f t="array" ref="S4">IF(ISNUMBER(I4),PERCENTILE(IF($B$2:$B$1251=K4,$C$2:$C$1251),0.75),"")</f>
        <v>13</v>
      </c>
      <c r="T4" s="4">
        <f t="array" ref="T4">IF(ISNUMBER(I4),PERCENTILE(IF($B$2:$B$1251=K4,$C$2:$C$1251),0.85),"")</f>
        <v>13.5</v>
      </c>
    </row>
    <row r="5" spans="1:28" x14ac:dyDescent="0.25">
      <c r="A5" s="10">
        <f>Calculations!A5</f>
        <v>42030</v>
      </c>
      <c r="B5" s="4" t="str">
        <f t="shared" si="1"/>
        <v>2015-05</v>
      </c>
      <c r="C5" s="4">
        <f>IFERROR(Calculations!K5,"")</f>
        <v>5</v>
      </c>
      <c r="D5" s="16" t="str">
        <f t="shared" si="6"/>
        <v>7,12,12,5</v>
      </c>
      <c r="E5" s="26">
        <f t="shared" si="7"/>
        <v>8</v>
      </c>
      <c r="F5" s="26">
        <f t="shared" si="8"/>
        <v>12</v>
      </c>
      <c r="G5" s="26">
        <f t="shared" si="9"/>
        <v>15</v>
      </c>
      <c r="I5" s="10">
        <f t="shared" si="2"/>
        <v>42043</v>
      </c>
      <c r="J5" s="10">
        <f t="shared" si="3"/>
        <v>42049</v>
      </c>
      <c r="K5" s="4" t="str">
        <f t="shared" si="4"/>
        <v>2015-07</v>
      </c>
      <c r="L5" s="4">
        <f t="array" ref="L5">IF(ISNUMBER(I5),MIN(IF($B$2:$B$1251=K5,$C$2:$C$1251)),"")</f>
        <v>7</v>
      </c>
      <c r="M5" s="13">
        <f t="shared" si="5"/>
        <v>10.285714285714286</v>
      </c>
      <c r="N5" s="4">
        <f t="array" ref="N5">IF(ISNUMBER(I5),MAX(IF($B$2:$B$1251=K5,$C$2:$C$1251)),"")</f>
        <v>14</v>
      </c>
      <c r="O5" s="4">
        <f t="array" ref="O5">IF(ISNUMBER(I5),PERCENTILE(IF($B$2:$B$1251=K5,$C$2:$C$1251),0.25),"")</f>
        <v>8</v>
      </c>
      <c r="P5" s="4">
        <f t="array" ref="P5">IF(ISNUMBER(I5),PERCENTILE(IF($B$2:$B$1251=K5,$C$2:$C$1251),0.3),"")</f>
        <v>8.6</v>
      </c>
      <c r="Q5" s="4">
        <f t="array" ref="Q5">IF(ISNUMBER(I5),PERCENTILE(IF($B$2:$B$1251=K5,$C$2:$C$1251),0.5),"")</f>
        <v>11</v>
      </c>
      <c r="R5" s="4">
        <f t="array" ref="R5">IF(ISNUMBER(I5),PERCENTILE(IF($B$2:$B$1251=K5,$C$2:$C$1251),0.7),"")</f>
        <v>12</v>
      </c>
      <c r="S5" s="4">
        <f t="array" ref="S5">IF(ISNUMBER(I5),PERCENTILE(IF($B$2:$B$1251=K5,$C$2:$C$1251),0.75),"")</f>
        <v>12</v>
      </c>
      <c r="T5" s="4">
        <f t="array" ref="T5">IF(ISNUMBER(I5),PERCENTILE(IF($B$2:$B$1251=K5,$C$2:$C$1251),0.85),"")</f>
        <v>12.2</v>
      </c>
      <c r="V5" s="7" t="s">
        <v>8</v>
      </c>
      <c r="W5" s="7" t="s">
        <v>9</v>
      </c>
    </row>
    <row r="6" spans="1:28" x14ac:dyDescent="0.25">
      <c r="A6" s="10">
        <f>Calculations!A6</f>
        <v>42030</v>
      </c>
      <c r="B6" s="4" t="str">
        <f t="shared" si="1"/>
        <v>2015-05</v>
      </c>
      <c r="C6" s="4">
        <f>IFERROR(Calculations!K6,"")</f>
        <v>4</v>
      </c>
      <c r="D6" s="16" t="str">
        <f t="shared" si="6"/>
        <v>7,12,12,5,4</v>
      </c>
      <c r="E6" s="26">
        <f t="shared" si="7"/>
        <v>8</v>
      </c>
      <c r="F6" s="26">
        <f t="shared" si="8"/>
        <v>12</v>
      </c>
      <c r="G6" s="26">
        <f t="shared" si="9"/>
        <v>15</v>
      </c>
      <c r="I6" s="10">
        <f t="shared" si="2"/>
        <v>42050</v>
      </c>
      <c r="J6" s="10">
        <f t="shared" si="3"/>
        <v>42056</v>
      </c>
      <c r="K6" s="4" t="str">
        <f t="shared" si="4"/>
        <v>2015-08</v>
      </c>
      <c r="L6" s="4">
        <f t="array" ref="L6">IF(ISNUMBER(I6),MIN(IF($B$2:$B$1251=K6,$C$2:$C$1251)),"")</f>
        <v>6</v>
      </c>
      <c r="M6" s="13">
        <f t="shared" si="5"/>
        <v>10</v>
      </c>
      <c r="N6" s="4">
        <f t="array" ref="N6">IF(ISNUMBER(I6),MAX(IF($B$2:$B$1251=K6,$C$2:$C$1251)),"")</f>
        <v>13</v>
      </c>
      <c r="O6" s="4">
        <f t="array" ref="O6">IF(ISNUMBER(I6),PERCENTILE(IF($B$2:$B$1251=K6,$C$2:$C$1251),0.25),"")</f>
        <v>7.5</v>
      </c>
      <c r="P6" s="4">
        <f t="array" ref="P6">IF(ISNUMBER(I6),PERCENTILE(IF($B$2:$B$1251=K6,$C$2:$C$1251),0.3),"")</f>
        <v>7.8</v>
      </c>
      <c r="Q6" s="4">
        <f t="array" ref="Q6">IF(ISNUMBER(I6),PERCENTILE(IF($B$2:$B$1251=K6,$C$2:$C$1251),0.5),"")</f>
        <v>11</v>
      </c>
      <c r="R6" s="4">
        <f t="array" ref="R6">IF(ISNUMBER(I6),PERCENTILE(IF($B$2:$B$1251=K6,$C$2:$C$1251),0.7),"")</f>
        <v>12.2</v>
      </c>
      <c r="S6" s="4">
        <f t="array" ref="S6">IF(ISNUMBER(I6),PERCENTILE(IF($B$2:$B$1251=K6,$C$2:$C$1251),0.75),"")</f>
        <v>12.5</v>
      </c>
      <c r="T6" s="4">
        <f t="array" ref="T6">IF(ISNUMBER(I6),PERCENTILE(IF($B$2:$B$1251=K6,$C$2:$C$1251),0.85),"")</f>
        <v>13</v>
      </c>
      <c r="V6" s="5">
        <f>V3</f>
        <v>2</v>
      </c>
      <c r="W6" s="5">
        <f t="array" ref="W6:W25">FREQUENCY(CycleTimeValues,V6:V25)</f>
        <v>2</v>
      </c>
    </row>
    <row r="7" spans="1:28" x14ac:dyDescent="0.25">
      <c r="A7" s="10">
        <f>Calculations!A7</f>
        <v>42033</v>
      </c>
      <c r="B7" s="4" t="str">
        <f t="shared" si="1"/>
        <v>2015-05</v>
      </c>
      <c r="C7" s="4">
        <f>IFERROR(Calculations!K7,"")</f>
        <v>6</v>
      </c>
      <c r="D7" s="16" t="str">
        <f t="shared" si="6"/>
        <v>7,12,12,5,4,6</v>
      </c>
      <c r="E7" s="26">
        <f t="shared" si="7"/>
        <v>8</v>
      </c>
      <c r="F7" s="26">
        <f t="shared" si="8"/>
        <v>12</v>
      </c>
      <c r="G7" s="26">
        <f t="shared" si="9"/>
        <v>15</v>
      </c>
      <c r="I7" s="10">
        <f t="shared" si="2"/>
        <v>42057</v>
      </c>
      <c r="J7" s="10">
        <f t="shared" si="3"/>
        <v>42063</v>
      </c>
      <c r="K7" s="4" t="str">
        <f t="shared" si="4"/>
        <v>2015-09</v>
      </c>
      <c r="L7" s="4">
        <f t="array" ref="L7">IF(ISNUMBER(I7),MIN(IF($B$2:$B$1251=K7,$C$2:$C$1251)),"")</f>
        <v>2</v>
      </c>
      <c r="M7" s="13">
        <f t="shared" si="5"/>
        <v>9.25</v>
      </c>
      <c r="N7" s="4">
        <f t="array" ref="N7">IF(ISNUMBER(I7),MAX(IF($B$2:$B$1251=K7,$C$2:$C$1251)),"")</f>
        <v>15</v>
      </c>
      <c r="O7" s="4">
        <f t="array" ref="O7">IF(ISNUMBER(I7),PERCENTILE(IF($B$2:$B$1251=K7,$C$2:$C$1251),0.25),"")</f>
        <v>6.5</v>
      </c>
      <c r="P7" s="4">
        <f t="array" ref="P7">IF(ISNUMBER(I7),PERCENTILE(IF($B$2:$B$1251=K7,$C$2:$C$1251),0.3),"")</f>
        <v>7</v>
      </c>
      <c r="Q7" s="4">
        <f t="array" ref="Q7">IF(ISNUMBER(I7),PERCENTILE(IF($B$2:$B$1251=K7,$C$2:$C$1251),0.5),"")</f>
        <v>9.5</v>
      </c>
      <c r="R7" s="4">
        <f t="array" ref="R7">IF(ISNUMBER(I7),PERCENTILE(IF($B$2:$B$1251=K7,$C$2:$C$1251),0.7),"")</f>
        <v>12.5</v>
      </c>
      <c r="S7" s="4">
        <f t="array" ref="S7">IF(ISNUMBER(I7),PERCENTILE(IF($B$2:$B$1251=K7,$C$2:$C$1251),0.75),"")</f>
        <v>13</v>
      </c>
      <c r="T7" s="4">
        <f t="array" ref="T7">IF(ISNUMBER(I7),PERCENTILE(IF($B$2:$B$1251=K7,$C$2:$C$1251),0.85),"")</f>
        <v>13</v>
      </c>
      <c r="V7" s="5">
        <f t="shared" ref="V7:V25" si="10">ROUNDUP(V6+(($AB$3-$V$3)/20),0)</f>
        <v>3</v>
      </c>
      <c r="W7" s="5">
        <v>4</v>
      </c>
    </row>
    <row r="8" spans="1:28" x14ac:dyDescent="0.25">
      <c r="A8" s="10">
        <f>Calculations!A8</f>
        <v>42037</v>
      </c>
      <c r="B8" s="4" t="str">
        <f t="shared" si="1"/>
        <v>2015-06</v>
      </c>
      <c r="C8" s="4">
        <f>IFERROR(Calculations!K8,"")</f>
        <v>10</v>
      </c>
      <c r="D8" s="16" t="str">
        <f t="shared" si="6"/>
        <v>7,12,12,5,4,6,10</v>
      </c>
      <c r="E8" s="26">
        <f t="shared" si="7"/>
        <v>8</v>
      </c>
      <c r="F8" s="26">
        <f t="shared" si="8"/>
        <v>12</v>
      </c>
      <c r="G8" s="26">
        <f t="shared" si="9"/>
        <v>15</v>
      </c>
      <c r="I8" s="10">
        <f t="shared" si="2"/>
        <v>42064</v>
      </c>
      <c r="J8" s="10">
        <f t="shared" si="3"/>
        <v>42070</v>
      </c>
      <c r="K8" s="4" t="str">
        <f t="shared" si="4"/>
        <v>2015-10</v>
      </c>
      <c r="L8" s="4">
        <f t="array" ref="L8">IF(ISNUMBER(I8),MIN(IF($B$2:$B$1251=K8,$C$2:$C$1251)),"")</f>
        <v>5</v>
      </c>
      <c r="M8" s="13">
        <f t="shared" si="5"/>
        <v>8</v>
      </c>
      <c r="N8" s="4">
        <f t="array" ref="N8">IF(ISNUMBER(I8),MAX(IF($B$2:$B$1251=K8,$C$2:$C$1251)),"")</f>
        <v>20</v>
      </c>
      <c r="O8" s="4">
        <f t="array" ref="O8">IF(ISNUMBER(I8),PERCENTILE(IF($B$2:$B$1251=K8,$C$2:$C$1251),0.25),"")</f>
        <v>5</v>
      </c>
      <c r="P8" s="4">
        <f t="array" ref="P8">IF(ISNUMBER(I8),PERCENTILE(IF($B$2:$B$1251=K8,$C$2:$C$1251),0.3),"")</f>
        <v>5.4</v>
      </c>
      <c r="Q8" s="4">
        <f t="array" ref="Q8">IF(ISNUMBER(I8),PERCENTILE(IF($B$2:$B$1251=K8,$C$2:$C$1251),0.5),"")</f>
        <v>6</v>
      </c>
      <c r="R8" s="4">
        <f t="array" ref="R8">IF(ISNUMBER(I8),PERCENTILE(IF($B$2:$B$1251=K8,$C$2:$C$1251),0.7),"")</f>
        <v>7.6</v>
      </c>
      <c r="S8" s="4">
        <f t="array" ref="S8">IF(ISNUMBER(I8),PERCENTILE(IF($B$2:$B$1251=K8,$C$2:$C$1251),0.75),"")</f>
        <v>8</v>
      </c>
      <c r="T8" s="4">
        <f t="array" ref="T8">IF(ISNUMBER(I8),PERCENTILE(IF($B$2:$B$1251=K8,$C$2:$C$1251),0.85),"")</f>
        <v>9.6</v>
      </c>
      <c r="V8" s="5">
        <f t="shared" si="10"/>
        <v>4</v>
      </c>
      <c r="W8" s="5">
        <v>3</v>
      </c>
    </row>
    <row r="9" spans="1:28" x14ac:dyDescent="0.25">
      <c r="A9" s="10">
        <f>Calculations!A9</f>
        <v>42037</v>
      </c>
      <c r="B9" s="4" t="str">
        <f t="shared" si="1"/>
        <v>2015-06</v>
      </c>
      <c r="C9" s="4">
        <f>IFERROR(Calculations!K9,"")</f>
        <v>13</v>
      </c>
      <c r="D9" s="16" t="str">
        <f t="shared" si="6"/>
        <v>7,12,12,5,4,6,10,13</v>
      </c>
      <c r="E9" s="26">
        <f t="shared" si="7"/>
        <v>8</v>
      </c>
      <c r="F9" s="26">
        <f t="shared" si="8"/>
        <v>12</v>
      </c>
      <c r="G9" s="26">
        <f t="shared" si="9"/>
        <v>15</v>
      </c>
      <c r="I9" s="10">
        <f t="shared" si="2"/>
        <v>42071</v>
      </c>
      <c r="J9" s="10">
        <f t="shared" si="3"/>
        <v>42077</v>
      </c>
      <c r="K9" s="4" t="str">
        <f t="shared" si="4"/>
        <v>2015-11</v>
      </c>
      <c r="L9" s="4">
        <f t="array" ref="L9">IF(ISNUMBER(I9),MIN(IF($B$2:$B$1251=K9,$C$2:$C$1251)),"")</f>
        <v>2</v>
      </c>
      <c r="M9" s="13">
        <f t="shared" si="5"/>
        <v>5.1818181818181817</v>
      </c>
      <c r="N9" s="4">
        <f t="array" ref="N9">IF(ISNUMBER(I9),MAX(IF($B$2:$B$1251=K9,$C$2:$C$1251)),"")</f>
        <v>7</v>
      </c>
      <c r="O9" s="4">
        <f t="array" ref="O9">IF(ISNUMBER(I9),PERCENTILE(IF($B$2:$B$1251=K9,$C$2:$C$1251),0.25),"")</f>
        <v>3.5</v>
      </c>
      <c r="P9" s="4">
        <f t="array" ref="P9">IF(ISNUMBER(I9),PERCENTILE(IF($B$2:$B$1251=K9,$C$2:$C$1251),0.3),"")</f>
        <v>4</v>
      </c>
      <c r="Q9" s="4">
        <f t="array" ref="Q9">IF(ISNUMBER(I9),PERCENTILE(IF($B$2:$B$1251=K9,$C$2:$C$1251),0.5),"")</f>
        <v>5</v>
      </c>
      <c r="R9" s="4">
        <f t="array" ref="R9">IF(ISNUMBER(I9),PERCENTILE(IF($B$2:$B$1251=K9,$C$2:$C$1251),0.7),"")</f>
        <v>7</v>
      </c>
      <c r="S9" s="4">
        <f t="array" ref="S9">IF(ISNUMBER(I9),PERCENTILE(IF($B$2:$B$1251=K9,$C$2:$C$1251),0.75),"")</f>
        <v>7</v>
      </c>
      <c r="T9" s="4">
        <f t="array" ref="T9">IF(ISNUMBER(I9),PERCENTILE(IF($B$2:$B$1251=K9,$C$2:$C$1251),0.85),"")</f>
        <v>7</v>
      </c>
      <c r="V9" s="5">
        <f t="shared" si="10"/>
        <v>5</v>
      </c>
      <c r="W9" s="5">
        <v>9</v>
      </c>
    </row>
    <row r="10" spans="1:28" x14ac:dyDescent="0.25">
      <c r="A10" s="10">
        <f>Calculations!A10</f>
        <v>42037</v>
      </c>
      <c r="B10" s="4" t="str">
        <f t="shared" si="1"/>
        <v>2015-06</v>
      </c>
      <c r="C10" s="4">
        <f>IFERROR(Calculations!K10,"")</f>
        <v>13</v>
      </c>
      <c r="D10" s="16" t="str">
        <f t="shared" si="6"/>
        <v>7,12,12,5,4,6,10,13,13</v>
      </c>
      <c r="E10" s="26">
        <f t="shared" si="7"/>
        <v>8</v>
      </c>
      <c r="F10" s="26">
        <f t="shared" si="8"/>
        <v>12</v>
      </c>
      <c r="G10" s="26">
        <f t="shared" si="9"/>
        <v>15</v>
      </c>
      <c r="I10" s="10">
        <f t="shared" si="2"/>
        <v>42078</v>
      </c>
      <c r="J10" s="10">
        <f t="shared" si="3"/>
        <v>42084</v>
      </c>
      <c r="K10" s="4" t="str">
        <f t="shared" si="4"/>
        <v>2015-12</v>
      </c>
      <c r="L10" s="4">
        <f t="array" ref="L10">IF(ISNUMBER(I10),MIN(IF($B$2:$B$1251=K10,$C$2:$C$1251)),"")</f>
        <v>3</v>
      </c>
      <c r="M10" s="13">
        <f t="shared" si="5"/>
        <v>12.6</v>
      </c>
      <c r="N10" s="4">
        <f t="array" ref="N10">IF(ISNUMBER(I10),MAX(IF($B$2:$B$1251=K10,$C$2:$C$1251)),"")</f>
        <v>21</v>
      </c>
      <c r="O10" s="4">
        <f t="array" ref="O10">IF(ISNUMBER(I10),PERCENTILE(IF($B$2:$B$1251=K10,$C$2:$C$1251),0.25),"")</f>
        <v>8</v>
      </c>
      <c r="P10" s="4">
        <f t="array" ref="P10">IF(ISNUMBER(I10),PERCENTILE(IF($B$2:$B$1251=K10,$C$2:$C$1251),0.3),"")</f>
        <v>8</v>
      </c>
      <c r="Q10" s="4">
        <f t="array" ref="Q10">IF(ISNUMBER(I10),PERCENTILE(IF($B$2:$B$1251=K10,$C$2:$C$1251),0.5),"")</f>
        <v>10.5</v>
      </c>
      <c r="R10" s="4">
        <f t="array" ref="R10">IF(ISNUMBER(I10),PERCENTILE(IF($B$2:$B$1251=K10,$C$2:$C$1251),0.7),"")</f>
        <v>19</v>
      </c>
      <c r="S10" s="4">
        <f t="array" ref="S10">IF(ISNUMBER(I10),PERCENTILE(IF($B$2:$B$1251=K10,$C$2:$C$1251),0.75),"")</f>
        <v>19</v>
      </c>
      <c r="T10" s="4">
        <f t="array" ref="T10">IF(ISNUMBER(I10),PERCENTILE(IF($B$2:$B$1251=K10,$C$2:$C$1251),0.85),"")</f>
        <v>19</v>
      </c>
      <c r="V10" s="5">
        <f t="shared" si="10"/>
        <v>6</v>
      </c>
      <c r="W10" s="5">
        <v>11</v>
      </c>
    </row>
    <row r="11" spans="1:28" x14ac:dyDescent="0.25">
      <c r="A11" s="10">
        <f>Calculations!A11</f>
        <v>42039</v>
      </c>
      <c r="B11" s="4" t="str">
        <f t="shared" si="1"/>
        <v>2015-06</v>
      </c>
      <c r="C11" s="4">
        <f>IFERROR(Calculations!K11,"")</f>
        <v>15</v>
      </c>
      <c r="D11" s="16" t="str">
        <f t="shared" si="6"/>
        <v>7,12,12,5,4,6,10,13,13,15</v>
      </c>
      <c r="E11" s="26">
        <f t="shared" si="7"/>
        <v>8</v>
      </c>
      <c r="F11" s="26">
        <f t="shared" si="8"/>
        <v>12</v>
      </c>
      <c r="G11" s="26">
        <f t="shared" si="9"/>
        <v>15</v>
      </c>
      <c r="I11" s="10">
        <f t="shared" si="2"/>
        <v>42085</v>
      </c>
      <c r="J11" s="10">
        <f t="shared" si="3"/>
        <v>42091</v>
      </c>
      <c r="K11" s="4" t="str">
        <f t="shared" si="4"/>
        <v>2015-13</v>
      </c>
      <c r="L11" s="4">
        <f t="array" ref="L11">IF(ISNUMBER(I11),MIN(IF($B$2:$B$1251=K11,$C$2:$C$1251)),"")</f>
        <v>6</v>
      </c>
      <c r="M11" s="13">
        <f t="shared" si="5"/>
        <v>7.333333333333333</v>
      </c>
      <c r="N11" s="4">
        <f t="array" ref="N11">IF(ISNUMBER(I11),MAX(IF($B$2:$B$1251=K11,$C$2:$C$1251)),"")</f>
        <v>8</v>
      </c>
      <c r="O11" s="4">
        <f t="array" ref="O11">IF(ISNUMBER(I11),PERCENTILE(IF($B$2:$B$1251=K11,$C$2:$C$1251),0.25),"")</f>
        <v>6.5</v>
      </c>
      <c r="P11" s="4">
        <f t="array" ref="P11">IF(ISNUMBER(I11),PERCENTILE(IF($B$2:$B$1251=K11,$C$2:$C$1251),0.3),"")</f>
        <v>7</v>
      </c>
      <c r="Q11" s="4">
        <f t="array" ref="Q11">IF(ISNUMBER(I11),PERCENTILE(IF($B$2:$B$1251=K11,$C$2:$C$1251),0.5),"")</f>
        <v>8</v>
      </c>
      <c r="R11" s="4">
        <f t="array" ref="R11">IF(ISNUMBER(I11),PERCENTILE(IF($B$2:$B$1251=K11,$C$2:$C$1251),0.7),"")</f>
        <v>8</v>
      </c>
      <c r="S11" s="4">
        <f t="array" ref="S11">IF(ISNUMBER(I11),PERCENTILE(IF($B$2:$B$1251=K11,$C$2:$C$1251),0.75),"")</f>
        <v>8</v>
      </c>
      <c r="T11" s="4">
        <f t="array" ref="T11">IF(ISNUMBER(I11),PERCENTILE(IF($B$2:$B$1251=K11,$C$2:$C$1251),0.85),"")</f>
        <v>8</v>
      </c>
      <c r="V11" s="5">
        <f t="shared" si="10"/>
        <v>7</v>
      </c>
      <c r="W11" s="5">
        <v>24</v>
      </c>
    </row>
    <row r="12" spans="1:28" x14ac:dyDescent="0.25">
      <c r="A12" s="10">
        <f>Calculations!A12</f>
        <v>42039</v>
      </c>
      <c r="B12" s="4" t="str">
        <f t="shared" si="1"/>
        <v>2015-06</v>
      </c>
      <c r="C12" s="4">
        <f>IFERROR(Calculations!K12,"")</f>
        <v>9</v>
      </c>
      <c r="D12" s="16" t="str">
        <f t="shared" si="6"/>
        <v>7,12,12,5,4,6,10,13,13,15,9</v>
      </c>
      <c r="E12" s="26">
        <f t="shared" si="7"/>
        <v>8</v>
      </c>
      <c r="F12" s="26">
        <f t="shared" si="8"/>
        <v>12</v>
      </c>
      <c r="G12" s="26">
        <f t="shared" si="9"/>
        <v>15</v>
      </c>
      <c r="I12" s="10">
        <f t="shared" si="2"/>
        <v>42092</v>
      </c>
      <c r="J12" s="10">
        <f t="shared" si="3"/>
        <v>42098</v>
      </c>
      <c r="K12" s="4" t="str">
        <f t="shared" si="4"/>
        <v>2015-14</v>
      </c>
      <c r="L12" s="4">
        <f t="array" ref="L12">IF(ISNUMBER(I12),MIN(IF($B$2:$B$1251=K12,$C$2:$C$1251)),"")</f>
        <v>8</v>
      </c>
      <c r="M12" s="13">
        <f t="shared" si="5"/>
        <v>11.142857142857142</v>
      </c>
      <c r="N12" s="4">
        <f t="array" ref="N12">IF(ISNUMBER(I12),MAX(IF($B$2:$B$1251=K12,$C$2:$C$1251)),"")</f>
        <v>15</v>
      </c>
      <c r="O12" s="4">
        <f t="array" ref="O12">IF(ISNUMBER(I12),PERCENTILE(IF($B$2:$B$1251=K12,$C$2:$C$1251),0.25),"")</f>
        <v>9</v>
      </c>
      <c r="P12" s="4">
        <f t="array" ref="P12">IF(ISNUMBER(I12),PERCENTILE(IF($B$2:$B$1251=K12,$C$2:$C$1251),0.3),"")</f>
        <v>9</v>
      </c>
      <c r="Q12" s="4">
        <f t="array" ref="Q12">IF(ISNUMBER(I12),PERCENTILE(IF($B$2:$B$1251=K12,$C$2:$C$1251),0.5),"")</f>
        <v>10</v>
      </c>
      <c r="R12" s="4">
        <f t="array" ref="R12">IF(ISNUMBER(I12),PERCENTILE(IF($B$2:$B$1251=K12,$C$2:$C$1251),0.7),"")</f>
        <v>13.2</v>
      </c>
      <c r="S12" s="4">
        <f t="array" ref="S12">IF(ISNUMBER(I12),PERCENTILE(IF($B$2:$B$1251=K12,$C$2:$C$1251),0.75),"")</f>
        <v>13.5</v>
      </c>
      <c r="T12" s="4">
        <f t="array" ref="T12">IF(ISNUMBER(I12),PERCENTILE(IF($B$2:$B$1251=K12,$C$2:$C$1251),0.85),"")</f>
        <v>14.1</v>
      </c>
      <c r="V12" s="5">
        <f t="shared" si="10"/>
        <v>8</v>
      </c>
      <c r="W12" s="5">
        <v>23</v>
      </c>
    </row>
    <row r="13" spans="1:28" x14ac:dyDescent="0.25">
      <c r="A13" s="10">
        <f>Calculations!A13</f>
        <v>42039</v>
      </c>
      <c r="B13" s="4" t="str">
        <f t="shared" si="1"/>
        <v>2015-06</v>
      </c>
      <c r="C13" s="4">
        <f>IFERROR(Calculations!K13,"")</f>
        <v>12</v>
      </c>
      <c r="D13" s="16" t="str">
        <f t="shared" si="6"/>
        <v>7,12,12,5,4,6,10,13,13,15,9,12</v>
      </c>
      <c r="E13" s="26">
        <f t="shared" si="7"/>
        <v>8</v>
      </c>
      <c r="F13" s="26">
        <f t="shared" si="8"/>
        <v>12</v>
      </c>
      <c r="G13" s="26">
        <f t="shared" si="9"/>
        <v>15</v>
      </c>
      <c r="I13" s="10">
        <f t="shared" si="2"/>
        <v>42099</v>
      </c>
      <c r="J13" s="10">
        <f t="shared" si="3"/>
        <v>42105</v>
      </c>
      <c r="K13" s="4" t="str">
        <f t="shared" si="4"/>
        <v>2015-15</v>
      </c>
      <c r="L13" s="4">
        <f t="array" ref="L13">IF(ISNUMBER(I13),MIN(IF($B$2:$B$1251=K13,$C$2:$C$1251)),"")</f>
        <v>3</v>
      </c>
      <c r="M13" s="13">
        <f t="shared" si="5"/>
        <v>10</v>
      </c>
      <c r="N13" s="4">
        <f t="array" ref="N13">IF(ISNUMBER(I13),MAX(IF($B$2:$B$1251=K13,$C$2:$C$1251)),"")</f>
        <v>19</v>
      </c>
      <c r="O13" s="4">
        <f t="array" ref="O13">IF(ISNUMBER(I13),PERCENTILE(IF($B$2:$B$1251=K13,$C$2:$C$1251),0.25),"")</f>
        <v>7</v>
      </c>
      <c r="P13" s="4">
        <f t="array" ref="P13">IF(ISNUMBER(I13),PERCENTILE(IF($B$2:$B$1251=K13,$C$2:$C$1251),0.3),"")</f>
        <v>7</v>
      </c>
      <c r="Q13" s="4">
        <f t="array" ref="Q13">IF(ISNUMBER(I13),PERCENTILE(IF($B$2:$B$1251=K13,$C$2:$C$1251),0.5),"")</f>
        <v>7.5</v>
      </c>
      <c r="R13" s="4">
        <f t="array" ref="R13">IF(ISNUMBER(I13),PERCENTILE(IF($B$2:$B$1251=K13,$C$2:$C$1251),0.7),"")</f>
        <v>12.499999999999996</v>
      </c>
      <c r="S13" s="4">
        <f t="array" ref="S13">IF(ISNUMBER(I13),PERCENTILE(IF($B$2:$B$1251=K13,$C$2:$C$1251),0.75),"")</f>
        <v>14.25</v>
      </c>
      <c r="T13" s="4">
        <f t="array" ref="T13">IF(ISNUMBER(I13),PERCENTILE(IF($B$2:$B$1251=K13,$C$2:$C$1251),0.85),"")</f>
        <v>16.049999999999997</v>
      </c>
      <c r="V13" s="5">
        <f t="shared" si="10"/>
        <v>9</v>
      </c>
      <c r="W13" s="5">
        <v>10</v>
      </c>
    </row>
    <row r="14" spans="1:28" x14ac:dyDescent="0.25">
      <c r="A14" s="10">
        <f>Calculations!A14</f>
        <v>42039</v>
      </c>
      <c r="B14" s="4" t="str">
        <f t="shared" si="1"/>
        <v>2015-06</v>
      </c>
      <c r="C14" s="4">
        <f>IFERROR(Calculations!K14,"")</f>
        <v>13</v>
      </c>
      <c r="D14" s="16" t="str">
        <f t="shared" si="6"/>
        <v>7,12,12,5,4,6,10,13,13,15,9,12,13</v>
      </c>
      <c r="E14" s="26">
        <f t="shared" si="7"/>
        <v>8</v>
      </c>
      <c r="F14" s="26">
        <f t="shared" si="8"/>
        <v>12</v>
      </c>
      <c r="G14" s="26">
        <f t="shared" si="9"/>
        <v>15</v>
      </c>
      <c r="I14" s="10">
        <f t="shared" si="2"/>
        <v>42106</v>
      </c>
      <c r="J14" s="10">
        <f t="shared" si="3"/>
        <v>42112</v>
      </c>
      <c r="K14" s="4" t="str">
        <f t="shared" si="4"/>
        <v>2015-16</v>
      </c>
      <c r="L14" s="4">
        <f t="array" ref="L14">IF(ISNUMBER(I14),MIN(IF($B$2:$B$1251=K14,$C$2:$C$1251)),"")</f>
        <v>6</v>
      </c>
      <c r="M14" s="13">
        <f t="shared" si="5"/>
        <v>8.8333333333333339</v>
      </c>
      <c r="N14" s="4">
        <f t="array" ref="N14">IF(ISNUMBER(I14),MAX(IF($B$2:$B$1251=K14,$C$2:$C$1251)),"")</f>
        <v>15</v>
      </c>
      <c r="O14" s="4">
        <f t="array" ref="O14">IF(ISNUMBER(I14),PERCENTILE(IF($B$2:$B$1251=K14,$C$2:$C$1251),0.25),"")</f>
        <v>6.5</v>
      </c>
      <c r="P14" s="4">
        <f t="array" ref="P14">IF(ISNUMBER(I14),PERCENTILE(IF($B$2:$B$1251=K14,$C$2:$C$1251),0.3),"")</f>
        <v>7</v>
      </c>
      <c r="Q14" s="4">
        <f t="array" ref="Q14">IF(ISNUMBER(I14),PERCENTILE(IF($B$2:$B$1251=K14,$C$2:$C$1251),0.5),"")</f>
        <v>8</v>
      </c>
      <c r="R14" s="4">
        <f t="array" ref="R14">IF(ISNUMBER(I14),PERCENTILE(IF($B$2:$B$1251=K14,$C$2:$C$1251),0.7),"")</f>
        <v>9</v>
      </c>
      <c r="S14" s="4">
        <f t="array" ref="S14">IF(ISNUMBER(I14),PERCENTILE(IF($B$2:$B$1251=K14,$C$2:$C$1251),0.75),"")</f>
        <v>9.5</v>
      </c>
      <c r="T14" s="4">
        <f t="array" ref="T14">IF(ISNUMBER(I14),PERCENTILE(IF($B$2:$B$1251=K14,$C$2:$C$1251),0.85),"")</f>
        <v>11.25</v>
      </c>
      <c r="V14" s="5">
        <f t="shared" si="10"/>
        <v>10</v>
      </c>
      <c r="W14" s="5">
        <v>8</v>
      </c>
    </row>
    <row r="15" spans="1:28" x14ac:dyDescent="0.25">
      <c r="A15" s="10">
        <f>Calculations!A15</f>
        <v>42039</v>
      </c>
      <c r="B15" s="4" t="str">
        <f t="shared" si="1"/>
        <v>2015-06</v>
      </c>
      <c r="C15" s="4">
        <f>IFERROR(Calculations!K15,"")</f>
        <v>7</v>
      </c>
      <c r="D15" s="16" t="str">
        <f t="shared" si="6"/>
        <v>7,12,12,5,4,6,10,13,13,15,9,12,13,7</v>
      </c>
      <c r="E15" s="26">
        <f t="shared" si="7"/>
        <v>8</v>
      </c>
      <c r="F15" s="26">
        <f t="shared" si="8"/>
        <v>12</v>
      </c>
      <c r="G15" s="26">
        <f t="shared" si="9"/>
        <v>15</v>
      </c>
      <c r="I15" s="10">
        <f t="shared" si="2"/>
        <v>42113</v>
      </c>
      <c r="J15" s="10">
        <f t="shared" si="3"/>
        <v>42119</v>
      </c>
      <c r="K15" s="4" t="str">
        <f t="shared" si="4"/>
        <v>2015-17</v>
      </c>
      <c r="L15" s="4">
        <f t="array" ref="L15">IF(ISNUMBER(I15),MIN(IF($B$2:$B$1251=K15,$C$2:$C$1251)),"")</f>
        <v>7</v>
      </c>
      <c r="M15" s="13">
        <f t="shared" si="5"/>
        <v>11</v>
      </c>
      <c r="N15" s="4">
        <f t="array" ref="N15">IF(ISNUMBER(I15),MAX(IF($B$2:$B$1251=K15,$C$2:$C$1251)),"")</f>
        <v>14</v>
      </c>
      <c r="O15" s="4">
        <f t="array" ref="O15">IF(ISNUMBER(I15),PERCENTILE(IF($B$2:$B$1251=K15,$C$2:$C$1251),0.25),"")</f>
        <v>9.5</v>
      </c>
      <c r="P15" s="4">
        <f t="array" ref="P15">IF(ISNUMBER(I15),PERCENTILE(IF($B$2:$B$1251=K15,$C$2:$C$1251),0.3),"")</f>
        <v>10</v>
      </c>
      <c r="Q15" s="4">
        <f t="array" ref="Q15">IF(ISNUMBER(I15),PERCENTILE(IF($B$2:$B$1251=K15,$C$2:$C$1251),0.5),"")</f>
        <v>11</v>
      </c>
      <c r="R15" s="4">
        <f t="array" ref="R15">IF(ISNUMBER(I15),PERCENTILE(IF($B$2:$B$1251=K15,$C$2:$C$1251),0.7),"")</f>
        <v>12.899999999999999</v>
      </c>
      <c r="S15" s="4">
        <f t="array" ref="S15">IF(ISNUMBER(I15),PERCENTILE(IF($B$2:$B$1251=K15,$C$2:$C$1251),0.75),"")</f>
        <v>13.25</v>
      </c>
      <c r="T15" s="4">
        <f t="array" ref="T15">IF(ISNUMBER(I15),PERCENTILE(IF($B$2:$B$1251=K15,$C$2:$C$1251),0.85),"")</f>
        <v>13.95</v>
      </c>
      <c r="V15" s="5">
        <f t="shared" si="10"/>
        <v>11</v>
      </c>
      <c r="W15" s="5">
        <v>5</v>
      </c>
    </row>
    <row r="16" spans="1:28" x14ac:dyDescent="0.25">
      <c r="A16" s="10">
        <f>Calculations!A16</f>
        <v>42040</v>
      </c>
      <c r="B16" s="4" t="str">
        <f t="shared" si="1"/>
        <v>2015-06</v>
      </c>
      <c r="C16" s="4">
        <f>IFERROR(Calculations!K16,"")</f>
        <v>7</v>
      </c>
      <c r="D16" s="16" t="str">
        <f t="shared" si="6"/>
        <v>7,12,12,5,4,6,10,13,13,15,9,12,13,7,7</v>
      </c>
      <c r="E16" s="26">
        <f t="shared" si="7"/>
        <v>8</v>
      </c>
      <c r="F16" s="26">
        <f t="shared" si="8"/>
        <v>12</v>
      </c>
      <c r="G16" s="26">
        <f t="shared" si="9"/>
        <v>15</v>
      </c>
      <c r="I16" s="10">
        <f t="shared" si="2"/>
        <v>42120</v>
      </c>
      <c r="J16" s="10">
        <f t="shared" si="3"/>
        <v>42126</v>
      </c>
      <c r="K16" s="4" t="str">
        <f t="shared" si="4"/>
        <v>2015-18</v>
      </c>
      <c r="L16" s="4">
        <f t="array" ref="L16">IF(ISNUMBER(I16),MIN(IF($B$2:$B$1251=K16,$C$2:$C$1251)),"")</f>
        <v>5</v>
      </c>
      <c r="M16" s="13">
        <f t="shared" si="5"/>
        <v>8.375</v>
      </c>
      <c r="N16" s="4">
        <f t="array" ref="N16">IF(ISNUMBER(I16),MAX(IF($B$2:$B$1251=K16,$C$2:$C$1251)),"")</f>
        <v>11</v>
      </c>
      <c r="O16" s="4">
        <f t="array" ref="O16">IF(ISNUMBER(I16),PERCENTILE(IF($B$2:$B$1251=K16,$C$2:$C$1251),0.25),"")</f>
        <v>7.75</v>
      </c>
      <c r="P16" s="4">
        <f t="array" ref="P16">IF(ISNUMBER(I16),PERCENTILE(IF($B$2:$B$1251=K16,$C$2:$C$1251),0.3),"")</f>
        <v>8</v>
      </c>
      <c r="Q16" s="4">
        <f t="array" ref="Q16">IF(ISNUMBER(I16),PERCENTILE(IF($B$2:$B$1251=K16,$C$2:$C$1251),0.5),"")</f>
        <v>8</v>
      </c>
      <c r="R16" s="4">
        <f t="array" ref="R16">IF(ISNUMBER(I16),PERCENTILE(IF($B$2:$B$1251=K16,$C$2:$C$1251),0.7),"")</f>
        <v>9.7999999999999989</v>
      </c>
      <c r="S16" s="4">
        <f t="array" ref="S16">IF(ISNUMBER(I16),PERCENTILE(IF($B$2:$B$1251=K16,$C$2:$C$1251),0.75),"")</f>
        <v>10</v>
      </c>
      <c r="T16" s="4">
        <f t="array" ref="T16">IF(ISNUMBER(I16),PERCENTILE(IF($B$2:$B$1251=K16,$C$2:$C$1251),0.85),"")</f>
        <v>10</v>
      </c>
      <c r="V16" s="5">
        <f t="shared" si="10"/>
        <v>12</v>
      </c>
      <c r="W16" s="5">
        <v>11</v>
      </c>
    </row>
    <row r="17" spans="1:23" x14ac:dyDescent="0.25">
      <c r="A17" s="10">
        <f>Calculations!A17</f>
        <v>42040</v>
      </c>
      <c r="B17" s="4" t="str">
        <f t="shared" si="1"/>
        <v>2015-06</v>
      </c>
      <c r="C17" s="4">
        <f>IFERROR(Calculations!K17,"")</f>
        <v>14</v>
      </c>
      <c r="D17" s="16" t="str">
        <f t="shared" si="6"/>
        <v>7,12,12,5,4,6,10,13,13,15,9,12,13,7,7,14</v>
      </c>
      <c r="E17" s="26">
        <f t="shared" si="7"/>
        <v>8</v>
      </c>
      <c r="F17" s="26">
        <f t="shared" si="8"/>
        <v>12</v>
      </c>
      <c r="G17" s="26">
        <f t="shared" si="9"/>
        <v>15</v>
      </c>
      <c r="I17" s="10">
        <f t="shared" si="2"/>
        <v>42127</v>
      </c>
      <c r="J17" s="10">
        <f t="shared" si="3"/>
        <v>42133</v>
      </c>
      <c r="K17" s="4" t="str">
        <f t="shared" si="4"/>
        <v>2015-19</v>
      </c>
      <c r="L17" s="4">
        <f t="array" ref="L17">IF(ISNUMBER(I17),MIN(IF($B$2:$B$1251=K17,$C$2:$C$1251)),"")</f>
        <v>6</v>
      </c>
      <c r="M17" s="13">
        <f t="shared" si="5"/>
        <v>8.375</v>
      </c>
      <c r="N17" s="4">
        <f t="array" ref="N17">IF(ISNUMBER(I17),MAX(IF($B$2:$B$1251=K17,$C$2:$C$1251)),"")</f>
        <v>12</v>
      </c>
      <c r="O17" s="4">
        <f t="array" ref="O17">IF(ISNUMBER(I17),PERCENTILE(IF($B$2:$B$1251=K17,$C$2:$C$1251),0.25),"")</f>
        <v>7.75</v>
      </c>
      <c r="P17" s="4">
        <f t="array" ref="P17">IF(ISNUMBER(I17),PERCENTILE(IF($B$2:$B$1251=K17,$C$2:$C$1251),0.3),"")</f>
        <v>8</v>
      </c>
      <c r="Q17" s="4">
        <f t="array" ref="Q17">IF(ISNUMBER(I17),PERCENTILE(IF($B$2:$B$1251=K17,$C$2:$C$1251),0.5),"")</f>
        <v>8</v>
      </c>
      <c r="R17" s="4">
        <f t="array" ref="R17">IF(ISNUMBER(I17),PERCENTILE(IF($B$2:$B$1251=K17,$C$2:$C$1251),0.7),"")</f>
        <v>8.8999999999999986</v>
      </c>
      <c r="S17" s="4">
        <f t="array" ref="S17">IF(ISNUMBER(I17),PERCENTILE(IF($B$2:$B$1251=K17,$C$2:$C$1251),0.75),"")</f>
        <v>9</v>
      </c>
      <c r="T17" s="4">
        <f t="array" ref="T17">IF(ISNUMBER(I17),PERCENTILE(IF($B$2:$B$1251=K17,$C$2:$C$1251),0.85),"")</f>
        <v>9</v>
      </c>
      <c r="V17" s="5">
        <f t="shared" si="10"/>
        <v>13</v>
      </c>
      <c r="W17" s="5">
        <v>11</v>
      </c>
    </row>
    <row r="18" spans="1:23" x14ac:dyDescent="0.25">
      <c r="A18" s="10">
        <f>Calculations!A18</f>
        <v>42041</v>
      </c>
      <c r="B18" s="4" t="str">
        <f t="shared" si="1"/>
        <v>2015-06</v>
      </c>
      <c r="C18" s="4">
        <f>IFERROR(Calculations!K18,"")</f>
        <v>9</v>
      </c>
      <c r="D18" s="16" t="str">
        <f t="shared" si="6"/>
        <v>7,12,12,5,4,6,10,13,13,15,9,12,13,7,7,14,9</v>
      </c>
      <c r="E18" s="26">
        <f t="shared" si="7"/>
        <v>8</v>
      </c>
      <c r="F18" s="26">
        <f t="shared" si="8"/>
        <v>12</v>
      </c>
      <c r="G18" s="26">
        <f t="shared" si="9"/>
        <v>15</v>
      </c>
      <c r="I18" s="10">
        <f t="shared" si="2"/>
        <v>42134</v>
      </c>
      <c r="J18" s="10">
        <f t="shared" si="3"/>
        <v>42140</v>
      </c>
      <c r="K18" s="4" t="str">
        <f t="shared" si="4"/>
        <v>2015-20</v>
      </c>
      <c r="L18" s="4">
        <f t="array" ref="L18">IF(ISNUMBER(I18),MIN(IF($B$2:$B$1251=K18,$C$2:$C$1251)),"")</f>
        <v>6</v>
      </c>
      <c r="M18" s="13">
        <f t="shared" si="5"/>
        <v>9.2222222222222214</v>
      </c>
      <c r="N18" s="4">
        <f t="array" ref="N18">IF(ISNUMBER(I18),MAX(IF($B$2:$B$1251=K18,$C$2:$C$1251)),"")</f>
        <v>14</v>
      </c>
      <c r="O18" s="4">
        <f t="array" ref="O18">IF(ISNUMBER(I18),PERCENTILE(IF($B$2:$B$1251=K18,$C$2:$C$1251),0.25),"")</f>
        <v>7</v>
      </c>
      <c r="P18" s="4">
        <f t="array" ref="P18">IF(ISNUMBER(I18),PERCENTILE(IF($B$2:$B$1251=K18,$C$2:$C$1251),0.3),"")</f>
        <v>7.4</v>
      </c>
      <c r="Q18" s="4">
        <f t="array" ref="Q18">IF(ISNUMBER(I18),PERCENTILE(IF($B$2:$B$1251=K18,$C$2:$C$1251),0.5),"")</f>
        <v>9</v>
      </c>
      <c r="R18" s="4">
        <f t="array" ref="R18">IF(ISNUMBER(I18),PERCENTILE(IF($B$2:$B$1251=K18,$C$2:$C$1251),0.7),"")</f>
        <v>10.199999999999999</v>
      </c>
      <c r="S18" s="4">
        <f t="array" ref="S18">IF(ISNUMBER(I18),PERCENTILE(IF($B$2:$B$1251=K18,$C$2:$C$1251),0.75),"")</f>
        <v>11</v>
      </c>
      <c r="T18" s="4">
        <f t="array" ref="T18">IF(ISNUMBER(I18),PERCENTILE(IF($B$2:$B$1251=K18,$C$2:$C$1251),0.85),"")</f>
        <v>11.8</v>
      </c>
      <c r="V18" s="5">
        <f t="shared" si="10"/>
        <v>14</v>
      </c>
      <c r="W18" s="5">
        <v>8</v>
      </c>
    </row>
    <row r="19" spans="1:23" x14ac:dyDescent="0.25">
      <c r="A19" s="10">
        <f>Calculations!A19</f>
        <v>42044</v>
      </c>
      <c r="B19" s="4" t="str">
        <f t="shared" si="1"/>
        <v>2015-07</v>
      </c>
      <c r="C19" s="4">
        <f>IFERROR(Calculations!K19,"")</f>
        <v>12</v>
      </c>
      <c r="D19" s="16" t="str">
        <f t="shared" si="6"/>
        <v>7,12,12,5,4,6,10,13,13,15,9,12,13,7,7,14,9,12</v>
      </c>
      <c r="E19" s="26">
        <f t="shared" si="7"/>
        <v>8</v>
      </c>
      <c r="F19" s="26">
        <f t="shared" si="8"/>
        <v>12</v>
      </c>
      <c r="G19" s="26">
        <f t="shared" si="9"/>
        <v>15</v>
      </c>
      <c r="I19" s="10" t="str">
        <f t="shared" si="2"/>
        <v/>
      </c>
      <c r="J19" s="10" t="str">
        <f t="shared" si="3"/>
        <v/>
      </c>
      <c r="K19" s="4" t="str">
        <f t="shared" si="4"/>
        <v/>
      </c>
      <c r="L19" s="4" t="str">
        <f t="array" ref="L19">IF(ISNUMBER(I19),MIN(IF($B$2:$B$1251=K19,$C$2:$C$1251)),"")</f>
        <v/>
      </c>
      <c r="M19" s="13" t="str">
        <f t="shared" si="5"/>
        <v/>
      </c>
      <c r="N19" s="4" t="str">
        <f t="array" ref="N19">IF(ISNUMBER(I19),MAX(IF($B$2:$B$1251=K19,$C$2:$C$1251)),"")</f>
        <v/>
      </c>
      <c r="O19" s="4" t="str">
        <f t="array" ref="O19">IF(ISNUMBER(I19),PERCENTILE(IF($B$2:$B$1251=K19,$C$2:$C$1251),0.25),"")</f>
        <v/>
      </c>
      <c r="P19" s="4" t="str">
        <f t="array" ref="P19">IF(ISNUMBER(I19),PERCENTILE(IF($B$2:$B$1251=K19,$C$2:$C$1251),0.3),"")</f>
        <v/>
      </c>
      <c r="Q19" s="4" t="str">
        <f t="array" ref="Q19">IF(ISNUMBER(I19),PERCENTILE(IF($B$2:$B$1251=K19,$C$2:$C$1251),0.5),"")</f>
        <v/>
      </c>
      <c r="R19" s="4" t="str">
        <f t="array" ref="R19">IF(ISNUMBER(I19),PERCENTILE(IF($B$2:$B$1251=K19,$C$2:$C$1251),0.7),"")</f>
        <v/>
      </c>
      <c r="S19" s="4" t="str">
        <f t="array" ref="S19">IF(ISNUMBER(I19),PERCENTILE(IF($B$2:$B$1251=K19,$C$2:$C$1251),0.75),"")</f>
        <v/>
      </c>
      <c r="T19" s="4" t="str">
        <f t="array" ref="T19">IF(ISNUMBER(I19),PERCENTILE(IF($B$2:$B$1251=K19,$C$2:$C$1251),0.85),"")</f>
        <v/>
      </c>
      <c r="V19" s="5">
        <f t="shared" si="10"/>
        <v>15</v>
      </c>
      <c r="W19" s="5">
        <v>5</v>
      </c>
    </row>
    <row r="20" spans="1:23" x14ac:dyDescent="0.25">
      <c r="A20" s="10">
        <f>Calculations!A20</f>
        <v>42044</v>
      </c>
      <c r="B20" s="4" t="str">
        <f t="shared" si="1"/>
        <v>2015-07</v>
      </c>
      <c r="C20" s="4">
        <f>IFERROR(Calculations!K20,"")</f>
        <v>7</v>
      </c>
      <c r="D20" s="16" t="str">
        <f t="shared" si="6"/>
        <v>7,12,12,5,4,6,10,13,13,15,9,12,13,7,7,14,9,12,7</v>
      </c>
      <c r="E20" s="26">
        <f t="shared" si="7"/>
        <v>8</v>
      </c>
      <c r="F20" s="26">
        <f t="shared" si="8"/>
        <v>12</v>
      </c>
      <c r="G20" s="26">
        <f t="shared" si="9"/>
        <v>15</v>
      </c>
      <c r="I20" s="10" t="str">
        <f t="shared" si="2"/>
        <v/>
      </c>
      <c r="J20" s="10" t="str">
        <f t="shared" si="3"/>
        <v/>
      </c>
      <c r="K20" s="4" t="str">
        <f t="shared" si="4"/>
        <v/>
      </c>
      <c r="L20" s="4" t="str">
        <f t="array" ref="L20">IF(ISNUMBER(I20),MIN(IF($B$2:$B$1251=K20,$C$2:$C$1251)),"")</f>
        <v/>
      </c>
      <c r="M20" s="13" t="str">
        <f t="shared" si="5"/>
        <v/>
      </c>
      <c r="N20" s="4" t="str">
        <f t="array" ref="N20">IF(ISNUMBER(I20),MAX(IF($B$2:$B$1251=K20,$C$2:$C$1251)),"")</f>
        <v/>
      </c>
      <c r="O20" s="4" t="str">
        <f t="array" ref="O20">IF(ISNUMBER(I20),PERCENTILE(IF($B$2:$B$1251=K20,$C$2:$C$1251),0.25),"")</f>
        <v/>
      </c>
      <c r="P20" s="4" t="str">
        <f t="array" ref="P20">IF(ISNUMBER(I20),PERCENTILE(IF($B$2:$B$1251=K20,$C$2:$C$1251),0.3),"")</f>
        <v/>
      </c>
      <c r="Q20" s="4" t="str">
        <f t="array" ref="Q20">IF(ISNUMBER(I20),PERCENTILE(IF($B$2:$B$1251=K20,$C$2:$C$1251),0.5),"")</f>
        <v/>
      </c>
      <c r="R20" s="4" t="str">
        <f t="array" ref="R20">IF(ISNUMBER(I20),PERCENTILE(IF($B$2:$B$1251=K20,$C$2:$C$1251),0.7),"")</f>
        <v/>
      </c>
      <c r="S20" s="4" t="str">
        <f t="array" ref="S20">IF(ISNUMBER(I20),PERCENTILE(IF($B$2:$B$1251=K20,$C$2:$C$1251),0.75),"")</f>
        <v/>
      </c>
      <c r="T20" s="4" t="str">
        <f t="array" ref="T20">IF(ISNUMBER(I20),PERCENTILE(IF($B$2:$B$1251=K20,$C$2:$C$1251),0.85),"")</f>
        <v/>
      </c>
      <c r="V20" s="5">
        <f t="shared" si="10"/>
        <v>16</v>
      </c>
      <c r="W20" s="5">
        <v>0</v>
      </c>
    </row>
    <row r="21" spans="1:23" x14ac:dyDescent="0.25">
      <c r="A21" s="10">
        <f>Calculations!A21</f>
        <v>42044</v>
      </c>
      <c r="B21" s="4" t="str">
        <f t="shared" si="1"/>
        <v>2015-07</v>
      </c>
      <c r="C21" s="4">
        <f>IFERROR(Calculations!K21,"")</f>
        <v>11</v>
      </c>
      <c r="D21" s="16" t="str">
        <f t="shared" si="6"/>
        <v>7,12,12,5,4,6,10,13,13,15,9,12,13,7,7,14,9,12,7,11</v>
      </c>
      <c r="E21" s="26">
        <f t="shared" si="7"/>
        <v>8</v>
      </c>
      <c r="F21" s="26">
        <f t="shared" si="8"/>
        <v>12</v>
      </c>
      <c r="G21" s="26">
        <f t="shared" si="9"/>
        <v>15</v>
      </c>
      <c r="I21" s="10" t="str">
        <f t="shared" si="2"/>
        <v/>
      </c>
      <c r="J21" s="10" t="str">
        <f t="shared" si="3"/>
        <v/>
      </c>
      <c r="K21" s="4" t="str">
        <f t="shared" si="4"/>
        <v/>
      </c>
      <c r="L21" s="4" t="str">
        <f t="array" ref="L21">IF(ISNUMBER(I21),MIN(IF($B$2:$B$1251=K21,$C$2:$C$1251)),"")</f>
        <v/>
      </c>
      <c r="M21" s="13" t="str">
        <f t="shared" si="5"/>
        <v/>
      </c>
      <c r="N21" s="4" t="str">
        <f t="array" ref="N21">IF(ISNUMBER(I21),MAX(IF($B$2:$B$1251=K21,$C$2:$C$1251)),"")</f>
        <v/>
      </c>
      <c r="O21" s="4" t="str">
        <f t="array" ref="O21">IF(ISNUMBER(I21),PERCENTILE(IF($B$2:$B$1251=K21,$C$2:$C$1251),0.25),"")</f>
        <v/>
      </c>
      <c r="P21" s="4" t="str">
        <f t="array" ref="P21">IF(ISNUMBER(I21),PERCENTILE(IF($B$2:$B$1251=K21,$C$2:$C$1251),0.3),"")</f>
        <v/>
      </c>
      <c r="Q21" s="4" t="str">
        <f t="array" ref="Q21">IF(ISNUMBER(I21),PERCENTILE(IF($B$2:$B$1251=K21,$C$2:$C$1251),0.5),"")</f>
        <v/>
      </c>
      <c r="R21" s="4" t="str">
        <f t="array" ref="R21">IF(ISNUMBER(I21),PERCENTILE(IF($B$2:$B$1251=K21,$C$2:$C$1251),0.7),"")</f>
        <v/>
      </c>
      <c r="S21" s="4" t="str">
        <f t="array" ref="S21">IF(ISNUMBER(I21),PERCENTILE(IF($B$2:$B$1251=K21,$C$2:$C$1251),0.75),"")</f>
        <v/>
      </c>
      <c r="T21" s="4" t="str">
        <f t="array" ref="T21">IF(ISNUMBER(I21),PERCENTILE(IF($B$2:$B$1251=K21,$C$2:$C$1251),0.85),"")</f>
        <v/>
      </c>
      <c r="V21" s="5">
        <f t="shared" si="10"/>
        <v>17</v>
      </c>
      <c r="W21" s="5">
        <v>0</v>
      </c>
    </row>
    <row r="22" spans="1:23" x14ac:dyDescent="0.25">
      <c r="A22" s="10">
        <f>Calculations!A22</f>
        <v>42045</v>
      </c>
      <c r="B22" s="4" t="str">
        <f t="shared" si="1"/>
        <v>2015-07</v>
      </c>
      <c r="C22" s="4">
        <f>IFERROR(Calculations!K22,"")</f>
        <v>12</v>
      </c>
      <c r="D22" s="16" t="str">
        <f t="shared" si="6"/>
        <v>7,12,12,5,4,6,10,13,13,15,9,12,13,7,7,14,9,12,7,11,12</v>
      </c>
      <c r="E22" s="26">
        <f t="shared" si="7"/>
        <v>8</v>
      </c>
      <c r="F22" s="26">
        <f t="shared" si="8"/>
        <v>12</v>
      </c>
      <c r="G22" s="26">
        <f t="shared" si="9"/>
        <v>15</v>
      </c>
      <c r="I22" s="10" t="str">
        <f t="shared" si="2"/>
        <v/>
      </c>
      <c r="J22" s="10" t="str">
        <f t="shared" si="3"/>
        <v/>
      </c>
      <c r="K22" s="4" t="str">
        <f t="shared" si="4"/>
        <v/>
      </c>
      <c r="L22" s="4" t="str">
        <f t="array" ref="L22">IF(ISNUMBER(I22),MIN(IF($B$2:$B$1251=K22,$C$2:$C$1251)),"")</f>
        <v/>
      </c>
      <c r="M22" s="13" t="str">
        <f t="shared" si="5"/>
        <v/>
      </c>
      <c r="N22" s="4" t="str">
        <f t="array" ref="N22">IF(ISNUMBER(I22),MAX(IF($B$2:$B$1251=K22,$C$2:$C$1251)),"")</f>
        <v/>
      </c>
      <c r="O22" s="4" t="str">
        <f t="array" ref="O22">IF(ISNUMBER(I22),PERCENTILE(IF($B$2:$B$1251=K22,$C$2:$C$1251),0.25),"")</f>
        <v/>
      </c>
      <c r="P22" s="4" t="str">
        <f t="array" ref="P22">IF(ISNUMBER(I22),PERCENTILE(IF($B$2:$B$1251=K22,$C$2:$C$1251),0.3),"")</f>
        <v/>
      </c>
      <c r="Q22" s="4" t="str">
        <f t="array" ref="Q22">IF(ISNUMBER(I22),PERCENTILE(IF($B$2:$B$1251=K22,$C$2:$C$1251),0.5),"")</f>
        <v/>
      </c>
      <c r="R22" s="4" t="str">
        <f t="array" ref="R22">IF(ISNUMBER(I22),PERCENTILE(IF($B$2:$B$1251=K22,$C$2:$C$1251),0.7),"")</f>
        <v/>
      </c>
      <c r="S22" s="4" t="str">
        <f t="array" ref="S22">IF(ISNUMBER(I22),PERCENTILE(IF($B$2:$B$1251=K22,$C$2:$C$1251),0.75),"")</f>
        <v/>
      </c>
      <c r="T22" s="4" t="str">
        <f t="array" ref="T22">IF(ISNUMBER(I22),PERCENTILE(IF($B$2:$B$1251=K22,$C$2:$C$1251),0.85),"")</f>
        <v/>
      </c>
      <c r="V22" s="5">
        <f t="shared" si="10"/>
        <v>18</v>
      </c>
      <c r="W22" s="5">
        <v>1</v>
      </c>
    </row>
    <row r="23" spans="1:23" x14ac:dyDescent="0.25">
      <c r="A23" s="10">
        <f>Calculations!A23</f>
        <v>42046</v>
      </c>
      <c r="B23" s="4" t="str">
        <f t="shared" si="1"/>
        <v>2015-07</v>
      </c>
      <c r="C23" s="4">
        <f>IFERROR(Calculations!K23,"")</f>
        <v>7</v>
      </c>
      <c r="D23" s="16" t="str">
        <f t="shared" si="6"/>
        <v>7,12,12,5,4,6,10,13,13,15,9,12,13,7,7,14,9,12,7,11,12,7</v>
      </c>
      <c r="E23" s="26">
        <f t="shared" si="7"/>
        <v>8</v>
      </c>
      <c r="F23" s="26">
        <f t="shared" si="8"/>
        <v>12</v>
      </c>
      <c r="G23" s="26">
        <f t="shared" si="9"/>
        <v>15</v>
      </c>
      <c r="I23" s="10" t="str">
        <f t="shared" si="2"/>
        <v/>
      </c>
      <c r="J23" s="10" t="str">
        <f t="shared" si="3"/>
        <v/>
      </c>
      <c r="K23" s="4" t="str">
        <f t="shared" si="4"/>
        <v/>
      </c>
      <c r="L23" s="4" t="str">
        <f t="array" ref="L23">IF(ISNUMBER(I23),MIN(IF($B$2:$B$1251=K23,$C$2:$C$1251)),"")</f>
        <v/>
      </c>
      <c r="M23" s="13" t="str">
        <f t="shared" si="5"/>
        <v/>
      </c>
      <c r="N23" s="4" t="str">
        <f t="array" ref="N23">IF(ISNUMBER(I23),MAX(IF($B$2:$B$1251=K23,$C$2:$C$1251)),"")</f>
        <v/>
      </c>
      <c r="O23" s="4" t="str">
        <f t="array" ref="O23">IF(ISNUMBER(I23),PERCENTILE(IF($B$2:$B$1251=K23,$C$2:$C$1251),0.25),"")</f>
        <v/>
      </c>
      <c r="P23" s="4" t="str">
        <f t="array" ref="P23">IF(ISNUMBER(I23),PERCENTILE(IF($B$2:$B$1251=K23,$C$2:$C$1251),0.3),"")</f>
        <v/>
      </c>
      <c r="Q23" s="4" t="str">
        <f t="array" ref="Q23">IF(ISNUMBER(I23),PERCENTILE(IF($B$2:$B$1251=K23,$C$2:$C$1251),0.5),"")</f>
        <v/>
      </c>
      <c r="R23" s="4" t="str">
        <f t="array" ref="R23">IF(ISNUMBER(I23),PERCENTILE(IF($B$2:$B$1251=K23,$C$2:$C$1251),0.7),"")</f>
        <v/>
      </c>
      <c r="S23" s="4" t="str">
        <f t="array" ref="S23">IF(ISNUMBER(I23),PERCENTILE(IF($B$2:$B$1251=K23,$C$2:$C$1251),0.75),"")</f>
        <v/>
      </c>
      <c r="T23" s="4" t="str">
        <f t="array" ref="T23">IF(ISNUMBER(I23),PERCENTILE(IF($B$2:$B$1251=K23,$C$2:$C$1251),0.85),"")</f>
        <v/>
      </c>
      <c r="V23" s="5">
        <f t="shared" si="10"/>
        <v>19</v>
      </c>
      <c r="W23" s="5">
        <v>4</v>
      </c>
    </row>
    <row r="24" spans="1:23" x14ac:dyDescent="0.25">
      <c r="A24" s="10">
        <f>Calculations!A24</f>
        <v>42046</v>
      </c>
      <c r="B24" s="4" t="str">
        <f t="shared" si="1"/>
        <v>2015-07</v>
      </c>
      <c r="C24" s="4">
        <f>IFERROR(Calculations!K24,"")</f>
        <v>9</v>
      </c>
      <c r="D24" s="16" t="str">
        <f t="shared" si="6"/>
        <v>7,12,12,5,4,6,10,13,13,15,9,12,13,7,7,14,9,12,7,11,12,7,9</v>
      </c>
      <c r="E24" s="26">
        <f t="shared" si="7"/>
        <v>8</v>
      </c>
      <c r="F24" s="26">
        <f t="shared" si="8"/>
        <v>12</v>
      </c>
      <c r="G24" s="26">
        <f t="shared" si="9"/>
        <v>15</v>
      </c>
      <c r="I24" s="10" t="str">
        <f t="shared" si="2"/>
        <v/>
      </c>
      <c r="J24" s="10" t="str">
        <f t="shared" si="3"/>
        <v/>
      </c>
      <c r="K24" s="4" t="str">
        <f t="shared" si="4"/>
        <v/>
      </c>
      <c r="L24" s="4" t="str">
        <f t="array" ref="L24">IF(ISNUMBER(I24),MIN(IF($B$2:$B$1251=K24,$C$2:$C$1251)),"")</f>
        <v/>
      </c>
      <c r="M24" s="13" t="str">
        <f t="shared" si="5"/>
        <v/>
      </c>
      <c r="N24" s="4" t="str">
        <f t="array" ref="N24">IF(ISNUMBER(I24),MAX(IF($B$2:$B$1251=K24,$C$2:$C$1251)),"")</f>
        <v/>
      </c>
      <c r="O24" s="4" t="str">
        <f t="array" ref="O24">IF(ISNUMBER(I24),PERCENTILE(IF($B$2:$B$1251=K24,$C$2:$C$1251),0.25),"")</f>
        <v/>
      </c>
      <c r="P24" s="4" t="str">
        <f t="array" ref="P24">IF(ISNUMBER(I24),PERCENTILE(IF($B$2:$B$1251=K24,$C$2:$C$1251),0.3),"")</f>
        <v/>
      </c>
      <c r="Q24" s="4" t="str">
        <f t="array" ref="Q24">IF(ISNUMBER(I24),PERCENTILE(IF($B$2:$B$1251=K24,$C$2:$C$1251),0.5),"")</f>
        <v/>
      </c>
      <c r="R24" s="4" t="str">
        <f t="array" ref="R24">IF(ISNUMBER(I24),PERCENTILE(IF($B$2:$B$1251=K24,$C$2:$C$1251),0.7),"")</f>
        <v/>
      </c>
      <c r="S24" s="4" t="str">
        <f t="array" ref="S24">IF(ISNUMBER(I24),PERCENTILE(IF($B$2:$B$1251=K24,$C$2:$C$1251),0.75),"")</f>
        <v/>
      </c>
      <c r="T24" s="4" t="str">
        <f t="array" ref="T24">IF(ISNUMBER(I24),PERCENTILE(IF($B$2:$B$1251=K24,$C$2:$C$1251),0.85),"")</f>
        <v/>
      </c>
      <c r="V24" s="5">
        <f t="shared" si="10"/>
        <v>20</v>
      </c>
      <c r="W24" s="5">
        <v>1</v>
      </c>
    </row>
    <row r="25" spans="1:23" x14ac:dyDescent="0.25">
      <c r="A25" s="10">
        <f>Calculations!A25</f>
        <v>42047</v>
      </c>
      <c r="B25" s="4" t="str">
        <f t="shared" si="1"/>
        <v>2015-07</v>
      </c>
      <c r="C25" s="4">
        <f>IFERROR(Calculations!K25,"")</f>
        <v>14</v>
      </c>
      <c r="D25" s="16" t="str">
        <f t="shared" si="6"/>
        <v>7,12,12,5,4,6,10,13,13,15,9,12,13,7,7,14,9,12,7,11,12,7,9,14</v>
      </c>
      <c r="E25" s="26">
        <f t="shared" si="7"/>
        <v>8</v>
      </c>
      <c r="F25" s="26">
        <f t="shared" si="8"/>
        <v>12</v>
      </c>
      <c r="G25" s="26">
        <f t="shared" si="9"/>
        <v>15</v>
      </c>
      <c r="I25" s="10" t="str">
        <f t="shared" si="2"/>
        <v/>
      </c>
      <c r="J25" s="10" t="str">
        <f t="shared" si="3"/>
        <v/>
      </c>
      <c r="K25" s="4" t="str">
        <f t="shared" si="4"/>
        <v/>
      </c>
      <c r="L25" s="4" t="str">
        <f t="array" ref="L25">IF(ISNUMBER(I25),MIN(IF($B$2:$B$1251=K25,$C$2:$C$1251)),"")</f>
        <v/>
      </c>
      <c r="M25" s="13" t="str">
        <f t="shared" si="5"/>
        <v/>
      </c>
      <c r="N25" s="4" t="str">
        <f t="array" ref="N25">IF(ISNUMBER(I25),MAX(IF($B$2:$B$1251=K25,$C$2:$C$1251)),"")</f>
        <v/>
      </c>
      <c r="O25" s="4" t="str">
        <f t="array" ref="O25">IF(ISNUMBER(I25),PERCENTILE(IF($B$2:$B$1251=K25,$C$2:$C$1251),0.25),"")</f>
        <v/>
      </c>
      <c r="P25" s="4" t="str">
        <f t="array" ref="P25">IF(ISNUMBER(I25),PERCENTILE(IF($B$2:$B$1251=K25,$C$2:$C$1251),0.3),"")</f>
        <v/>
      </c>
      <c r="Q25" s="4" t="str">
        <f t="array" ref="Q25">IF(ISNUMBER(I25),PERCENTILE(IF($B$2:$B$1251=K25,$C$2:$C$1251),0.5),"")</f>
        <v/>
      </c>
      <c r="R25" s="4" t="str">
        <f t="array" ref="R25">IF(ISNUMBER(I25),PERCENTILE(IF($B$2:$B$1251=K25,$C$2:$C$1251),0.7),"")</f>
        <v/>
      </c>
      <c r="S25" s="4" t="str">
        <f t="array" ref="S25">IF(ISNUMBER(I25),PERCENTILE(IF($B$2:$B$1251=K25,$C$2:$C$1251),0.75),"")</f>
        <v/>
      </c>
      <c r="T25" s="4" t="str">
        <f t="array" ref="T25">IF(ISNUMBER(I25),PERCENTILE(IF($B$2:$B$1251=K25,$C$2:$C$1251),0.85),"")</f>
        <v/>
      </c>
      <c r="V25" s="5">
        <f t="shared" si="10"/>
        <v>21</v>
      </c>
      <c r="W25" s="5">
        <v>1</v>
      </c>
    </row>
    <row r="26" spans="1:23" x14ac:dyDescent="0.25">
      <c r="A26" s="10">
        <f>Calculations!A26</f>
        <v>42051</v>
      </c>
      <c r="B26" s="4" t="str">
        <f t="shared" si="1"/>
        <v>2015-08</v>
      </c>
      <c r="C26" s="4">
        <f>IFERROR(Calculations!K26,"")</f>
        <v>11</v>
      </c>
      <c r="D26" s="16" t="str">
        <f t="shared" si="6"/>
        <v>7,12,12,5,4,6,10,13,13,15,9,12,13,7,7,14,9,12,7,11,12,7,9,14,11</v>
      </c>
      <c r="E26" s="26">
        <f t="shared" si="7"/>
        <v>8</v>
      </c>
      <c r="F26" s="26">
        <f t="shared" si="8"/>
        <v>12</v>
      </c>
      <c r="G26" s="26">
        <f t="shared" si="9"/>
        <v>15</v>
      </c>
      <c r="I26" s="10" t="str">
        <f t="shared" si="2"/>
        <v/>
      </c>
      <c r="J26" s="10" t="str">
        <f t="shared" si="3"/>
        <v/>
      </c>
      <c r="K26" s="4" t="str">
        <f t="shared" si="4"/>
        <v/>
      </c>
      <c r="L26" s="4" t="str">
        <f t="array" ref="L26">IF(ISNUMBER(I26),MIN(IF($B$2:$B$1251=K26,$C$2:$C$1251)),"")</f>
        <v/>
      </c>
      <c r="M26" s="13" t="str">
        <f t="shared" si="5"/>
        <v/>
      </c>
      <c r="N26" s="4" t="str">
        <f t="array" ref="N26">IF(ISNUMBER(I26),MAX(IF($B$2:$B$1251=K26,$C$2:$C$1251)),"")</f>
        <v/>
      </c>
      <c r="O26" s="4" t="str">
        <f t="array" ref="O26">IF(ISNUMBER(I26),PERCENTILE(IF($B$2:$B$1251=K26,$C$2:$C$1251),0.25),"")</f>
        <v/>
      </c>
      <c r="P26" s="4" t="str">
        <f t="array" ref="P26">IF(ISNUMBER(I26),PERCENTILE(IF($B$2:$B$1251=K26,$C$2:$C$1251),0.3),"")</f>
        <v/>
      </c>
      <c r="Q26" s="4" t="str">
        <f t="array" ref="Q26">IF(ISNUMBER(I26),PERCENTILE(IF($B$2:$B$1251=K26,$C$2:$C$1251),0.5),"")</f>
        <v/>
      </c>
      <c r="R26" s="4" t="str">
        <f t="array" ref="R26">IF(ISNUMBER(I26),PERCENTILE(IF($B$2:$B$1251=K26,$C$2:$C$1251),0.7),"")</f>
        <v/>
      </c>
      <c r="S26" s="4" t="str">
        <f t="array" ref="S26">IF(ISNUMBER(I26),PERCENTILE(IF($B$2:$B$1251=K26,$C$2:$C$1251),0.75),"")</f>
        <v/>
      </c>
      <c r="T26" s="4" t="str">
        <f t="array" ref="T26">IF(ISNUMBER(I26),PERCENTILE(IF($B$2:$B$1251=K26,$C$2:$C$1251),0.85),"")</f>
        <v/>
      </c>
    </row>
    <row r="27" spans="1:23" x14ac:dyDescent="0.25">
      <c r="A27" s="10">
        <f>Calculations!A27</f>
        <v>42052</v>
      </c>
      <c r="B27" s="4" t="str">
        <f t="shared" si="1"/>
        <v>2015-08</v>
      </c>
      <c r="C27" s="4">
        <f>IFERROR(Calculations!K27,"")</f>
        <v>8</v>
      </c>
      <c r="D27" s="16" t="str">
        <f t="shared" si="6"/>
        <v>7,12,12,5,4,6,10,13,13,15,9,12,13,7,7,14,9,12,7,11,12,7,9,14,11,8</v>
      </c>
      <c r="E27" s="26">
        <f t="shared" si="7"/>
        <v>8</v>
      </c>
      <c r="F27" s="26">
        <f t="shared" si="8"/>
        <v>12</v>
      </c>
      <c r="G27" s="26">
        <f t="shared" si="9"/>
        <v>15</v>
      </c>
      <c r="I27" s="10" t="str">
        <f t="shared" si="2"/>
        <v/>
      </c>
      <c r="J27" s="10" t="str">
        <f t="shared" si="3"/>
        <v/>
      </c>
      <c r="K27" s="4" t="str">
        <f t="shared" si="4"/>
        <v/>
      </c>
      <c r="L27" s="4" t="str">
        <f t="array" ref="L27">IF(ISNUMBER(I27),MIN(IF($B$2:$B$1251=K27,$C$2:$C$1251)),"")</f>
        <v/>
      </c>
      <c r="M27" s="13" t="str">
        <f t="shared" si="5"/>
        <v/>
      </c>
      <c r="N27" s="4" t="str">
        <f t="array" ref="N27">IF(ISNUMBER(I27),MAX(IF($B$2:$B$1251=K27,$C$2:$C$1251)),"")</f>
        <v/>
      </c>
      <c r="O27" s="4" t="str">
        <f t="array" ref="O27">IF(ISNUMBER(I27),PERCENTILE(IF($B$2:$B$1251=K27,$C$2:$C$1251),0.25),"")</f>
        <v/>
      </c>
      <c r="P27" s="4" t="str">
        <f t="array" ref="P27">IF(ISNUMBER(I27),PERCENTILE(IF($B$2:$B$1251=K27,$C$2:$C$1251),0.3),"")</f>
        <v/>
      </c>
      <c r="Q27" s="4" t="str">
        <f t="array" ref="Q27">IF(ISNUMBER(I27),PERCENTILE(IF($B$2:$B$1251=K27,$C$2:$C$1251),0.5),"")</f>
        <v/>
      </c>
      <c r="R27" s="4" t="str">
        <f t="array" ref="R27">IF(ISNUMBER(I27),PERCENTILE(IF($B$2:$B$1251=K27,$C$2:$C$1251),0.7),"")</f>
        <v/>
      </c>
      <c r="S27" s="4" t="str">
        <f t="array" ref="S27">IF(ISNUMBER(I27),PERCENTILE(IF($B$2:$B$1251=K27,$C$2:$C$1251),0.75),"")</f>
        <v/>
      </c>
      <c r="T27" s="4" t="str">
        <f t="array" ref="T27">IF(ISNUMBER(I27),PERCENTILE(IF($B$2:$B$1251=K27,$C$2:$C$1251),0.85),"")</f>
        <v/>
      </c>
    </row>
    <row r="28" spans="1:23" x14ac:dyDescent="0.25">
      <c r="A28" s="10">
        <f>Calculations!A28</f>
        <v>42052</v>
      </c>
      <c r="B28" s="4" t="str">
        <f t="shared" si="1"/>
        <v>2015-08</v>
      </c>
      <c r="C28" s="4">
        <f>IFERROR(Calculations!K28,"")</f>
        <v>13</v>
      </c>
      <c r="D28" s="16" t="str">
        <f t="shared" si="6"/>
        <v>7,12,12,5,4,6,10,13,13,15,9,12,13,7,7,14,9,12,7,11,12,7,9,14,11,8,13</v>
      </c>
      <c r="E28" s="26">
        <f t="shared" si="7"/>
        <v>8</v>
      </c>
      <c r="F28" s="26">
        <f t="shared" si="8"/>
        <v>12</v>
      </c>
      <c r="G28" s="26">
        <f t="shared" si="9"/>
        <v>15</v>
      </c>
      <c r="I28" s="10" t="str">
        <f t="shared" si="2"/>
        <v/>
      </c>
      <c r="J28" s="10" t="str">
        <f t="shared" si="3"/>
        <v/>
      </c>
      <c r="K28" s="4" t="str">
        <f t="shared" si="4"/>
        <v/>
      </c>
      <c r="L28" s="4" t="str">
        <f t="array" ref="L28">IF(ISNUMBER(I28),MIN(IF($B$2:$B$1251=K28,$C$2:$C$1251)),"")</f>
        <v/>
      </c>
      <c r="M28" s="13" t="str">
        <f t="shared" si="5"/>
        <v/>
      </c>
      <c r="N28" s="4" t="str">
        <f t="array" ref="N28">IF(ISNUMBER(I28),MAX(IF($B$2:$B$1251=K28,$C$2:$C$1251)),"")</f>
        <v/>
      </c>
      <c r="O28" s="4" t="str">
        <f t="array" ref="O28">IF(ISNUMBER(I28),PERCENTILE(IF($B$2:$B$1251=K28,$C$2:$C$1251),0.25),"")</f>
        <v/>
      </c>
      <c r="P28" s="4" t="str">
        <f t="array" ref="P28">IF(ISNUMBER(I28),PERCENTILE(IF($B$2:$B$1251=K28,$C$2:$C$1251),0.3),"")</f>
        <v/>
      </c>
      <c r="Q28" s="4" t="str">
        <f t="array" ref="Q28">IF(ISNUMBER(I28),PERCENTILE(IF($B$2:$B$1251=K28,$C$2:$C$1251),0.5),"")</f>
        <v/>
      </c>
      <c r="R28" s="4" t="str">
        <f t="array" ref="R28">IF(ISNUMBER(I28),PERCENTILE(IF($B$2:$B$1251=K28,$C$2:$C$1251),0.7),"")</f>
        <v/>
      </c>
      <c r="S28" s="4" t="str">
        <f t="array" ref="S28">IF(ISNUMBER(I28),PERCENTILE(IF($B$2:$B$1251=K28,$C$2:$C$1251),0.75),"")</f>
        <v/>
      </c>
      <c r="T28" s="4" t="str">
        <f t="array" ref="T28">IF(ISNUMBER(I28),PERCENTILE(IF($B$2:$B$1251=K28,$C$2:$C$1251),0.85),"")</f>
        <v/>
      </c>
    </row>
    <row r="29" spans="1:23" x14ac:dyDescent="0.25">
      <c r="A29" s="10">
        <f>Calculations!A29</f>
        <v>42052</v>
      </c>
      <c r="B29" s="4" t="str">
        <f t="shared" si="1"/>
        <v>2015-08</v>
      </c>
      <c r="C29" s="4">
        <f>IFERROR(Calculations!K29,"")</f>
        <v>13</v>
      </c>
      <c r="D29" s="16" t="str">
        <f t="shared" si="6"/>
        <v>7,12,12,5,4,6,10,13,13,15,9,12,13,7,7,14,9,12,7,11,12,7,9,14,11,8,13,13</v>
      </c>
      <c r="E29" s="26">
        <f t="shared" si="7"/>
        <v>8</v>
      </c>
      <c r="F29" s="26">
        <f t="shared" si="8"/>
        <v>12</v>
      </c>
      <c r="G29" s="26">
        <f t="shared" si="9"/>
        <v>15</v>
      </c>
      <c r="I29" s="10" t="str">
        <f t="shared" si="2"/>
        <v/>
      </c>
      <c r="J29" s="10" t="str">
        <f t="shared" si="3"/>
        <v/>
      </c>
      <c r="K29" s="4" t="str">
        <f t="shared" si="4"/>
        <v/>
      </c>
      <c r="L29" s="4" t="str">
        <f t="array" ref="L29">IF(ISNUMBER(I29),MIN(IF($B$2:$B$1251=K29,$C$2:$C$1251)),"")</f>
        <v/>
      </c>
      <c r="M29" s="13" t="str">
        <f t="shared" si="5"/>
        <v/>
      </c>
      <c r="N29" s="4" t="str">
        <f t="array" ref="N29">IF(ISNUMBER(I29),MAX(IF($B$2:$B$1251=K29,$C$2:$C$1251)),"")</f>
        <v/>
      </c>
      <c r="O29" s="4" t="str">
        <f t="array" ref="O29">IF(ISNUMBER(I29),PERCENTILE(IF($B$2:$B$1251=K29,$C$2:$C$1251),0.25),"")</f>
        <v/>
      </c>
      <c r="P29" s="4" t="str">
        <f t="array" ref="P29">IF(ISNUMBER(I29),PERCENTILE(IF($B$2:$B$1251=K29,$C$2:$C$1251),0.3),"")</f>
        <v/>
      </c>
      <c r="Q29" s="4" t="str">
        <f t="array" ref="Q29">IF(ISNUMBER(I29),PERCENTILE(IF($B$2:$B$1251=K29,$C$2:$C$1251),0.5),"")</f>
        <v/>
      </c>
      <c r="R29" s="4" t="str">
        <f t="array" ref="R29">IF(ISNUMBER(I29),PERCENTILE(IF($B$2:$B$1251=K29,$C$2:$C$1251),0.7),"")</f>
        <v/>
      </c>
      <c r="S29" s="4" t="str">
        <f t="array" ref="S29">IF(ISNUMBER(I29),PERCENTILE(IF($B$2:$B$1251=K29,$C$2:$C$1251),0.75),"")</f>
        <v/>
      </c>
      <c r="T29" s="4" t="str">
        <f t="array" ref="T29">IF(ISNUMBER(I29),PERCENTILE(IF($B$2:$B$1251=K29,$C$2:$C$1251),0.85),"")</f>
        <v/>
      </c>
    </row>
    <row r="30" spans="1:23" x14ac:dyDescent="0.25">
      <c r="A30" s="10">
        <f>Calculations!A30</f>
        <v>42052</v>
      </c>
      <c r="B30" s="4" t="str">
        <f t="shared" si="1"/>
        <v>2015-08</v>
      </c>
      <c r="C30" s="4">
        <f>IFERROR(Calculations!K30,"")</f>
        <v>12</v>
      </c>
      <c r="D30" s="16" t="str">
        <f t="shared" si="6"/>
        <v>7,12,12,5,4,6,10,13,13,15,9,12,13,7,7,14,9,12,7,11,12,7,9,14,11,8,13,13,12</v>
      </c>
      <c r="E30" s="26">
        <f t="shared" si="7"/>
        <v>8</v>
      </c>
      <c r="F30" s="26">
        <f t="shared" si="8"/>
        <v>12</v>
      </c>
      <c r="G30" s="26">
        <f t="shared" si="9"/>
        <v>15</v>
      </c>
      <c r="I30" s="10" t="str">
        <f t="shared" si="2"/>
        <v/>
      </c>
      <c r="J30" s="10" t="str">
        <f t="shared" si="3"/>
        <v/>
      </c>
      <c r="K30" s="4" t="str">
        <f t="shared" si="4"/>
        <v/>
      </c>
      <c r="L30" s="4" t="str">
        <f t="array" ref="L30">IF(ISNUMBER(I30),MIN(IF($B$2:$B$1251=K30,$C$2:$C$1251)),"")</f>
        <v/>
      </c>
      <c r="M30" s="13" t="str">
        <f t="shared" si="5"/>
        <v/>
      </c>
      <c r="N30" s="4" t="str">
        <f t="array" ref="N30">IF(ISNUMBER(I30),MAX(IF($B$2:$B$1251=K30,$C$2:$C$1251)),"")</f>
        <v/>
      </c>
      <c r="O30" s="4" t="str">
        <f t="array" ref="O30">IF(ISNUMBER(I30),PERCENTILE(IF($B$2:$B$1251=K30,$C$2:$C$1251),0.25),"")</f>
        <v/>
      </c>
      <c r="P30" s="4" t="str">
        <f t="array" ref="P30">IF(ISNUMBER(I30),PERCENTILE(IF($B$2:$B$1251=K30,$C$2:$C$1251),0.3),"")</f>
        <v/>
      </c>
      <c r="Q30" s="4" t="str">
        <f t="array" ref="Q30">IF(ISNUMBER(I30),PERCENTILE(IF($B$2:$B$1251=K30,$C$2:$C$1251),0.5),"")</f>
        <v/>
      </c>
      <c r="R30" s="4" t="str">
        <f t="array" ref="R30">IF(ISNUMBER(I30),PERCENTILE(IF($B$2:$B$1251=K30,$C$2:$C$1251),0.7),"")</f>
        <v/>
      </c>
      <c r="S30" s="4" t="str">
        <f t="array" ref="S30">IF(ISNUMBER(I30),PERCENTILE(IF($B$2:$B$1251=K30,$C$2:$C$1251),0.75),"")</f>
        <v/>
      </c>
      <c r="T30" s="4" t="str">
        <f t="array" ref="T30">IF(ISNUMBER(I30),PERCENTILE(IF($B$2:$B$1251=K30,$C$2:$C$1251),0.85),"")</f>
        <v/>
      </c>
    </row>
    <row r="31" spans="1:23" x14ac:dyDescent="0.25">
      <c r="A31" s="10">
        <f>Calculations!A31</f>
        <v>42052</v>
      </c>
      <c r="B31" s="4" t="str">
        <f t="shared" si="1"/>
        <v>2015-08</v>
      </c>
      <c r="C31" s="4">
        <f>IFERROR(Calculations!K31,"")</f>
        <v>6</v>
      </c>
      <c r="D31" s="16" t="str">
        <f t="shared" si="6"/>
        <v>7,12,12,5,4,6,10,13,13,15,9,12,13,7,7,14,9,12,7,11,12,7,9,14,11,8,13,13,12,6</v>
      </c>
      <c r="E31" s="26">
        <f t="shared" si="7"/>
        <v>8</v>
      </c>
      <c r="F31" s="26">
        <f t="shared" si="8"/>
        <v>12</v>
      </c>
      <c r="G31" s="26">
        <f t="shared" si="9"/>
        <v>15</v>
      </c>
      <c r="I31" s="10" t="str">
        <f t="shared" si="2"/>
        <v/>
      </c>
      <c r="J31" s="10" t="str">
        <f t="shared" si="3"/>
        <v/>
      </c>
      <c r="K31" s="4" t="str">
        <f t="shared" si="4"/>
        <v/>
      </c>
      <c r="L31" s="4" t="str">
        <f t="array" ref="L31">IF(ISNUMBER(I31),MIN(IF($B$2:$B$1251=K31,$C$2:$C$1251)),"")</f>
        <v/>
      </c>
      <c r="M31" s="13" t="str">
        <f t="shared" si="5"/>
        <v/>
      </c>
      <c r="N31" s="4" t="str">
        <f t="array" ref="N31">IF(ISNUMBER(I31),MAX(IF($B$2:$B$1251=K31,$C$2:$C$1251)),"")</f>
        <v/>
      </c>
      <c r="O31" s="4" t="str">
        <f t="array" ref="O31">IF(ISNUMBER(I31),PERCENTILE(IF($B$2:$B$1251=K31,$C$2:$C$1251),0.25),"")</f>
        <v/>
      </c>
      <c r="P31" s="4" t="str">
        <f t="array" ref="P31">IF(ISNUMBER(I31),PERCENTILE(IF($B$2:$B$1251=K31,$C$2:$C$1251),0.3),"")</f>
        <v/>
      </c>
      <c r="Q31" s="4" t="str">
        <f t="array" ref="Q31">IF(ISNUMBER(I31),PERCENTILE(IF($B$2:$B$1251=K31,$C$2:$C$1251),0.5),"")</f>
        <v/>
      </c>
      <c r="R31" s="4" t="str">
        <f t="array" ref="R31">IF(ISNUMBER(I31),PERCENTILE(IF($B$2:$B$1251=K31,$C$2:$C$1251),0.7),"")</f>
        <v/>
      </c>
      <c r="S31" s="4" t="str">
        <f t="array" ref="S31">IF(ISNUMBER(I31),PERCENTILE(IF($B$2:$B$1251=K31,$C$2:$C$1251),0.75),"")</f>
        <v/>
      </c>
      <c r="T31" s="4" t="str">
        <f t="array" ref="T31">IF(ISNUMBER(I31),PERCENTILE(IF($B$2:$B$1251=K31,$C$2:$C$1251),0.85),"")</f>
        <v/>
      </c>
    </row>
    <row r="32" spans="1:23" x14ac:dyDescent="0.25">
      <c r="A32" s="10">
        <f>Calculations!A32</f>
        <v>42053</v>
      </c>
      <c r="B32" s="4" t="str">
        <f t="shared" si="1"/>
        <v>2015-08</v>
      </c>
      <c r="C32" s="4">
        <f>IFERROR(Calculations!K32,"")</f>
        <v>7</v>
      </c>
      <c r="D32" s="16" t="str">
        <f t="shared" si="6"/>
        <v>7,12,12,5,4,6,10,13,13,15,9,12,13,7,7,14,9,12,7,11,12,7,9,14,11,8,13,13,12,6,7</v>
      </c>
      <c r="E32" s="26">
        <f t="shared" si="7"/>
        <v>8</v>
      </c>
      <c r="F32" s="26">
        <f t="shared" si="8"/>
        <v>12</v>
      </c>
      <c r="G32" s="26">
        <f t="shared" si="9"/>
        <v>15</v>
      </c>
      <c r="I32" s="10" t="str">
        <f t="shared" si="2"/>
        <v/>
      </c>
      <c r="J32" s="10" t="str">
        <f t="shared" si="3"/>
        <v/>
      </c>
      <c r="K32" s="4" t="str">
        <f t="shared" si="4"/>
        <v/>
      </c>
      <c r="L32" s="4" t="str">
        <f t="array" ref="L32">IF(ISNUMBER(I32),MIN(IF($B$2:$B$1251=K32,$C$2:$C$1251)),"")</f>
        <v/>
      </c>
      <c r="M32" s="13" t="str">
        <f t="shared" si="5"/>
        <v/>
      </c>
      <c r="N32" s="4" t="str">
        <f t="array" ref="N32">IF(ISNUMBER(I32),MAX(IF($B$2:$B$1251=K32,$C$2:$C$1251)),"")</f>
        <v/>
      </c>
      <c r="O32" s="4" t="str">
        <f t="array" ref="O32">IF(ISNUMBER(I32),PERCENTILE(IF($B$2:$B$1251=K32,$C$2:$C$1251),0.25),"")</f>
        <v/>
      </c>
      <c r="P32" s="4" t="str">
        <f t="array" ref="P32">IF(ISNUMBER(I32),PERCENTILE(IF($B$2:$B$1251=K32,$C$2:$C$1251),0.3),"")</f>
        <v/>
      </c>
      <c r="Q32" s="4" t="str">
        <f t="array" ref="Q32">IF(ISNUMBER(I32),PERCENTILE(IF($B$2:$B$1251=K32,$C$2:$C$1251),0.5),"")</f>
        <v/>
      </c>
      <c r="R32" s="4" t="str">
        <f t="array" ref="R32">IF(ISNUMBER(I32),PERCENTILE(IF($B$2:$B$1251=K32,$C$2:$C$1251),0.7),"")</f>
        <v/>
      </c>
      <c r="S32" s="4" t="str">
        <f t="array" ref="S32">IF(ISNUMBER(I32),PERCENTILE(IF($B$2:$B$1251=K32,$C$2:$C$1251),0.75),"")</f>
        <v/>
      </c>
      <c r="T32" s="4" t="str">
        <f t="array" ref="T32">IF(ISNUMBER(I32),PERCENTILE(IF($B$2:$B$1251=K32,$C$2:$C$1251),0.85),"")</f>
        <v/>
      </c>
    </row>
    <row r="33" spans="1:20" x14ac:dyDescent="0.25">
      <c r="A33" s="10">
        <f>Calculations!A33</f>
        <v>42058</v>
      </c>
      <c r="B33" s="4" t="str">
        <f t="shared" si="1"/>
        <v>2015-09</v>
      </c>
      <c r="C33" s="4">
        <f>IFERROR(Calculations!K33,"")</f>
        <v>12</v>
      </c>
      <c r="D33" s="16" t="str">
        <f t="shared" si="6"/>
        <v>7,12,12,5,4,6,10,13,13,15,9,12,13,7,7,14,9,12,7,11,12,7,9,14,11,8,13,13,12,6,7,12</v>
      </c>
      <c r="E33" s="26">
        <f t="shared" si="7"/>
        <v>8</v>
      </c>
      <c r="F33" s="26">
        <f t="shared" si="8"/>
        <v>12</v>
      </c>
      <c r="G33" s="26">
        <f t="shared" si="9"/>
        <v>15</v>
      </c>
      <c r="I33" s="10" t="str">
        <f t="shared" si="2"/>
        <v/>
      </c>
      <c r="J33" s="10" t="str">
        <f t="shared" si="3"/>
        <v/>
      </c>
      <c r="K33" s="4" t="str">
        <f t="shared" si="4"/>
        <v/>
      </c>
      <c r="L33" s="4" t="str">
        <f t="array" ref="L33">IF(ISNUMBER(I33),MIN(IF($B$2:$B$1251=K33,$C$2:$C$1251)),"")</f>
        <v/>
      </c>
      <c r="M33" s="13" t="str">
        <f t="shared" si="5"/>
        <v/>
      </c>
      <c r="N33" s="4" t="str">
        <f t="array" ref="N33">IF(ISNUMBER(I33),MAX(IF($B$2:$B$1251=K33,$C$2:$C$1251)),"")</f>
        <v/>
      </c>
      <c r="O33" s="4" t="str">
        <f t="array" ref="O33">IF(ISNUMBER(I33),PERCENTILE(IF($B$2:$B$1251=K33,$C$2:$C$1251),0.25),"")</f>
        <v/>
      </c>
      <c r="P33" s="4" t="str">
        <f t="array" ref="P33">IF(ISNUMBER(I33),PERCENTILE(IF($B$2:$B$1251=K33,$C$2:$C$1251),0.3),"")</f>
        <v/>
      </c>
      <c r="Q33" s="4" t="str">
        <f t="array" ref="Q33">IF(ISNUMBER(I33),PERCENTILE(IF($B$2:$B$1251=K33,$C$2:$C$1251),0.5),"")</f>
        <v/>
      </c>
      <c r="R33" s="4" t="str">
        <f t="array" ref="R33">IF(ISNUMBER(I33),PERCENTILE(IF($B$2:$B$1251=K33,$C$2:$C$1251),0.7),"")</f>
        <v/>
      </c>
      <c r="S33" s="4" t="str">
        <f t="array" ref="S33">IF(ISNUMBER(I33),PERCENTILE(IF($B$2:$B$1251=K33,$C$2:$C$1251),0.75),"")</f>
        <v/>
      </c>
      <c r="T33" s="4" t="str">
        <f t="array" ref="T33">IF(ISNUMBER(I33),PERCENTILE(IF($B$2:$B$1251=K33,$C$2:$C$1251),0.85),"")</f>
        <v/>
      </c>
    </row>
    <row r="34" spans="1:20" x14ac:dyDescent="0.25">
      <c r="A34" s="10">
        <f>Calculations!A34</f>
        <v>42058</v>
      </c>
      <c r="B34" s="4" t="str">
        <f t="shared" si="1"/>
        <v>2015-09</v>
      </c>
      <c r="C34" s="4">
        <f>IFERROR(Calculations!K34,"")</f>
        <v>11</v>
      </c>
      <c r="D34" s="16" t="str">
        <f t="shared" si="6"/>
        <v>7,12,12,5,4,6,10,13,13,15,9,12,13,7,7,14,9,12,7,11,12,7,9,14,11,8,13,13,12,6,7,12,11</v>
      </c>
      <c r="E34" s="26">
        <f t="shared" si="7"/>
        <v>8</v>
      </c>
      <c r="F34" s="26">
        <f t="shared" si="8"/>
        <v>12</v>
      </c>
      <c r="G34" s="26">
        <f t="shared" si="9"/>
        <v>15</v>
      </c>
      <c r="I34" s="10" t="str">
        <f t="shared" si="2"/>
        <v/>
      </c>
      <c r="J34" s="10" t="str">
        <f t="shared" si="3"/>
        <v/>
      </c>
      <c r="K34" s="4" t="str">
        <f t="shared" si="4"/>
        <v/>
      </c>
      <c r="L34" s="4" t="str">
        <f t="array" ref="L34">IF(ISNUMBER(I34),MIN(IF($B$2:$B$1251=K34,$C$2:$C$1251)),"")</f>
        <v/>
      </c>
      <c r="M34" s="13" t="str">
        <f t="shared" si="5"/>
        <v/>
      </c>
      <c r="N34" s="4" t="str">
        <f t="array" ref="N34">IF(ISNUMBER(I34),MAX(IF($B$2:$B$1251=K34,$C$2:$C$1251)),"")</f>
        <v/>
      </c>
      <c r="O34" s="4" t="str">
        <f t="array" ref="O34">IF(ISNUMBER(I34),PERCENTILE(IF($B$2:$B$1251=K34,$C$2:$C$1251),0.25),"")</f>
        <v/>
      </c>
      <c r="P34" s="4" t="str">
        <f t="array" ref="P34">IF(ISNUMBER(I34),PERCENTILE(IF($B$2:$B$1251=K34,$C$2:$C$1251),0.3),"")</f>
        <v/>
      </c>
      <c r="Q34" s="4" t="str">
        <f t="array" ref="Q34">IF(ISNUMBER(I34),PERCENTILE(IF($B$2:$B$1251=K34,$C$2:$C$1251),0.5),"")</f>
        <v/>
      </c>
      <c r="R34" s="4" t="str">
        <f t="array" ref="R34">IF(ISNUMBER(I34),PERCENTILE(IF($B$2:$B$1251=K34,$C$2:$C$1251),0.7),"")</f>
        <v/>
      </c>
      <c r="S34" s="4" t="str">
        <f t="array" ref="S34">IF(ISNUMBER(I34),PERCENTILE(IF($B$2:$B$1251=K34,$C$2:$C$1251),0.75),"")</f>
        <v/>
      </c>
      <c r="T34" s="4" t="str">
        <f t="array" ref="T34">IF(ISNUMBER(I34),PERCENTILE(IF($B$2:$B$1251=K34,$C$2:$C$1251),0.85),"")</f>
        <v/>
      </c>
    </row>
    <row r="35" spans="1:20" x14ac:dyDescent="0.25">
      <c r="A35" s="10">
        <f>Calculations!A35</f>
        <v>42058</v>
      </c>
      <c r="B35" s="4" t="str">
        <f t="shared" si="1"/>
        <v>2015-09</v>
      </c>
      <c r="C35" s="4">
        <f>IFERROR(Calculations!K35,"")</f>
        <v>13</v>
      </c>
      <c r="D35" s="16" t="str">
        <f t="shared" si="6"/>
        <v>7,12,12,5,4,6,10,13,13,15,9,12,13,7,7,14,9,12,7,11,12,7,9,14,11,8,13,13,12,6,7,12,11,13</v>
      </c>
      <c r="E35" s="26">
        <f t="shared" si="7"/>
        <v>8</v>
      </c>
      <c r="F35" s="26">
        <f t="shared" si="8"/>
        <v>12</v>
      </c>
      <c r="G35" s="26">
        <f t="shared" si="9"/>
        <v>15</v>
      </c>
      <c r="I35" s="10" t="str">
        <f t="shared" si="2"/>
        <v/>
      </c>
      <c r="J35" s="10" t="str">
        <f t="shared" si="3"/>
        <v/>
      </c>
      <c r="K35" s="4" t="str">
        <f t="shared" si="4"/>
        <v/>
      </c>
      <c r="L35" s="4" t="str">
        <f t="array" ref="L35">IF(ISNUMBER(I35),MIN(IF($B$2:$B$1251=K35,$C$2:$C$1251)),"")</f>
        <v/>
      </c>
      <c r="M35" s="13" t="str">
        <f t="shared" si="5"/>
        <v/>
      </c>
      <c r="N35" s="4" t="str">
        <f t="array" ref="N35">IF(ISNUMBER(I35),MAX(IF($B$2:$B$1251=K35,$C$2:$C$1251)),"")</f>
        <v/>
      </c>
      <c r="O35" s="4" t="str">
        <f t="array" ref="O35">IF(ISNUMBER(I35),PERCENTILE(IF($B$2:$B$1251=K35,$C$2:$C$1251),0.25),"")</f>
        <v/>
      </c>
      <c r="P35" s="4" t="str">
        <f t="array" ref="P35">IF(ISNUMBER(I35),PERCENTILE(IF($B$2:$B$1251=K35,$C$2:$C$1251),0.3),"")</f>
        <v/>
      </c>
      <c r="Q35" s="4" t="str">
        <f t="array" ref="Q35">IF(ISNUMBER(I35),PERCENTILE(IF($B$2:$B$1251=K35,$C$2:$C$1251),0.5),"")</f>
        <v/>
      </c>
      <c r="R35" s="4" t="str">
        <f t="array" ref="R35">IF(ISNUMBER(I35),PERCENTILE(IF($B$2:$B$1251=K35,$C$2:$C$1251),0.7),"")</f>
        <v/>
      </c>
      <c r="S35" s="4" t="str">
        <f t="array" ref="S35">IF(ISNUMBER(I35),PERCENTILE(IF($B$2:$B$1251=K35,$C$2:$C$1251),0.75),"")</f>
        <v/>
      </c>
      <c r="T35" s="4" t="str">
        <f t="array" ref="T35">IF(ISNUMBER(I35),PERCENTILE(IF($B$2:$B$1251=K35,$C$2:$C$1251),0.85),"")</f>
        <v/>
      </c>
    </row>
    <row r="36" spans="1:20" x14ac:dyDescent="0.25">
      <c r="A36" s="10">
        <f>Calculations!A36</f>
        <v>42059</v>
      </c>
      <c r="B36" s="4" t="str">
        <f t="shared" si="1"/>
        <v>2015-09</v>
      </c>
      <c r="C36" s="4">
        <f>IFERROR(Calculations!K36,"")</f>
        <v>13</v>
      </c>
      <c r="D36" s="16" t="str">
        <f t="shared" si="6"/>
        <v>7,12,12,5,4,6,10,13,13,15,9,12,13,7,7,14,9,12,7,11,12,7,9,14,11,8,13,13,12,6,7,12,11,13,13</v>
      </c>
      <c r="E36" s="26">
        <f t="shared" si="7"/>
        <v>8</v>
      </c>
      <c r="F36" s="26">
        <f t="shared" si="8"/>
        <v>12</v>
      </c>
      <c r="G36" s="26">
        <f t="shared" si="9"/>
        <v>15</v>
      </c>
      <c r="I36" s="10" t="str">
        <f t="shared" si="2"/>
        <v/>
      </c>
      <c r="J36" s="10" t="str">
        <f t="shared" si="3"/>
        <v/>
      </c>
      <c r="K36" s="4" t="str">
        <f t="shared" si="4"/>
        <v/>
      </c>
      <c r="L36" s="4" t="str">
        <f t="array" ref="L36">IF(ISNUMBER(I36),MIN(IF($B$2:$B$1251=K36,$C$2:$C$1251)),"")</f>
        <v/>
      </c>
      <c r="M36" s="13" t="str">
        <f t="shared" si="5"/>
        <v/>
      </c>
      <c r="N36" s="4" t="str">
        <f t="array" ref="N36">IF(ISNUMBER(I36),MAX(IF($B$2:$B$1251=K36,$C$2:$C$1251)),"")</f>
        <v/>
      </c>
      <c r="O36" s="4" t="str">
        <f t="array" ref="O36">IF(ISNUMBER(I36),PERCENTILE(IF($B$2:$B$1251=K36,$C$2:$C$1251),0.25),"")</f>
        <v/>
      </c>
      <c r="P36" s="4" t="str">
        <f t="array" ref="P36">IF(ISNUMBER(I36),PERCENTILE(IF($B$2:$B$1251=K36,$C$2:$C$1251),0.3),"")</f>
        <v/>
      </c>
      <c r="Q36" s="4" t="str">
        <f t="array" ref="Q36">IF(ISNUMBER(I36),PERCENTILE(IF($B$2:$B$1251=K36,$C$2:$C$1251),0.5),"")</f>
        <v/>
      </c>
      <c r="R36" s="4" t="str">
        <f t="array" ref="R36">IF(ISNUMBER(I36),PERCENTILE(IF($B$2:$B$1251=K36,$C$2:$C$1251),0.7),"")</f>
        <v/>
      </c>
      <c r="S36" s="4" t="str">
        <f t="array" ref="S36">IF(ISNUMBER(I36),PERCENTILE(IF($B$2:$B$1251=K36,$C$2:$C$1251),0.75),"")</f>
        <v/>
      </c>
      <c r="T36" s="4" t="str">
        <f t="array" ref="T36">IF(ISNUMBER(I36),PERCENTILE(IF($B$2:$B$1251=K36,$C$2:$C$1251),0.85),"")</f>
        <v/>
      </c>
    </row>
    <row r="37" spans="1:20" x14ac:dyDescent="0.25">
      <c r="A37" s="10">
        <f>Calculations!A37</f>
        <v>42059</v>
      </c>
      <c r="B37" s="4" t="str">
        <f t="shared" si="1"/>
        <v>2015-09</v>
      </c>
      <c r="C37" s="4">
        <f>IFERROR(Calculations!K37,"")</f>
        <v>13</v>
      </c>
      <c r="D37" s="16" t="str">
        <f t="shared" si="6"/>
        <v>7,12,12,5,4,6,10,13,13,15,9,12,13,7,7,14,9,12,7,11,12,7,9,14,11,8,13,13,12,6,7,12,11,13,13,13</v>
      </c>
      <c r="E37" s="26">
        <f t="shared" si="7"/>
        <v>8</v>
      </c>
      <c r="F37" s="26">
        <f t="shared" si="8"/>
        <v>12</v>
      </c>
      <c r="G37" s="26">
        <f t="shared" si="9"/>
        <v>15</v>
      </c>
      <c r="I37" s="10" t="str">
        <f t="shared" si="2"/>
        <v/>
      </c>
      <c r="J37" s="10" t="str">
        <f t="shared" si="3"/>
        <v/>
      </c>
      <c r="K37" s="4" t="str">
        <f t="shared" si="4"/>
        <v/>
      </c>
      <c r="L37" s="4" t="str">
        <f t="array" ref="L37">IF(ISNUMBER(I37),MIN(IF($B$2:$B$1251=K37,$C$2:$C$1251)),"")</f>
        <v/>
      </c>
      <c r="M37" s="13" t="str">
        <f t="shared" si="5"/>
        <v/>
      </c>
      <c r="N37" s="4" t="str">
        <f t="array" ref="N37">IF(ISNUMBER(I37),MAX(IF($B$2:$B$1251=K37,$C$2:$C$1251)),"")</f>
        <v/>
      </c>
      <c r="O37" s="4" t="str">
        <f t="array" ref="O37">IF(ISNUMBER(I37),PERCENTILE(IF($B$2:$B$1251=K37,$C$2:$C$1251),0.25),"")</f>
        <v/>
      </c>
      <c r="P37" s="4" t="str">
        <f t="array" ref="P37">IF(ISNUMBER(I37),PERCENTILE(IF($B$2:$B$1251=K37,$C$2:$C$1251),0.3),"")</f>
        <v/>
      </c>
      <c r="Q37" s="4" t="str">
        <f t="array" ref="Q37">IF(ISNUMBER(I37),PERCENTILE(IF($B$2:$B$1251=K37,$C$2:$C$1251),0.5),"")</f>
        <v/>
      </c>
      <c r="R37" s="4" t="str">
        <f t="array" ref="R37">IF(ISNUMBER(I37),PERCENTILE(IF($B$2:$B$1251=K37,$C$2:$C$1251),0.7),"")</f>
        <v/>
      </c>
      <c r="S37" s="4" t="str">
        <f t="array" ref="S37">IF(ISNUMBER(I37),PERCENTILE(IF($B$2:$B$1251=K37,$C$2:$C$1251),0.75),"")</f>
        <v/>
      </c>
      <c r="T37" s="4" t="str">
        <f t="array" ref="T37">IF(ISNUMBER(I37),PERCENTILE(IF($B$2:$B$1251=K37,$C$2:$C$1251),0.85),"")</f>
        <v/>
      </c>
    </row>
    <row r="38" spans="1:20" x14ac:dyDescent="0.25">
      <c r="A38" s="10">
        <f>Calculations!A38</f>
        <v>42059</v>
      </c>
      <c r="B38" s="4" t="str">
        <f t="shared" si="1"/>
        <v>2015-09</v>
      </c>
      <c r="C38" s="4">
        <f>IFERROR(Calculations!K38,"")</f>
        <v>14</v>
      </c>
      <c r="D38" s="16" t="str">
        <f t="shared" si="6"/>
        <v>7,12,12,5,4,6,10,13,13,15,9,12,13,7,7,14,9,12,7,11,12,7,9,14,11,8,13,13,12,6,7,12,11,13,13,13,14</v>
      </c>
      <c r="E38" s="26">
        <f t="shared" si="7"/>
        <v>8</v>
      </c>
      <c r="F38" s="26">
        <f t="shared" si="8"/>
        <v>12</v>
      </c>
      <c r="G38" s="26">
        <f t="shared" si="9"/>
        <v>15</v>
      </c>
      <c r="I38" s="10" t="str">
        <f t="shared" si="2"/>
        <v/>
      </c>
      <c r="J38" s="10" t="str">
        <f t="shared" si="3"/>
        <v/>
      </c>
      <c r="K38" s="4" t="str">
        <f t="shared" si="4"/>
        <v/>
      </c>
      <c r="L38" s="4" t="str">
        <f t="array" ref="L38">IF(ISNUMBER(I38),MIN(IF($B$2:$B$1251=K38,$C$2:$C$1251)),"")</f>
        <v/>
      </c>
      <c r="M38" s="13" t="str">
        <f t="shared" si="5"/>
        <v/>
      </c>
      <c r="N38" s="4" t="str">
        <f t="array" ref="N38">IF(ISNUMBER(I38),MAX(IF($B$2:$B$1251=K38,$C$2:$C$1251)),"")</f>
        <v/>
      </c>
      <c r="O38" s="4" t="str">
        <f t="array" ref="O38">IF(ISNUMBER(I38),PERCENTILE(IF($B$2:$B$1251=K38,$C$2:$C$1251),0.25),"")</f>
        <v/>
      </c>
      <c r="P38" s="4" t="str">
        <f t="array" ref="P38">IF(ISNUMBER(I38),PERCENTILE(IF($B$2:$B$1251=K38,$C$2:$C$1251),0.3),"")</f>
        <v/>
      </c>
      <c r="Q38" s="4" t="str">
        <f t="array" ref="Q38">IF(ISNUMBER(I38),PERCENTILE(IF($B$2:$B$1251=K38,$C$2:$C$1251),0.5),"")</f>
        <v/>
      </c>
      <c r="R38" s="4" t="str">
        <f t="array" ref="R38">IF(ISNUMBER(I38),PERCENTILE(IF($B$2:$B$1251=K38,$C$2:$C$1251),0.7),"")</f>
        <v/>
      </c>
      <c r="S38" s="4" t="str">
        <f t="array" ref="S38">IF(ISNUMBER(I38),PERCENTILE(IF($B$2:$B$1251=K38,$C$2:$C$1251),0.75),"")</f>
        <v/>
      </c>
      <c r="T38" s="4" t="str">
        <f t="array" ref="T38">IF(ISNUMBER(I38),PERCENTILE(IF($B$2:$B$1251=K38,$C$2:$C$1251),0.85),"")</f>
        <v/>
      </c>
    </row>
    <row r="39" spans="1:20" x14ac:dyDescent="0.25">
      <c r="A39" s="10">
        <f>Calculations!A39</f>
        <v>42060</v>
      </c>
      <c r="B39" s="4" t="str">
        <f t="shared" si="1"/>
        <v>2015-09</v>
      </c>
      <c r="C39" s="4">
        <f>IFERROR(Calculations!K39,"")</f>
        <v>12</v>
      </c>
      <c r="D39" s="16" t="str">
        <f t="shared" si="6"/>
        <v>7,12,12,5,4,6,10,13,13,15,9,12,13,7,7,14,9,12,7,11,12,7,9,14,11,8,13,13,12,6,7,12,11,13,13,13,14,12</v>
      </c>
      <c r="E39" s="26">
        <f t="shared" si="7"/>
        <v>8</v>
      </c>
      <c r="F39" s="26">
        <f t="shared" si="8"/>
        <v>12</v>
      </c>
      <c r="G39" s="26">
        <f t="shared" si="9"/>
        <v>15</v>
      </c>
      <c r="I39" s="10" t="str">
        <f t="shared" si="2"/>
        <v/>
      </c>
      <c r="J39" s="10" t="str">
        <f t="shared" si="3"/>
        <v/>
      </c>
      <c r="K39" s="4" t="str">
        <f t="shared" si="4"/>
        <v/>
      </c>
      <c r="L39" s="4" t="str">
        <f t="array" ref="L39">IF(ISNUMBER(I39),MIN(IF($B$2:$B$1251=K39,$C$2:$C$1251)),"")</f>
        <v/>
      </c>
      <c r="M39" s="13" t="str">
        <f t="shared" si="5"/>
        <v/>
      </c>
      <c r="N39" s="4" t="str">
        <f t="array" ref="N39">IF(ISNUMBER(I39),MAX(IF($B$2:$B$1251=K39,$C$2:$C$1251)),"")</f>
        <v/>
      </c>
      <c r="O39" s="4" t="str">
        <f t="array" ref="O39">IF(ISNUMBER(I39),PERCENTILE(IF($B$2:$B$1251=K39,$C$2:$C$1251),0.25),"")</f>
        <v/>
      </c>
      <c r="P39" s="4" t="str">
        <f t="array" ref="P39">IF(ISNUMBER(I39),PERCENTILE(IF($B$2:$B$1251=K39,$C$2:$C$1251),0.3),"")</f>
        <v/>
      </c>
      <c r="Q39" s="4" t="str">
        <f t="array" ref="Q39">IF(ISNUMBER(I39),PERCENTILE(IF($B$2:$B$1251=K39,$C$2:$C$1251),0.5),"")</f>
        <v/>
      </c>
      <c r="R39" s="4" t="str">
        <f t="array" ref="R39">IF(ISNUMBER(I39),PERCENTILE(IF($B$2:$B$1251=K39,$C$2:$C$1251),0.7),"")</f>
        <v/>
      </c>
      <c r="S39" s="4" t="str">
        <f t="array" ref="S39">IF(ISNUMBER(I39),PERCENTILE(IF($B$2:$B$1251=K39,$C$2:$C$1251),0.75),"")</f>
        <v/>
      </c>
      <c r="T39" s="4" t="str">
        <f t="array" ref="T39">IF(ISNUMBER(I39),PERCENTILE(IF($B$2:$B$1251=K39,$C$2:$C$1251),0.85),"")</f>
        <v/>
      </c>
    </row>
    <row r="40" spans="1:20" x14ac:dyDescent="0.25">
      <c r="A40" s="10">
        <f>Calculations!A40</f>
        <v>42060</v>
      </c>
      <c r="B40" s="4" t="str">
        <f t="shared" si="1"/>
        <v>2015-09</v>
      </c>
      <c r="C40" s="4">
        <f>IFERROR(Calculations!K40,"")</f>
        <v>15</v>
      </c>
      <c r="D40" s="16" t="str">
        <f t="shared" si="6"/>
        <v>7,12,12,5,4,6,10,13,13,15,9,12,13,7,7,14,9,12,7,11,12,7,9,14,11,8,13,13,12,6,7,12,11,13,13,13,14,12,15</v>
      </c>
      <c r="E40" s="26">
        <f t="shared" si="7"/>
        <v>8</v>
      </c>
      <c r="F40" s="26">
        <f t="shared" si="8"/>
        <v>12</v>
      </c>
      <c r="G40" s="26">
        <f t="shared" si="9"/>
        <v>15</v>
      </c>
      <c r="I40" s="10" t="str">
        <f t="shared" si="2"/>
        <v/>
      </c>
      <c r="J40" s="10" t="str">
        <f t="shared" si="3"/>
        <v/>
      </c>
      <c r="K40" s="4" t="str">
        <f t="shared" si="4"/>
        <v/>
      </c>
      <c r="L40" s="4" t="str">
        <f t="array" ref="L40">IF(ISNUMBER(I40),MIN(IF($B$2:$B$1251=K40,$C$2:$C$1251)),"")</f>
        <v/>
      </c>
      <c r="M40" s="13" t="str">
        <f t="shared" si="5"/>
        <v/>
      </c>
      <c r="N40" s="4" t="str">
        <f t="array" ref="N40">IF(ISNUMBER(I40),MAX(IF($B$2:$B$1251=K40,$C$2:$C$1251)),"")</f>
        <v/>
      </c>
      <c r="O40" s="4" t="str">
        <f t="array" ref="O40">IF(ISNUMBER(I40),PERCENTILE(IF($B$2:$B$1251=K40,$C$2:$C$1251),0.25),"")</f>
        <v/>
      </c>
      <c r="P40" s="4" t="str">
        <f t="array" ref="P40">IF(ISNUMBER(I40),PERCENTILE(IF($B$2:$B$1251=K40,$C$2:$C$1251),0.3),"")</f>
        <v/>
      </c>
      <c r="Q40" s="4" t="str">
        <f t="array" ref="Q40">IF(ISNUMBER(I40),PERCENTILE(IF($B$2:$B$1251=K40,$C$2:$C$1251),0.5),"")</f>
        <v/>
      </c>
      <c r="R40" s="4" t="str">
        <f t="array" ref="R40">IF(ISNUMBER(I40),PERCENTILE(IF($B$2:$B$1251=K40,$C$2:$C$1251),0.7),"")</f>
        <v/>
      </c>
      <c r="S40" s="4" t="str">
        <f t="array" ref="S40">IF(ISNUMBER(I40),PERCENTILE(IF($B$2:$B$1251=K40,$C$2:$C$1251),0.75),"")</f>
        <v/>
      </c>
      <c r="T40" s="4" t="str">
        <f t="array" ref="T40">IF(ISNUMBER(I40),PERCENTILE(IF($B$2:$B$1251=K40,$C$2:$C$1251),0.85),"")</f>
        <v/>
      </c>
    </row>
    <row r="41" spans="1:20" x14ac:dyDescent="0.25">
      <c r="A41" s="10">
        <f>Calculations!A41</f>
        <v>42060</v>
      </c>
      <c r="B41" s="4" t="str">
        <f t="shared" si="1"/>
        <v>2015-09</v>
      </c>
      <c r="C41" s="4">
        <f>IFERROR(Calculations!K41,"")</f>
        <v>5</v>
      </c>
      <c r="D41" s="16" t="str">
        <f t="shared" si="6"/>
        <v>7,12,12,5,4,6,10,13,13,15,9,12,13,7,7,14,9,12,7,11,12,7,9,14,11,8,13,13,12,6,7,12,11,13,13,13,14,12,15,5</v>
      </c>
      <c r="E41" s="26">
        <f t="shared" si="7"/>
        <v>8</v>
      </c>
      <c r="F41" s="26">
        <f t="shared" si="8"/>
        <v>12</v>
      </c>
      <c r="G41" s="26">
        <f t="shared" si="9"/>
        <v>15</v>
      </c>
      <c r="I41" s="10" t="str">
        <f t="shared" si="2"/>
        <v/>
      </c>
      <c r="J41" s="10" t="str">
        <f t="shared" si="3"/>
        <v/>
      </c>
      <c r="K41" s="4" t="str">
        <f t="shared" si="4"/>
        <v/>
      </c>
      <c r="L41" s="4" t="str">
        <f t="array" ref="L41">IF(ISNUMBER(I41),MIN(IF($B$2:$B$1251=K41,$C$2:$C$1251)),"")</f>
        <v/>
      </c>
      <c r="M41" s="13" t="str">
        <f t="shared" si="5"/>
        <v/>
      </c>
      <c r="N41" s="4" t="str">
        <f t="array" ref="N41">IF(ISNUMBER(I41),MAX(IF($B$2:$B$1251=K41,$C$2:$C$1251)),"")</f>
        <v/>
      </c>
      <c r="O41" s="4" t="str">
        <f t="array" ref="O41">IF(ISNUMBER(I41),PERCENTILE(IF($B$2:$B$1251=K41,$C$2:$C$1251),0.25),"")</f>
        <v/>
      </c>
      <c r="P41" s="4" t="str">
        <f t="array" ref="P41">IF(ISNUMBER(I41),PERCENTILE(IF($B$2:$B$1251=K41,$C$2:$C$1251),0.3),"")</f>
        <v/>
      </c>
      <c r="Q41" s="4" t="str">
        <f t="array" ref="Q41">IF(ISNUMBER(I41),PERCENTILE(IF($B$2:$B$1251=K41,$C$2:$C$1251),0.5),"")</f>
        <v/>
      </c>
      <c r="R41" s="4" t="str">
        <f t="array" ref="R41">IF(ISNUMBER(I41),PERCENTILE(IF($B$2:$B$1251=K41,$C$2:$C$1251),0.7),"")</f>
        <v/>
      </c>
      <c r="S41" s="4" t="str">
        <f t="array" ref="S41">IF(ISNUMBER(I41),PERCENTILE(IF($B$2:$B$1251=K41,$C$2:$C$1251),0.75),"")</f>
        <v/>
      </c>
      <c r="T41" s="4" t="str">
        <f t="array" ref="T41">IF(ISNUMBER(I41),PERCENTILE(IF($B$2:$B$1251=K41,$C$2:$C$1251),0.85),"")</f>
        <v/>
      </c>
    </row>
    <row r="42" spans="1:20" x14ac:dyDescent="0.25">
      <c r="A42" s="10">
        <f>Calculations!A42</f>
        <v>42060</v>
      </c>
      <c r="B42" s="4" t="str">
        <f t="shared" si="1"/>
        <v>2015-09</v>
      </c>
      <c r="C42" s="4">
        <f>IFERROR(Calculations!K42,"")</f>
        <v>5</v>
      </c>
      <c r="D42" s="16" t="str">
        <f t="shared" si="6"/>
        <v>7,12,12,5,4,6,10,13,13,15,9,12,13,7,7,14,9,12,7,11,12,7,9,14,11,8,13,13,12,6,7,12,11,13,13,13,14,12,15,5,5</v>
      </c>
      <c r="E42" s="26">
        <f t="shared" si="7"/>
        <v>8</v>
      </c>
      <c r="F42" s="26">
        <f t="shared" si="8"/>
        <v>12</v>
      </c>
      <c r="G42" s="26">
        <f t="shared" si="9"/>
        <v>15</v>
      </c>
      <c r="I42" s="10" t="str">
        <f t="shared" si="2"/>
        <v/>
      </c>
      <c r="J42" s="10" t="str">
        <f t="shared" si="3"/>
        <v/>
      </c>
      <c r="K42" s="4" t="str">
        <f t="shared" si="4"/>
        <v/>
      </c>
      <c r="L42" s="4" t="str">
        <f t="array" ref="L42">IF(ISNUMBER(I42),MIN(IF($B$2:$B$1251=K42,$C$2:$C$1251)),"")</f>
        <v/>
      </c>
      <c r="M42" s="13" t="str">
        <f t="shared" si="5"/>
        <v/>
      </c>
      <c r="N42" s="4" t="str">
        <f t="array" ref="N42">IF(ISNUMBER(I42),MAX(IF($B$2:$B$1251=K42,$C$2:$C$1251)),"")</f>
        <v/>
      </c>
      <c r="O42" s="4" t="str">
        <f t="array" ref="O42">IF(ISNUMBER(I42),PERCENTILE(IF($B$2:$B$1251=K42,$C$2:$C$1251),0.25),"")</f>
        <v/>
      </c>
      <c r="P42" s="4" t="str">
        <f t="array" ref="P42">IF(ISNUMBER(I42),PERCENTILE(IF($B$2:$B$1251=K42,$C$2:$C$1251),0.3),"")</f>
        <v/>
      </c>
      <c r="Q42" s="4" t="str">
        <f t="array" ref="Q42">IF(ISNUMBER(I42),PERCENTILE(IF($B$2:$B$1251=K42,$C$2:$C$1251),0.5),"")</f>
        <v/>
      </c>
      <c r="R42" s="4" t="str">
        <f t="array" ref="R42">IF(ISNUMBER(I42),PERCENTILE(IF($B$2:$B$1251=K42,$C$2:$C$1251),0.7),"")</f>
        <v/>
      </c>
      <c r="S42" s="4" t="str">
        <f t="array" ref="S42">IF(ISNUMBER(I42),PERCENTILE(IF($B$2:$B$1251=K42,$C$2:$C$1251),0.75),"")</f>
        <v/>
      </c>
      <c r="T42" s="4" t="str">
        <f t="array" ref="T42">IF(ISNUMBER(I42),PERCENTILE(IF($B$2:$B$1251=K42,$C$2:$C$1251),0.85),"")</f>
        <v/>
      </c>
    </row>
    <row r="43" spans="1:20" x14ac:dyDescent="0.25">
      <c r="A43" s="10">
        <f>Calculations!A43</f>
        <v>42061</v>
      </c>
      <c r="B43" s="4" t="str">
        <f t="shared" si="1"/>
        <v>2015-09</v>
      </c>
      <c r="C43" s="4">
        <f>IFERROR(Calculations!K43,"")</f>
        <v>8</v>
      </c>
      <c r="D43" s="16" t="str">
        <f t="shared" si="6"/>
        <v>7,12,12,5,4,6,10,13,13,15,9,12,13,7,7,14,9,12,7,11,12,7,9,14,11,8,13,13,12,6,7,12,11,13,13,13,14,12,15,5,5,8</v>
      </c>
      <c r="E43" s="26">
        <f t="shared" si="7"/>
        <v>8</v>
      </c>
      <c r="F43" s="26">
        <f t="shared" si="8"/>
        <v>12</v>
      </c>
      <c r="G43" s="26">
        <f t="shared" si="9"/>
        <v>15</v>
      </c>
      <c r="I43" s="10" t="str">
        <f t="shared" si="2"/>
        <v/>
      </c>
      <c r="J43" s="10" t="str">
        <f t="shared" si="3"/>
        <v/>
      </c>
      <c r="K43" s="4" t="str">
        <f t="shared" si="4"/>
        <v/>
      </c>
      <c r="L43" s="4" t="str">
        <f t="array" ref="L43">IF(ISNUMBER(I43),MIN(IF($B$2:$B$1251=K43,$C$2:$C$1251)),"")</f>
        <v/>
      </c>
      <c r="M43" s="13" t="str">
        <f t="shared" si="5"/>
        <v/>
      </c>
      <c r="N43" s="4" t="str">
        <f t="array" ref="N43">IF(ISNUMBER(I43),MAX(IF($B$2:$B$1251=K43,$C$2:$C$1251)),"")</f>
        <v/>
      </c>
      <c r="O43" s="4" t="str">
        <f t="array" ref="O43">IF(ISNUMBER(I43),PERCENTILE(IF($B$2:$B$1251=K43,$C$2:$C$1251),0.25),"")</f>
        <v/>
      </c>
      <c r="P43" s="4" t="str">
        <f t="array" ref="P43">IF(ISNUMBER(I43),PERCENTILE(IF($B$2:$B$1251=K43,$C$2:$C$1251),0.3),"")</f>
        <v/>
      </c>
      <c r="Q43" s="4" t="str">
        <f t="array" ref="Q43">IF(ISNUMBER(I43),PERCENTILE(IF($B$2:$B$1251=K43,$C$2:$C$1251),0.5),"")</f>
        <v/>
      </c>
      <c r="R43" s="4" t="str">
        <f t="array" ref="R43">IF(ISNUMBER(I43),PERCENTILE(IF($B$2:$B$1251=K43,$C$2:$C$1251),0.7),"")</f>
        <v/>
      </c>
      <c r="S43" s="4" t="str">
        <f t="array" ref="S43">IF(ISNUMBER(I43),PERCENTILE(IF($B$2:$B$1251=K43,$C$2:$C$1251),0.75),"")</f>
        <v/>
      </c>
      <c r="T43" s="4" t="str">
        <f t="array" ref="T43">IF(ISNUMBER(I43),PERCENTILE(IF($B$2:$B$1251=K43,$C$2:$C$1251),0.85),"")</f>
        <v/>
      </c>
    </row>
    <row r="44" spans="1:20" x14ac:dyDescent="0.25">
      <c r="A44" s="10">
        <f>Calculations!A44</f>
        <v>42062</v>
      </c>
      <c r="B44" s="4" t="str">
        <f t="shared" si="1"/>
        <v>2015-09</v>
      </c>
      <c r="C44" s="4">
        <f>IFERROR(Calculations!K44,"")</f>
        <v>4</v>
      </c>
      <c r="D44" s="16" t="str">
        <f t="shared" si="6"/>
        <v>7,12,12,5,4,6,10,13,13,15,9,12,13,7,7,14,9,12,7,11,12,7,9,14,11,8,13,13,12,6,7,12,11,13,13,13,14,12,15,5,5,8,4</v>
      </c>
      <c r="E44" s="26">
        <f t="shared" si="7"/>
        <v>8</v>
      </c>
      <c r="F44" s="26">
        <f t="shared" si="8"/>
        <v>12</v>
      </c>
      <c r="G44" s="26">
        <f t="shared" si="9"/>
        <v>15</v>
      </c>
      <c r="I44" s="10" t="str">
        <f t="shared" si="2"/>
        <v/>
      </c>
      <c r="J44" s="10" t="str">
        <f t="shared" si="3"/>
        <v/>
      </c>
      <c r="K44" s="4" t="str">
        <f t="shared" si="4"/>
        <v/>
      </c>
      <c r="L44" s="4" t="str">
        <f t="array" ref="L44">IF(ISNUMBER(I44),MIN(IF($B$2:$B$1251=K44,$C$2:$C$1251)),"")</f>
        <v/>
      </c>
      <c r="M44" s="13" t="str">
        <f t="shared" si="5"/>
        <v/>
      </c>
      <c r="N44" s="4" t="str">
        <f t="array" ref="N44">IF(ISNUMBER(I44),MAX(IF($B$2:$B$1251=K44,$C$2:$C$1251)),"")</f>
        <v/>
      </c>
      <c r="O44" s="4" t="str">
        <f t="array" ref="O44">IF(ISNUMBER(I44),PERCENTILE(IF($B$2:$B$1251=K44,$C$2:$C$1251),0.25),"")</f>
        <v/>
      </c>
      <c r="P44" s="4" t="str">
        <f t="array" ref="P44">IF(ISNUMBER(I44),PERCENTILE(IF($B$2:$B$1251=K44,$C$2:$C$1251),0.3),"")</f>
        <v/>
      </c>
      <c r="Q44" s="4" t="str">
        <f t="array" ref="Q44">IF(ISNUMBER(I44),PERCENTILE(IF($B$2:$B$1251=K44,$C$2:$C$1251),0.5),"")</f>
        <v/>
      </c>
      <c r="R44" s="4" t="str">
        <f t="array" ref="R44">IF(ISNUMBER(I44),PERCENTILE(IF($B$2:$B$1251=K44,$C$2:$C$1251),0.7),"")</f>
        <v/>
      </c>
      <c r="S44" s="4" t="str">
        <f t="array" ref="S44">IF(ISNUMBER(I44),PERCENTILE(IF($B$2:$B$1251=K44,$C$2:$C$1251),0.75),"")</f>
        <v/>
      </c>
      <c r="T44" s="4" t="str">
        <f t="array" ref="T44">IF(ISNUMBER(I44),PERCENTILE(IF($B$2:$B$1251=K44,$C$2:$C$1251),0.85),"")</f>
        <v/>
      </c>
    </row>
    <row r="45" spans="1:20" x14ac:dyDescent="0.25">
      <c r="A45" s="10">
        <f>Calculations!A45</f>
        <v>42062</v>
      </c>
      <c r="B45" s="4" t="str">
        <f t="shared" si="1"/>
        <v>2015-09</v>
      </c>
      <c r="C45" s="4">
        <f>IFERROR(Calculations!K45,"")</f>
        <v>7</v>
      </c>
      <c r="D45" s="16" t="str">
        <f t="shared" si="6"/>
        <v>7,12,12,5,4,6,10,13,13,15,9,12,13,7,7,14,9,12,7,11,12,7,9,14,11,8,13,13,12,6,7,12,11,13,13,13,14,12,15,5,5,8,4,7</v>
      </c>
      <c r="E45" s="26">
        <f t="shared" si="7"/>
        <v>8</v>
      </c>
      <c r="F45" s="26">
        <f t="shared" si="8"/>
        <v>12</v>
      </c>
      <c r="G45" s="26">
        <f t="shared" si="9"/>
        <v>15</v>
      </c>
      <c r="I45" s="10" t="str">
        <f t="shared" si="2"/>
        <v/>
      </c>
      <c r="J45" s="10" t="str">
        <f t="shared" si="3"/>
        <v/>
      </c>
      <c r="K45" s="4" t="str">
        <f t="shared" si="4"/>
        <v/>
      </c>
      <c r="L45" s="4" t="str">
        <f t="array" ref="L45">IF(ISNUMBER(I45),MIN(IF($B$2:$B$1251=K45,$C$2:$C$1251)),"")</f>
        <v/>
      </c>
      <c r="M45" s="13" t="str">
        <f t="shared" si="5"/>
        <v/>
      </c>
      <c r="N45" s="4" t="str">
        <f t="array" ref="N45">IF(ISNUMBER(I45),MAX(IF($B$2:$B$1251=K45,$C$2:$C$1251)),"")</f>
        <v/>
      </c>
      <c r="O45" s="4" t="str">
        <f t="array" ref="O45">IF(ISNUMBER(I45),PERCENTILE(IF($B$2:$B$1251=K45,$C$2:$C$1251),0.25),"")</f>
        <v/>
      </c>
      <c r="P45" s="4" t="str">
        <f t="array" ref="P45">IF(ISNUMBER(I45),PERCENTILE(IF($B$2:$B$1251=K45,$C$2:$C$1251),0.3),"")</f>
        <v/>
      </c>
      <c r="Q45" s="4" t="str">
        <f t="array" ref="Q45">IF(ISNUMBER(I45),PERCENTILE(IF($B$2:$B$1251=K45,$C$2:$C$1251),0.5),"")</f>
        <v/>
      </c>
      <c r="R45" s="4" t="str">
        <f t="array" ref="R45">IF(ISNUMBER(I45),PERCENTILE(IF($B$2:$B$1251=K45,$C$2:$C$1251),0.7),"")</f>
        <v/>
      </c>
      <c r="S45" s="4" t="str">
        <f t="array" ref="S45">IF(ISNUMBER(I45),PERCENTILE(IF($B$2:$B$1251=K45,$C$2:$C$1251),0.75),"")</f>
        <v/>
      </c>
      <c r="T45" s="4" t="str">
        <f t="array" ref="T45">IF(ISNUMBER(I45),PERCENTILE(IF($B$2:$B$1251=K45,$C$2:$C$1251),0.85),"")</f>
        <v/>
      </c>
    </row>
    <row r="46" spans="1:20" x14ac:dyDescent="0.25">
      <c r="A46" s="10">
        <f>Calculations!A46</f>
        <v>42062</v>
      </c>
      <c r="B46" s="4" t="str">
        <f t="shared" si="1"/>
        <v>2015-09</v>
      </c>
      <c r="C46" s="4">
        <f>IFERROR(Calculations!K46,"")</f>
        <v>7</v>
      </c>
      <c r="D46" s="16" t="str">
        <f t="shared" si="6"/>
        <v>7,12,12,5,4,6,10,13,13,15,9,12,13,7,7,14,9,12,7,11,12,7,9,14,11,8,13,13,12,6,7,12,11,13,13,13,14,12,15,5,5,8,4,7,7</v>
      </c>
      <c r="E46" s="26">
        <f t="shared" si="7"/>
        <v>8</v>
      </c>
      <c r="F46" s="26">
        <f t="shared" si="8"/>
        <v>12</v>
      </c>
      <c r="G46" s="26">
        <f t="shared" si="9"/>
        <v>15</v>
      </c>
      <c r="I46" s="10" t="str">
        <f t="shared" si="2"/>
        <v/>
      </c>
      <c r="J46" s="10" t="str">
        <f t="shared" si="3"/>
        <v/>
      </c>
      <c r="K46" s="4" t="str">
        <f t="shared" si="4"/>
        <v/>
      </c>
      <c r="L46" s="4" t="str">
        <f t="array" ref="L46">IF(ISNUMBER(I46),MIN(IF($B$2:$B$1251=K46,$C$2:$C$1251)),"")</f>
        <v/>
      </c>
      <c r="M46" s="13" t="str">
        <f t="shared" si="5"/>
        <v/>
      </c>
      <c r="N46" s="4" t="str">
        <f t="array" ref="N46">IF(ISNUMBER(I46),MAX(IF($B$2:$B$1251=K46,$C$2:$C$1251)),"")</f>
        <v/>
      </c>
      <c r="O46" s="4" t="str">
        <f t="array" ref="O46">IF(ISNUMBER(I46),PERCENTILE(IF($B$2:$B$1251=K46,$C$2:$C$1251),0.25),"")</f>
        <v/>
      </c>
      <c r="P46" s="4" t="str">
        <f t="array" ref="P46">IF(ISNUMBER(I46),PERCENTILE(IF($B$2:$B$1251=K46,$C$2:$C$1251),0.3),"")</f>
        <v/>
      </c>
      <c r="Q46" s="4" t="str">
        <f t="array" ref="Q46">IF(ISNUMBER(I46),PERCENTILE(IF($B$2:$B$1251=K46,$C$2:$C$1251),0.5),"")</f>
        <v/>
      </c>
      <c r="R46" s="4" t="str">
        <f t="array" ref="R46">IF(ISNUMBER(I46),PERCENTILE(IF($B$2:$B$1251=K46,$C$2:$C$1251),0.7),"")</f>
        <v/>
      </c>
      <c r="S46" s="4" t="str">
        <f t="array" ref="S46">IF(ISNUMBER(I46),PERCENTILE(IF($B$2:$B$1251=K46,$C$2:$C$1251),0.75),"")</f>
        <v/>
      </c>
      <c r="T46" s="4" t="str">
        <f t="array" ref="T46">IF(ISNUMBER(I46),PERCENTILE(IF($B$2:$B$1251=K46,$C$2:$C$1251),0.85),"")</f>
        <v/>
      </c>
    </row>
    <row r="47" spans="1:20" x14ac:dyDescent="0.25">
      <c r="A47" s="10">
        <f>Calculations!A47</f>
        <v>42062</v>
      </c>
      <c r="B47" s="4" t="str">
        <f t="shared" si="1"/>
        <v>2015-09</v>
      </c>
      <c r="C47" s="4">
        <f>IFERROR(Calculations!K47,"")</f>
        <v>2</v>
      </c>
      <c r="D47" s="16" t="str">
        <f t="shared" si="6"/>
        <v>7,12,12,5,4,6,10,13,13,15,9,12,13,7,7,14,9,12,7,11,12,7,9,14,11,8,13,13,12,6,7,12,11,13,13,13,14,12,15,5,5,8,4,7,7,2</v>
      </c>
      <c r="E47" s="26">
        <f t="shared" si="7"/>
        <v>8</v>
      </c>
      <c r="F47" s="26">
        <f t="shared" si="8"/>
        <v>12</v>
      </c>
      <c r="G47" s="26">
        <f t="shared" si="9"/>
        <v>15</v>
      </c>
      <c r="I47" s="10" t="str">
        <f t="shared" si="2"/>
        <v/>
      </c>
      <c r="J47" s="10" t="str">
        <f t="shared" si="3"/>
        <v/>
      </c>
      <c r="K47" s="4" t="str">
        <f t="shared" si="4"/>
        <v/>
      </c>
      <c r="L47" s="4" t="str">
        <f t="array" ref="L47">IF(ISNUMBER(I47),MIN(IF($B$2:$B$1251=K47,$C$2:$C$1251)),"")</f>
        <v/>
      </c>
      <c r="M47" s="13" t="str">
        <f t="shared" si="5"/>
        <v/>
      </c>
      <c r="N47" s="4" t="str">
        <f t="array" ref="N47">IF(ISNUMBER(I47),MAX(IF($B$2:$B$1251=K47,$C$2:$C$1251)),"")</f>
        <v/>
      </c>
      <c r="O47" s="4" t="str">
        <f t="array" ref="O47">IF(ISNUMBER(I47),PERCENTILE(IF($B$2:$B$1251=K47,$C$2:$C$1251),0.25),"")</f>
        <v/>
      </c>
      <c r="P47" s="4" t="str">
        <f t="array" ref="P47">IF(ISNUMBER(I47),PERCENTILE(IF($B$2:$B$1251=K47,$C$2:$C$1251),0.3),"")</f>
        <v/>
      </c>
      <c r="Q47" s="4" t="str">
        <f t="array" ref="Q47">IF(ISNUMBER(I47),PERCENTILE(IF($B$2:$B$1251=K47,$C$2:$C$1251),0.5),"")</f>
        <v/>
      </c>
      <c r="R47" s="4" t="str">
        <f t="array" ref="R47">IF(ISNUMBER(I47),PERCENTILE(IF($B$2:$B$1251=K47,$C$2:$C$1251),0.7),"")</f>
        <v/>
      </c>
      <c r="S47" s="4" t="str">
        <f t="array" ref="S47">IF(ISNUMBER(I47),PERCENTILE(IF($B$2:$B$1251=K47,$C$2:$C$1251),0.75),"")</f>
        <v/>
      </c>
      <c r="T47" s="4" t="str">
        <f t="array" ref="T47">IF(ISNUMBER(I47),PERCENTILE(IF($B$2:$B$1251=K47,$C$2:$C$1251),0.85),"")</f>
        <v/>
      </c>
    </row>
    <row r="48" spans="1:20" x14ac:dyDescent="0.25">
      <c r="A48" s="10">
        <f>Calculations!A48</f>
        <v>42062</v>
      </c>
      <c r="B48" s="4" t="str">
        <f t="shared" si="1"/>
        <v>2015-09</v>
      </c>
      <c r="C48" s="4">
        <f>IFERROR(Calculations!K48,"")</f>
        <v>7</v>
      </c>
      <c r="D48" s="16" t="str">
        <f t="shared" si="6"/>
        <v>7,12,12,5,4,6,10,13,13,15,9,12,13,7,7,14,9,12,7,11,12,7,9,14,11,8,13,13,12,6,7,12,11,13,13,13,14,12,15,5,5,8,4,7,7,2,7</v>
      </c>
      <c r="E48" s="26">
        <f t="shared" si="7"/>
        <v>8</v>
      </c>
      <c r="F48" s="26">
        <f t="shared" si="8"/>
        <v>12</v>
      </c>
      <c r="G48" s="26">
        <f t="shared" si="9"/>
        <v>15</v>
      </c>
      <c r="I48" s="10" t="str">
        <f t="shared" si="2"/>
        <v/>
      </c>
      <c r="J48" s="10" t="str">
        <f t="shared" si="3"/>
        <v/>
      </c>
      <c r="K48" s="4" t="str">
        <f t="shared" si="4"/>
        <v/>
      </c>
      <c r="L48" s="4" t="str">
        <f t="array" ref="L48">IF(ISNUMBER(I48),MIN(IF($B$2:$B$1251=K48,$C$2:$C$1251)),"")</f>
        <v/>
      </c>
      <c r="M48" s="13" t="str">
        <f t="shared" si="5"/>
        <v/>
      </c>
      <c r="N48" s="4" t="str">
        <f t="array" ref="N48">IF(ISNUMBER(I48),MAX(IF($B$2:$B$1251=K48,$C$2:$C$1251)),"")</f>
        <v/>
      </c>
      <c r="O48" s="4" t="str">
        <f t="array" ref="O48">IF(ISNUMBER(I48),PERCENTILE(IF($B$2:$B$1251=K48,$C$2:$C$1251),0.25),"")</f>
        <v/>
      </c>
      <c r="P48" s="4" t="str">
        <f t="array" ref="P48">IF(ISNUMBER(I48),PERCENTILE(IF($B$2:$B$1251=K48,$C$2:$C$1251),0.3),"")</f>
        <v/>
      </c>
      <c r="Q48" s="4" t="str">
        <f t="array" ref="Q48">IF(ISNUMBER(I48),PERCENTILE(IF($B$2:$B$1251=K48,$C$2:$C$1251),0.5),"")</f>
        <v/>
      </c>
      <c r="R48" s="4" t="str">
        <f t="array" ref="R48">IF(ISNUMBER(I48),PERCENTILE(IF($B$2:$B$1251=K48,$C$2:$C$1251),0.7),"")</f>
        <v/>
      </c>
      <c r="S48" s="4" t="str">
        <f t="array" ref="S48">IF(ISNUMBER(I48),PERCENTILE(IF($B$2:$B$1251=K48,$C$2:$C$1251),0.75),"")</f>
        <v/>
      </c>
      <c r="T48" s="4" t="str">
        <f t="array" ref="T48">IF(ISNUMBER(I48),PERCENTILE(IF($B$2:$B$1251=K48,$C$2:$C$1251),0.85),"")</f>
        <v/>
      </c>
    </row>
    <row r="49" spans="1:20" x14ac:dyDescent="0.25">
      <c r="A49" s="10">
        <f>Calculations!A49</f>
        <v>42065</v>
      </c>
      <c r="B49" s="4" t="str">
        <f t="shared" si="1"/>
        <v>2015-10</v>
      </c>
      <c r="C49" s="4">
        <f>IFERROR(Calculations!K49,"")</f>
        <v>5</v>
      </c>
      <c r="D49" s="16" t="str">
        <f t="shared" si="6"/>
        <v>7,12,12,5,4,6,10,13,13,15,9,12,13,7,7,14,9,12,7,11,12,7,9,14,11,8,13,13,12,6,7,12,11,13,13,13,14,12,15,5,5,8,4,7,7,2,7,5</v>
      </c>
      <c r="E49" s="26">
        <f t="shared" si="7"/>
        <v>8</v>
      </c>
      <c r="F49" s="26">
        <f t="shared" si="8"/>
        <v>12</v>
      </c>
      <c r="G49" s="26">
        <f t="shared" si="9"/>
        <v>15</v>
      </c>
      <c r="I49" s="10" t="str">
        <f t="shared" si="2"/>
        <v/>
      </c>
      <c r="J49" s="10" t="str">
        <f t="shared" si="3"/>
        <v/>
      </c>
      <c r="K49" s="4" t="str">
        <f t="shared" si="4"/>
        <v/>
      </c>
      <c r="L49" s="4" t="str">
        <f t="array" ref="L49">IF(ISNUMBER(I49),MIN(IF($B$2:$B$1251=K49,$C$2:$C$1251)),"")</f>
        <v/>
      </c>
      <c r="M49" s="13" t="str">
        <f t="shared" si="5"/>
        <v/>
      </c>
      <c r="N49" s="4" t="str">
        <f t="array" ref="N49">IF(ISNUMBER(I49),MAX(IF($B$2:$B$1251=K49,$C$2:$C$1251)),"")</f>
        <v/>
      </c>
      <c r="O49" s="4" t="str">
        <f t="array" ref="O49">IF(ISNUMBER(I49),PERCENTILE(IF($B$2:$B$1251=K49,$C$2:$C$1251),0.25),"")</f>
        <v/>
      </c>
      <c r="P49" s="4" t="str">
        <f t="array" ref="P49">IF(ISNUMBER(I49),PERCENTILE(IF($B$2:$B$1251=K49,$C$2:$C$1251),0.3),"")</f>
        <v/>
      </c>
      <c r="Q49" s="4" t="str">
        <f t="array" ref="Q49">IF(ISNUMBER(I49),PERCENTILE(IF($B$2:$B$1251=K49,$C$2:$C$1251),0.5),"")</f>
        <v/>
      </c>
      <c r="R49" s="4" t="str">
        <f t="array" ref="R49">IF(ISNUMBER(I49),PERCENTILE(IF($B$2:$B$1251=K49,$C$2:$C$1251),0.7),"")</f>
        <v/>
      </c>
      <c r="S49" s="4" t="str">
        <f t="array" ref="S49">IF(ISNUMBER(I49),PERCENTILE(IF($B$2:$B$1251=K49,$C$2:$C$1251),0.75),"")</f>
        <v/>
      </c>
      <c r="T49" s="4" t="str">
        <f t="array" ref="T49">IF(ISNUMBER(I49),PERCENTILE(IF($B$2:$B$1251=K49,$C$2:$C$1251),0.85),"")</f>
        <v/>
      </c>
    </row>
    <row r="50" spans="1:20" x14ac:dyDescent="0.25">
      <c r="A50" s="10">
        <f>Calculations!A50</f>
        <v>42066</v>
      </c>
      <c r="B50" s="4" t="str">
        <f t="shared" si="1"/>
        <v>2015-10</v>
      </c>
      <c r="C50" s="4">
        <f>IFERROR(Calculations!K50,"")</f>
        <v>6</v>
      </c>
      <c r="D50" s="16" t="str">
        <f t="shared" si="6"/>
        <v>7,12,12,5,4,6,10,13,13,15,9,12,13,7,7,14,9,12,7,11,12,7,9,14,11,8,13,13,12,6,7,12,11,13,13,13,14,12,15,5,5,8,4,7,7,2,7,5,6</v>
      </c>
      <c r="E50" s="26">
        <f t="shared" si="7"/>
        <v>8</v>
      </c>
      <c r="F50" s="26">
        <f t="shared" si="8"/>
        <v>12</v>
      </c>
      <c r="G50" s="26">
        <f t="shared" si="9"/>
        <v>15</v>
      </c>
      <c r="I50" s="10" t="str">
        <f t="shared" si="2"/>
        <v/>
      </c>
      <c r="J50" s="10" t="str">
        <f t="shared" si="3"/>
        <v/>
      </c>
      <c r="K50" s="4" t="str">
        <f t="shared" si="4"/>
        <v/>
      </c>
      <c r="L50" s="4" t="str">
        <f t="array" ref="L50">IF(ISNUMBER(I50),MIN(IF($B$2:$B$1251=K50,$C$2:$C$1251)),"")</f>
        <v/>
      </c>
      <c r="M50" s="13" t="str">
        <f t="shared" si="5"/>
        <v/>
      </c>
      <c r="N50" s="4" t="str">
        <f t="array" ref="N50">IF(ISNUMBER(I50),MAX(IF($B$2:$B$1251=K50,$C$2:$C$1251)),"")</f>
        <v/>
      </c>
      <c r="O50" s="4" t="str">
        <f t="array" ref="O50">IF(ISNUMBER(I50),PERCENTILE(IF($B$2:$B$1251=K50,$C$2:$C$1251),0.25),"")</f>
        <v/>
      </c>
      <c r="P50" s="4" t="str">
        <f t="array" ref="P50">IF(ISNUMBER(I50),PERCENTILE(IF($B$2:$B$1251=K50,$C$2:$C$1251),0.3),"")</f>
        <v/>
      </c>
      <c r="Q50" s="4" t="str">
        <f t="array" ref="Q50">IF(ISNUMBER(I50),PERCENTILE(IF($B$2:$B$1251=K50,$C$2:$C$1251),0.5),"")</f>
        <v/>
      </c>
      <c r="R50" s="4" t="str">
        <f t="array" ref="R50">IF(ISNUMBER(I50),PERCENTILE(IF($B$2:$B$1251=K50,$C$2:$C$1251),0.7),"")</f>
        <v/>
      </c>
      <c r="S50" s="4" t="str">
        <f t="array" ref="S50">IF(ISNUMBER(I50),PERCENTILE(IF($B$2:$B$1251=K50,$C$2:$C$1251),0.75),"")</f>
        <v/>
      </c>
      <c r="T50" s="4" t="str">
        <f t="array" ref="T50">IF(ISNUMBER(I50),PERCENTILE(IF($B$2:$B$1251=K50,$C$2:$C$1251),0.85),"")</f>
        <v/>
      </c>
    </row>
    <row r="51" spans="1:20" x14ac:dyDescent="0.25">
      <c r="A51" s="10">
        <f>Calculations!A51</f>
        <v>42067</v>
      </c>
      <c r="B51" s="4" t="str">
        <f t="shared" si="1"/>
        <v>2015-10</v>
      </c>
      <c r="C51" s="4">
        <f>IFERROR(Calculations!K51,"")</f>
        <v>20</v>
      </c>
      <c r="D51" s="16" t="str">
        <f t="shared" si="6"/>
        <v>7,12,12,5,4,6,10,13,13,15,9,12,13,7,7,14,9,12,7,11,12,7,9,14,11,8,13,13,12,6,7,12,11,13,13,13,14,12,15,5,5,8,4,7,7,2,7,5,6,20</v>
      </c>
      <c r="E51" s="26">
        <f t="shared" si="7"/>
        <v>8</v>
      </c>
      <c r="F51" s="26">
        <f t="shared" si="8"/>
        <v>12</v>
      </c>
      <c r="G51" s="26">
        <f t="shared" si="9"/>
        <v>15</v>
      </c>
      <c r="I51" s="10" t="str">
        <f t="shared" si="2"/>
        <v/>
      </c>
      <c r="J51" s="10" t="str">
        <f t="shared" si="3"/>
        <v/>
      </c>
      <c r="K51" s="4" t="str">
        <f t="shared" si="4"/>
        <v/>
      </c>
      <c r="L51" s="4" t="str">
        <f t="array" ref="L51">IF(ISNUMBER(I51),MIN(IF($B$2:$B$1251=K51,$C$2:$C$1251)),"")</f>
        <v/>
      </c>
      <c r="M51" s="13" t="str">
        <f t="shared" si="5"/>
        <v/>
      </c>
      <c r="N51" s="4" t="str">
        <f t="array" ref="N51">IF(ISNUMBER(I51),MAX(IF($B$2:$B$1251=K51,$C$2:$C$1251)),"")</f>
        <v/>
      </c>
      <c r="O51" s="4" t="str">
        <f t="array" ref="O51">IF(ISNUMBER(I51),PERCENTILE(IF($B$2:$B$1251=K51,$C$2:$C$1251),0.25),"")</f>
        <v/>
      </c>
      <c r="P51" s="4" t="str">
        <f t="array" ref="P51">IF(ISNUMBER(I51),PERCENTILE(IF($B$2:$B$1251=K51,$C$2:$C$1251),0.3),"")</f>
        <v/>
      </c>
      <c r="Q51" s="4" t="str">
        <f t="array" ref="Q51">IF(ISNUMBER(I51),PERCENTILE(IF($B$2:$B$1251=K51,$C$2:$C$1251),0.5),"")</f>
        <v/>
      </c>
      <c r="R51" s="4" t="str">
        <f t="array" ref="R51">IF(ISNUMBER(I51),PERCENTILE(IF($B$2:$B$1251=K51,$C$2:$C$1251),0.7),"")</f>
        <v/>
      </c>
      <c r="S51" s="4" t="str">
        <f t="array" ref="S51">IF(ISNUMBER(I51),PERCENTILE(IF($B$2:$B$1251=K51,$C$2:$C$1251),0.75),"")</f>
        <v/>
      </c>
      <c r="T51" s="4" t="str">
        <f t="array" ref="T51">IF(ISNUMBER(I51),PERCENTILE(IF($B$2:$B$1251=K51,$C$2:$C$1251),0.85),"")</f>
        <v/>
      </c>
    </row>
    <row r="52" spans="1:20" x14ac:dyDescent="0.25">
      <c r="A52" s="10">
        <f>Calculations!A52</f>
        <v>42067</v>
      </c>
      <c r="B52" s="4" t="str">
        <f t="shared" si="1"/>
        <v>2015-10</v>
      </c>
      <c r="C52" s="4">
        <f>IFERROR(Calculations!K52,"")</f>
        <v>5</v>
      </c>
      <c r="D52" s="16" t="str">
        <f t="shared" si="6"/>
        <v>7,12,12,5,4,6,10,13,13,15,9,12,13,7,7,14,9,12,7,11,12,7,9,14,11,8,13,13,12,6,7,12,11,13,13,13,14,12,15,5,5,8,4,7,7,2,7,5,6,20,5</v>
      </c>
      <c r="E52" s="26">
        <f t="shared" si="7"/>
        <v>8</v>
      </c>
      <c r="F52" s="26">
        <f t="shared" si="8"/>
        <v>12</v>
      </c>
      <c r="G52" s="26">
        <f t="shared" si="9"/>
        <v>15</v>
      </c>
      <c r="I52" s="10" t="str">
        <f t="shared" si="2"/>
        <v/>
      </c>
      <c r="J52" s="10" t="str">
        <f t="shared" si="3"/>
        <v/>
      </c>
      <c r="K52" s="4" t="str">
        <f t="shared" si="4"/>
        <v/>
      </c>
      <c r="L52" s="4" t="str">
        <f t="array" ref="L52">IF(ISNUMBER(I52),MIN(IF($B$2:$B$1251=K52,$C$2:$C$1251)),"")</f>
        <v/>
      </c>
      <c r="M52" s="13" t="str">
        <f t="shared" si="5"/>
        <v/>
      </c>
      <c r="N52" s="4" t="str">
        <f t="array" ref="N52">IF(ISNUMBER(I52),MAX(IF($B$2:$B$1251=K52,$C$2:$C$1251)),"")</f>
        <v/>
      </c>
      <c r="O52" s="4" t="str">
        <f t="array" ref="O52">IF(ISNUMBER(I52),PERCENTILE(IF($B$2:$B$1251=K52,$C$2:$C$1251),0.25),"")</f>
        <v/>
      </c>
      <c r="P52" s="4" t="str">
        <f t="array" ref="P52">IF(ISNUMBER(I52),PERCENTILE(IF($B$2:$B$1251=K52,$C$2:$C$1251),0.3),"")</f>
        <v/>
      </c>
      <c r="Q52" s="4" t="str">
        <f t="array" ref="Q52">IF(ISNUMBER(I52),PERCENTILE(IF($B$2:$B$1251=K52,$C$2:$C$1251),0.5),"")</f>
        <v/>
      </c>
      <c r="R52" s="4" t="str">
        <f t="array" ref="R52">IF(ISNUMBER(I52),PERCENTILE(IF($B$2:$B$1251=K52,$C$2:$C$1251),0.7),"")</f>
        <v/>
      </c>
      <c r="S52" s="4" t="str">
        <f t="array" ref="S52">IF(ISNUMBER(I52),PERCENTILE(IF($B$2:$B$1251=K52,$C$2:$C$1251),0.75),"")</f>
        <v/>
      </c>
      <c r="T52" s="4" t="str">
        <f t="array" ref="T52">IF(ISNUMBER(I52),PERCENTILE(IF($B$2:$B$1251=K52,$C$2:$C$1251),0.85),"")</f>
        <v/>
      </c>
    </row>
    <row r="53" spans="1:20" x14ac:dyDescent="0.25">
      <c r="A53" s="10">
        <f>Calculations!A53</f>
        <v>42068</v>
      </c>
      <c r="B53" s="4" t="str">
        <f t="shared" si="1"/>
        <v>2015-10</v>
      </c>
      <c r="C53" s="4">
        <f>IFERROR(Calculations!K53,"")</f>
        <v>6</v>
      </c>
      <c r="D53" s="16" t="str">
        <f t="shared" si="6"/>
        <v>7,12,12,5,4,6,10,13,13,15,9,12,13,7,7,14,9,12,7,11,12,7,9,14,11,8,13,13,12,6,7,12,11,13,13,13,14,12,15,5,5,8,4,7,7,2,7,5,6,20,5,6</v>
      </c>
      <c r="E53" s="26">
        <f t="shared" si="7"/>
        <v>8</v>
      </c>
      <c r="F53" s="26">
        <f t="shared" si="8"/>
        <v>12</v>
      </c>
      <c r="G53" s="26">
        <f t="shared" si="9"/>
        <v>15</v>
      </c>
      <c r="I53" s="10" t="str">
        <f t="shared" si="2"/>
        <v/>
      </c>
      <c r="J53" s="10" t="str">
        <f t="shared" si="3"/>
        <v/>
      </c>
      <c r="K53" s="4" t="str">
        <f t="shared" si="4"/>
        <v/>
      </c>
      <c r="L53" s="4" t="str">
        <f t="array" ref="L53">IF(ISNUMBER(I53),MIN(IF($B$2:$B$1251=K53,$C$2:$C$1251)),"")</f>
        <v/>
      </c>
      <c r="M53" s="13" t="str">
        <f t="shared" si="5"/>
        <v/>
      </c>
      <c r="N53" s="4" t="str">
        <f t="array" ref="N53">IF(ISNUMBER(I53),MAX(IF($B$2:$B$1251=K53,$C$2:$C$1251)),"")</f>
        <v/>
      </c>
      <c r="O53" s="4" t="str">
        <f t="array" ref="O53">IF(ISNUMBER(I53),PERCENTILE(IF($B$2:$B$1251=K53,$C$2:$C$1251),0.25),"")</f>
        <v/>
      </c>
      <c r="P53" s="4" t="str">
        <f t="array" ref="P53">IF(ISNUMBER(I53),PERCENTILE(IF($B$2:$B$1251=K53,$C$2:$C$1251),0.3),"")</f>
        <v/>
      </c>
      <c r="Q53" s="4" t="str">
        <f t="array" ref="Q53">IF(ISNUMBER(I53),PERCENTILE(IF($B$2:$B$1251=K53,$C$2:$C$1251),0.5),"")</f>
        <v/>
      </c>
      <c r="R53" s="4" t="str">
        <f t="array" ref="R53">IF(ISNUMBER(I53),PERCENTILE(IF($B$2:$B$1251=K53,$C$2:$C$1251),0.7),"")</f>
        <v/>
      </c>
      <c r="S53" s="4" t="str">
        <f t="array" ref="S53">IF(ISNUMBER(I53),PERCENTILE(IF($B$2:$B$1251=K53,$C$2:$C$1251),0.75),"")</f>
        <v/>
      </c>
      <c r="T53" s="4" t="str">
        <f t="array" ref="T53">IF(ISNUMBER(I53),PERCENTILE(IF($B$2:$B$1251=K53,$C$2:$C$1251),0.85),"")</f>
        <v/>
      </c>
    </row>
    <row r="54" spans="1:20" x14ac:dyDescent="0.25">
      <c r="A54" s="10">
        <f>Calculations!A54</f>
        <v>42068</v>
      </c>
      <c r="B54" s="4" t="str">
        <f t="shared" si="1"/>
        <v>2015-10</v>
      </c>
      <c r="C54" s="4">
        <f>IFERROR(Calculations!K54,"")</f>
        <v>10</v>
      </c>
      <c r="D54" s="16" t="str">
        <f t="shared" si="6"/>
        <v>7,12,12,5,4,6,10,13,13,15,9,12,13,7,7,14,9,12,7,11,12,7,9,14,11,8,13,13,12,6,7,12,11,13,13,13,14,12,15,5,5,8,4,7,7,2,7,5,6,20,5,6,10</v>
      </c>
      <c r="E54" s="26">
        <f t="shared" si="7"/>
        <v>8</v>
      </c>
      <c r="F54" s="26">
        <f t="shared" si="8"/>
        <v>12</v>
      </c>
      <c r="G54" s="26">
        <f t="shared" si="9"/>
        <v>15</v>
      </c>
      <c r="I54" s="10" t="str">
        <f t="shared" si="2"/>
        <v/>
      </c>
      <c r="J54" s="10" t="str">
        <f t="shared" si="3"/>
        <v/>
      </c>
      <c r="K54" s="4" t="str">
        <f t="shared" si="4"/>
        <v/>
      </c>
      <c r="L54" s="4" t="str">
        <f t="array" ref="L54">IF(ISNUMBER(I54),MIN(IF($B$2:$B$1251=K54,$C$2:$C$1251)),"")</f>
        <v/>
      </c>
      <c r="M54" s="13" t="str">
        <f t="shared" si="5"/>
        <v/>
      </c>
      <c r="N54" s="4" t="str">
        <f t="array" ref="N54">IF(ISNUMBER(I54),MAX(IF($B$2:$B$1251=K54,$C$2:$C$1251)),"")</f>
        <v/>
      </c>
      <c r="O54" s="4" t="str">
        <f t="array" ref="O54">IF(ISNUMBER(I54),PERCENTILE(IF($B$2:$B$1251=K54,$C$2:$C$1251),0.25),"")</f>
        <v/>
      </c>
      <c r="P54" s="4" t="str">
        <f t="array" ref="P54">IF(ISNUMBER(I54),PERCENTILE(IF($B$2:$B$1251=K54,$C$2:$C$1251),0.3),"")</f>
        <v/>
      </c>
      <c r="Q54" s="4" t="str">
        <f t="array" ref="Q54">IF(ISNUMBER(I54),PERCENTILE(IF($B$2:$B$1251=K54,$C$2:$C$1251),0.5),"")</f>
        <v/>
      </c>
      <c r="R54" s="4" t="str">
        <f t="array" ref="R54">IF(ISNUMBER(I54),PERCENTILE(IF($B$2:$B$1251=K54,$C$2:$C$1251),0.7),"")</f>
        <v/>
      </c>
      <c r="S54" s="4" t="str">
        <f t="array" ref="S54">IF(ISNUMBER(I54),PERCENTILE(IF($B$2:$B$1251=K54,$C$2:$C$1251),0.75),"")</f>
        <v/>
      </c>
      <c r="T54" s="4" t="str">
        <f t="array" ref="T54">IF(ISNUMBER(I54),PERCENTILE(IF($B$2:$B$1251=K54,$C$2:$C$1251),0.85),"")</f>
        <v/>
      </c>
    </row>
    <row r="55" spans="1:20" x14ac:dyDescent="0.25">
      <c r="A55" s="10">
        <f>Calculations!A55</f>
        <v>42068</v>
      </c>
      <c r="B55" s="4" t="str">
        <f t="shared" si="1"/>
        <v>2015-10</v>
      </c>
      <c r="C55" s="4">
        <f>IFERROR(Calculations!K55,"")</f>
        <v>8</v>
      </c>
      <c r="D55" s="16" t="str">
        <f t="shared" si="6"/>
        <v>7,12,12,5,4,6,10,13,13,15,9,12,13,7,7,14,9,12,7,11,12,7,9,14,11,8,13,13,12,6,7,12,11,13,13,13,14,12,15,5,5,8,4,7,7,2,7,5,6,20,5,6,10,8</v>
      </c>
      <c r="E55" s="26">
        <f t="shared" si="7"/>
        <v>8</v>
      </c>
      <c r="F55" s="26">
        <f t="shared" si="8"/>
        <v>12</v>
      </c>
      <c r="G55" s="26">
        <f t="shared" si="9"/>
        <v>15</v>
      </c>
      <c r="I55" s="10" t="str">
        <f t="shared" si="2"/>
        <v/>
      </c>
      <c r="J55" s="10" t="str">
        <f t="shared" si="3"/>
        <v/>
      </c>
      <c r="K55" s="4" t="str">
        <f t="shared" si="4"/>
        <v/>
      </c>
      <c r="L55" s="4" t="str">
        <f t="array" ref="L55">IF(ISNUMBER(I55),MIN(IF($B$2:$B$1251=K55,$C$2:$C$1251)),"")</f>
        <v/>
      </c>
      <c r="M55" s="13" t="str">
        <f t="shared" si="5"/>
        <v/>
      </c>
      <c r="N55" s="4" t="str">
        <f t="array" ref="N55">IF(ISNUMBER(I55),MAX(IF($B$2:$B$1251=K55,$C$2:$C$1251)),"")</f>
        <v/>
      </c>
      <c r="O55" s="4" t="str">
        <f t="array" ref="O55">IF(ISNUMBER(I55),PERCENTILE(IF($B$2:$B$1251=K55,$C$2:$C$1251),0.25),"")</f>
        <v/>
      </c>
      <c r="P55" s="4" t="str">
        <f t="array" ref="P55">IF(ISNUMBER(I55),PERCENTILE(IF($B$2:$B$1251=K55,$C$2:$C$1251),0.3),"")</f>
        <v/>
      </c>
      <c r="Q55" s="4" t="str">
        <f t="array" ref="Q55">IF(ISNUMBER(I55),PERCENTILE(IF($B$2:$B$1251=K55,$C$2:$C$1251),0.5),"")</f>
        <v/>
      </c>
      <c r="R55" s="4" t="str">
        <f t="array" ref="R55">IF(ISNUMBER(I55),PERCENTILE(IF($B$2:$B$1251=K55,$C$2:$C$1251),0.7),"")</f>
        <v/>
      </c>
      <c r="S55" s="4" t="str">
        <f t="array" ref="S55">IF(ISNUMBER(I55),PERCENTILE(IF($B$2:$B$1251=K55,$C$2:$C$1251),0.75),"")</f>
        <v/>
      </c>
      <c r="T55" s="4" t="str">
        <f t="array" ref="T55">IF(ISNUMBER(I55),PERCENTILE(IF($B$2:$B$1251=K55,$C$2:$C$1251),0.85),"")</f>
        <v/>
      </c>
    </row>
    <row r="56" spans="1:20" x14ac:dyDescent="0.25">
      <c r="A56" s="10">
        <f>Calculations!A56</f>
        <v>42069</v>
      </c>
      <c r="B56" s="4" t="str">
        <f t="shared" si="1"/>
        <v>2015-10</v>
      </c>
      <c r="C56" s="4">
        <f>IFERROR(Calculations!K56,"")</f>
        <v>7</v>
      </c>
      <c r="D56" s="16" t="str">
        <f t="shared" si="6"/>
        <v>7,12,12,5,4,6,10,13,13,15,9,12,13,7,7,14,9,12,7,11,12,7,9,14,11,8,13,13,12,6,7,12,11,13,13,13,14,12,15,5,5,8,4,7,7,2,7,5,6,20,5,6,10,8,7</v>
      </c>
      <c r="E56" s="26">
        <f t="shared" si="7"/>
        <v>8</v>
      </c>
      <c r="F56" s="26">
        <f t="shared" si="8"/>
        <v>12</v>
      </c>
      <c r="G56" s="26">
        <f t="shared" si="9"/>
        <v>15</v>
      </c>
      <c r="I56" s="10" t="str">
        <f t="shared" si="2"/>
        <v/>
      </c>
      <c r="J56" s="10" t="str">
        <f t="shared" si="3"/>
        <v/>
      </c>
      <c r="K56" s="4" t="str">
        <f t="shared" si="4"/>
        <v/>
      </c>
      <c r="L56" s="4" t="str">
        <f t="array" ref="L56">IF(ISNUMBER(I56),MIN(IF($B$2:$B$1251=K56,$C$2:$C$1251)),"")</f>
        <v/>
      </c>
      <c r="M56" s="13" t="str">
        <f t="shared" si="5"/>
        <v/>
      </c>
      <c r="N56" s="4" t="str">
        <f t="array" ref="N56">IF(ISNUMBER(I56),MAX(IF($B$2:$B$1251=K56,$C$2:$C$1251)),"")</f>
        <v/>
      </c>
      <c r="O56" s="4" t="str">
        <f t="array" ref="O56">IF(ISNUMBER(I56),PERCENTILE(IF($B$2:$B$1251=K56,$C$2:$C$1251),0.25),"")</f>
        <v/>
      </c>
      <c r="P56" s="4" t="str">
        <f t="array" ref="P56">IF(ISNUMBER(I56),PERCENTILE(IF($B$2:$B$1251=K56,$C$2:$C$1251),0.3),"")</f>
        <v/>
      </c>
      <c r="Q56" s="4" t="str">
        <f t="array" ref="Q56">IF(ISNUMBER(I56),PERCENTILE(IF($B$2:$B$1251=K56,$C$2:$C$1251),0.5),"")</f>
        <v/>
      </c>
      <c r="R56" s="4" t="str">
        <f t="array" ref="R56">IF(ISNUMBER(I56),PERCENTILE(IF($B$2:$B$1251=K56,$C$2:$C$1251),0.7),"")</f>
        <v/>
      </c>
      <c r="S56" s="4" t="str">
        <f t="array" ref="S56">IF(ISNUMBER(I56),PERCENTILE(IF($B$2:$B$1251=K56,$C$2:$C$1251),0.75),"")</f>
        <v/>
      </c>
      <c r="T56" s="4" t="str">
        <f t="array" ref="T56">IF(ISNUMBER(I56),PERCENTILE(IF($B$2:$B$1251=K56,$C$2:$C$1251),0.85),"")</f>
        <v/>
      </c>
    </row>
    <row r="57" spans="1:20" x14ac:dyDescent="0.25">
      <c r="A57" s="10">
        <f>Calculations!A57</f>
        <v>42069</v>
      </c>
      <c r="B57" s="4" t="str">
        <f t="shared" si="1"/>
        <v>2015-10</v>
      </c>
      <c r="C57" s="4">
        <f>IFERROR(Calculations!K57,"")</f>
        <v>5</v>
      </c>
      <c r="D57" s="16" t="str">
        <f t="shared" si="6"/>
        <v>7,12,12,5,4,6,10,13,13,15,9,12,13,7,7,14,9,12,7,11,12,7,9,14,11,8,13,13,12,6,7,12,11,13,13,13,14,12,15,5,5,8,4,7,7,2,7,5,6,20,5,6,10,8,7,5</v>
      </c>
      <c r="E57" s="26">
        <f t="shared" si="7"/>
        <v>8</v>
      </c>
      <c r="F57" s="26">
        <f t="shared" si="8"/>
        <v>12</v>
      </c>
      <c r="G57" s="26">
        <f t="shared" si="9"/>
        <v>15</v>
      </c>
      <c r="I57" s="10" t="str">
        <f t="shared" si="2"/>
        <v/>
      </c>
      <c r="J57" s="10" t="str">
        <f t="shared" si="3"/>
        <v/>
      </c>
      <c r="K57" s="4" t="str">
        <f t="shared" si="4"/>
        <v/>
      </c>
      <c r="L57" s="4" t="str">
        <f t="array" ref="L57">IF(ISNUMBER(I57),MIN(IF($B$2:$B$1251=K57,$C$2:$C$1251)),"")</f>
        <v/>
      </c>
      <c r="M57" s="13" t="str">
        <f t="shared" si="5"/>
        <v/>
      </c>
      <c r="N57" s="4" t="str">
        <f t="array" ref="N57">IF(ISNUMBER(I57),MAX(IF($B$2:$B$1251=K57,$C$2:$C$1251)),"")</f>
        <v/>
      </c>
      <c r="O57" s="4" t="str">
        <f t="array" ref="O57">IF(ISNUMBER(I57),PERCENTILE(IF($B$2:$B$1251=K57,$C$2:$C$1251),0.25),"")</f>
        <v/>
      </c>
      <c r="P57" s="4" t="str">
        <f t="array" ref="P57">IF(ISNUMBER(I57),PERCENTILE(IF($B$2:$B$1251=K57,$C$2:$C$1251),0.3),"")</f>
        <v/>
      </c>
      <c r="Q57" s="4" t="str">
        <f t="array" ref="Q57">IF(ISNUMBER(I57),PERCENTILE(IF($B$2:$B$1251=K57,$C$2:$C$1251),0.5),"")</f>
        <v/>
      </c>
      <c r="R57" s="4" t="str">
        <f t="array" ref="R57">IF(ISNUMBER(I57),PERCENTILE(IF($B$2:$B$1251=K57,$C$2:$C$1251),0.7),"")</f>
        <v/>
      </c>
      <c r="S57" s="4" t="str">
        <f t="array" ref="S57">IF(ISNUMBER(I57),PERCENTILE(IF($B$2:$B$1251=K57,$C$2:$C$1251),0.75),"")</f>
        <v/>
      </c>
      <c r="T57" s="4" t="str">
        <f t="array" ref="T57">IF(ISNUMBER(I57),PERCENTILE(IF($B$2:$B$1251=K57,$C$2:$C$1251),0.85),"")</f>
        <v/>
      </c>
    </row>
    <row r="58" spans="1:20" x14ac:dyDescent="0.25">
      <c r="A58" s="10">
        <f>Calculations!A58</f>
        <v>42072</v>
      </c>
      <c r="B58" s="4" t="str">
        <f t="shared" si="1"/>
        <v>2015-11</v>
      </c>
      <c r="C58" s="4">
        <f>IFERROR(Calculations!K58,"")</f>
        <v>7</v>
      </c>
      <c r="D58" s="16" t="str">
        <f t="shared" si="6"/>
        <v>7,12,12,5,4,6,10,13,13,15,9,12,13,7,7,14,9,12,7,11,12,7,9,14,11,8,13,13,12,6,7,12,11,13,13,13,14,12,15,5,5,8,4,7,7,2,7,5,6,20,5,6,10,8,7,5,7</v>
      </c>
      <c r="E58" s="26">
        <f t="shared" si="7"/>
        <v>8</v>
      </c>
      <c r="F58" s="26">
        <f t="shared" si="8"/>
        <v>12</v>
      </c>
      <c r="G58" s="26">
        <f t="shared" si="9"/>
        <v>15</v>
      </c>
      <c r="I58" s="10" t="str">
        <f t="shared" si="2"/>
        <v/>
      </c>
      <c r="J58" s="10" t="str">
        <f t="shared" si="3"/>
        <v/>
      </c>
      <c r="K58" s="4" t="str">
        <f t="shared" si="4"/>
        <v/>
      </c>
      <c r="L58" s="4" t="str">
        <f t="array" ref="L58">IF(ISNUMBER(I58),MIN(IF($B$2:$B$1251=K58,$C$2:$C$1251)),"")</f>
        <v/>
      </c>
      <c r="M58" s="13" t="str">
        <f t="shared" si="5"/>
        <v/>
      </c>
      <c r="N58" s="4" t="str">
        <f t="array" ref="N58">IF(ISNUMBER(I58),MAX(IF($B$2:$B$1251=K58,$C$2:$C$1251)),"")</f>
        <v/>
      </c>
      <c r="O58" s="4" t="str">
        <f t="array" ref="O58">IF(ISNUMBER(I58),PERCENTILE(IF($B$2:$B$1251=K58,$C$2:$C$1251),0.25),"")</f>
        <v/>
      </c>
      <c r="P58" s="4" t="str">
        <f t="array" ref="P58">IF(ISNUMBER(I58),PERCENTILE(IF($B$2:$B$1251=K58,$C$2:$C$1251),0.3),"")</f>
        <v/>
      </c>
      <c r="Q58" s="4" t="str">
        <f t="array" ref="Q58">IF(ISNUMBER(I58),PERCENTILE(IF($B$2:$B$1251=K58,$C$2:$C$1251),0.5),"")</f>
        <v/>
      </c>
      <c r="R58" s="4" t="str">
        <f t="array" ref="R58">IF(ISNUMBER(I58),PERCENTILE(IF($B$2:$B$1251=K58,$C$2:$C$1251),0.7),"")</f>
        <v/>
      </c>
      <c r="S58" s="4" t="str">
        <f t="array" ref="S58">IF(ISNUMBER(I58),PERCENTILE(IF($B$2:$B$1251=K58,$C$2:$C$1251),0.75),"")</f>
        <v/>
      </c>
      <c r="T58" s="4" t="str">
        <f t="array" ref="T58">IF(ISNUMBER(I58),PERCENTILE(IF($B$2:$B$1251=K58,$C$2:$C$1251),0.85),"")</f>
        <v/>
      </c>
    </row>
    <row r="59" spans="1:20" x14ac:dyDescent="0.25">
      <c r="A59" s="10">
        <f>Calculations!A59</f>
        <v>42073</v>
      </c>
      <c r="B59" s="4" t="str">
        <f t="shared" si="1"/>
        <v>2015-11</v>
      </c>
      <c r="C59" s="4">
        <f>IFERROR(Calculations!K59,"")</f>
        <v>7</v>
      </c>
      <c r="D59" s="16" t="str">
        <f t="shared" si="6"/>
        <v>7,12,12,5,4,6,10,13,13,15,9,12,13,7,7,14,9,12,7,11,12,7,9,14,11,8,13,13,12,6,7,12,11,13,13,13,14,12,15,5,5,8,4,7,7,2,7,5,6,20,5,6,10,8,7,5,7,7</v>
      </c>
      <c r="E59" s="26">
        <f t="shared" si="7"/>
        <v>8</v>
      </c>
      <c r="F59" s="26">
        <f t="shared" si="8"/>
        <v>12</v>
      </c>
      <c r="G59" s="26">
        <f t="shared" si="9"/>
        <v>15</v>
      </c>
      <c r="I59" s="10" t="str">
        <f t="shared" si="2"/>
        <v/>
      </c>
      <c r="J59" s="10" t="str">
        <f t="shared" si="3"/>
        <v/>
      </c>
      <c r="K59" s="4" t="str">
        <f t="shared" si="4"/>
        <v/>
      </c>
      <c r="L59" s="4" t="str">
        <f t="array" ref="L59">IF(ISNUMBER(I59),MIN(IF($B$2:$B$1251=K59,$C$2:$C$1251)),"")</f>
        <v/>
      </c>
      <c r="M59" s="13" t="str">
        <f t="shared" si="5"/>
        <v/>
      </c>
      <c r="N59" s="4" t="str">
        <f t="array" ref="N59">IF(ISNUMBER(I59),MAX(IF($B$2:$B$1251=K59,$C$2:$C$1251)),"")</f>
        <v/>
      </c>
      <c r="O59" s="4" t="str">
        <f t="array" ref="O59">IF(ISNUMBER(I59),PERCENTILE(IF($B$2:$B$1251=K59,$C$2:$C$1251),0.25),"")</f>
        <v/>
      </c>
      <c r="P59" s="4" t="str">
        <f t="array" ref="P59">IF(ISNUMBER(I59),PERCENTILE(IF($B$2:$B$1251=K59,$C$2:$C$1251),0.3),"")</f>
        <v/>
      </c>
      <c r="Q59" s="4" t="str">
        <f t="array" ref="Q59">IF(ISNUMBER(I59),PERCENTILE(IF($B$2:$B$1251=K59,$C$2:$C$1251),0.5),"")</f>
        <v/>
      </c>
      <c r="R59" s="4" t="str">
        <f t="array" ref="R59">IF(ISNUMBER(I59),PERCENTILE(IF($B$2:$B$1251=K59,$C$2:$C$1251),0.7),"")</f>
        <v/>
      </c>
      <c r="S59" s="4" t="str">
        <f t="array" ref="S59">IF(ISNUMBER(I59),PERCENTILE(IF($B$2:$B$1251=K59,$C$2:$C$1251),0.75),"")</f>
        <v/>
      </c>
      <c r="T59" s="4" t="str">
        <f t="array" ref="T59">IF(ISNUMBER(I59),PERCENTILE(IF($B$2:$B$1251=K59,$C$2:$C$1251),0.85),"")</f>
        <v/>
      </c>
    </row>
    <row r="60" spans="1:20" x14ac:dyDescent="0.25">
      <c r="A60" s="10">
        <f>Calculations!A60</f>
        <v>42073</v>
      </c>
      <c r="B60" s="4" t="str">
        <f t="shared" si="1"/>
        <v>2015-11</v>
      </c>
      <c r="C60" s="4">
        <f>IFERROR(Calculations!K60,"")</f>
        <v>7</v>
      </c>
      <c r="D60" s="16" t="str">
        <f t="shared" si="6"/>
        <v>7,12,12,5,4,6,10,13,13,15,9,12,13,7,7,14,9,12,7,11,12,7,9,14,11,8,13,13,12,6,7,12,11,13,13,13,14,12,15,5,5,8,4,7,7,2,7,5,6,20,5,6,10,8,7,5,7,7,7</v>
      </c>
      <c r="E60" s="26">
        <f t="shared" si="7"/>
        <v>8</v>
      </c>
      <c r="F60" s="26">
        <f t="shared" si="8"/>
        <v>12</v>
      </c>
      <c r="G60" s="26">
        <f t="shared" si="9"/>
        <v>15</v>
      </c>
      <c r="I60" s="10" t="str">
        <f t="shared" si="2"/>
        <v/>
      </c>
      <c r="J60" s="10" t="str">
        <f t="shared" si="3"/>
        <v/>
      </c>
      <c r="K60" s="4" t="str">
        <f t="shared" si="4"/>
        <v/>
      </c>
      <c r="L60" s="4" t="str">
        <f t="array" ref="L60">IF(ISNUMBER(I60),MIN(IF($B$2:$B$1251=K60,$C$2:$C$1251)),"")</f>
        <v/>
      </c>
      <c r="M60" s="13" t="str">
        <f t="shared" si="5"/>
        <v/>
      </c>
      <c r="N60" s="4" t="str">
        <f t="array" ref="N60">IF(ISNUMBER(I60),MAX(IF($B$2:$B$1251=K60,$C$2:$C$1251)),"")</f>
        <v/>
      </c>
      <c r="O60" s="4" t="str">
        <f t="array" ref="O60">IF(ISNUMBER(I60),PERCENTILE(IF($B$2:$B$1251=K60,$C$2:$C$1251),0.25),"")</f>
        <v/>
      </c>
      <c r="P60" s="4" t="str">
        <f t="array" ref="P60">IF(ISNUMBER(I60),PERCENTILE(IF($B$2:$B$1251=K60,$C$2:$C$1251),0.3),"")</f>
        <v/>
      </c>
      <c r="Q60" s="4" t="str">
        <f t="array" ref="Q60">IF(ISNUMBER(I60),PERCENTILE(IF($B$2:$B$1251=K60,$C$2:$C$1251),0.5),"")</f>
        <v/>
      </c>
      <c r="R60" s="4" t="str">
        <f t="array" ref="R60">IF(ISNUMBER(I60),PERCENTILE(IF($B$2:$B$1251=K60,$C$2:$C$1251),0.7),"")</f>
        <v/>
      </c>
      <c r="S60" s="4" t="str">
        <f t="array" ref="S60">IF(ISNUMBER(I60),PERCENTILE(IF($B$2:$B$1251=K60,$C$2:$C$1251),0.75),"")</f>
        <v/>
      </c>
      <c r="T60" s="4" t="str">
        <f t="array" ref="T60">IF(ISNUMBER(I60),PERCENTILE(IF($B$2:$B$1251=K60,$C$2:$C$1251),0.85),"")</f>
        <v/>
      </c>
    </row>
    <row r="61" spans="1:20" x14ac:dyDescent="0.25">
      <c r="A61" s="10">
        <f>Calculations!A61</f>
        <v>42073</v>
      </c>
      <c r="B61" s="4" t="str">
        <f t="shared" si="1"/>
        <v>2015-11</v>
      </c>
      <c r="C61" s="4">
        <f>IFERROR(Calculations!K61,"")</f>
        <v>5</v>
      </c>
      <c r="D61" s="16" t="str">
        <f t="shared" si="6"/>
        <v>7,12,12,5,4,6,10,13,13,15,9,12,13,7,7,14,9,12,7,11,12,7,9,14,11,8,13,13,12,6,7,12,11,13,13,13,14,12,15,5,5,8,4,7,7,2,7,5,6,20,5,6,10,8,7,5,7,7,7,5</v>
      </c>
      <c r="E61" s="26">
        <f t="shared" si="7"/>
        <v>8</v>
      </c>
      <c r="F61" s="26">
        <f t="shared" si="8"/>
        <v>12</v>
      </c>
      <c r="G61" s="26">
        <f t="shared" si="9"/>
        <v>15</v>
      </c>
      <c r="I61" s="10" t="str">
        <f t="shared" si="2"/>
        <v/>
      </c>
      <c r="J61" s="10" t="str">
        <f t="shared" si="3"/>
        <v/>
      </c>
      <c r="K61" s="4" t="str">
        <f t="shared" si="4"/>
        <v/>
      </c>
      <c r="L61" s="4" t="str">
        <f t="array" ref="L61">IF(ISNUMBER(I61),MIN(IF($B$2:$B$1251=K61,$C$2:$C$1251)),"")</f>
        <v/>
      </c>
      <c r="M61" s="13" t="str">
        <f t="shared" si="5"/>
        <v/>
      </c>
      <c r="N61" s="4" t="str">
        <f t="array" ref="N61">IF(ISNUMBER(I61),MAX(IF($B$2:$B$1251=K61,$C$2:$C$1251)),"")</f>
        <v/>
      </c>
      <c r="O61" s="4" t="str">
        <f t="array" ref="O61">IF(ISNUMBER(I61),PERCENTILE(IF($B$2:$B$1251=K61,$C$2:$C$1251),0.25),"")</f>
        <v/>
      </c>
      <c r="P61" s="4" t="str">
        <f t="array" ref="P61">IF(ISNUMBER(I61),PERCENTILE(IF($B$2:$B$1251=K61,$C$2:$C$1251),0.3),"")</f>
        <v/>
      </c>
      <c r="Q61" s="4" t="str">
        <f t="array" ref="Q61">IF(ISNUMBER(I61),PERCENTILE(IF($B$2:$B$1251=K61,$C$2:$C$1251),0.5),"")</f>
        <v/>
      </c>
      <c r="R61" s="4" t="str">
        <f t="array" ref="R61">IF(ISNUMBER(I61),PERCENTILE(IF($B$2:$B$1251=K61,$C$2:$C$1251),0.7),"")</f>
        <v/>
      </c>
      <c r="S61" s="4" t="str">
        <f t="array" ref="S61">IF(ISNUMBER(I61),PERCENTILE(IF($B$2:$B$1251=K61,$C$2:$C$1251),0.75),"")</f>
        <v/>
      </c>
      <c r="T61" s="4" t="str">
        <f t="array" ref="T61">IF(ISNUMBER(I61),PERCENTILE(IF($B$2:$B$1251=K61,$C$2:$C$1251),0.85),"")</f>
        <v/>
      </c>
    </row>
    <row r="62" spans="1:20" x14ac:dyDescent="0.25">
      <c r="A62" s="10">
        <f>Calculations!A62</f>
        <v>42073</v>
      </c>
      <c r="B62" s="4" t="str">
        <f t="shared" si="1"/>
        <v>2015-11</v>
      </c>
      <c r="C62" s="4">
        <f>IFERROR(Calculations!K62,"")</f>
        <v>7</v>
      </c>
      <c r="D62" s="16" t="str">
        <f t="shared" si="6"/>
        <v>7,12,12,5,4,6,10,13,13,15,9,12,13,7,7,14,9,12,7,11,12,7,9,14,11,8,13,13,12,6,7,12,11,13,13,13,14,12,15,5,5,8,4,7,7,2,7,5,6,20,5,6,10,8,7,5,7,7,7,5,7</v>
      </c>
      <c r="E62" s="26">
        <f t="shared" si="7"/>
        <v>8</v>
      </c>
      <c r="F62" s="26">
        <f t="shared" si="8"/>
        <v>12</v>
      </c>
      <c r="G62" s="26">
        <f t="shared" si="9"/>
        <v>15</v>
      </c>
      <c r="I62" s="10" t="str">
        <f t="shared" si="2"/>
        <v/>
      </c>
      <c r="J62" s="10" t="str">
        <f t="shared" si="3"/>
        <v/>
      </c>
      <c r="K62" s="4" t="str">
        <f t="shared" si="4"/>
        <v/>
      </c>
      <c r="L62" s="4" t="str">
        <f t="array" ref="L62">IF(ISNUMBER(I62),MIN(IF($B$2:$B$1251=K62,$C$2:$C$1251)),"")</f>
        <v/>
      </c>
      <c r="M62" s="13" t="str">
        <f t="shared" si="5"/>
        <v/>
      </c>
      <c r="N62" s="4" t="str">
        <f t="array" ref="N62">IF(ISNUMBER(I62),MAX(IF($B$2:$B$1251=K62,$C$2:$C$1251)),"")</f>
        <v/>
      </c>
      <c r="O62" s="4" t="str">
        <f t="array" ref="O62">IF(ISNUMBER(I62),PERCENTILE(IF($B$2:$B$1251=K62,$C$2:$C$1251),0.25),"")</f>
        <v/>
      </c>
      <c r="P62" s="4" t="str">
        <f t="array" ref="P62">IF(ISNUMBER(I62),PERCENTILE(IF($B$2:$B$1251=K62,$C$2:$C$1251),0.3),"")</f>
        <v/>
      </c>
      <c r="Q62" s="4" t="str">
        <f t="array" ref="Q62">IF(ISNUMBER(I62),PERCENTILE(IF($B$2:$B$1251=K62,$C$2:$C$1251),0.5),"")</f>
        <v/>
      </c>
      <c r="R62" s="4" t="str">
        <f t="array" ref="R62">IF(ISNUMBER(I62),PERCENTILE(IF($B$2:$B$1251=K62,$C$2:$C$1251),0.7),"")</f>
        <v/>
      </c>
      <c r="S62" s="4" t="str">
        <f t="array" ref="S62">IF(ISNUMBER(I62),PERCENTILE(IF($B$2:$B$1251=K62,$C$2:$C$1251),0.75),"")</f>
        <v/>
      </c>
      <c r="T62" s="4" t="str">
        <f t="array" ref="T62">IF(ISNUMBER(I62),PERCENTILE(IF($B$2:$B$1251=K62,$C$2:$C$1251),0.85),"")</f>
        <v/>
      </c>
    </row>
    <row r="63" spans="1:20" x14ac:dyDescent="0.25">
      <c r="A63" s="10">
        <f>Calculations!A63</f>
        <v>42073</v>
      </c>
      <c r="B63" s="4" t="str">
        <f t="shared" si="1"/>
        <v>2015-11</v>
      </c>
      <c r="C63" s="4">
        <f>IFERROR(Calculations!K63,"")</f>
        <v>7</v>
      </c>
      <c r="D63" s="16" t="str">
        <f t="shared" si="6"/>
        <v>7,12,12,5,4,6,10,13,13,15,9,12,13,7,7,14,9,12,7,11,12,7,9,14,11,8,13,13,12,6,7,12,11,13,13,13,14,12,15,5,5,8,4,7,7,2,7,5,6,20,5,6,10,8,7,5,7,7,7,5,7,7</v>
      </c>
      <c r="E63" s="26">
        <f t="shared" si="7"/>
        <v>8</v>
      </c>
      <c r="F63" s="26">
        <f t="shared" si="8"/>
        <v>12</v>
      </c>
      <c r="G63" s="26">
        <f t="shared" si="9"/>
        <v>15</v>
      </c>
      <c r="I63" s="10" t="str">
        <f t="shared" si="2"/>
        <v/>
      </c>
      <c r="J63" s="10" t="str">
        <f t="shared" si="3"/>
        <v/>
      </c>
      <c r="K63" s="4" t="str">
        <f t="shared" si="4"/>
        <v/>
      </c>
      <c r="L63" s="4" t="str">
        <f t="array" ref="L63">IF(ISNUMBER(I63),MIN(IF($B$2:$B$1251=K63,$C$2:$C$1251)),"")</f>
        <v/>
      </c>
      <c r="M63" s="13" t="str">
        <f t="shared" si="5"/>
        <v/>
      </c>
      <c r="N63" s="4" t="str">
        <f t="array" ref="N63">IF(ISNUMBER(I63),MAX(IF($B$2:$B$1251=K63,$C$2:$C$1251)),"")</f>
        <v/>
      </c>
      <c r="O63" s="4" t="str">
        <f t="array" ref="O63">IF(ISNUMBER(I63),PERCENTILE(IF($B$2:$B$1251=K63,$C$2:$C$1251),0.25),"")</f>
        <v/>
      </c>
      <c r="P63" s="4" t="str">
        <f t="array" ref="P63">IF(ISNUMBER(I63),PERCENTILE(IF($B$2:$B$1251=K63,$C$2:$C$1251),0.3),"")</f>
        <v/>
      </c>
      <c r="Q63" s="4" t="str">
        <f t="array" ref="Q63">IF(ISNUMBER(I63),PERCENTILE(IF($B$2:$B$1251=K63,$C$2:$C$1251),0.5),"")</f>
        <v/>
      </c>
      <c r="R63" s="4" t="str">
        <f t="array" ref="R63">IF(ISNUMBER(I63),PERCENTILE(IF($B$2:$B$1251=K63,$C$2:$C$1251),0.7),"")</f>
        <v/>
      </c>
      <c r="S63" s="4" t="str">
        <f t="array" ref="S63">IF(ISNUMBER(I63),PERCENTILE(IF($B$2:$B$1251=K63,$C$2:$C$1251),0.75),"")</f>
        <v/>
      </c>
      <c r="T63" s="4" t="str">
        <f t="array" ref="T63">IF(ISNUMBER(I63),PERCENTILE(IF($B$2:$B$1251=K63,$C$2:$C$1251),0.85),"")</f>
        <v/>
      </c>
    </row>
    <row r="64" spans="1:20" x14ac:dyDescent="0.25">
      <c r="A64" s="10">
        <f>Calculations!A64</f>
        <v>42073</v>
      </c>
      <c r="B64" s="4" t="str">
        <f t="shared" si="1"/>
        <v>2015-11</v>
      </c>
      <c r="C64" s="4">
        <f>IFERROR(Calculations!K64,"")</f>
        <v>4</v>
      </c>
      <c r="D64" s="16" t="str">
        <f t="shared" si="6"/>
        <v>7,12,12,5,4,6,10,13,13,15,9,12,13,7,7,14,9,12,7,11,12,7,9,14,11,8,13,13,12,6,7,12,11,13,13,13,14,12,15,5,5,8,4,7,7,2,7,5,6,20,5,6,10,8,7,5,7,7,7,5,7,7,4</v>
      </c>
      <c r="E64" s="26">
        <f t="shared" si="7"/>
        <v>8</v>
      </c>
      <c r="F64" s="26">
        <f t="shared" si="8"/>
        <v>12</v>
      </c>
      <c r="G64" s="26">
        <f t="shared" si="9"/>
        <v>15</v>
      </c>
      <c r="I64" s="10" t="str">
        <f t="shared" si="2"/>
        <v/>
      </c>
      <c r="J64" s="10" t="str">
        <f t="shared" si="3"/>
        <v/>
      </c>
      <c r="K64" s="4" t="str">
        <f t="shared" si="4"/>
        <v/>
      </c>
      <c r="L64" s="4" t="str">
        <f t="array" ref="L64">IF(ISNUMBER(I64),MIN(IF($B$2:$B$1251=K64,$C$2:$C$1251)),"")</f>
        <v/>
      </c>
      <c r="M64" s="13" t="str">
        <f t="shared" si="5"/>
        <v/>
      </c>
      <c r="N64" s="4" t="str">
        <f t="array" ref="N64">IF(ISNUMBER(I64),MAX(IF($B$2:$B$1251=K64,$C$2:$C$1251)),"")</f>
        <v/>
      </c>
      <c r="O64" s="4" t="str">
        <f t="array" ref="O64">IF(ISNUMBER(I64),PERCENTILE(IF($B$2:$B$1251=K64,$C$2:$C$1251),0.25),"")</f>
        <v/>
      </c>
      <c r="P64" s="4" t="str">
        <f t="array" ref="P64">IF(ISNUMBER(I64),PERCENTILE(IF($B$2:$B$1251=K64,$C$2:$C$1251),0.3),"")</f>
        <v/>
      </c>
      <c r="Q64" s="4" t="str">
        <f t="array" ref="Q64">IF(ISNUMBER(I64),PERCENTILE(IF($B$2:$B$1251=K64,$C$2:$C$1251),0.5),"")</f>
        <v/>
      </c>
      <c r="R64" s="4" t="str">
        <f t="array" ref="R64">IF(ISNUMBER(I64),PERCENTILE(IF($B$2:$B$1251=K64,$C$2:$C$1251),0.7),"")</f>
        <v/>
      </c>
      <c r="S64" s="4" t="str">
        <f t="array" ref="S64">IF(ISNUMBER(I64),PERCENTILE(IF($B$2:$B$1251=K64,$C$2:$C$1251),0.75),"")</f>
        <v/>
      </c>
      <c r="T64" s="4" t="str">
        <f t="array" ref="T64">IF(ISNUMBER(I64),PERCENTILE(IF($B$2:$B$1251=K64,$C$2:$C$1251),0.85),"")</f>
        <v/>
      </c>
    </row>
    <row r="65" spans="1:20" x14ac:dyDescent="0.25">
      <c r="A65" s="10">
        <f>Calculations!A65</f>
        <v>42073</v>
      </c>
      <c r="B65" s="4" t="str">
        <f t="shared" si="1"/>
        <v>2015-11</v>
      </c>
      <c r="C65" s="4">
        <f>IFERROR(Calculations!K65,"")</f>
        <v>5</v>
      </c>
      <c r="D65" s="16" t="str">
        <f t="shared" si="6"/>
        <v>7,12,12,5,4,6,10,13,13,15,9,12,13,7,7,14,9,12,7,11,12,7,9,14,11,8,13,13,12,6,7,12,11,13,13,13,14,12,15,5,5,8,4,7,7,2,7,5,6,20,5,6,10,8,7,5,7,7,7,5,7,7,4,5</v>
      </c>
      <c r="E65" s="26">
        <f t="shared" si="7"/>
        <v>8</v>
      </c>
      <c r="F65" s="26">
        <f t="shared" si="8"/>
        <v>12</v>
      </c>
      <c r="G65" s="26">
        <f t="shared" si="9"/>
        <v>15</v>
      </c>
      <c r="I65" s="10" t="str">
        <f t="shared" si="2"/>
        <v/>
      </c>
      <c r="J65" s="10" t="str">
        <f t="shared" si="3"/>
        <v/>
      </c>
      <c r="K65" s="4" t="str">
        <f t="shared" si="4"/>
        <v/>
      </c>
      <c r="L65" s="4" t="str">
        <f t="array" ref="L65">IF(ISNUMBER(I65),MIN(IF($B$2:$B$1251=K65,$C$2:$C$1251)),"")</f>
        <v/>
      </c>
      <c r="M65" s="13" t="str">
        <f t="shared" si="5"/>
        <v/>
      </c>
      <c r="N65" s="4" t="str">
        <f t="array" ref="N65">IF(ISNUMBER(I65),MAX(IF($B$2:$B$1251=K65,$C$2:$C$1251)),"")</f>
        <v/>
      </c>
      <c r="O65" s="4" t="str">
        <f t="array" ref="O65">IF(ISNUMBER(I65),PERCENTILE(IF($B$2:$B$1251=K65,$C$2:$C$1251),0.25),"")</f>
        <v/>
      </c>
      <c r="P65" s="4" t="str">
        <f t="array" ref="P65">IF(ISNUMBER(I65),PERCENTILE(IF($B$2:$B$1251=K65,$C$2:$C$1251),0.3),"")</f>
        <v/>
      </c>
      <c r="Q65" s="4" t="str">
        <f t="array" ref="Q65">IF(ISNUMBER(I65),PERCENTILE(IF($B$2:$B$1251=K65,$C$2:$C$1251),0.5),"")</f>
        <v/>
      </c>
      <c r="R65" s="4" t="str">
        <f t="array" ref="R65">IF(ISNUMBER(I65),PERCENTILE(IF($B$2:$B$1251=K65,$C$2:$C$1251),0.7),"")</f>
        <v/>
      </c>
      <c r="S65" s="4" t="str">
        <f t="array" ref="S65">IF(ISNUMBER(I65),PERCENTILE(IF($B$2:$B$1251=K65,$C$2:$C$1251),0.75),"")</f>
        <v/>
      </c>
      <c r="T65" s="4" t="str">
        <f t="array" ref="T65">IF(ISNUMBER(I65),PERCENTILE(IF($B$2:$B$1251=K65,$C$2:$C$1251),0.85),"")</f>
        <v/>
      </c>
    </row>
    <row r="66" spans="1:20" x14ac:dyDescent="0.25">
      <c r="A66" s="10">
        <f>Calculations!A66</f>
        <v>42074</v>
      </c>
      <c r="B66" s="4" t="str">
        <f t="shared" si="1"/>
        <v>2015-11</v>
      </c>
      <c r="C66" s="4">
        <f>IFERROR(Calculations!K66,"")</f>
        <v>2</v>
      </c>
      <c r="D66" s="16" t="str">
        <f t="shared" si="6"/>
        <v>7,12,12,5,4,6,10,13,13,15,9,12,13,7,7,14,9,12,7,11,12,7,9,14,11,8,13,13,12,6,7,12,11,13,13,13,14,12,15,5,5,8,4,7,7,2,7,5,6,20,5,6,10,8,7,5,7,7,7,5,7,7,4,5,2</v>
      </c>
      <c r="E66" s="26">
        <f t="shared" si="7"/>
        <v>8</v>
      </c>
      <c r="F66" s="26">
        <f t="shared" si="8"/>
        <v>12</v>
      </c>
      <c r="G66" s="26">
        <f t="shared" si="9"/>
        <v>15</v>
      </c>
      <c r="I66" s="10" t="str">
        <f t="shared" si="2"/>
        <v/>
      </c>
      <c r="J66" s="10" t="str">
        <f t="shared" si="3"/>
        <v/>
      </c>
      <c r="K66" s="4" t="str">
        <f t="shared" si="4"/>
        <v/>
      </c>
      <c r="L66" s="4" t="str">
        <f t="array" ref="L66">IF(ISNUMBER(I66),MIN(IF($B$2:$B$1251=K66,$C$2:$C$1251)),"")</f>
        <v/>
      </c>
      <c r="M66" s="13" t="str">
        <f t="shared" si="5"/>
        <v/>
      </c>
      <c r="N66" s="4" t="str">
        <f t="array" ref="N66">IF(ISNUMBER(I66),MAX(IF($B$2:$B$1251=K66,$C$2:$C$1251)),"")</f>
        <v/>
      </c>
      <c r="O66" s="4" t="str">
        <f t="array" ref="O66">IF(ISNUMBER(I66),PERCENTILE(IF($B$2:$B$1251=K66,$C$2:$C$1251),0.25),"")</f>
        <v/>
      </c>
      <c r="P66" s="4" t="str">
        <f t="array" ref="P66">IF(ISNUMBER(I66),PERCENTILE(IF($B$2:$B$1251=K66,$C$2:$C$1251),0.3),"")</f>
        <v/>
      </c>
      <c r="Q66" s="4" t="str">
        <f t="array" ref="Q66">IF(ISNUMBER(I66),PERCENTILE(IF($B$2:$B$1251=K66,$C$2:$C$1251),0.5),"")</f>
        <v/>
      </c>
      <c r="R66" s="4" t="str">
        <f t="array" ref="R66">IF(ISNUMBER(I66),PERCENTILE(IF($B$2:$B$1251=K66,$C$2:$C$1251),0.7),"")</f>
        <v/>
      </c>
      <c r="S66" s="4" t="str">
        <f t="array" ref="S66">IF(ISNUMBER(I66),PERCENTILE(IF($B$2:$B$1251=K66,$C$2:$C$1251),0.75),"")</f>
        <v/>
      </c>
      <c r="T66" s="4" t="str">
        <f t="array" ref="T66">IF(ISNUMBER(I66),PERCENTILE(IF($B$2:$B$1251=K66,$C$2:$C$1251),0.85),"")</f>
        <v/>
      </c>
    </row>
    <row r="67" spans="1:20" x14ac:dyDescent="0.25">
      <c r="A67" s="10">
        <f>Calculations!A67</f>
        <v>42075</v>
      </c>
      <c r="B67" s="4" t="str">
        <f t="shared" ref="B67:B130" si="11">IF(ISNUMBER(A67),YEAR(A67)&amp;"-"&amp;TEXT(WEEKNUM(A67),"00"),"")</f>
        <v>2015-11</v>
      </c>
      <c r="C67" s="4">
        <f>IFERROR(Calculations!K67,"")</f>
        <v>3</v>
      </c>
      <c r="D67" s="16" t="str">
        <f t="shared" si="6"/>
        <v>7,12,12,5,4,6,10,13,13,15,9,12,13,7,7,14,9,12,7,11,12,7,9,14,11,8,13,13,12,6,7,12,11,13,13,13,14,12,15,5,5,8,4,7,7,2,7,5,6,20,5,6,10,8,7,5,7,7,7,5,7,7,4,5,2,3</v>
      </c>
      <c r="E67" s="26">
        <f t="shared" si="7"/>
        <v>8</v>
      </c>
      <c r="F67" s="26">
        <f t="shared" si="8"/>
        <v>12</v>
      </c>
      <c r="G67" s="26">
        <f t="shared" si="9"/>
        <v>15</v>
      </c>
      <c r="I67" s="10" t="str">
        <f t="shared" ref="I67:I130" si="12">IF(ISNUMBER(I66),IF(I66+7&lt;=MAX(PriorSundays),I66+7,""),"")</f>
        <v/>
      </c>
      <c r="J67" s="10" t="str">
        <f t="shared" ref="J67:J130" si="13">IF(ISNUMBER(I67),I67+6,"")</f>
        <v/>
      </c>
      <c r="K67" s="4" t="str">
        <f t="shared" ref="K67:K130" si="14">IF(ISNUMBER(I67),YEAR(I67)&amp;"-"&amp;TEXT(WEEKNUM(I67),"00"),"")</f>
        <v/>
      </c>
      <c r="L67" s="4" t="str">
        <f t="array" ref="L67">IF(ISNUMBER(I67),MIN(IF($B$2:$B$1251=K67,$C$2:$C$1251)),"")</f>
        <v/>
      </c>
      <c r="M67" s="13" t="str">
        <f t="shared" ref="M67:M130" si="15">IF(ISNUMBER(I67),AVERAGEIF($B$2:$B$1251,K67,$C$2:$C$1251),"")</f>
        <v/>
      </c>
      <c r="N67" s="4" t="str">
        <f t="array" ref="N67">IF(ISNUMBER(I67),MAX(IF($B$2:$B$1251=K67,$C$2:$C$1251)),"")</f>
        <v/>
      </c>
      <c r="O67" s="4" t="str">
        <f t="array" ref="O67">IF(ISNUMBER(I67),PERCENTILE(IF($B$2:$B$1251=K67,$C$2:$C$1251),0.25),"")</f>
        <v/>
      </c>
      <c r="P67" s="4" t="str">
        <f t="array" ref="P67">IF(ISNUMBER(I67),PERCENTILE(IF($B$2:$B$1251=K67,$C$2:$C$1251),0.3),"")</f>
        <v/>
      </c>
      <c r="Q67" s="4" t="str">
        <f t="array" ref="Q67">IF(ISNUMBER(I67),PERCENTILE(IF($B$2:$B$1251=K67,$C$2:$C$1251),0.5),"")</f>
        <v/>
      </c>
      <c r="R67" s="4" t="str">
        <f t="array" ref="R67">IF(ISNUMBER(I67),PERCENTILE(IF($B$2:$B$1251=K67,$C$2:$C$1251),0.7),"")</f>
        <v/>
      </c>
      <c r="S67" s="4" t="str">
        <f t="array" ref="S67">IF(ISNUMBER(I67),PERCENTILE(IF($B$2:$B$1251=K67,$C$2:$C$1251),0.75),"")</f>
        <v/>
      </c>
      <c r="T67" s="4" t="str">
        <f t="array" ref="T67">IF(ISNUMBER(I67),PERCENTILE(IF($B$2:$B$1251=K67,$C$2:$C$1251),0.85),"")</f>
        <v/>
      </c>
    </row>
    <row r="68" spans="1:20" x14ac:dyDescent="0.25">
      <c r="A68" s="10">
        <f>Calculations!A68</f>
        <v>42075</v>
      </c>
      <c r="B68" s="4" t="str">
        <f t="shared" si="11"/>
        <v>2015-11</v>
      </c>
      <c r="C68" s="4">
        <f>IFERROR(Calculations!K68,"")</f>
        <v>3</v>
      </c>
      <c r="D68" s="16" t="str">
        <f t="shared" ref="D68:D131" si="16">IF(AND(ISBLANK(D67)=FALSE,ISNUMBER(C68)),D67&amp;","&amp;C68,"")</f>
        <v>7,12,12,5,4,6,10,13,13,15,9,12,13,7,7,14,9,12,7,11,12,7,9,14,11,8,13,13,12,6,7,12,11,13,13,13,14,12,15,5,5,8,4,7,7,2,7,5,6,20,5,6,10,8,7,5,7,7,7,5,7,7,4,5,2,3,3</v>
      </c>
      <c r="E68" s="26">
        <f t="shared" ref="E68:E131" si="17">E67</f>
        <v>8</v>
      </c>
      <c r="F68" s="26">
        <f t="shared" ref="F68:F131" si="18">F67</f>
        <v>12</v>
      </c>
      <c r="G68" s="26">
        <f t="shared" ref="G68:G131" si="19">G67</f>
        <v>15</v>
      </c>
      <c r="I68" s="10" t="str">
        <f t="shared" si="12"/>
        <v/>
      </c>
      <c r="J68" s="10" t="str">
        <f t="shared" si="13"/>
        <v/>
      </c>
      <c r="K68" s="4" t="str">
        <f t="shared" si="14"/>
        <v/>
      </c>
      <c r="L68" s="4" t="str">
        <f t="array" ref="L68">IF(ISNUMBER(I68),MIN(IF($B$2:$B$1251=K68,$C$2:$C$1251)),"")</f>
        <v/>
      </c>
      <c r="M68" s="13" t="str">
        <f t="shared" si="15"/>
        <v/>
      </c>
      <c r="N68" s="4" t="str">
        <f t="array" ref="N68">IF(ISNUMBER(I68),MAX(IF($B$2:$B$1251=K68,$C$2:$C$1251)),"")</f>
        <v/>
      </c>
      <c r="O68" s="4" t="str">
        <f t="array" ref="O68">IF(ISNUMBER(I68),PERCENTILE(IF($B$2:$B$1251=K68,$C$2:$C$1251),0.25),"")</f>
        <v/>
      </c>
      <c r="P68" s="4" t="str">
        <f t="array" ref="P68">IF(ISNUMBER(I68),PERCENTILE(IF($B$2:$B$1251=K68,$C$2:$C$1251),0.3),"")</f>
        <v/>
      </c>
      <c r="Q68" s="4" t="str">
        <f t="array" ref="Q68">IF(ISNUMBER(I68),PERCENTILE(IF($B$2:$B$1251=K68,$C$2:$C$1251),0.5),"")</f>
        <v/>
      </c>
      <c r="R68" s="4" t="str">
        <f t="array" ref="R68">IF(ISNUMBER(I68),PERCENTILE(IF($B$2:$B$1251=K68,$C$2:$C$1251),0.7),"")</f>
        <v/>
      </c>
      <c r="S68" s="4" t="str">
        <f t="array" ref="S68">IF(ISNUMBER(I68),PERCENTILE(IF($B$2:$B$1251=K68,$C$2:$C$1251),0.75),"")</f>
        <v/>
      </c>
      <c r="T68" s="4" t="str">
        <f t="array" ref="T68">IF(ISNUMBER(I68),PERCENTILE(IF($B$2:$B$1251=K68,$C$2:$C$1251),0.85),"")</f>
        <v/>
      </c>
    </row>
    <row r="69" spans="1:20" x14ac:dyDescent="0.25">
      <c r="A69" s="10">
        <f>Calculations!A69</f>
        <v>42080</v>
      </c>
      <c r="B69" s="4" t="str">
        <f t="shared" si="11"/>
        <v>2015-12</v>
      </c>
      <c r="C69" s="4">
        <f>IFERROR(Calculations!K69,"")</f>
        <v>13</v>
      </c>
      <c r="D69" s="16" t="str">
        <f t="shared" si="16"/>
        <v>7,12,12,5,4,6,10,13,13,15,9,12,13,7,7,14,9,12,7,11,12,7,9,14,11,8,13,13,12,6,7,12,11,13,13,13,14,12,15,5,5,8,4,7,7,2,7,5,6,20,5,6,10,8,7,5,7,7,7,5,7,7,4,5,2,3,3,13</v>
      </c>
      <c r="E69" s="26">
        <f t="shared" si="17"/>
        <v>8</v>
      </c>
      <c r="F69" s="26">
        <f t="shared" si="18"/>
        <v>12</v>
      </c>
      <c r="G69" s="26">
        <f t="shared" si="19"/>
        <v>15</v>
      </c>
      <c r="I69" s="10" t="str">
        <f t="shared" si="12"/>
        <v/>
      </c>
      <c r="J69" s="10" t="str">
        <f t="shared" si="13"/>
        <v/>
      </c>
      <c r="K69" s="4" t="str">
        <f t="shared" si="14"/>
        <v/>
      </c>
      <c r="L69" s="4" t="str">
        <f t="array" ref="L69">IF(ISNUMBER(I69),MIN(IF($B$2:$B$1251=K69,$C$2:$C$1251)),"")</f>
        <v/>
      </c>
      <c r="M69" s="13" t="str">
        <f t="shared" si="15"/>
        <v/>
      </c>
      <c r="N69" s="4" t="str">
        <f t="array" ref="N69">IF(ISNUMBER(I69),MAX(IF($B$2:$B$1251=K69,$C$2:$C$1251)),"")</f>
        <v/>
      </c>
      <c r="O69" s="4" t="str">
        <f t="array" ref="O69">IF(ISNUMBER(I69),PERCENTILE(IF($B$2:$B$1251=K69,$C$2:$C$1251),0.25),"")</f>
        <v/>
      </c>
      <c r="P69" s="4" t="str">
        <f t="array" ref="P69">IF(ISNUMBER(I69),PERCENTILE(IF($B$2:$B$1251=K69,$C$2:$C$1251),0.3),"")</f>
        <v/>
      </c>
      <c r="Q69" s="4" t="str">
        <f t="array" ref="Q69">IF(ISNUMBER(I69),PERCENTILE(IF($B$2:$B$1251=K69,$C$2:$C$1251),0.5),"")</f>
        <v/>
      </c>
      <c r="R69" s="4" t="str">
        <f t="array" ref="R69">IF(ISNUMBER(I69),PERCENTILE(IF($B$2:$B$1251=K69,$C$2:$C$1251),0.7),"")</f>
        <v/>
      </c>
      <c r="S69" s="4" t="str">
        <f t="array" ref="S69">IF(ISNUMBER(I69),PERCENTILE(IF($B$2:$B$1251=K69,$C$2:$C$1251),0.75),"")</f>
        <v/>
      </c>
      <c r="T69" s="4" t="str">
        <f t="array" ref="T69">IF(ISNUMBER(I69),PERCENTILE(IF($B$2:$B$1251=K69,$C$2:$C$1251),0.85),"")</f>
        <v/>
      </c>
    </row>
    <row r="70" spans="1:20" x14ac:dyDescent="0.25">
      <c r="A70" s="10">
        <f>Calculations!A70</f>
        <v>42080</v>
      </c>
      <c r="B70" s="4" t="str">
        <f t="shared" si="11"/>
        <v>2015-12</v>
      </c>
      <c r="C70" s="4">
        <f>IFERROR(Calculations!K70,"")</f>
        <v>19</v>
      </c>
      <c r="D70" s="16" t="str">
        <f t="shared" si="16"/>
        <v>7,12,12,5,4,6,10,13,13,15,9,12,13,7,7,14,9,12,7,11,12,7,9,14,11,8,13,13,12,6,7,12,11,13,13,13,14,12,15,5,5,8,4,7,7,2,7,5,6,20,5,6,10,8,7,5,7,7,7,5,7,7,4,5,2,3,3,13,19</v>
      </c>
      <c r="E70" s="26">
        <f t="shared" si="17"/>
        <v>8</v>
      </c>
      <c r="F70" s="26">
        <f t="shared" si="18"/>
        <v>12</v>
      </c>
      <c r="G70" s="26">
        <f t="shared" si="19"/>
        <v>15</v>
      </c>
      <c r="I70" s="10" t="str">
        <f t="shared" si="12"/>
        <v/>
      </c>
      <c r="J70" s="10" t="str">
        <f t="shared" si="13"/>
        <v/>
      </c>
      <c r="K70" s="4" t="str">
        <f t="shared" si="14"/>
        <v/>
      </c>
      <c r="L70" s="4" t="str">
        <f t="array" ref="L70">IF(ISNUMBER(I70),MIN(IF($B$2:$B$1251=K70,$C$2:$C$1251)),"")</f>
        <v/>
      </c>
      <c r="M70" s="13" t="str">
        <f t="shared" si="15"/>
        <v/>
      </c>
      <c r="N70" s="4" t="str">
        <f t="array" ref="N70">IF(ISNUMBER(I70),MAX(IF($B$2:$B$1251=K70,$C$2:$C$1251)),"")</f>
        <v/>
      </c>
      <c r="O70" s="4" t="str">
        <f t="array" ref="O70">IF(ISNUMBER(I70),PERCENTILE(IF($B$2:$B$1251=K70,$C$2:$C$1251),0.25),"")</f>
        <v/>
      </c>
      <c r="P70" s="4" t="str">
        <f t="array" ref="P70">IF(ISNUMBER(I70),PERCENTILE(IF($B$2:$B$1251=K70,$C$2:$C$1251),0.3),"")</f>
        <v/>
      </c>
      <c r="Q70" s="4" t="str">
        <f t="array" ref="Q70">IF(ISNUMBER(I70),PERCENTILE(IF($B$2:$B$1251=K70,$C$2:$C$1251),0.5),"")</f>
        <v/>
      </c>
      <c r="R70" s="4" t="str">
        <f t="array" ref="R70">IF(ISNUMBER(I70),PERCENTILE(IF($B$2:$B$1251=K70,$C$2:$C$1251),0.7),"")</f>
        <v/>
      </c>
      <c r="S70" s="4" t="str">
        <f t="array" ref="S70">IF(ISNUMBER(I70),PERCENTILE(IF($B$2:$B$1251=K70,$C$2:$C$1251),0.75),"")</f>
        <v/>
      </c>
      <c r="T70" s="4" t="str">
        <f t="array" ref="T70">IF(ISNUMBER(I70),PERCENTILE(IF($B$2:$B$1251=K70,$C$2:$C$1251),0.85),"")</f>
        <v/>
      </c>
    </row>
    <row r="71" spans="1:20" x14ac:dyDescent="0.25">
      <c r="A71" s="10">
        <f>Calculations!A71</f>
        <v>42080</v>
      </c>
      <c r="B71" s="4" t="str">
        <f t="shared" si="11"/>
        <v>2015-12</v>
      </c>
      <c r="C71" s="4">
        <f>IFERROR(Calculations!K71,"")</f>
        <v>19</v>
      </c>
      <c r="D71" s="16" t="str">
        <f t="shared" si="16"/>
        <v>7,12,12,5,4,6,10,13,13,15,9,12,13,7,7,14,9,12,7,11,12,7,9,14,11,8,13,13,12,6,7,12,11,13,13,13,14,12,15,5,5,8,4,7,7,2,7,5,6,20,5,6,10,8,7,5,7,7,7,5,7,7,4,5,2,3,3,13,19,19</v>
      </c>
      <c r="E71" s="26">
        <f t="shared" si="17"/>
        <v>8</v>
      </c>
      <c r="F71" s="26">
        <f t="shared" si="18"/>
        <v>12</v>
      </c>
      <c r="G71" s="26">
        <f t="shared" si="19"/>
        <v>15</v>
      </c>
      <c r="I71" s="10" t="str">
        <f t="shared" si="12"/>
        <v/>
      </c>
      <c r="J71" s="10" t="str">
        <f t="shared" si="13"/>
        <v/>
      </c>
      <c r="K71" s="4" t="str">
        <f t="shared" si="14"/>
        <v/>
      </c>
      <c r="L71" s="4" t="str">
        <f t="array" ref="L71">IF(ISNUMBER(I71),MIN(IF($B$2:$B$1251=K71,$C$2:$C$1251)),"")</f>
        <v/>
      </c>
      <c r="M71" s="13" t="str">
        <f t="shared" si="15"/>
        <v/>
      </c>
      <c r="N71" s="4" t="str">
        <f t="array" ref="N71">IF(ISNUMBER(I71),MAX(IF($B$2:$B$1251=K71,$C$2:$C$1251)),"")</f>
        <v/>
      </c>
      <c r="O71" s="4" t="str">
        <f t="array" ref="O71">IF(ISNUMBER(I71),PERCENTILE(IF($B$2:$B$1251=K71,$C$2:$C$1251),0.25),"")</f>
        <v/>
      </c>
      <c r="P71" s="4" t="str">
        <f t="array" ref="P71">IF(ISNUMBER(I71),PERCENTILE(IF($B$2:$B$1251=K71,$C$2:$C$1251),0.3),"")</f>
        <v/>
      </c>
      <c r="Q71" s="4" t="str">
        <f t="array" ref="Q71">IF(ISNUMBER(I71),PERCENTILE(IF($B$2:$B$1251=K71,$C$2:$C$1251),0.5),"")</f>
        <v/>
      </c>
      <c r="R71" s="4" t="str">
        <f t="array" ref="R71">IF(ISNUMBER(I71),PERCENTILE(IF($B$2:$B$1251=K71,$C$2:$C$1251),0.7),"")</f>
        <v/>
      </c>
      <c r="S71" s="4" t="str">
        <f t="array" ref="S71">IF(ISNUMBER(I71),PERCENTILE(IF($B$2:$B$1251=K71,$C$2:$C$1251),0.75),"")</f>
        <v/>
      </c>
      <c r="T71" s="4" t="str">
        <f t="array" ref="T71">IF(ISNUMBER(I71),PERCENTILE(IF($B$2:$B$1251=K71,$C$2:$C$1251),0.85),"")</f>
        <v/>
      </c>
    </row>
    <row r="72" spans="1:20" x14ac:dyDescent="0.25">
      <c r="A72" s="10">
        <f>Calculations!A72</f>
        <v>42080</v>
      </c>
      <c r="B72" s="4" t="str">
        <f t="shared" si="11"/>
        <v>2015-12</v>
      </c>
      <c r="C72" s="4">
        <f>IFERROR(Calculations!K72,"")</f>
        <v>19</v>
      </c>
      <c r="D72" s="16" t="str">
        <f t="shared" si="16"/>
        <v>7,12,12,5,4,6,10,13,13,15,9,12,13,7,7,14,9,12,7,11,12,7,9,14,11,8,13,13,12,6,7,12,11,13,13,13,14,12,15,5,5,8,4,7,7,2,7,5,6,20,5,6,10,8,7,5,7,7,7,5,7,7,4,5,2,3,3,13,19,19,19</v>
      </c>
      <c r="E72" s="26">
        <f t="shared" si="17"/>
        <v>8</v>
      </c>
      <c r="F72" s="26">
        <f t="shared" si="18"/>
        <v>12</v>
      </c>
      <c r="G72" s="26">
        <f t="shared" si="19"/>
        <v>15</v>
      </c>
      <c r="I72" s="10" t="str">
        <f t="shared" si="12"/>
        <v/>
      </c>
      <c r="J72" s="10" t="str">
        <f t="shared" si="13"/>
        <v/>
      </c>
      <c r="K72" s="4" t="str">
        <f t="shared" si="14"/>
        <v/>
      </c>
      <c r="L72" s="4" t="str">
        <f t="array" ref="L72">IF(ISNUMBER(I72),MIN(IF($B$2:$B$1251=K72,$C$2:$C$1251)),"")</f>
        <v/>
      </c>
      <c r="M72" s="13" t="str">
        <f t="shared" si="15"/>
        <v/>
      </c>
      <c r="N72" s="4" t="str">
        <f t="array" ref="N72">IF(ISNUMBER(I72),MAX(IF($B$2:$B$1251=K72,$C$2:$C$1251)),"")</f>
        <v/>
      </c>
      <c r="O72" s="4" t="str">
        <f t="array" ref="O72">IF(ISNUMBER(I72),PERCENTILE(IF($B$2:$B$1251=K72,$C$2:$C$1251),0.25),"")</f>
        <v/>
      </c>
      <c r="P72" s="4" t="str">
        <f t="array" ref="P72">IF(ISNUMBER(I72),PERCENTILE(IF($B$2:$B$1251=K72,$C$2:$C$1251),0.3),"")</f>
        <v/>
      </c>
      <c r="Q72" s="4" t="str">
        <f t="array" ref="Q72">IF(ISNUMBER(I72),PERCENTILE(IF($B$2:$B$1251=K72,$C$2:$C$1251),0.5),"")</f>
        <v/>
      </c>
      <c r="R72" s="4" t="str">
        <f t="array" ref="R72">IF(ISNUMBER(I72),PERCENTILE(IF($B$2:$B$1251=K72,$C$2:$C$1251),0.7),"")</f>
        <v/>
      </c>
      <c r="S72" s="4" t="str">
        <f t="array" ref="S72">IF(ISNUMBER(I72),PERCENTILE(IF($B$2:$B$1251=K72,$C$2:$C$1251),0.75),"")</f>
        <v/>
      </c>
      <c r="T72" s="4" t="str">
        <f t="array" ref="T72">IF(ISNUMBER(I72),PERCENTILE(IF($B$2:$B$1251=K72,$C$2:$C$1251),0.85),"")</f>
        <v/>
      </c>
    </row>
    <row r="73" spans="1:20" x14ac:dyDescent="0.25">
      <c r="A73" s="10">
        <f>Calculations!A73</f>
        <v>42082</v>
      </c>
      <c r="B73" s="4" t="str">
        <f t="shared" si="11"/>
        <v>2015-12</v>
      </c>
      <c r="C73" s="4">
        <f>IFERROR(Calculations!K73,"")</f>
        <v>21</v>
      </c>
      <c r="D73" s="16" t="str">
        <f t="shared" si="16"/>
        <v>7,12,12,5,4,6,10,13,13,15,9,12,13,7,7,14,9,12,7,11,12,7,9,14,11,8,13,13,12,6,7,12,11,13,13,13,14,12,15,5,5,8,4,7,7,2,7,5,6,20,5,6,10,8,7,5,7,7,7,5,7,7,4,5,2,3,3,13,19,19,19,21</v>
      </c>
      <c r="E73" s="26">
        <f t="shared" si="17"/>
        <v>8</v>
      </c>
      <c r="F73" s="26">
        <f t="shared" si="18"/>
        <v>12</v>
      </c>
      <c r="G73" s="26">
        <f t="shared" si="19"/>
        <v>15</v>
      </c>
      <c r="I73" s="10" t="str">
        <f t="shared" si="12"/>
        <v/>
      </c>
      <c r="J73" s="10" t="str">
        <f t="shared" si="13"/>
        <v/>
      </c>
      <c r="K73" s="4" t="str">
        <f t="shared" si="14"/>
        <v/>
      </c>
      <c r="L73" s="4" t="str">
        <f t="array" ref="L73">IF(ISNUMBER(I73),MIN(IF($B$2:$B$1251=K73,$C$2:$C$1251)),"")</f>
        <v/>
      </c>
      <c r="M73" s="13" t="str">
        <f t="shared" si="15"/>
        <v/>
      </c>
      <c r="N73" s="4" t="str">
        <f t="array" ref="N73">IF(ISNUMBER(I73),MAX(IF($B$2:$B$1251=K73,$C$2:$C$1251)),"")</f>
        <v/>
      </c>
      <c r="O73" s="4" t="str">
        <f t="array" ref="O73">IF(ISNUMBER(I73),PERCENTILE(IF($B$2:$B$1251=K73,$C$2:$C$1251),0.25),"")</f>
        <v/>
      </c>
      <c r="P73" s="4" t="str">
        <f t="array" ref="P73">IF(ISNUMBER(I73),PERCENTILE(IF($B$2:$B$1251=K73,$C$2:$C$1251),0.3),"")</f>
        <v/>
      </c>
      <c r="Q73" s="4" t="str">
        <f t="array" ref="Q73">IF(ISNUMBER(I73),PERCENTILE(IF($B$2:$B$1251=K73,$C$2:$C$1251),0.5),"")</f>
        <v/>
      </c>
      <c r="R73" s="4" t="str">
        <f t="array" ref="R73">IF(ISNUMBER(I73),PERCENTILE(IF($B$2:$B$1251=K73,$C$2:$C$1251),0.7),"")</f>
        <v/>
      </c>
      <c r="S73" s="4" t="str">
        <f t="array" ref="S73">IF(ISNUMBER(I73),PERCENTILE(IF($B$2:$B$1251=K73,$C$2:$C$1251),0.75),"")</f>
        <v/>
      </c>
      <c r="T73" s="4" t="str">
        <f t="array" ref="T73">IF(ISNUMBER(I73),PERCENTILE(IF($B$2:$B$1251=K73,$C$2:$C$1251),0.85),"")</f>
        <v/>
      </c>
    </row>
    <row r="74" spans="1:20" x14ac:dyDescent="0.25">
      <c r="A74" s="10">
        <f>Calculations!A74</f>
        <v>42082</v>
      </c>
      <c r="B74" s="4" t="str">
        <f t="shared" si="11"/>
        <v>2015-12</v>
      </c>
      <c r="C74" s="4">
        <f>IFERROR(Calculations!K74,"")</f>
        <v>8</v>
      </c>
      <c r="D74" s="16" t="str">
        <f t="shared" si="16"/>
        <v>7,12,12,5,4,6,10,13,13,15,9,12,13,7,7,14,9,12,7,11,12,7,9,14,11,8,13,13,12,6,7,12,11,13,13,13,14,12,15,5,5,8,4,7,7,2,7,5,6,20,5,6,10,8,7,5,7,7,7,5,7,7,4,5,2,3,3,13,19,19,19,21,8</v>
      </c>
      <c r="E74" s="26">
        <f t="shared" si="17"/>
        <v>8</v>
      </c>
      <c r="F74" s="26">
        <f t="shared" si="18"/>
        <v>12</v>
      </c>
      <c r="G74" s="26">
        <f t="shared" si="19"/>
        <v>15</v>
      </c>
      <c r="I74" s="10" t="str">
        <f t="shared" si="12"/>
        <v/>
      </c>
      <c r="J74" s="10" t="str">
        <f t="shared" si="13"/>
        <v/>
      </c>
      <c r="K74" s="4" t="str">
        <f t="shared" si="14"/>
        <v/>
      </c>
      <c r="L74" s="4" t="str">
        <f t="array" ref="L74">IF(ISNUMBER(I74),MIN(IF($B$2:$B$1251=K74,$C$2:$C$1251)),"")</f>
        <v/>
      </c>
      <c r="M74" s="13" t="str">
        <f t="shared" si="15"/>
        <v/>
      </c>
      <c r="N74" s="4" t="str">
        <f t="array" ref="N74">IF(ISNUMBER(I74),MAX(IF($B$2:$B$1251=K74,$C$2:$C$1251)),"")</f>
        <v/>
      </c>
      <c r="O74" s="4" t="str">
        <f t="array" ref="O74">IF(ISNUMBER(I74),PERCENTILE(IF($B$2:$B$1251=K74,$C$2:$C$1251),0.25),"")</f>
        <v/>
      </c>
      <c r="P74" s="4" t="str">
        <f t="array" ref="P74">IF(ISNUMBER(I74),PERCENTILE(IF($B$2:$B$1251=K74,$C$2:$C$1251),0.3),"")</f>
        <v/>
      </c>
      <c r="Q74" s="4" t="str">
        <f t="array" ref="Q74">IF(ISNUMBER(I74),PERCENTILE(IF($B$2:$B$1251=K74,$C$2:$C$1251),0.5),"")</f>
        <v/>
      </c>
      <c r="R74" s="4" t="str">
        <f t="array" ref="R74">IF(ISNUMBER(I74),PERCENTILE(IF($B$2:$B$1251=K74,$C$2:$C$1251),0.7),"")</f>
        <v/>
      </c>
      <c r="S74" s="4" t="str">
        <f t="array" ref="S74">IF(ISNUMBER(I74),PERCENTILE(IF($B$2:$B$1251=K74,$C$2:$C$1251),0.75),"")</f>
        <v/>
      </c>
      <c r="T74" s="4" t="str">
        <f t="array" ref="T74">IF(ISNUMBER(I74),PERCENTILE(IF($B$2:$B$1251=K74,$C$2:$C$1251),0.85),"")</f>
        <v/>
      </c>
    </row>
    <row r="75" spans="1:20" x14ac:dyDescent="0.25">
      <c r="A75" s="10">
        <f>Calculations!A75</f>
        <v>42083</v>
      </c>
      <c r="B75" s="4" t="str">
        <f t="shared" si="11"/>
        <v>2015-12</v>
      </c>
      <c r="C75" s="4">
        <f>IFERROR(Calculations!K75,"")</f>
        <v>8</v>
      </c>
      <c r="D75" s="16" t="str">
        <f t="shared" si="16"/>
        <v>7,12,12,5,4,6,10,13,13,15,9,12,13,7,7,14,9,12,7,11,12,7,9,14,11,8,13,13,12,6,7,12,11,13,13,13,14,12,15,5,5,8,4,7,7,2,7,5,6,20,5,6,10,8,7,5,7,7,7,5,7,7,4,5,2,3,3,13,19,19,19,21,8,8</v>
      </c>
      <c r="E75" s="26">
        <f t="shared" si="17"/>
        <v>8</v>
      </c>
      <c r="F75" s="26">
        <f t="shared" si="18"/>
        <v>12</v>
      </c>
      <c r="G75" s="26">
        <f t="shared" si="19"/>
        <v>15</v>
      </c>
      <c r="I75" s="10" t="str">
        <f t="shared" si="12"/>
        <v/>
      </c>
      <c r="J75" s="10" t="str">
        <f t="shared" si="13"/>
        <v/>
      </c>
      <c r="K75" s="4" t="str">
        <f t="shared" si="14"/>
        <v/>
      </c>
      <c r="L75" s="4" t="str">
        <f t="array" ref="L75">IF(ISNUMBER(I75),MIN(IF($B$2:$B$1251=K75,$C$2:$C$1251)),"")</f>
        <v/>
      </c>
      <c r="M75" s="13" t="str">
        <f t="shared" si="15"/>
        <v/>
      </c>
      <c r="N75" s="4" t="str">
        <f t="array" ref="N75">IF(ISNUMBER(I75),MAX(IF($B$2:$B$1251=K75,$C$2:$C$1251)),"")</f>
        <v/>
      </c>
      <c r="O75" s="4" t="str">
        <f t="array" ref="O75">IF(ISNUMBER(I75),PERCENTILE(IF($B$2:$B$1251=K75,$C$2:$C$1251),0.25),"")</f>
        <v/>
      </c>
      <c r="P75" s="4" t="str">
        <f t="array" ref="P75">IF(ISNUMBER(I75),PERCENTILE(IF($B$2:$B$1251=K75,$C$2:$C$1251),0.3),"")</f>
        <v/>
      </c>
      <c r="Q75" s="4" t="str">
        <f t="array" ref="Q75">IF(ISNUMBER(I75),PERCENTILE(IF($B$2:$B$1251=K75,$C$2:$C$1251),0.5),"")</f>
        <v/>
      </c>
      <c r="R75" s="4" t="str">
        <f t="array" ref="R75">IF(ISNUMBER(I75),PERCENTILE(IF($B$2:$B$1251=K75,$C$2:$C$1251),0.7),"")</f>
        <v/>
      </c>
      <c r="S75" s="4" t="str">
        <f t="array" ref="S75">IF(ISNUMBER(I75),PERCENTILE(IF($B$2:$B$1251=K75,$C$2:$C$1251),0.75),"")</f>
        <v/>
      </c>
      <c r="T75" s="4" t="str">
        <f t="array" ref="T75">IF(ISNUMBER(I75),PERCENTILE(IF($B$2:$B$1251=K75,$C$2:$C$1251),0.85),"")</f>
        <v/>
      </c>
    </row>
    <row r="76" spans="1:20" x14ac:dyDescent="0.25">
      <c r="A76" s="10">
        <f>Calculations!A76</f>
        <v>42083</v>
      </c>
      <c r="B76" s="4" t="str">
        <f t="shared" si="11"/>
        <v>2015-12</v>
      </c>
      <c r="C76" s="4">
        <f>IFERROR(Calculations!K76,"")</f>
        <v>8</v>
      </c>
      <c r="D76" s="16" t="str">
        <f t="shared" si="16"/>
        <v>7,12,12,5,4,6,10,13,13,15,9,12,13,7,7,14,9,12,7,11,12,7,9,14,11,8,13,13,12,6,7,12,11,13,13,13,14,12,15,5,5,8,4,7,7,2,7,5,6,20,5,6,10,8,7,5,7,7,7,5,7,7,4,5,2,3,3,13,19,19,19,21,8,8,8</v>
      </c>
      <c r="E76" s="26">
        <f t="shared" si="17"/>
        <v>8</v>
      </c>
      <c r="F76" s="26">
        <f t="shared" si="18"/>
        <v>12</v>
      </c>
      <c r="G76" s="26">
        <f t="shared" si="19"/>
        <v>15</v>
      </c>
      <c r="I76" s="10" t="str">
        <f t="shared" si="12"/>
        <v/>
      </c>
      <c r="J76" s="10" t="str">
        <f t="shared" si="13"/>
        <v/>
      </c>
      <c r="K76" s="4" t="str">
        <f t="shared" si="14"/>
        <v/>
      </c>
      <c r="L76" s="4" t="str">
        <f t="array" ref="L76">IF(ISNUMBER(I76),MIN(IF($B$2:$B$1251=K76,$C$2:$C$1251)),"")</f>
        <v/>
      </c>
      <c r="M76" s="13" t="str">
        <f t="shared" si="15"/>
        <v/>
      </c>
      <c r="N76" s="4" t="str">
        <f t="array" ref="N76">IF(ISNUMBER(I76),MAX(IF($B$2:$B$1251=K76,$C$2:$C$1251)),"")</f>
        <v/>
      </c>
      <c r="O76" s="4" t="str">
        <f t="array" ref="O76">IF(ISNUMBER(I76),PERCENTILE(IF($B$2:$B$1251=K76,$C$2:$C$1251),0.25),"")</f>
        <v/>
      </c>
      <c r="P76" s="4" t="str">
        <f t="array" ref="P76">IF(ISNUMBER(I76),PERCENTILE(IF($B$2:$B$1251=K76,$C$2:$C$1251),0.3),"")</f>
        <v/>
      </c>
      <c r="Q76" s="4" t="str">
        <f t="array" ref="Q76">IF(ISNUMBER(I76),PERCENTILE(IF($B$2:$B$1251=K76,$C$2:$C$1251),0.5),"")</f>
        <v/>
      </c>
      <c r="R76" s="4" t="str">
        <f t="array" ref="R76">IF(ISNUMBER(I76),PERCENTILE(IF($B$2:$B$1251=K76,$C$2:$C$1251),0.7),"")</f>
        <v/>
      </c>
      <c r="S76" s="4" t="str">
        <f t="array" ref="S76">IF(ISNUMBER(I76),PERCENTILE(IF($B$2:$B$1251=K76,$C$2:$C$1251),0.75),"")</f>
        <v/>
      </c>
      <c r="T76" s="4" t="str">
        <f t="array" ref="T76">IF(ISNUMBER(I76),PERCENTILE(IF($B$2:$B$1251=K76,$C$2:$C$1251),0.85),"")</f>
        <v/>
      </c>
    </row>
    <row r="77" spans="1:20" x14ac:dyDescent="0.25">
      <c r="A77" s="10">
        <f>Calculations!A77</f>
        <v>42083</v>
      </c>
      <c r="B77" s="4" t="str">
        <f t="shared" si="11"/>
        <v>2015-12</v>
      </c>
      <c r="C77" s="4">
        <f>IFERROR(Calculations!K77,"")</f>
        <v>3</v>
      </c>
      <c r="D77" s="16" t="str">
        <f t="shared" si="16"/>
        <v>7,12,12,5,4,6,10,13,13,15,9,12,13,7,7,14,9,12,7,11,12,7,9,14,11,8,13,13,12,6,7,12,11,13,13,13,14,12,15,5,5,8,4,7,7,2,7,5,6,20,5,6,10,8,7,5,7,7,7,5,7,7,4,5,2,3,3,13,19,19,19,21,8,8,8,3</v>
      </c>
      <c r="E77" s="26">
        <f t="shared" si="17"/>
        <v>8</v>
      </c>
      <c r="F77" s="26">
        <f t="shared" si="18"/>
        <v>12</v>
      </c>
      <c r="G77" s="26">
        <f t="shared" si="19"/>
        <v>15</v>
      </c>
      <c r="I77" s="10" t="str">
        <f t="shared" si="12"/>
        <v/>
      </c>
      <c r="J77" s="10" t="str">
        <f t="shared" si="13"/>
        <v/>
      </c>
      <c r="K77" s="4" t="str">
        <f t="shared" si="14"/>
        <v/>
      </c>
      <c r="L77" s="4" t="str">
        <f t="array" ref="L77">IF(ISNUMBER(I77),MIN(IF($B$2:$B$1251=K77,$C$2:$C$1251)),"")</f>
        <v/>
      </c>
      <c r="M77" s="13" t="str">
        <f t="shared" si="15"/>
        <v/>
      </c>
      <c r="N77" s="4" t="str">
        <f t="array" ref="N77">IF(ISNUMBER(I77),MAX(IF($B$2:$B$1251=K77,$C$2:$C$1251)),"")</f>
        <v/>
      </c>
      <c r="O77" s="4" t="str">
        <f t="array" ref="O77">IF(ISNUMBER(I77),PERCENTILE(IF($B$2:$B$1251=K77,$C$2:$C$1251),0.25),"")</f>
        <v/>
      </c>
      <c r="P77" s="4" t="str">
        <f t="array" ref="P77">IF(ISNUMBER(I77),PERCENTILE(IF($B$2:$B$1251=K77,$C$2:$C$1251),0.3),"")</f>
        <v/>
      </c>
      <c r="Q77" s="4" t="str">
        <f t="array" ref="Q77">IF(ISNUMBER(I77),PERCENTILE(IF($B$2:$B$1251=K77,$C$2:$C$1251),0.5),"")</f>
        <v/>
      </c>
      <c r="R77" s="4" t="str">
        <f t="array" ref="R77">IF(ISNUMBER(I77),PERCENTILE(IF($B$2:$B$1251=K77,$C$2:$C$1251),0.7),"")</f>
        <v/>
      </c>
      <c r="S77" s="4" t="str">
        <f t="array" ref="S77">IF(ISNUMBER(I77),PERCENTILE(IF($B$2:$B$1251=K77,$C$2:$C$1251),0.75),"")</f>
        <v/>
      </c>
      <c r="T77" s="4" t="str">
        <f t="array" ref="T77">IF(ISNUMBER(I77),PERCENTILE(IF($B$2:$B$1251=K77,$C$2:$C$1251),0.85),"")</f>
        <v/>
      </c>
    </row>
    <row r="78" spans="1:20" x14ac:dyDescent="0.25">
      <c r="A78" s="10">
        <f>Calculations!A78</f>
        <v>42083</v>
      </c>
      <c r="B78" s="4" t="str">
        <f t="shared" si="11"/>
        <v>2015-12</v>
      </c>
      <c r="C78" s="4">
        <f>IFERROR(Calculations!K78,"")</f>
        <v>8</v>
      </c>
      <c r="D78" s="16" t="str">
        <f t="shared" si="16"/>
        <v>7,12,12,5,4,6,10,13,13,15,9,12,13,7,7,14,9,12,7,11,12,7,9,14,11,8,13,13,12,6,7,12,11,13,13,13,14,12,15,5,5,8,4,7,7,2,7,5,6,20,5,6,10,8,7,5,7,7,7,5,7,7,4,5,2,3,3,13,19,19,19,21,8,8,8,3,8</v>
      </c>
      <c r="E78" s="26">
        <f t="shared" si="17"/>
        <v>8</v>
      </c>
      <c r="F78" s="26">
        <f t="shared" si="18"/>
        <v>12</v>
      </c>
      <c r="G78" s="26">
        <f t="shared" si="19"/>
        <v>15</v>
      </c>
      <c r="I78" s="10" t="str">
        <f t="shared" si="12"/>
        <v/>
      </c>
      <c r="J78" s="10" t="str">
        <f t="shared" si="13"/>
        <v/>
      </c>
      <c r="K78" s="4" t="str">
        <f t="shared" si="14"/>
        <v/>
      </c>
      <c r="L78" s="4" t="str">
        <f t="array" ref="L78">IF(ISNUMBER(I78),MIN(IF($B$2:$B$1251=K78,$C$2:$C$1251)),"")</f>
        <v/>
      </c>
      <c r="M78" s="13" t="str">
        <f t="shared" si="15"/>
        <v/>
      </c>
      <c r="N78" s="4" t="str">
        <f t="array" ref="N78">IF(ISNUMBER(I78),MAX(IF($B$2:$B$1251=K78,$C$2:$C$1251)),"")</f>
        <v/>
      </c>
      <c r="O78" s="4" t="str">
        <f t="array" ref="O78">IF(ISNUMBER(I78),PERCENTILE(IF($B$2:$B$1251=K78,$C$2:$C$1251),0.25),"")</f>
        <v/>
      </c>
      <c r="P78" s="4" t="str">
        <f t="array" ref="P78">IF(ISNUMBER(I78),PERCENTILE(IF($B$2:$B$1251=K78,$C$2:$C$1251),0.3),"")</f>
        <v/>
      </c>
      <c r="Q78" s="4" t="str">
        <f t="array" ref="Q78">IF(ISNUMBER(I78),PERCENTILE(IF($B$2:$B$1251=K78,$C$2:$C$1251),0.5),"")</f>
        <v/>
      </c>
      <c r="R78" s="4" t="str">
        <f t="array" ref="R78">IF(ISNUMBER(I78),PERCENTILE(IF($B$2:$B$1251=K78,$C$2:$C$1251),0.7),"")</f>
        <v/>
      </c>
      <c r="S78" s="4" t="str">
        <f t="array" ref="S78">IF(ISNUMBER(I78),PERCENTILE(IF($B$2:$B$1251=K78,$C$2:$C$1251),0.75),"")</f>
        <v/>
      </c>
      <c r="T78" s="4" t="str">
        <f t="array" ref="T78">IF(ISNUMBER(I78),PERCENTILE(IF($B$2:$B$1251=K78,$C$2:$C$1251),0.85),"")</f>
        <v/>
      </c>
    </row>
    <row r="79" spans="1:20" x14ac:dyDescent="0.25">
      <c r="A79" s="10">
        <f>Calculations!A79</f>
        <v>42086</v>
      </c>
      <c r="B79" s="4" t="str">
        <f t="shared" si="11"/>
        <v>2015-13</v>
      </c>
      <c r="C79" s="4">
        <f>IFERROR(Calculations!K79,"")</f>
        <v>6</v>
      </c>
      <c r="D79" s="16" t="str">
        <f t="shared" si="16"/>
        <v>7,12,12,5,4,6,10,13,13,15,9,12,13,7,7,14,9,12,7,11,12,7,9,14,11,8,13,13,12,6,7,12,11,13,13,13,14,12,15,5,5,8,4,7,7,2,7,5,6,20,5,6,10,8,7,5,7,7,7,5,7,7,4,5,2,3,3,13,19,19,19,21,8,8,8,3,8,6</v>
      </c>
      <c r="E79" s="26">
        <f t="shared" si="17"/>
        <v>8</v>
      </c>
      <c r="F79" s="26">
        <f t="shared" si="18"/>
        <v>12</v>
      </c>
      <c r="G79" s="26">
        <f t="shared" si="19"/>
        <v>15</v>
      </c>
      <c r="I79" s="10" t="str">
        <f t="shared" si="12"/>
        <v/>
      </c>
      <c r="J79" s="10" t="str">
        <f t="shared" si="13"/>
        <v/>
      </c>
      <c r="K79" s="4" t="str">
        <f t="shared" si="14"/>
        <v/>
      </c>
      <c r="L79" s="4" t="str">
        <f t="array" ref="L79">IF(ISNUMBER(I79),MIN(IF($B$2:$B$1251=K79,$C$2:$C$1251)),"")</f>
        <v/>
      </c>
      <c r="M79" s="13" t="str">
        <f t="shared" si="15"/>
        <v/>
      </c>
      <c r="N79" s="4" t="str">
        <f t="array" ref="N79">IF(ISNUMBER(I79),MAX(IF($B$2:$B$1251=K79,$C$2:$C$1251)),"")</f>
        <v/>
      </c>
      <c r="O79" s="4" t="str">
        <f t="array" ref="O79">IF(ISNUMBER(I79),PERCENTILE(IF($B$2:$B$1251=K79,$C$2:$C$1251),0.25),"")</f>
        <v/>
      </c>
      <c r="P79" s="4" t="str">
        <f t="array" ref="P79">IF(ISNUMBER(I79),PERCENTILE(IF($B$2:$B$1251=K79,$C$2:$C$1251),0.3),"")</f>
        <v/>
      </c>
      <c r="Q79" s="4" t="str">
        <f t="array" ref="Q79">IF(ISNUMBER(I79),PERCENTILE(IF($B$2:$B$1251=K79,$C$2:$C$1251),0.5),"")</f>
        <v/>
      </c>
      <c r="R79" s="4" t="str">
        <f t="array" ref="R79">IF(ISNUMBER(I79),PERCENTILE(IF($B$2:$B$1251=K79,$C$2:$C$1251),0.7),"")</f>
        <v/>
      </c>
      <c r="S79" s="4" t="str">
        <f t="array" ref="S79">IF(ISNUMBER(I79),PERCENTILE(IF($B$2:$B$1251=K79,$C$2:$C$1251),0.75),"")</f>
        <v/>
      </c>
      <c r="T79" s="4" t="str">
        <f t="array" ref="T79">IF(ISNUMBER(I79),PERCENTILE(IF($B$2:$B$1251=K79,$C$2:$C$1251),0.85),"")</f>
        <v/>
      </c>
    </row>
    <row r="80" spans="1:20" x14ac:dyDescent="0.25">
      <c r="A80" s="10">
        <f>Calculations!A80</f>
        <v>42087</v>
      </c>
      <c r="B80" s="4" t="str">
        <f t="shared" si="11"/>
        <v>2015-13</v>
      </c>
      <c r="C80" s="4">
        <f>IFERROR(Calculations!K80,"")</f>
        <v>8</v>
      </c>
      <c r="D80" s="16" t="str">
        <f t="shared" si="16"/>
        <v>7,12,12,5,4,6,10,13,13,15,9,12,13,7,7,14,9,12,7,11,12,7,9,14,11,8,13,13,12,6,7,12,11,13,13,13,14,12,15,5,5,8,4,7,7,2,7,5,6,20,5,6,10,8,7,5,7,7,7,5,7,7,4,5,2,3,3,13,19,19,19,21,8,8,8,3,8,6,8</v>
      </c>
      <c r="E80" s="26">
        <f t="shared" si="17"/>
        <v>8</v>
      </c>
      <c r="F80" s="26">
        <f t="shared" si="18"/>
        <v>12</v>
      </c>
      <c r="G80" s="26">
        <f t="shared" si="19"/>
        <v>15</v>
      </c>
      <c r="I80" s="10" t="str">
        <f t="shared" si="12"/>
        <v/>
      </c>
      <c r="J80" s="10" t="str">
        <f t="shared" si="13"/>
        <v/>
      </c>
      <c r="K80" s="4" t="str">
        <f t="shared" si="14"/>
        <v/>
      </c>
      <c r="L80" s="4" t="str">
        <f t="array" ref="L80">IF(ISNUMBER(I80),MIN(IF($B$2:$B$1251=K80,$C$2:$C$1251)),"")</f>
        <v/>
      </c>
      <c r="M80" s="13" t="str">
        <f t="shared" si="15"/>
        <v/>
      </c>
      <c r="N80" s="4" t="str">
        <f t="array" ref="N80">IF(ISNUMBER(I80),MAX(IF($B$2:$B$1251=K80,$C$2:$C$1251)),"")</f>
        <v/>
      </c>
      <c r="O80" s="4" t="str">
        <f t="array" ref="O80">IF(ISNUMBER(I80),PERCENTILE(IF($B$2:$B$1251=K80,$C$2:$C$1251),0.25),"")</f>
        <v/>
      </c>
      <c r="P80" s="4" t="str">
        <f t="array" ref="P80">IF(ISNUMBER(I80),PERCENTILE(IF($B$2:$B$1251=K80,$C$2:$C$1251),0.3),"")</f>
        <v/>
      </c>
      <c r="Q80" s="4" t="str">
        <f t="array" ref="Q80">IF(ISNUMBER(I80),PERCENTILE(IF($B$2:$B$1251=K80,$C$2:$C$1251),0.5),"")</f>
        <v/>
      </c>
      <c r="R80" s="4" t="str">
        <f t="array" ref="R80">IF(ISNUMBER(I80),PERCENTILE(IF($B$2:$B$1251=K80,$C$2:$C$1251),0.7),"")</f>
        <v/>
      </c>
      <c r="S80" s="4" t="str">
        <f t="array" ref="S80">IF(ISNUMBER(I80),PERCENTILE(IF($B$2:$B$1251=K80,$C$2:$C$1251),0.75),"")</f>
        <v/>
      </c>
      <c r="T80" s="4" t="str">
        <f t="array" ref="T80">IF(ISNUMBER(I80),PERCENTILE(IF($B$2:$B$1251=K80,$C$2:$C$1251),0.85),"")</f>
        <v/>
      </c>
    </row>
    <row r="81" spans="1:20" x14ac:dyDescent="0.25">
      <c r="A81" s="10">
        <f>Calculations!A81</f>
        <v>42087</v>
      </c>
      <c r="B81" s="4" t="str">
        <f t="shared" si="11"/>
        <v>2015-13</v>
      </c>
      <c r="C81" s="4">
        <f>IFERROR(Calculations!K81,"")</f>
        <v>6</v>
      </c>
      <c r="D81" s="16" t="str">
        <f t="shared" si="16"/>
        <v>7,12,12,5,4,6,10,13,13,15,9,12,13,7,7,14,9,12,7,11,12,7,9,14,11,8,13,13,12,6,7,12,11,13,13,13,14,12,15,5,5,8,4,7,7,2,7,5,6,20,5,6,10,8,7,5,7,7,7,5,7,7,4,5,2,3,3,13,19,19,19,21,8,8,8,3,8,6,8,6</v>
      </c>
      <c r="E81" s="26">
        <f t="shared" si="17"/>
        <v>8</v>
      </c>
      <c r="F81" s="26">
        <f t="shared" si="18"/>
        <v>12</v>
      </c>
      <c r="G81" s="26">
        <f t="shared" si="19"/>
        <v>15</v>
      </c>
      <c r="I81" s="10" t="str">
        <f t="shared" si="12"/>
        <v/>
      </c>
      <c r="J81" s="10" t="str">
        <f t="shared" si="13"/>
        <v/>
      </c>
      <c r="K81" s="4" t="str">
        <f t="shared" si="14"/>
        <v/>
      </c>
      <c r="L81" s="4" t="str">
        <f t="array" ref="L81">IF(ISNUMBER(I81),MIN(IF($B$2:$B$1251=K81,$C$2:$C$1251)),"")</f>
        <v/>
      </c>
      <c r="M81" s="13" t="str">
        <f t="shared" si="15"/>
        <v/>
      </c>
      <c r="N81" s="4" t="str">
        <f t="array" ref="N81">IF(ISNUMBER(I81),MAX(IF($B$2:$B$1251=K81,$C$2:$C$1251)),"")</f>
        <v/>
      </c>
      <c r="O81" s="4" t="str">
        <f t="array" ref="O81">IF(ISNUMBER(I81),PERCENTILE(IF($B$2:$B$1251=K81,$C$2:$C$1251),0.25),"")</f>
        <v/>
      </c>
      <c r="P81" s="4" t="str">
        <f t="array" ref="P81">IF(ISNUMBER(I81),PERCENTILE(IF($B$2:$B$1251=K81,$C$2:$C$1251),0.3),"")</f>
        <v/>
      </c>
      <c r="Q81" s="4" t="str">
        <f t="array" ref="Q81">IF(ISNUMBER(I81),PERCENTILE(IF($B$2:$B$1251=K81,$C$2:$C$1251),0.5),"")</f>
        <v/>
      </c>
      <c r="R81" s="4" t="str">
        <f t="array" ref="R81">IF(ISNUMBER(I81),PERCENTILE(IF($B$2:$B$1251=K81,$C$2:$C$1251),0.7),"")</f>
        <v/>
      </c>
      <c r="S81" s="4" t="str">
        <f t="array" ref="S81">IF(ISNUMBER(I81),PERCENTILE(IF($B$2:$B$1251=K81,$C$2:$C$1251),0.75),"")</f>
        <v/>
      </c>
      <c r="T81" s="4" t="str">
        <f t="array" ref="T81">IF(ISNUMBER(I81),PERCENTILE(IF($B$2:$B$1251=K81,$C$2:$C$1251),0.85),"")</f>
        <v/>
      </c>
    </row>
    <row r="82" spans="1:20" x14ac:dyDescent="0.25">
      <c r="A82" s="10">
        <f>Calculations!A82</f>
        <v>42089</v>
      </c>
      <c r="B82" s="4" t="str">
        <f t="shared" si="11"/>
        <v>2015-13</v>
      </c>
      <c r="C82" s="4">
        <f>IFERROR(Calculations!K82,"")</f>
        <v>8</v>
      </c>
      <c r="D82" s="16" t="str">
        <f t="shared" si="16"/>
        <v>7,12,12,5,4,6,10,13,13,15,9,12,13,7,7,14,9,12,7,11,12,7,9,14,11,8,13,13,12,6,7,12,11,13,13,13,14,12,15,5,5,8,4,7,7,2,7,5,6,20,5,6,10,8,7,5,7,7,7,5,7,7,4,5,2,3,3,13,19,19,19,21,8,8,8,3,8,6,8,6,8</v>
      </c>
      <c r="E82" s="26">
        <f t="shared" si="17"/>
        <v>8</v>
      </c>
      <c r="F82" s="26">
        <f t="shared" si="18"/>
        <v>12</v>
      </c>
      <c r="G82" s="26">
        <f t="shared" si="19"/>
        <v>15</v>
      </c>
      <c r="I82" s="10" t="str">
        <f t="shared" si="12"/>
        <v/>
      </c>
      <c r="J82" s="10" t="str">
        <f t="shared" si="13"/>
        <v/>
      </c>
      <c r="K82" s="4" t="str">
        <f t="shared" si="14"/>
        <v/>
      </c>
      <c r="L82" s="4" t="str">
        <f t="array" ref="L82">IF(ISNUMBER(I82),MIN(IF($B$2:$B$1251=K82,$C$2:$C$1251)),"")</f>
        <v/>
      </c>
      <c r="M82" s="13" t="str">
        <f t="shared" si="15"/>
        <v/>
      </c>
      <c r="N82" s="4" t="str">
        <f t="array" ref="N82">IF(ISNUMBER(I82),MAX(IF($B$2:$B$1251=K82,$C$2:$C$1251)),"")</f>
        <v/>
      </c>
      <c r="O82" s="4" t="str">
        <f t="array" ref="O82">IF(ISNUMBER(I82),PERCENTILE(IF($B$2:$B$1251=K82,$C$2:$C$1251),0.25),"")</f>
        <v/>
      </c>
      <c r="P82" s="4" t="str">
        <f t="array" ref="P82">IF(ISNUMBER(I82),PERCENTILE(IF($B$2:$B$1251=K82,$C$2:$C$1251),0.3),"")</f>
        <v/>
      </c>
      <c r="Q82" s="4" t="str">
        <f t="array" ref="Q82">IF(ISNUMBER(I82),PERCENTILE(IF($B$2:$B$1251=K82,$C$2:$C$1251),0.5),"")</f>
        <v/>
      </c>
      <c r="R82" s="4" t="str">
        <f t="array" ref="R82">IF(ISNUMBER(I82),PERCENTILE(IF($B$2:$B$1251=K82,$C$2:$C$1251),0.7),"")</f>
        <v/>
      </c>
      <c r="S82" s="4" t="str">
        <f t="array" ref="S82">IF(ISNUMBER(I82),PERCENTILE(IF($B$2:$B$1251=K82,$C$2:$C$1251),0.75),"")</f>
        <v/>
      </c>
      <c r="T82" s="4" t="str">
        <f t="array" ref="T82">IF(ISNUMBER(I82),PERCENTILE(IF($B$2:$B$1251=K82,$C$2:$C$1251),0.85),"")</f>
        <v/>
      </c>
    </row>
    <row r="83" spans="1:20" x14ac:dyDescent="0.25">
      <c r="A83" s="10">
        <f>Calculations!A83</f>
        <v>42089</v>
      </c>
      <c r="B83" s="4" t="str">
        <f t="shared" si="11"/>
        <v>2015-13</v>
      </c>
      <c r="C83" s="4">
        <f>IFERROR(Calculations!K83,"")</f>
        <v>8</v>
      </c>
      <c r="D83" s="16" t="str">
        <f t="shared" si="16"/>
        <v>7,12,12,5,4,6,10,13,13,15,9,12,13,7,7,14,9,12,7,11,12,7,9,14,11,8,13,13,12,6,7,12,11,13,13,13,14,12,15,5,5,8,4,7,7,2,7,5,6,20,5,6,10,8,7,5,7,7,7,5,7,7,4,5,2,3,3,13,19,19,19,21,8,8,8,3,8,6,8,6,8,8</v>
      </c>
      <c r="E83" s="26">
        <f t="shared" si="17"/>
        <v>8</v>
      </c>
      <c r="F83" s="26">
        <f t="shared" si="18"/>
        <v>12</v>
      </c>
      <c r="G83" s="26">
        <f t="shared" si="19"/>
        <v>15</v>
      </c>
      <c r="I83" s="10" t="str">
        <f t="shared" si="12"/>
        <v/>
      </c>
      <c r="J83" s="10" t="str">
        <f t="shared" si="13"/>
        <v/>
      </c>
      <c r="K83" s="4" t="str">
        <f t="shared" si="14"/>
        <v/>
      </c>
      <c r="L83" s="4" t="str">
        <f t="array" ref="L83">IF(ISNUMBER(I83),MIN(IF($B$2:$B$1251=K83,$C$2:$C$1251)),"")</f>
        <v/>
      </c>
      <c r="M83" s="13" t="str">
        <f t="shared" si="15"/>
        <v/>
      </c>
      <c r="N83" s="4" t="str">
        <f t="array" ref="N83">IF(ISNUMBER(I83),MAX(IF($B$2:$B$1251=K83,$C$2:$C$1251)),"")</f>
        <v/>
      </c>
      <c r="O83" s="4" t="str">
        <f t="array" ref="O83">IF(ISNUMBER(I83),PERCENTILE(IF($B$2:$B$1251=K83,$C$2:$C$1251),0.25),"")</f>
        <v/>
      </c>
      <c r="P83" s="4" t="str">
        <f t="array" ref="P83">IF(ISNUMBER(I83),PERCENTILE(IF($B$2:$B$1251=K83,$C$2:$C$1251),0.3),"")</f>
        <v/>
      </c>
      <c r="Q83" s="4" t="str">
        <f t="array" ref="Q83">IF(ISNUMBER(I83),PERCENTILE(IF($B$2:$B$1251=K83,$C$2:$C$1251),0.5),"")</f>
        <v/>
      </c>
      <c r="R83" s="4" t="str">
        <f t="array" ref="R83">IF(ISNUMBER(I83),PERCENTILE(IF($B$2:$B$1251=K83,$C$2:$C$1251),0.7),"")</f>
        <v/>
      </c>
      <c r="S83" s="4" t="str">
        <f t="array" ref="S83">IF(ISNUMBER(I83),PERCENTILE(IF($B$2:$B$1251=K83,$C$2:$C$1251),0.75),"")</f>
        <v/>
      </c>
      <c r="T83" s="4" t="str">
        <f t="array" ref="T83">IF(ISNUMBER(I83),PERCENTILE(IF($B$2:$B$1251=K83,$C$2:$C$1251),0.85),"")</f>
        <v/>
      </c>
    </row>
    <row r="84" spans="1:20" x14ac:dyDescent="0.25">
      <c r="A84" s="10">
        <f>Calculations!A84</f>
        <v>42089</v>
      </c>
      <c r="B84" s="4" t="str">
        <f t="shared" si="11"/>
        <v>2015-13</v>
      </c>
      <c r="C84" s="4">
        <f>IFERROR(Calculations!K84,"")</f>
        <v>8</v>
      </c>
      <c r="D84" s="16" t="str">
        <f t="shared" si="16"/>
        <v>7,12,12,5,4,6,10,13,13,15,9,12,13,7,7,14,9,12,7,11,12,7,9,14,11,8,13,13,12,6,7,12,11,13,13,13,14,12,15,5,5,8,4,7,7,2,7,5,6,20,5,6,10,8,7,5,7,7,7,5,7,7,4,5,2,3,3,13,19,19,19,21,8,8,8,3,8,6,8,6,8,8,8</v>
      </c>
      <c r="E84" s="26">
        <f t="shared" si="17"/>
        <v>8</v>
      </c>
      <c r="F84" s="26">
        <f t="shared" si="18"/>
        <v>12</v>
      </c>
      <c r="G84" s="26">
        <f t="shared" si="19"/>
        <v>15</v>
      </c>
      <c r="I84" s="10" t="str">
        <f t="shared" si="12"/>
        <v/>
      </c>
      <c r="J84" s="10" t="str">
        <f t="shared" si="13"/>
        <v/>
      </c>
      <c r="K84" s="4" t="str">
        <f t="shared" si="14"/>
        <v/>
      </c>
      <c r="L84" s="4" t="str">
        <f t="array" ref="L84">IF(ISNUMBER(I84),MIN(IF($B$2:$B$1251=K84,$C$2:$C$1251)),"")</f>
        <v/>
      </c>
      <c r="M84" s="13" t="str">
        <f t="shared" si="15"/>
        <v/>
      </c>
      <c r="N84" s="4" t="str">
        <f t="array" ref="N84">IF(ISNUMBER(I84),MAX(IF($B$2:$B$1251=K84,$C$2:$C$1251)),"")</f>
        <v/>
      </c>
      <c r="O84" s="4" t="str">
        <f t="array" ref="O84">IF(ISNUMBER(I84),PERCENTILE(IF($B$2:$B$1251=K84,$C$2:$C$1251),0.25),"")</f>
        <v/>
      </c>
      <c r="P84" s="4" t="str">
        <f t="array" ref="P84">IF(ISNUMBER(I84),PERCENTILE(IF($B$2:$B$1251=K84,$C$2:$C$1251),0.3),"")</f>
        <v/>
      </c>
      <c r="Q84" s="4" t="str">
        <f t="array" ref="Q84">IF(ISNUMBER(I84),PERCENTILE(IF($B$2:$B$1251=K84,$C$2:$C$1251),0.5),"")</f>
        <v/>
      </c>
      <c r="R84" s="4" t="str">
        <f t="array" ref="R84">IF(ISNUMBER(I84),PERCENTILE(IF($B$2:$B$1251=K84,$C$2:$C$1251),0.7),"")</f>
        <v/>
      </c>
      <c r="S84" s="4" t="str">
        <f t="array" ref="S84">IF(ISNUMBER(I84),PERCENTILE(IF($B$2:$B$1251=K84,$C$2:$C$1251),0.75),"")</f>
        <v/>
      </c>
      <c r="T84" s="4" t="str">
        <f t="array" ref="T84">IF(ISNUMBER(I84),PERCENTILE(IF($B$2:$B$1251=K84,$C$2:$C$1251),0.85),"")</f>
        <v/>
      </c>
    </row>
    <row r="85" spans="1:20" x14ac:dyDescent="0.25">
      <c r="A85" s="10">
        <f>Calculations!A85</f>
        <v>42094</v>
      </c>
      <c r="B85" s="4" t="str">
        <f t="shared" si="11"/>
        <v>2015-14</v>
      </c>
      <c r="C85" s="4">
        <f>IFERROR(Calculations!K85,"")</f>
        <v>13</v>
      </c>
      <c r="D85" s="16" t="str">
        <f t="shared" si="16"/>
        <v>7,12,12,5,4,6,10,13,13,15,9,12,13,7,7,14,9,12,7,11,12,7,9,14,11,8,13,13,12,6,7,12,11,13,13,13,14,12,15,5,5,8,4,7,7,2,7,5,6,20,5,6,10,8,7,5,7,7,7,5,7,7,4,5,2,3,3,13,19,19,19,21,8,8,8,3,8,6,8,6,8,8,8,13</v>
      </c>
      <c r="E85" s="26">
        <f t="shared" si="17"/>
        <v>8</v>
      </c>
      <c r="F85" s="26">
        <f t="shared" si="18"/>
        <v>12</v>
      </c>
      <c r="G85" s="26">
        <f t="shared" si="19"/>
        <v>15</v>
      </c>
      <c r="I85" s="10" t="str">
        <f t="shared" si="12"/>
        <v/>
      </c>
      <c r="J85" s="10" t="str">
        <f t="shared" si="13"/>
        <v/>
      </c>
      <c r="K85" s="4" t="str">
        <f t="shared" si="14"/>
        <v/>
      </c>
      <c r="L85" s="4" t="str">
        <f t="array" ref="L85">IF(ISNUMBER(I85),MIN(IF($B$2:$B$1251=K85,$C$2:$C$1251)),"")</f>
        <v/>
      </c>
      <c r="M85" s="13" t="str">
        <f t="shared" si="15"/>
        <v/>
      </c>
      <c r="N85" s="4" t="str">
        <f t="array" ref="N85">IF(ISNUMBER(I85),MAX(IF($B$2:$B$1251=K85,$C$2:$C$1251)),"")</f>
        <v/>
      </c>
      <c r="O85" s="4" t="str">
        <f t="array" ref="O85">IF(ISNUMBER(I85),PERCENTILE(IF($B$2:$B$1251=K85,$C$2:$C$1251),0.25),"")</f>
        <v/>
      </c>
      <c r="P85" s="4" t="str">
        <f t="array" ref="P85">IF(ISNUMBER(I85),PERCENTILE(IF($B$2:$B$1251=K85,$C$2:$C$1251),0.3),"")</f>
        <v/>
      </c>
      <c r="Q85" s="4" t="str">
        <f t="array" ref="Q85">IF(ISNUMBER(I85),PERCENTILE(IF($B$2:$B$1251=K85,$C$2:$C$1251),0.5),"")</f>
        <v/>
      </c>
      <c r="R85" s="4" t="str">
        <f t="array" ref="R85">IF(ISNUMBER(I85),PERCENTILE(IF($B$2:$B$1251=K85,$C$2:$C$1251),0.7),"")</f>
        <v/>
      </c>
      <c r="S85" s="4" t="str">
        <f t="array" ref="S85">IF(ISNUMBER(I85),PERCENTILE(IF($B$2:$B$1251=K85,$C$2:$C$1251),0.75),"")</f>
        <v/>
      </c>
      <c r="T85" s="4" t="str">
        <f t="array" ref="T85">IF(ISNUMBER(I85),PERCENTILE(IF($B$2:$B$1251=K85,$C$2:$C$1251),0.85),"")</f>
        <v/>
      </c>
    </row>
    <row r="86" spans="1:20" x14ac:dyDescent="0.25">
      <c r="A86" s="10">
        <f>Calculations!A86</f>
        <v>42096</v>
      </c>
      <c r="B86" s="4" t="str">
        <f t="shared" si="11"/>
        <v>2015-14</v>
      </c>
      <c r="C86" s="4">
        <f>IFERROR(Calculations!K86,"")</f>
        <v>14</v>
      </c>
      <c r="D86" s="16" t="str">
        <f t="shared" si="16"/>
        <v>7,12,12,5,4,6,10,13,13,15,9,12,13,7,7,14,9,12,7,11,12,7,9,14,11,8,13,13,12,6,7,12,11,13,13,13,14,12,15,5,5,8,4,7,7,2,7,5,6,20,5,6,10,8,7,5,7,7,7,5,7,7,4,5,2,3,3,13,19,19,19,21,8,8,8,3,8,6,8,6,8,8,8,13,14</v>
      </c>
      <c r="E86" s="26">
        <f t="shared" si="17"/>
        <v>8</v>
      </c>
      <c r="F86" s="26">
        <f t="shared" si="18"/>
        <v>12</v>
      </c>
      <c r="G86" s="26">
        <f t="shared" si="19"/>
        <v>15</v>
      </c>
      <c r="I86" s="10" t="str">
        <f t="shared" si="12"/>
        <v/>
      </c>
      <c r="J86" s="10" t="str">
        <f t="shared" si="13"/>
        <v/>
      </c>
      <c r="K86" s="4" t="str">
        <f t="shared" si="14"/>
        <v/>
      </c>
      <c r="L86" s="4" t="str">
        <f t="array" ref="L86">IF(ISNUMBER(I86),MIN(IF($B$2:$B$1251=K86,$C$2:$C$1251)),"")</f>
        <v/>
      </c>
      <c r="M86" s="13" t="str">
        <f t="shared" si="15"/>
        <v/>
      </c>
      <c r="N86" s="4" t="str">
        <f t="array" ref="N86">IF(ISNUMBER(I86),MAX(IF($B$2:$B$1251=K86,$C$2:$C$1251)),"")</f>
        <v/>
      </c>
      <c r="O86" s="4" t="str">
        <f t="array" ref="O86">IF(ISNUMBER(I86),PERCENTILE(IF($B$2:$B$1251=K86,$C$2:$C$1251),0.25),"")</f>
        <v/>
      </c>
      <c r="P86" s="4" t="str">
        <f t="array" ref="P86">IF(ISNUMBER(I86),PERCENTILE(IF($B$2:$B$1251=K86,$C$2:$C$1251),0.3),"")</f>
        <v/>
      </c>
      <c r="Q86" s="4" t="str">
        <f t="array" ref="Q86">IF(ISNUMBER(I86),PERCENTILE(IF($B$2:$B$1251=K86,$C$2:$C$1251),0.5),"")</f>
        <v/>
      </c>
      <c r="R86" s="4" t="str">
        <f t="array" ref="R86">IF(ISNUMBER(I86),PERCENTILE(IF($B$2:$B$1251=K86,$C$2:$C$1251),0.7),"")</f>
        <v/>
      </c>
      <c r="S86" s="4" t="str">
        <f t="array" ref="S86">IF(ISNUMBER(I86),PERCENTILE(IF($B$2:$B$1251=K86,$C$2:$C$1251),0.75),"")</f>
        <v/>
      </c>
      <c r="T86" s="4" t="str">
        <f t="array" ref="T86">IF(ISNUMBER(I86),PERCENTILE(IF($B$2:$B$1251=K86,$C$2:$C$1251),0.85),"")</f>
        <v/>
      </c>
    </row>
    <row r="87" spans="1:20" x14ac:dyDescent="0.25">
      <c r="A87" s="10">
        <f>Calculations!A87</f>
        <v>42096</v>
      </c>
      <c r="B87" s="4" t="str">
        <f t="shared" si="11"/>
        <v>2015-14</v>
      </c>
      <c r="C87" s="4">
        <f>IFERROR(Calculations!K87,"")</f>
        <v>10</v>
      </c>
      <c r="D87" s="16" t="str">
        <f t="shared" si="16"/>
        <v>7,12,12,5,4,6,10,13,13,15,9,12,13,7,7,14,9,12,7,11,12,7,9,14,11,8,13,13,12,6,7,12,11,13,13,13,14,12,15,5,5,8,4,7,7,2,7,5,6,20,5,6,10,8,7,5,7,7,7,5,7,7,4,5,2,3,3,13,19,19,19,21,8,8,8,3,8,6,8,6,8,8,8,13,14,10</v>
      </c>
      <c r="E87" s="26">
        <f t="shared" si="17"/>
        <v>8</v>
      </c>
      <c r="F87" s="26">
        <f t="shared" si="18"/>
        <v>12</v>
      </c>
      <c r="G87" s="26">
        <f t="shared" si="19"/>
        <v>15</v>
      </c>
      <c r="I87" s="10" t="str">
        <f t="shared" si="12"/>
        <v/>
      </c>
      <c r="J87" s="10" t="str">
        <f t="shared" si="13"/>
        <v/>
      </c>
      <c r="K87" s="4" t="str">
        <f t="shared" si="14"/>
        <v/>
      </c>
      <c r="L87" s="4" t="str">
        <f t="array" ref="L87">IF(ISNUMBER(I87),MIN(IF($B$2:$B$1251=K87,$C$2:$C$1251)),"")</f>
        <v/>
      </c>
      <c r="M87" s="13" t="str">
        <f t="shared" si="15"/>
        <v/>
      </c>
      <c r="N87" s="4" t="str">
        <f t="array" ref="N87">IF(ISNUMBER(I87),MAX(IF($B$2:$B$1251=K87,$C$2:$C$1251)),"")</f>
        <v/>
      </c>
      <c r="O87" s="4" t="str">
        <f t="array" ref="O87">IF(ISNUMBER(I87),PERCENTILE(IF($B$2:$B$1251=K87,$C$2:$C$1251),0.25),"")</f>
        <v/>
      </c>
      <c r="P87" s="4" t="str">
        <f t="array" ref="P87">IF(ISNUMBER(I87),PERCENTILE(IF($B$2:$B$1251=K87,$C$2:$C$1251),0.3),"")</f>
        <v/>
      </c>
      <c r="Q87" s="4" t="str">
        <f t="array" ref="Q87">IF(ISNUMBER(I87),PERCENTILE(IF($B$2:$B$1251=K87,$C$2:$C$1251),0.5),"")</f>
        <v/>
      </c>
      <c r="R87" s="4" t="str">
        <f t="array" ref="R87">IF(ISNUMBER(I87),PERCENTILE(IF($B$2:$B$1251=K87,$C$2:$C$1251),0.7),"")</f>
        <v/>
      </c>
      <c r="S87" s="4" t="str">
        <f t="array" ref="S87">IF(ISNUMBER(I87),PERCENTILE(IF($B$2:$B$1251=K87,$C$2:$C$1251),0.75),"")</f>
        <v/>
      </c>
      <c r="T87" s="4" t="str">
        <f t="array" ref="T87">IF(ISNUMBER(I87),PERCENTILE(IF($B$2:$B$1251=K87,$C$2:$C$1251),0.85),"")</f>
        <v/>
      </c>
    </row>
    <row r="88" spans="1:20" x14ac:dyDescent="0.25">
      <c r="A88" s="10">
        <f>Calculations!A88</f>
        <v>42096</v>
      </c>
      <c r="B88" s="4" t="str">
        <f t="shared" si="11"/>
        <v>2015-14</v>
      </c>
      <c r="C88" s="4">
        <f>IFERROR(Calculations!K88,"")</f>
        <v>9</v>
      </c>
      <c r="D88" s="16" t="str">
        <f t="shared" si="16"/>
        <v>7,12,12,5,4,6,10,13,13,15,9,12,13,7,7,14,9,12,7,11,12,7,9,14,11,8,13,13,12,6,7,12,11,13,13,13,14,12,15,5,5,8,4,7,7,2,7,5,6,20,5,6,10,8,7,5,7,7,7,5,7,7,4,5,2,3,3,13,19,19,19,21,8,8,8,3,8,6,8,6,8,8,8,13,14,10,9</v>
      </c>
      <c r="E88" s="26">
        <f t="shared" si="17"/>
        <v>8</v>
      </c>
      <c r="F88" s="26">
        <f t="shared" si="18"/>
        <v>12</v>
      </c>
      <c r="G88" s="26">
        <f t="shared" si="19"/>
        <v>15</v>
      </c>
      <c r="I88" s="10" t="str">
        <f t="shared" si="12"/>
        <v/>
      </c>
      <c r="J88" s="10" t="str">
        <f t="shared" si="13"/>
        <v/>
      </c>
      <c r="K88" s="4" t="str">
        <f t="shared" si="14"/>
        <v/>
      </c>
      <c r="L88" s="4" t="str">
        <f t="array" ref="L88">IF(ISNUMBER(I88),MIN(IF($B$2:$B$1251=K88,$C$2:$C$1251)),"")</f>
        <v/>
      </c>
      <c r="M88" s="13" t="str">
        <f t="shared" si="15"/>
        <v/>
      </c>
      <c r="N88" s="4" t="str">
        <f t="array" ref="N88">IF(ISNUMBER(I88),MAX(IF($B$2:$B$1251=K88,$C$2:$C$1251)),"")</f>
        <v/>
      </c>
      <c r="O88" s="4" t="str">
        <f t="array" ref="O88">IF(ISNUMBER(I88),PERCENTILE(IF($B$2:$B$1251=K88,$C$2:$C$1251),0.25),"")</f>
        <v/>
      </c>
      <c r="P88" s="4" t="str">
        <f t="array" ref="P88">IF(ISNUMBER(I88),PERCENTILE(IF($B$2:$B$1251=K88,$C$2:$C$1251),0.3),"")</f>
        <v/>
      </c>
      <c r="Q88" s="4" t="str">
        <f t="array" ref="Q88">IF(ISNUMBER(I88),PERCENTILE(IF($B$2:$B$1251=K88,$C$2:$C$1251),0.5),"")</f>
        <v/>
      </c>
      <c r="R88" s="4" t="str">
        <f t="array" ref="R88">IF(ISNUMBER(I88),PERCENTILE(IF($B$2:$B$1251=K88,$C$2:$C$1251),0.7),"")</f>
        <v/>
      </c>
      <c r="S88" s="4" t="str">
        <f t="array" ref="S88">IF(ISNUMBER(I88),PERCENTILE(IF($B$2:$B$1251=K88,$C$2:$C$1251),0.75),"")</f>
        <v/>
      </c>
      <c r="T88" s="4" t="str">
        <f t="array" ref="T88">IF(ISNUMBER(I88),PERCENTILE(IF($B$2:$B$1251=K88,$C$2:$C$1251),0.85),"")</f>
        <v/>
      </c>
    </row>
    <row r="89" spans="1:20" x14ac:dyDescent="0.25">
      <c r="A89" s="10">
        <f>Calculations!A89</f>
        <v>42096</v>
      </c>
      <c r="B89" s="4" t="str">
        <f t="shared" si="11"/>
        <v>2015-14</v>
      </c>
      <c r="C89" s="4">
        <f>IFERROR(Calculations!K89,"")</f>
        <v>9</v>
      </c>
      <c r="D89" s="16" t="str">
        <f t="shared" si="16"/>
        <v>7,12,12,5,4,6,10,13,13,15,9,12,13,7,7,14,9,12,7,11,12,7,9,14,11,8,13,13,12,6,7,12,11,13,13,13,14,12,15,5,5,8,4,7,7,2,7,5,6,20,5,6,10,8,7,5,7,7,7,5,7,7,4,5,2,3,3,13,19,19,19,21,8,8,8,3,8,6,8,6,8,8,8,13,14,10,9,9</v>
      </c>
      <c r="E89" s="26">
        <f t="shared" si="17"/>
        <v>8</v>
      </c>
      <c r="F89" s="26">
        <f t="shared" si="18"/>
        <v>12</v>
      </c>
      <c r="G89" s="26">
        <f t="shared" si="19"/>
        <v>15</v>
      </c>
      <c r="I89" s="10" t="str">
        <f t="shared" si="12"/>
        <v/>
      </c>
      <c r="J89" s="10" t="str">
        <f t="shared" si="13"/>
        <v/>
      </c>
      <c r="K89" s="4" t="str">
        <f t="shared" si="14"/>
        <v/>
      </c>
      <c r="L89" s="4" t="str">
        <f t="array" ref="L89">IF(ISNUMBER(I89),MIN(IF($B$2:$B$1251=K89,$C$2:$C$1251)),"")</f>
        <v/>
      </c>
      <c r="M89" s="13" t="str">
        <f t="shared" si="15"/>
        <v/>
      </c>
      <c r="N89" s="4" t="str">
        <f t="array" ref="N89">IF(ISNUMBER(I89),MAX(IF($B$2:$B$1251=K89,$C$2:$C$1251)),"")</f>
        <v/>
      </c>
      <c r="O89" s="4" t="str">
        <f t="array" ref="O89">IF(ISNUMBER(I89),PERCENTILE(IF($B$2:$B$1251=K89,$C$2:$C$1251),0.25),"")</f>
        <v/>
      </c>
      <c r="P89" s="4" t="str">
        <f t="array" ref="P89">IF(ISNUMBER(I89),PERCENTILE(IF($B$2:$B$1251=K89,$C$2:$C$1251),0.3),"")</f>
        <v/>
      </c>
      <c r="Q89" s="4" t="str">
        <f t="array" ref="Q89">IF(ISNUMBER(I89),PERCENTILE(IF($B$2:$B$1251=K89,$C$2:$C$1251),0.5),"")</f>
        <v/>
      </c>
      <c r="R89" s="4" t="str">
        <f t="array" ref="R89">IF(ISNUMBER(I89),PERCENTILE(IF($B$2:$B$1251=K89,$C$2:$C$1251),0.7),"")</f>
        <v/>
      </c>
      <c r="S89" s="4" t="str">
        <f t="array" ref="S89">IF(ISNUMBER(I89),PERCENTILE(IF($B$2:$B$1251=K89,$C$2:$C$1251),0.75),"")</f>
        <v/>
      </c>
      <c r="T89" s="4" t="str">
        <f t="array" ref="T89">IF(ISNUMBER(I89),PERCENTILE(IF($B$2:$B$1251=K89,$C$2:$C$1251),0.85),"")</f>
        <v/>
      </c>
    </row>
    <row r="90" spans="1:20" x14ac:dyDescent="0.25">
      <c r="A90" s="10">
        <f>Calculations!A90</f>
        <v>42096</v>
      </c>
      <c r="B90" s="4" t="str">
        <f t="shared" si="11"/>
        <v>2015-14</v>
      </c>
      <c r="C90" s="4">
        <f>IFERROR(Calculations!K90,"")</f>
        <v>8</v>
      </c>
      <c r="D90" s="16" t="str">
        <f t="shared" si="16"/>
        <v>7,12,12,5,4,6,10,13,13,15,9,12,13,7,7,14,9,12,7,11,12,7,9,14,11,8,13,13,12,6,7,12,11,13,13,13,14,12,15,5,5,8,4,7,7,2,7,5,6,20,5,6,10,8,7,5,7,7,7,5,7,7,4,5,2,3,3,13,19,19,19,21,8,8,8,3,8,6,8,6,8,8,8,13,14,10,9,9,8</v>
      </c>
      <c r="E90" s="26">
        <f t="shared" si="17"/>
        <v>8</v>
      </c>
      <c r="F90" s="26">
        <f t="shared" si="18"/>
        <v>12</v>
      </c>
      <c r="G90" s="26">
        <f t="shared" si="19"/>
        <v>15</v>
      </c>
      <c r="I90" s="10" t="str">
        <f t="shared" si="12"/>
        <v/>
      </c>
      <c r="J90" s="10" t="str">
        <f t="shared" si="13"/>
        <v/>
      </c>
      <c r="K90" s="4" t="str">
        <f t="shared" si="14"/>
        <v/>
      </c>
      <c r="L90" s="4" t="str">
        <f t="array" ref="L90">IF(ISNUMBER(I90),MIN(IF($B$2:$B$1251=K90,$C$2:$C$1251)),"")</f>
        <v/>
      </c>
      <c r="M90" s="13" t="str">
        <f t="shared" si="15"/>
        <v/>
      </c>
      <c r="N90" s="4" t="str">
        <f t="array" ref="N90">IF(ISNUMBER(I90),MAX(IF($B$2:$B$1251=K90,$C$2:$C$1251)),"")</f>
        <v/>
      </c>
      <c r="O90" s="4" t="str">
        <f t="array" ref="O90">IF(ISNUMBER(I90),PERCENTILE(IF($B$2:$B$1251=K90,$C$2:$C$1251),0.25),"")</f>
        <v/>
      </c>
      <c r="P90" s="4" t="str">
        <f t="array" ref="P90">IF(ISNUMBER(I90),PERCENTILE(IF($B$2:$B$1251=K90,$C$2:$C$1251),0.3),"")</f>
        <v/>
      </c>
      <c r="Q90" s="4" t="str">
        <f t="array" ref="Q90">IF(ISNUMBER(I90),PERCENTILE(IF($B$2:$B$1251=K90,$C$2:$C$1251),0.5),"")</f>
        <v/>
      </c>
      <c r="R90" s="4" t="str">
        <f t="array" ref="R90">IF(ISNUMBER(I90),PERCENTILE(IF($B$2:$B$1251=K90,$C$2:$C$1251),0.7),"")</f>
        <v/>
      </c>
      <c r="S90" s="4" t="str">
        <f t="array" ref="S90">IF(ISNUMBER(I90),PERCENTILE(IF($B$2:$B$1251=K90,$C$2:$C$1251),0.75),"")</f>
        <v/>
      </c>
      <c r="T90" s="4" t="str">
        <f t="array" ref="T90">IF(ISNUMBER(I90),PERCENTILE(IF($B$2:$B$1251=K90,$C$2:$C$1251),0.85),"")</f>
        <v/>
      </c>
    </row>
    <row r="91" spans="1:20" x14ac:dyDescent="0.25">
      <c r="A91" s="10">
        <f>Calculations!A91</f>
        <v>42097</v>
      </c>
      <c r="B91" s="4" t="str">
        <f t="shared" si="11"/>
        <v>2015-14</v>
      </c>
      <c r="C91" s="4">
        <f>IFERROR(Calculations!K91,"")</f>
        <v>15</v>
      </c>
      <c r="D91" s="16" t="str">
        <f t="shared" si="16"/>
        <v>7,12,12,5,4,6,10,13,13,15,9,12,13,7,7,14,9,12,7,11,12,7,9,14,11,8,13,13,12,6,7,12,11,13,13,13,14,12,15,5,5,8,4,7,7,2,7,5,6,20,5,6,10,8,7,5,7,7,7,5,7,7,4,5,2,3,3,13,19,19,19,21,8,8,8,3,8,6,8,6,8,8,8,13,14,10,9,9,8,15</v>
      </c>
      <c r="E91" s="26">
        <f t="shared" si="17"/>
        <v>8</v>
      </c>
      <c r="F91" s="26">
        <f t="shared" si="18"/>
        <v>12</v>
      </c>
      <c r="G91" s="26">
        <f t="shared" si="19"/>
        <v>15</v>
      </c>
      <c r="I91" s="10" t="str">
        <f t="shared" si="12"/>
        <v/>
      </c>
      <c r="J91" s="10" t="str">
        <f t="shared" si="13"/>
        <v/>
      </c>
      <c r="K91" s="4" t="str">
        <f t="shared" si="14"/>
        <v/>
      </c>
      <c r="L91" s="4" t="str">
        <f t="array" ref="L91">IF(ISNUMBER(I91),MIN(IF($B$2:$B$1251=K91,$C$2:$C$1251)),"")</f>
        <v/>
      </c>
      <c r="M91" s="13" t="str">
        <f t="shared" si="15"/>
        <v/>
      </c>
      <c r="N91" s="4" t="str">
        <f t="array" ref="N91">IF(ISNUMBER(I91),MAX(IF($B$2:$B$1251=K91,$C$2:$C$1251)),"")</f>
        <v/>
      </c>
      <c r="O91" s="4" t="str">
        <f t="array" ref="O91">IF(ISNUMBER(I91),PERCENTILE(IF($B$2:$B$1251=K91,$C$2:$C$1251),0.25),"")</f>
        <v/>
      </c>
      <c r="P91" s="4" t="str">
        <f t="array" ref="P91">IF(ISNUMBER(I91),PERCENTILE(IF($B$2:$B$1251=K91,$C$2:$C$1251),0.3),"")</f>
        <v/>
      </c>
      <c r="Q91" s="4" t="str">
        <f t="array" ref="Q91">IF(ISNUMBER(I91),PERCENTILE(IF($B$2:$B$1251=K91,$C$2:$C$1251),0.5),"")</f>
        <v/>
      </c>
      <c r="R91" s="4" t="str">
        <f t="array" ref="R91">IF(ISNUMBER(I91),PERCENTILE(IF($B$2:$B$1251=K91,$C$2:$C$1251),0.7),"")</f>
        <v/>
      </c>
      <c r="S91" s="4" t="str">
        <f t="array" ref="S91">IF(ISNUMBER(I91),PERCENTILE(IF($B$2:$B$1251=K91,$C$2:$C$1251),0.75),"")</f>
        <v/>
      </c>
      <c r="T91" s="4" t="str">
        <f t="array" ref="T91">IF(ISNUMBER(I91),PERCENTILE(IF($B$2:$B$1251=K91,$C$2:$C$1251),0.85),"")</f>
        <v/>
      </c>
    </row>
    <row r="92" spans="1:20" x14ac:dyDescent="0.25">
      <c r="A92" s="10">
        <f>Calculations!A92</f>
        <v>42100</v>
      </c>
      <c r="B92" s="4" t="str">
        <f t="shared" si="11"/>
        <v>2015-15</v>
      </c>
      <c r="C92" s="4">
        <f>IFERROR(Calculations!K92,"")</f>
        <v>18</v>
      </c>
      <c r="D92" s="16" t="str">
        <f t="shared" si="16"/>
        <v>7,12,12,5,4,6,10,13,13,15,9,12,13,7,7,14,9,12,7,11,12,7,9,14,11,8,13,13,12,6,7,12,11,13,13,13,14,12,15,5,5,8,4,7,7,2,7,5,6,20,5,6,10,8,7,5,7,7,7,5,7,7,4,5,2,3,3,13,19,19,19,21,8,8,8,3,8,6,8,6,8,8,8,13,14,10,9,9,8,15,18</v>
      </c>
      <c r="E92" s="26">
        <f t="shared" si="17"/>
        <v>8</v>
      </c>
      <c r="F92" s="26">
        <f t="shared" si="18"/>
        <v>12</v>
      </c>
      <c r="G92" s="26">
        <f t="shared" si="19"/>
        <v>15</v>
      </c>
      <c r="I92" s="10" t="str">
        <f t="shared" si="12"/>
        <v/>
      </c>
      <c r="J92" s="10" t="str">
        <f t="shared" si="13"/>
        <v/>
      </c>
      <c r="K92" s="4" t="str">
        <f t="shared" si="14"/>
        <v/>
      </c>
      <c r="L92" s="4" t="str">
        <f t="array" ref="L92">IF(ISNUMBER(I92),MIN(IF($B$2:$B$1251=K92,$C$2:$C$1251)),"")</f>
        <v/>
      </c>
      <c r="M92" s="13" t="str">
        <f t="shared" si="15"/>
        <v/>
      </c>
      <c r="N92" s="4" t="str">
        <f t="array" ref="N92">IF(ISNUMBER(I92),MAX(IF($B$2:$B$1251=K92,$C$2:$C$1251)),"")</f>
        <v/>
      </c>
      <c r="O92" s="4" t="str">
        <f t="array" ref="O92">IF(ISNUMBER(I92),PERCENTILE(IF($B$2:$B$1251=K92,$C$2:$C$1251),0.25),"")</f>
        <v/>
      </c>
      <c r="P92" s="4" t="str">
        <f t="array" ref="P92">IF(ISNUMBER(I92),PERCENTILE(IF($B$2:$B$1251=K92,$C$2:$C$1251),0.3),"")</f>
        <v/>
      </c>
      <c r="Q92" s="4" t="str">
        <f t="array" ref="Q92">IF(ISNUMBER(I92),PERCENTILE(IF($B$2:$B$1251=K92,$C$2:$C$1251),0.5),"")</f>
        <v/>
      </c>
      <c r="R92" s="4" t="str">
        <f t="array" ref="R92">IF(ISNUMBER(I92),PERCENTILE(IF($B$2:$B$1251=K92,$C$2:$C$1251),0.7),"")</f>
        <v/>
      </c>
      <c r="S92" s="4" t="str">
        <f t="array" ref="S92">IF(ISNUMBER(I92),PERCENTILE(IF($B$2:$B$1251=K92,$C$2:$C$1251),0.75),"")</f>
        <v/>
      </c>
      <c r="T92" s="4" t="str">
        <f t="array" ref="T92">IF(ISNUMBER(I92),PERCENTILE(IF($B$2:$B$1251=K92,$C$2:$C$1251),0.85),"")</f>
        <v/>
      </c>
    </row>
    <row r="93" spans="1:20" x14ac:dyDescent="0.25">
      <c r="A93" s="10">
        <f>Calculations!A93</f>
        <v>42100</v>
      </c>
      <c r="B93" s="4" t="str">
        <f t="shared" si="11"/>
        <v>2015-15</v>
      </c>
      <c r="C93" s="4">
        <f>IFERROR(Calculations!K93,"")</f>
        <v>7</v>
      </c>
      <c r="D93" s="16" t="str">
        <f t="shared" si="16"/>
        <v>7,12,12,5,4,6,10,13,13,15,9,12,13,7,7,14,9,12,7,11,12,7,9,14,11,8,13,13,12,6,7,12,11,13,13,13,14,12,15,5,5,8,4,7,7,2,7,5,6,20,5,6,10,8,7,5,7,7,7,5,7,7,4,5,2,3,3,13,19,19,19,21,8,8,8,3,8,6,8,6,8,8,8,13,14,10,9,9,8,15,18,7</v>
      </c>
      <c r="E93" s="26">
        <f t="shared" si="17"/>
        <v>8</v>
      </c>
      <c r="F93" s="26">
        <f t="shared" si="18"/>
        <v>12</v>
      </c>
      <c r="G93" s="26">
        <f t="shared" si="19"/>
        <v>15</v>
      </c>
      <c r="I93" s="10" t="str">
        <f t="shared" si="12"/>
        <v/>
      </c>
      <c r="J93" s="10" t="str">
        <f t="shared" si="13"/>
        <v/>
      </c>
      <c r="K93" s="4" t="str">
        <f t="shared" si="14"/>
        <v/>
      </c>
      <c r="L93" s="4" t="str">
        <f t="array" ref="L93">IF(ISNUMBER(I93),MIN(IF($B$2:$B$1251=K93,$C$2:$C$1251)),"")</f>
        <v/>
      </c>
      <c r="M93" s="13" t="str">
        <f t="shared" si="15"/>
        <v/>
      </c>
      <c r="N93" s="4" t="str">
        <f t="array" ref="N93">IF(ISNUMBER(I93),MAX(IF($B$2:$B$1251=K93,$C$2:$C$1251)),"")</f>
        <v/>
      </c>
      <c r="O93" s="4" t="str">
        <f t="array" ref="O93">IF(ISNUMBER(I93),PERCENTILE(IF($B$2:$B$1251=K93,$C$2:$C$1251),0.25),"")</f>
        <v/>
      </c>
      <c r="P93" s="4" t="str">
        <f t="array" ref="P93">IF(ISNUMBER(I93),PERCENTILE(IF($B$2:$B$1251=K93,$C$2:$C$1251),0.3),"")</f>
        <v/>
      </c>
      <c r="Q93" s="4" t="str">
        <f t="array" ref="Q93">IF(ISNUMBER(I93),PERCENTILE(IF($B$2:$B$1251=K93,$C$2:$C$1251),0.5),"")</f>
        <v/>
      </c>
      <c r="R93" s="4" t="str">
        <f t="array" ref="R93">IF(ISNUMBER(I93),PERCENTILE(IF($B$2:$B$1251=K93,$C$2:$C$1251),0.7),"")</f>
        <v/>
      </c>
      <c r="S93" s="4" t="str">
        <f t="array" ref="S93">IF(ISNUMBER(I93),PERCENTILE(IF($B$2:$B$1251=K93,$C$2:$C$1251),0.75),"")</f>
        <v/>
      </c>
      <c r="T93" s="4" t="str">
        <f t="array" ref="T93">IF(ISNUMBER(I93),PERCENTILE(IF($B$2:$B$1251=K93,$C$2:$C$1251),0.85),"")</f>
        <v/>
      </c>
    </row>
    <row r="94" spans="1:20" x14ac:dyDescent="0.25">
      <c r="A94" s="10">
        <f>Calculations!A94</f>
        <v>42101</v>
      </c>
      <c r="B94" s="4" t="str">
        <f t="shared" si="11"/>
        <v>2015-15</v>
      </c>
      <c r="C94" s="4">
        <f>IFERROR(Calculations!K94,"")</f>
        <v>7</v>
      </c>
      <c r="D94" s="16" t="str">
        <f t="shared" si="16"/>
        <v>7,12,12,5,4,6,10,13,13,15,9,12,13,7,7,14,9,12,7,11,12,7,9,14,11,8,13,13,12,6,7,12,11,13,13,13,14,12,15,5,5,8,4,7,7,2,7,5,6,20,5,6,10,8,7,5,7,7,7,5,7,7,4,5,2,3,3,13,19,19,19,21,8,8,8,3,8,6,8,6,8,8,8,13,14,10,9,9,8,15,18,7,7</v>
      </c>
      <c r="E94" s="26">
        <f t="shared" si="17"/>
        <v>8</v>
      </c>
      <c r="F94" s="26">
        <f t="shared" si="18"/>
        <v>12</v>
      </c>
      <c r="G94" s="26">
        <f t="shared" si="19"/>
        <v>15</v>
      </c>
      <c r="I94" s="10" t="str">
        <f t="shared" si="12"/>
        <v/>
      </c>
      <c r="J94" s="10" t="str">
        <f t="shared" si="13"/>
        <v/>
      </c>
      <c r="K94" s="4" t="str">
        <f t="shared" si="14"/>
        <v/>
      </c>
      <c r="L94" s="4" t="str">
        <f t="array" ref="L94">IF(ISNUMBER(I94),MIN(IF($B$2:$B$1251=K94,$C$2:$C$1251)),"")</f>
        <v/>
      </c>
      <c r="M94" s="13" t="str">
        <f t="shared" si="15"/>
        <v/>
      </c>
      <c r="N94" s="4" t="str">
        <f t="array" ref="N94">IF(ISNUMBER(I94),MAX(IF($B$2:$B$1251=K94,$C$2:$C$1251)),"")</f>
        <v/>
      </c>
      <c r="O94" s="4" t="str">
        <f t="array" ref="O94">IF(ISNUMBER(I94),PERCENTILE(IF($B$2:$B$1251=K94,$C$2:$C$1251),0.25),"")</f>
        <v/>
      </c>
      <c r="P94" s="4" t="str">
        <f t="array" ref="P94">IF(ISNUMBER(I94),PERCENTILE(IF($B$2:$B$1251=K94,$C$2:$C$1251),0.3),"")</f>
        <v/>
      </c>
      <c r="Q94" s="4" t="str">
        <f t="array" ref="Q94">IF(ISNUMBER(I94),PERCENTILE(IF($B$2:$B$1251=K94,$C$2:$C$1251),0.5),"")</f>
        <v/>
      </c>
      <c r="R94" s="4" t="str">
        <f t="array" ref="R94">IF(ISNUMBER(I94),PERCENTILE(IF($B$2:$B$1251=K94,$C$2:$C$1251),0.7),"")</f>
        <v/>
      </c>
      <c r="S94" s="4" t="str">
        <f t="array" ref="S94">IF(ISNUMBER(I94),PERCENTILE(IF($B$2:$B$1251=K94,$C$2:$C$1251),0.75),"")</f>
        <v/>
      </c>
      <c r="T94" s="4" t="str">
        <f t="array" ref="T94">IF(ISNUMBER(I94),PERCENTILE(IF($B$2:$B$1251=K94,$C$2:$C$1251),0.85),"")</f>
        <v/>
      </c>
    </row>
    <row r="95" spans="1:20" x14ac:dyDescent="0.25">
      <c r="A95" s="10">
        <f>Calculations!A95</f>
        <v>42102</v>
      </c>
      <c r="B95" s="4" t="str">
        <f t="shared" si="11"/>
        <v>2015-15</v>
      </c>
      <c r="C95" s="4">
        <f>IFERROR(Calculations!K95,"")</f>
        <v>7</v>
      </c>
      <c r="D95" s="16" t="str">
        <f t="shared" si="16"/>
        <v>7,12,12,5,4,6,10,13,13,15,9,12,13,7,7,14,9,12,7,11,12,7,9,14,11,8,13,13,12,6,7,12,11,13,13,13,14,12,15,5,5,8,4,7,7,2,7,5,6,20,5,6,10,8,7,5,7,7,7,5,7,7,4,5,2,3,3,13,19,19,19,21,8,8,8,3,8,6,8,6,8,8,8,13,14,10,9,9,8,15,18,7,7,7</v>
      </c>
      <c r="E95" s="26">
        <f t="shared" si="17"/>
        <v>8</v>
      </c>
      <c r="F95" s="26">
        <f t="shared" si="18"/>
        <v>12</v>
      </c>
      <c r="G95" s="26">
        <f t="shared" si="19"/>
        <v>15</v>
      </c>
      <c r="I95" s="10" t="str">
        <f t="shared" si="12"/>
        <v/>
      </c>
      <c r="J95" s="10" t="str">
        <f t="shared" si="13"/>
        <v/>
      </c>
      <c r="K95" s="4" t="str">
        <f t="shared" si="14"/>
        <v/>
      </c>
      <c r="L95" s="4" t="str">
        <f t="array" ref="L95">IF(ISNUMBER(I95),MIN(IF($B$2:$B$1251=K95,$C$2:$C$1251)),"")</f>
        <v/>
      </c>
      <c r="M95" s="13" t="str">
        <f t="shared" si="15"/>
        <v/>
      </c>
      <c r="N95" s="4" t="str">
        <f t="array" ref="N95">IF(ISNUMBER(I95),MAX(IF($B$2:$B$1251=K95,$C$2:$C$1251)),"")</f>
        <v/>
      </c>
      <c r="O95" s="4" t="str">
        <f t="array" ref="O95">IF(ISNUMBER(I95),PERCENTILE(IF($B$2:$B$1251=K95,$C$2:$C$1251),0.25),"")</f>
        <v/>
      </c>
      <c r="P95" s="4" t="str">
        <f t="array" ref="P95">IF(ISNUMBER(I95),PERCENTILE(IF($B$2:$B$1251=K95,$C$2:$C$1251),0.3),"")</f>
        <v/>
      </c>
      <c r="Q95" s="4" t="str">
        <f t="array" ref="Q95">IF(ISNUMBER(I95),PERCENTILE(IF($B$2:$B$1251=K95,$C$2:$C$1251),0.5),"")</f>
        <v/>
      </c>
      <c r="R95" s="4" t="str">
        <f t="array" ref="R95">IF(ISNUMBER(I95),PERCENTILE(IF($B$2:$B$1251=K95,$C$2:$C$1251),0.7),"")</f>
        <v/>
      </c>
      <c r="S95" s="4" t="str">
        <f t="array" ref="S95">IF(ISNUMBER(I95),PERCENTILE(IF($B$2:$B$1251=K95,$C$2:$C$1251),0.75),"")</f>
        <v/>
      </c>
      <c r="T95" s="4" t="str">
        <f t="array" ref="T95">IF(ISNUMBER(I95),PERCENTILE(IF($B$2:$B$1251=K95,$C$2:$C$1251),0.85),"")</f>
        <v/>
      </c>
    </row>
    <row r="96" spans="1:20" x14ac:dyDescent="0.25">
      <c r="A96" s="10">
        <f>Calculations!A96</f>
        <v>42102</v>
      </c>
      <c r="B96" s="4" t="str">
        <f t="shared" si="11"/>
        <v>2015-15</v>
      </c>
      <c r="C96" s="4">
        <f>IFERROR(Calculations!K96,"")</f>
        <v>19</v>
      </c>
      <c r="D96" s="16" t="str">
        <f t="shared" si="16"/>
        <v>7,12,12,5,4,6,10,13,13,15,9,12,13,7,7,14,9,12,7,11,12,7,9,14,11,8,13,13,12,6,7,12,11,13,13,13,14,12,15,5,5,8,4,7,7,2,7,5,6,20,5,6,10,8,7,5,7,7,7,5,7,7,4,5,2,3,3,13,19,19,19,21,8,8,8,3,8,6,8,6,8,8,8,13,14,10,9,9,8,15,18,7,7,7,19</v>
      </c>
      <c r="E96" s="26">
        <f t="shared" si="17"/>
        <v>8</v>
      </c>
      <c r="F96" s="26">
        <f t="shared" si="18"/>
        <v>12</v>
      </c>
      <c r="G96" s="26">
        <f t="shared" si="19"/>
        <v>15</v>
      </c>
      <c r="I96" s="10" t="str">
        <f t="shared" si="12"/>
        <v/>
      </c>
      <c r="J96" s="10" t="str">
        <f t="shared" si="13"/>
        <v/>
      </c>
      <c r="K96" s="4" t="str">
        <f t="shared" si="14"/>
        <v/>
      </c>
      <c r="L96" s="4" t="str">
        <f t="array" ref="L96">IF(ISNUMBER(I96),MIN(IF($B$2:$B$1251=K96,$C$2:$C$1251)),"")</f>
        <v/>
      </c>
      <c r="M96" s="13" t="str">
        <f t="shared" si="15"/>
        <v/>
      </c>
      <c r="N96" s="4" t="str">
        <f t="array" ref="N96">IF(ISNUMBER(I96),MAX(IF($B$2:$B$1251=K96,$C$2:$C$1251)),"")</f>
        <v/>
      </c>
      <c r="O96" s="4" t="str">
        <f t="array" ref="O96">IF(ISNUMBER(I96),PERCENTILE(IF($B$2:$B$1251=K96,$C$2:$C$1251),0.25),"")</f>
        <v/>
      </c>
      <c r="P96" s="4" t="str">
        <f t="array" ref="P96">IF(ISNUMBER(I96),PERCENTILE(IF($B$2:$B$1251=K96,$C$2:$C$1251),0.3),"")</f>
        <v/>
      </c>
      <c r="Q96" s="4" t="str">
        <f t="array" ref="Q96">IF(ISNUMBER(I96),PERCENTILE(IF($B$2:$B$1251=K96,$C$2:$C$1251),0.5),"")</f>
        <v/>
      </c>
      <c r="R96" s="4" t="str">
        <f t="array" ref="R96">IF(ISNUMBER(I96),PERCENTILE(IF($B$2:$B$1251=K96,$C$2:$C$1251),0.7),"")</f>
        <v/>
      </c>
      <c r="S96" s="4" t="str">
        <f t="array" ref="S96">IF(ISNUMBER(I96),PERCENTILE(IF($B$2:$B$1251=K96,$C$2:$C$1251),0.75),"")</f>
        <v/>
      </c>
      <c r="T96" s="4" t="str">
        <f t="array" ref="T96">IF(ISNUMBER(I96),PERCENTILE(IF($B$2:$B$1251=K96,$C$2:$C$1251),0.85),"")</f>
        <v/>
      </c>
    </row>
    <row r="97" spans="1:20" x14ac:dyDescent="0.25">
      <c r="A97" s="10">
        <f>Calculations!A97</f>
        <v>42102</v>
      </c>
      <c r="B97" s="4" t="str">
        <f t="shared" si="11"/>
        <v>2015-15</v>
      </c>
      <c r="C97" s="4">
        <f>IFERROR(Calculations!K97,"")</f>
        <v>14</v>
      </c>
      <c r="D97" s="16" t="str">
        <f t="shared" si="16"/>
        <v>7,12,12,5,4,6,10,13,13,15,9,12,13,7,7,14,9,12,7,11,12,7,9,14,11,8,13,13,12,6,7,12,11,13,13,13,14,12,15,5,5,8,4,7,7,2,7,5,6,20,5,6,10,8,7,5,7,7,7,5,7,7,4,5,2,3,3,13,19,19,19,21,8,8,8,3,8,6,8,6,8,8,8,13,14,10,9,9,8,15,18,7,7,7,19,14</v>
      </c>
      <c r="E97" s="26">
        <f t="shared" si="17"/>
        <v>8</v>
      </c>
      <c r="F97" s="26">
        <f t="shared" si="18"/>
        <v>12</v>
      </c>
      <c r="G97" s="26">
        <f t="shared" si="19"/>
        <v>15</v>
      </c>
      <c r="I97" s="10" t="str">
        <f t="shared" si="12"/>
        <v/>
      </c>
      <c r="J97" s="10" t="str">
        <f t="shared" si="13"/>
        <v/>
      </c>
      <c r="K97" s="4" t="str">
        <f t="shared" si="14"/>
        <v/>
      </c>
      <c r="L97" s="4" t="str">
        <f t="array" ref="L97">IF(ISNUMBER(I97),MIN(IF($B$2:$B$1251=K97,$C$2:$C$1251)),"")</f>
        <v/>
      </c>
      <c r="M97" s="13" t="str">
        <f t="shared" si="15"/>
        <v/>
      </c>
      <c r="N97" s="4" t="str">
        <f t="array" ref="N97">IF(ISNUMBER(I97),MAX(IF($B$2:$B$1251=K97,$C$2:$C$1251)),"")</f>
        <v/>
      </c>
      <c r="O97" s="4" t="str">
        <f t="array" ref="O97">IF(ISNUMBER(I97),PERCENTILE(IF($B$2:$B$1251=K97,$C$2:$C$1251),0.25),"")</f>
        <v/>
      </c>
      <c r="P97" s="4" t="str">
        <f t="array" ref="P97">IF(ISNUMBER(I97),PERCENTILE(IF($B$2:$B$1251=K97,$C$2:$C$1251),0.3),"")</f>
        <v/>
      </c>
      <c r="Q97" s="4" t="str">
        <f t="array" ref="Q97">IF(ISNUMBER(I97),PERCENTILE(IF($B$2:$B$1251=K97,$C$2:$C$1251),0.5),"")</f>
        <v/>
      </c>
      <c r="R97" s="4" t="str">
        <f t="array" ref="R97">IF(ISNUMBER(I97),PERCENTILE(IF($B$2:$B$1251=K97,$C$2:$C$1251),0.7),"")</f>
        <v/>
      </c>
      <c r="S97" s="4" t="str">
        <f t="array" ref="S97">IF(ISNUMBER(I97),PERCENTILE(IF($B$2:$B$1251=K97,$C$2:$C$1251),0.75),"")</f>
        <v/>
      </c>
      <c r="T97" s="4" t="str">
        <f t="array" ref="T97">IF(ISNUMBER(I97),PERCENTILE(IF($B$2:$B$1251=K97,$C$2:$C$1251),0.85),"")</f>
        <v/>
      </c>
    </row>
    <row r="98" spans="1:20" x14ac:dyDescent="0.25">
      <c r="A98" s="10">
        <f>Calculations!A98</f>
        <v>42103</v>
      </c>
      <c r="B98" s="4" t="str">
        <f t="shared" si="11"/>
        <v>2015-15</v>
      </c>
      <c r="C98" s="4">
        <f>IFERROR(Calculations!K98,"")</f>
        <v>9</v>
      </c>
      <c r="D98" s="16" t="str">
        <f t="shared" si="16"/>
        <v>7,12,12,5,4,6,10,13,13,15,9,12,13,7,7,14,9,12,7,11,12,7,9,14,11,8,13,13,12,6,7,12,11,13,13,13,14,12,15,5,5,8,4,7,7,2,7,5,6,20,5,6,10,8,7,5,7,7,7,5,7,7,4,5,2,3,3,13,19,19,19,21,8,8,8,3,8,6,8,6,8,8,8,13,14,10,9,9,8,15,18,7,7,7,19,14,9</v>
      </c>
      <c r="E98" s="26">
        <f t="shared" si="17"/>
        <v>8</v>
      </c>
      <c r="F98" s="26">
        <f t="shared" si="18"/>
        <v>12</v>
      </c>
      <c r="G98" s="26">
        <f t="shared" si="19"/>
        <v>15</v>
      </c>
      <c r="I98" s="10" t="str">
        <f t="shared" si="12"/>
        <v/>
      </c>
      <c r="J98" s="10" t="str">
        <f t="shared" si="13"/>
        <v/>
      </c>
      <c r="K98" s="4" t="str">
        <f t="shared" si="14"/>
        <v/>
      </c>
      <c r="L98" s="4" t="str">
        <f t="array" ref="L98">IF(ISNUMBER(I98),MIN(IF($B$2:$B$1251=K98,$C$2:$C$1251)),"")</f>
        <v/>
      </c>
      <c r="M98" s="13" t="str">
        <f t="shared" si="15"/>
        <v/>
      </c>
      <c r="N98" s="4" t="str">
        <f t="array" ref="N98">IF(ISNUMBER(I98),MAX(IF($B$2:$B$1251=K98,$C$2:$C$1251)),"")</f>
        <v/>
      </c>
      <c r="O98" s="4" t="str">
        <f t="array" ref="O98">IF(ISNUMBER(I98),PERCENTILE(IF($B$2:$B$1251=K98,$C$2:$C$1251),0.25),"")</f>
        <v/>
      </c>
      <c r="P98" s="4" t="str">
        <f t="array" ref="P98">IF(ISNUMBER(I98),PERCENTILE(IF($B$2:$B$1251=K98,$C$2:$C$1251),0.3),"")</f>
        <v/>
      </c>
      <c r="Q98" s="4" t="str">
        <f t="array" ref="Q98">IF(ISNUMBER(I98),PERCENTILE(IF($B$2:$B$1251=K98,$C$2:$C$1251),0.5),"")</f>
        <v/>
      </c>
      <c r="R98" s="4" t="str">
        <f t="array" ref="R98">IF(ISNUMBER(I98),PERCENTILE(IF($B$2:$B$1251=K98,$C$2:$C$1251),0.7),"")</f>
        <v/>
      </c>
      <c r="S98" s="4" t="str">
        <f t="array" ref="S98">IF(ISNUMBER(I98),PERCENTILE(IF($B$2:$B$1251=K98,$C$2:$C$1251),0.75),"")</f>
        <v/>
      </c>
      <c r="T98" s="4" t="str">
        <f t="array" ref="T98">IF(ISNUMBER(I98),PERCENTILE(IF($B$2:$B$1251=K98,$C$2:$C$1251),0.85),"")</f>
        <v/>
      </c>
    </row>
    <row r="99" spans="1:20" x14ac:dyDescent="0.25">
      <c r="A99" s="10">
        <f>Calculations!A99</f>
        <v>42103</v>
      </c>
      <c r="B99" s="4" t="str">
        <f t="shared" si="11"/>
        <v>2015-15</v>
      </c>
      <c r="C99" s="4">
        <f>IFERROR(Calculations!K99,"")</f>
        <v>7</v>
      </c>
      <c r="D99" s="16" t="str">
        <f t="shared" si="16"/>
        <v>7,12,12,5,4,6,10,13,13,15,9,12,13,7,7,14,9,12,7,11,12,7,9,14,11,8,13,13,12,6,7,12,11,13,13,13,14,12,15,5,5,8,4,7,7,2,7,5,6,20,5,6,10,8,7,5,7,7,7,5,7,7,4,5,2,3,3,13,19,19,19,21,8,8,8,3,8,6,8,6,8,8,8,13,14,10,9,9,8,15,18,7,7,7,19,14,9,7</v>
      </c>
      <c r="E99" s="26">
        <f t="shared" si="17"/>
        <v>8</v>
      </c>
      <c r="F99" s="26">
        <f t="shared" si="18"/>
        <v>12</v>
      </c>
      <c r="G99" s="26">
        <f t="shared" si="19"/>
        <v>15</v>
      </c>
      <c r="I99" s="10" t="str">
        <f t="shared" si="12"/>
        <v/>
      </c>
      <c r="J99" s="10" t="str">
        <f t="shared" si="13"/>
        <v/>
      </c>
      <c r="K99" s="4" t="str">
        <f t="shared" si="14"/>
        <v/>
      </c>
      <c r="L99" s="4" t="str">
        <f t="array" ref="L99">IF(ISNUMBER(I99),MIN(IF($B$2:$B$1251=K99,$C$2:$C$1251)),"")</f>
        <v/>
      </c>
      <c r="M99" s="13" t="str">
        <f t="shared" si="15"/>
        <v/>
      </c>
      <c r="N99" s="4" t="str">
        <f t="array" ref="N99">IF(ISNUMBER(I99),MAX(IF($B$2:$B$1251=K99,$C$2:$C$1251)),"")</f>
        <v/>
      </c>
      <c r="O99" s="4" t="str">
        <f t="array" ref="O99">IF(ISNUMBER(I99),PERCENTILE(IF($B$2:$B$1251=K99,$C$2:$C$1251),0.25),"")</f>
        <v/>
      </c>
      <c r="P99" s="4" t="str">
        <f t="array" ref="P99">IF(ISNUMBER(I99),PERCENTILE(IF($B$2:$B$1251=K99,$C$2:$C$1251),0.3),"")</f>
        <v/>
      </c>
      <c r="Q99" s="4" t="str">
        <f t="array" ref="Q99">IF(ISNUMBER(I99),PERCENTILE(IF($B$2:$B$1251=K99,$C$2:$C$1251),0.5),"")</f>
        <v/>
      </c>
      <c r="R99" s="4" t="str">
        <f t="array" ref="R99">IF(ISNUMBER(I99),PERCENTILE(IF($B$2:$B$1251=K99,$C$2:$C$1251),0.7),"")</f>
        <v/>
      </c>
      <c r="S99" s="4" t="str">
        <f t="array" ref="S99">IF(ISNUMBER(I99),PERCENTILE(IF($B$2:$B$1251=K99,$C$2:$C$1251),0.75),"")</f>
        <v/>
      </c>
      <c r="T99" s="4" t="str">
        <f t="array" ref="T99">IF(ISNUMBER(I99),PERCENTILE(IF($B$2:$B$1251=K99,$C$2:$C$1251),0.85),"")</f>
        <v/>
      </c>
    </row>
    <row r="100" spans="1:20" x14ac:dyDescent="0.25">
      <c r="A100" s="10">
        <f>Calculations!A100</f>
        <v>42103</v>
      </c>
      <c r="B100" s="4" t="str">
        <f t="shared" si="11"/>
        <v>2015-15</v>
      </c>
      <c r="C100" s="4">
        <f>IFERROR(Calculations!K100,"")</f>
        <v>6</v>
      </c>
      <c r="D100" s="16" t="str">
        <f t="shared" si="16"/>
        <v>7,12,12,5,4,6,10,13,13,15,9,12,13,7,7,14,9,12,7,11,12,7,9,14,11,8,13,13,12,6,7,12,11,13,13,13,14,12,15,5,5,8,4,7,7,2,7,5,6,20,5,6,10,8,7,5,7,7,7,5,7,7,4,5,2,3,3,13,19,19,19,21,8,8,8,3,8,6,8,6,8,8,8,13,14,10,9,9,8,15,18,7,7,7,19,14,9,7,6</v>
      </c>
      <c r="E100" s="26">
        <f t="shared" si="17"/>
        <v>8</v>
      </c>
      <c r="F100" s="26">
        <f t="shared" si="18"/>
        <v>12</v>
      </c>
      <c r="G100" s="26">
        <f t="shared" si="19"/>
        <v>15</v>
      </c>
      <c r="I100" s="10" t="str">
        <f t="shared" si="12"/>
        <v/>
      </c>
      <c r="J100" s="10" t="str">
        <f t="shared" si="13"/>
        <v/>
      </c>
      <c r="K100" s="4" t="str">
        <f t="shared" si="14"/>
        <v/>
      </c>
      <c r="L100" s="4" t="str">
        <f t="array" ref="L100">IF(ISNUMBER(I100),MIN(IF($B$2:$B$1251=K100,$C$2:$C$1251)),"")</f>
        <v/>
      </c>
      <c r="M100" s="13" t="str">
        <f t="shared" si="15"/>
        <v/>
      </c>
      <c r="N100" s="4" t="str">
        <f t="array" ref="N100">IF(ISNUMBER(I100),MAX(IF($B$2:$B$1251=K100,$C$2:$C$1251)),"")</f>
        <v/>
      </c>
      <c r="O100" s="4" t="str">
        <f t="array" ref="O100">IF(ISNUMBER(I100),PERCENTILE(IF($B$2:$B$1251=K100,$C$2:$C$1251),0.25),"")</f>
        <v/>
      </c>
      <c r="P100" s="4" t="str">
        <f t="array" ref="P100">IF(ISNUMBER(I100),PERCENTILE(IF($B$2:$B$1251=K100,$C$2:$C$1251),0.3),"")</f>
        <v/>
      </c>
      <c r="Q100" s="4" t="str">
        <f t="array" ref="Q100">IF(ISNUMBER(I100),PERCENTILE(IF($B$2:$B$1251=K100,$C$2:$C$1251),0.5),"")</f>
        <v/>
      </c>
      <c r="R100" s="4" t="str">
        <f t="array" ref="R100">IF(ISNUMBER(I100),PERCENTILE(IF($B$2:$B$1251=K100,$C$2:$C$1251),0.7),"")</f>
        <v/>
      </c>
      <c r="S100" s="4" t="str">
        <f t="array" ref="S100">IF(ISNUMBER(I100),PERCENTILE(IF($B$2:$B$1251=K100,$C$2:$C$1251),0.75),"")</f>
        <v/>
      </c>
      <c r="T100" s="4" t="str">
        <f t="array" ref="T100">IF(ISNUMBER(I100),PERCENTILE(IF($B$2:$B$1251=K100,$C$2:$C$1251),0.85),"")</f>
        <v/>
      </c>
    </row>
    <row r="101" spans="1:20" x14ac:dyDescent="0.25">
      <c r="A101" s="10">
        <f>Calculations!A101</f>
        <v>42104</v>
      </c>
      <c r="B101" s="4" t="str">
        <f t="shared" si="11"/>
        <v>2015-15</v>
      </c>
      <c r="C101" s="4">
        <f>IFERROR(Calculations!K101,"")</f>
        <v>8</v>
      </c>
      <c r="D101" s="16" t="str">
        <f t="shared" si="16"/>
        <v>7,12,12,5,4,6,10,13,13,15,9,12,13,7,7,14,9,12,7,11,12,7,9,14,11,8,13,13,12,6,7,12,11,13,13,13,14,12,15,5,5,8,4,7,7,2,7,5,6,20,5,6,10,8,7,5,7,7,7,5,7,7,4,5,2,3,3,13,19,19,19,21,8,8,8,3,8,6,8,6,8,8,8,13,14,10,9,9,8,15,18,7,7,7,19,14,9,7,6,8</v>
      </c>
      <c r="E101" s="26">
        <f t="shared" si="17"/>
        <v>8</v>
      </c>
      <c r="F101" s="26">
        <f t="shared" si="18"/>
        <v>12</v>
      </c>
      <c r="G101" s="26">
        <f t="shared" si="19"/>
        <v>15</v>
      </c>
      <c r="I101" s="10" t="str">
        <f t="shared" si="12"/>
        <v/>
      </c>
      <c r="J101" s="10" t="str">
        <f t="shared" si="13"/>
        <v/>
      </c>
      <c r="K101" s="4" t="str">
        <f t="shared" si="14"/>
        <v/>
      </c>
      <c r="L101" s="4" t="str">
        <f t="array" ref="L101">IF(ISNUMBER(I101),MIN(IF($B$2:$B$1251=K101,$C$2:$C$1251)),"")</f>
        <v/>
      </c>
      <c r="M101" s="13" t="str">
        <f t="shared" si="15"/>
        <v/>
      </c>
      <c r="N101" s="4" t="str">
        <f t="array" ref="N101">IF(ISNUMBER(I101),MAX(IF($B$2:$B$1251=K101,$C$2:$C$1251)),"")</f>
        <v/>
      </c>
      <c r="O101" s="4" t="str">
        <f t="array" ref="O101">IF(ISNUMBER(I101),PERCENTILE(IF($B$2:$B$1251=K101,$C$2:$C$1251),0.25),"")</f>
        <v/>
      </c>
      <c r="P101" s="4" t="str">
        <f t="array" ref="P101">IF(ISNUMBER(I101),PERCENTILE(IF($B$2:$B$1251=K101,$C$2:$C$1251),0.3),"")</f>
        <v/>
      </c>
      <c r="Q101" s="4" t="str">
        <f t="array" ref="Q101">IF(ISNUMBER(I101),PERCENTILE(IF($B$2:$B$1251=K101,$C$2:$C$1251),0.5),"")</f>
        <v/>
      </c>
      <c r="R101" s="4" t="str">
        <f t="array" ref="R101">IF(ISNUMBER(I101),PERCENTILE(IF($B$2:$B$1251=K101,$C$2:$C$1251),0.7),"")</f>
        <v/>
      </c>
      <c r="S101" s="4" t="str">
        <f t="array" ref="S101">IF(ISNUMBER(I101),PERCENTILE(IF($B$2:$B$1251=K101,$C$2:$C$1251),0.75),"")</f>
        <v/>
      </c>
      <c r="T101" s="4" t="str">
        <f t="array" ref="T101">IF(ISNUMBER(I101),PERCENTILE(IF($B$2:$B$1251=K101,$C$2:$C$1251),0.85),"")</f>
        <v/>
      </c>
    </row>
    <row r="102" spans="1:20" x14ac:dyDescent="0.25">
      <c r="A102" s="10">
        <f>Calculations!A102</f>
        <v>42104</v>
      </c>
      <c r="B102" s="4" t="str">
        <f t="shared" si="11"/>
        <v>2015-15</v>
      </c>
      <c r="C102" s="4">
        <f>IFERROR(Calculations!K102,"")</f>
        <v>15</v>
      </c>
      <c r="D102" s="16" t="str">
        <f t="shared" si="16"/>
        <v>7,12,12,5,4,6,10,13,13,15,9,12,13,7,7,14,9,12,7,11,12,7,9,14,11,8,13,13,12,6,7,12,11,13,13,13,14,12,15,5,5,8,4,7,7,2,7,5,6,20,5,6,10,8,7,5,7,7,7,5,7,7,4,5,2,3,3,13,19,19,19,21,8,8,8,3,8,6,8,6,8,8,8,13,14,10,9,9,8,15,18,7,7,7,19,14,9,7,6,8,15</v>
      </c>
      <c r="E102" s="26">
        <f t="shared" si="17"/>
        <v>8</v>
      </c>
      <c r="F102" s="26">
        <f t="shared" si="18"/>
        <v>12</v>
      </c>
      <c r="G102" s="26">
        <f t="shared" si="19"/>
        <v>15</v>
      </c>
      <c r="I102" s="10" t="str">
        <f t="shared" si="12"/>
        <v/>
      </c>
      <c r="J102" s="10" t="str">
        <f t="shared" si="13"/>
        <v/>
      </c>
      <c r="K102" s="4" t="str">
        <f t="shared" si="14"/>
        <v/>
      </c>
      <c r="L102" s="4" t="str">
        <f t="array" ref="L102">IF(ISNUMBER(I102),MIN(IF($B$2:$B$1251=K102,$C$2:$C$1251)),"")</f>
        <v/>
      </c>
      <c r="M102" s="13" t="str">
        <f t="shared" si="15"/>
        <v/>
      </c>
      <c r="N102" s="4" t="str">
        <f t="array" ref="N102">IF(ISNUMBER(I102),MAX(IF($B$2:$B$1251=K102,$C$2:$C$1251)),"")</f>
        <v/>
      </c>
      <c r="O102" s="4" t="str">
        <f t="array" ref="O102">IF(ISNUMBER(I102),PERCENTILE(IF($B$2:$B$1251=K102,$C$2:$C$1251),0.25),"")</f>
        <v/>
      </c>
      <c r="P102" s="4" t="str">
        <f t="array" ref="P102">IF(ISNUMBER(I102),PERCENTILE(IF($B$2:$B$1251=K102,$C$2:$C$1251),0.3),"")</f>
        <v/>
      </c>
      <c r="Q102" s="4" t="str">
        <f t="array" ref="Q102">IF(ISNUMBER(I102),PERCENTILE(IF($B$2:$B$1251=K102,$C$2:$C$1251),0.5),"")</f>
        <v/>
      </c>
      <c r="R102" s="4" t="str">
        <f t="array" ref="R102">IF(ISNUMBER(I102),PERCENTILE(IF($B$2:$B$1251=K102,$C$2:$C$1251),0.7),"")</f>
        <v/>
      </c>
      <c r="S102" s="4" t="str">
        <f t="array" ref="S102">IF(ISNUMBER(I102),PERCENTILE(IF($B$2:$B$1251=K102,$C$2:$C$1251),0.75),"")</f>
        <v/>
      </c>
      <c r="T102" s="4" t="str">
        <f t="array" ref="T102">IF(ISNUMBER(I102),PERCENTILE(IF($B$2:$B$1251=K102,$C$2:$C$1251),0.85),"")</f>
        <v/>
      </c>
    </row>
    <row r="103" spans="1:20" x14ac:dyDescent="0.25">
      <c r="A103" s="10">
        <f>Calculations!A103</f>
        <v>42104</v>
      </c>
      <c r="B103" s="4" t="str">
        <f t="shared" si="11"/>
        <v>2015-15</v>
      </c>
      <c r="C103" s="4">
        <f>IFERROR(Calculations!K103,"")</f>
        <v>3</v>
      </c>
      <c r="D103" s="16" t="str">
        <f t="shared" si="16"/>
        <v>7,12,12,5,4,6,10,13,13,15,9,12,13,7,7,14,9,12,7,11,12,7,9,14,11,8,13,13,12,6,7,12,11,13,13,13,14,12,15,5,5,8,4,7,7,2,7,5,6,20,5,6,10,8,7,5,7,7,7,5,7,7,4,5,2,3,3,13,19,19,19,21,8,8,8,3,8,6,8,6,8,8,8,13,14,10,9,9,8,15,18,7,7,7,19,14,9,7,6,8,15,3</v>
      </c>
      <c r="E103" s="26">
        <f t="shared" si="17"/>
        <v>8</v>
      </c>
      <c r="F103" s="26">
        <f t="shared" si="18"/>
        <v>12</v>
      </c>
      <c r="G103" s="26">
        <f t="shared" si="19"/>
        <v>15</v>
      </c>
      <c r="I103" s="10" t="str">
        <f t="shared" si="12"/>
        <v/>
      </c>
      <c r="J103" s="10" t="str">
        <f t="shared" si="13"/>
        <v/>
      </c>
      <c r="K103" s="4" t="str">
        <f t="shared" si="14"/>
        <v/>
      </c>
      <c r="L103" s="4" t="str">
        <f t="array" ref="L103">IF(ISNUMBER(I103),MIN(IF($B$2:$B$1251=K103,$C$2:$C$1251)),"")</f>
        <v/>
      </c>
      <c r="M103" s="13" t="str">
        <f t="shared" si="15"/>
        <v/>
      </c>
      <c r="N103" s="4" t="str">
        <f t="array" ref="N103">IF(ISNUMBER(I103),MAX(IF($B$2:$B$1251=K103,$C$2:$C$1251)),"")</f>
        <v/>
      </c>
      <c r="O103" s="4" t="str">
        <f t="array" ref="O103">IF(ISNUMBER(I103),PERCENTILE(IF($B$2:$B$1251=K103,$C$2:$C$1251),0.25),"")</f>
        <v/>
      </c>
      <c r="P103" s="4" t="str">
        <f t="array" ref="P103">IF(ISNUMBER(I103),PERCENTILE(IF($B$2:$B$1251=K103,$C$2:$C$1251),0.3),"")</f>
        <v/>
      </c>
      <c r="Q103" s="4" t="str">
        <f t="array" ref="Q103">IF(ISNUMBER(I103),PERCENTILE(IF($B$2:$B$1251=K103,$C$2:$C$1251),0.5),"")</f>
        <v/>
      </c>
      <c r="R103" s="4" t="str">
        <f t="array" ref="R103">IF(ISNUMBER(I103),PERCENTILE(IF($B$2:$B$1251=K103,$C$2:$C$1251),0.7),"")</f>
        <v/>
      </c>
      <c r="S103" s="4" t="str">
        <f t="array" ref="S103">IF(ISNUMBER(I103),PERCENTILE(IF($B$2:$B$1251=K103,$C$2:$C$1251),0.75),"")</f>
        <v/>
      </c>
      <c r="T103" s="4" t="str">
        <f t="array" ref="T103">IF(ISNUMBER(I103),PERCENTILE(IF($B$2:$B$1251=K103,$C$2:$C$1251),0.85),"")</f>
        <v/>
      </c>
    </row>
    <row r="104" spans="1:20" x14ac:dyDescent="0.25">
      <c r="A104" s="10">
        <f>Calculations!A104</f>
        <v>42108</v>
      </c>
      <c r="B104" s="4" t="str">
        <f t="shared" si="11"/>
        <v>2015-16</v>
      </c>
      <c r="C104" s="4">
        <f>IFERROR(Calculations!K104,"")</f>
        <v>6</v>
      </c>
      <c r="D104" s="16" t="str">
        <f t="shared" si="16"/>
        <v>7,12,12,5,4,6,10,13,13,15,9,12,13,7,7,14,9,12,7,11,12,7,9,14,11,8,13,13,12,6,7,12,11,13,13,13,14,12,15,5,5,8,4,7,7,2,7,5,6,20,5,6,10,8,7,5,7,7,7,5,7,7,4,5,2,3,3,13,19,19,19,21,8,8,8,3,8,6,8,6,8,8,8,13,14,10,9,9,8,15,18,7,7,7,19,14,9,7,6,8,15,3,6</v>
      </c>
      <c r="E104" s="26">
        <f t="shared" si="17"/>
        <v>8</v>
      </c>
      <c r="F104" s="26">
        <f t="shared" si="18"/>
        <v>12</v>
      </c>
      <c r="G104" s="26">
        <f t="shared" si="19"/>
        <v>15</v>
      </c>
      <c r="I104" s="10" t="str">
        <f t="shared" si="12"/>
        <v/>
      </c>
      <c r="J104" s="10" t="str">
        <f t="shared" si="13"/>
        <v/>
      </c>
      <c r="K104" s="4" t="str">
        <f t="shared" si="14"/>
        <v/>
      </c>
      <c r="L104" s="4" t="str">
        <f t="array" ref="L104">IF(ISNUMBER(I104),MIN(IF($B$2:$B$1251=K104,$C$2:$C$1251)),"")</f>
        <v/>
      </c>
      <c r="M104" s="13" t="str">
        <f t="shared" si="15"/>
        <v/>
      </c>
      <c r="N104" s="4" t="str">
        <f t="array" ref="N104">IF(ISNUMBER(I104),MAX(IF($B$2:$B$1251=K104,$C$2:$C$1251)),"")</f>
        <v/>
      </c>
      <c r="O104" s="4" t="str">
        <f t="array" ref="O104">IF(ISNUMBER(I104),PERCENTILE(IF($B$2:$B$1251=K104,$C$2:$C$1251),0.25),"")</f>
        <v/>
      </c>
      <c r="P104" s="4" t="str">
        <f t="array" ref="P104">IF(ISNUMBER(I104),PERCENTILE(IF($B$2:$B$1251=K104,$C$2:$C$1251),0.3),"")</f>
        <v/>
      </c>
      <c r="Q104" s="4" t="str">
        <f t="array" ref="Q104">IF(ISNUMBER(I104),PERCENTILE(IF($B$2:$B$1251=K104,$C$2:$C$1251),0.5),"")</f>
        <v/>
      </c>
      <c r="R104" s="4" t="str">
        <f t="array" ref="R104">IF(ISNUMBER(I104),PERCENTILE(IF($B$2:$B$1251=K104,$C$2:$C$1251),0.7),"")</f>
        <v/>
      </c>
      <c r="S104" s="4" t="str">
        <f t="array" ref="S104">IF(ISNUMBER(I104),PERCENTILE(IF($B$2:$B$1251=K104,$C$2:$C$1251),0.75),"")</f>
        <v/>
      </c>
      <c r="T104" s="4" t="str">
        <f t="array" ref="T104">IF(ISNUMBER(I104),PERCENTILE(IF($B$2:$B$1251=K104,$C$2:$C$1251),0.85),"")</f>
        <v/>
      </c>
    </row>
    <row r="105" spans="1:20" x14ac:dyDescent="0.25">
      <c r="A105" s="10">
        <f>Calculations!A105</f>
        <v>42108</v>
      </c>
      <c r="B105" s="4" t="str">
        <f t="shared" si="11"/>
        <v>2015-16</v>
      </c>
      <c r="C105" s="4">
        <f>IFERROR(Calculations!K105,"")</f>
        <v>6</v>
      </c>
      <c r="D105" s="16" t="str">
        <f t="shared" si="16"/>
        <v>7,12,12,5,4,6,10,13,13,15,9,12,13,7,7,14,9,12,7,11,12,7,9,14,11,8,13,13,12,6,7,12,11,13,13,13,14,12,15,5,5,8,4,7,7,2,7,5,6,20,5,6,10,8,7,5,7,7,7,5,7,7,4,5,2,3,3,13,19,19,19,21,8,8,8,3,8,6,8,6,8,8,8,13,14,10,9,9,8,15,18,7,7,7,19,14,9,7,6,8,15,3,6,6</v>
      </c>
      <c r="E105" s="26">
        <f t="shared" si="17"/>
        <v>8</v>
      </c>
      <c r="F105" s="26">
        <f t="shared" si="18"/>
        <v>12</v>
      </c>
      <c r="G105" s="26">
        <f t="shared" si="19"/>
        <v>15</v>
      </c>
      <c r="I105" s="10" t="str">
        <f t="shared" si="12"/>
        <v/>
      </c>
      <c r="J105" s="10" t="str">
        <f t="shared" si="13"/>
        <v/>
      </c>
      <c r="K105" s="4" t="str">
        <f t="shared" si="14"/>
        <v/>
      </c>
      <c r="L105" s="4" t="str">
        <f t="array" ref="L105">IF(ISNUMBER(I105),MIN(IF($B$2:$B$1251=K105,$C$2:$C$1251)),"")</f>
        <v/>
      </c>
      <c r="M105" s="13" t="str">
        <f t="shared" si="15"/>
        <v/>
      </c>
      <c r="N105" s="4" t="str">
        <f t="array" ref="N105">IF(ISNUMBER(I105),MAX(IF($B$2:$B$1251=K105,$C$2:$C$1251)),"")</f>
        <v/>
      </c>
      <c r="O105" s="4" t="str">
        <f t="array" ref="O105">IF(ISNUMBER(I105),PERCENTILE(IF($B$2:$B$1251=K105,$C$2:$C$1251),0.25),"")</f>
        <v/>
      </c>
      <c r="P105" s="4" t="str">
        <f t="array" ref="P105">IF(ISNUMBER(I105),PERCENTILE(IF($B$2:$B$1251=K105,$C$2:$C$1251),0.3),"")</f>
        <v/>
      </c>
      <c r="Q105" s="4" t="str">
        <f t="array" ref="Q105">IF(ISNUMBER(I105),PERCENTILE(IF($B$2:$B$1251=K105,$C$2:$C$1251),0.5),"")</f>
        <v/>
      </c>
      <c r="R105" s="4" t="str">
        <f t="array" ref="R105">IF(ISNUMBER(I105),PERCENTILE(IF($B$2:$B$1251=K105,$C$2:$C$1251),0.7),"")</f>
        <v/>
      </c>
      <c r="S105" s="4" t="str">
        <f t="array" ref="S105">IF(ISNUMBER(I105),PERCENTILE(IF($B$2:$B$1251=K105,$C$2:$C$1251),0.75),"")</f>
        <v/>
      </c>
      <c r="T105" s="4" t="str">
        <f t="array" ref="T105">IF(ISNUMBER(I105),PERCENTILE(IF($B$2:$B$1251=K105,$C$2:$C$1251),0.85),"")</f>
        <v/>
      </c>
    </row>
    <row r="106" spans="1:20" x14ac:dyDescent="0.25">
      <c r="A106" s="10">
        <f>Calculations!A106</f>
        <v>42110</v>
      </c>
      <c r="B106" s="4" t="str">
        <f t="shared" si="11"/>
        <v>2015-16</v>
      </c>
      <c r="C106" s="4">
        <f>IFERROR(Calculations!K106,"")</f>
        <v>10</v>
      </c>
      <c r="D106" s="16" t="str">
        <f t="shared" si="16"/>
        <v>7,12,12,5,4,6,10,13,13,15,9,12,13,7,7,14,9,12,7,11,12,7,9,14,11,8,13,13,12,6,7,12,11,13,13,13,14,12,15,5,5,8,4,7,7,2,7,5,6,20,5,6,10,8,7,5,7,7,7,5,7,7,4,5,2,3,3,13,19,19,19,21,8,8,8,3,8,6,8,6,8,8,8,13,14,10,9,9,8,15,18,7,7,7,19,14,9,7,6,8,15,3,6,6,10</v>
      </c>
      <c r="E106" s="26">
        <f t="shared" si="17"/>
        <v>8</v>
      </c>
      <c r="F106" s="26">
        <f t="shared" si="18"/>
        <v>12</v>
      </c>
      <c r="G106" s="26">
        <f t="shared" si="19"/>
        <v>15</v>
      </c>
      <c r="I106" s="10" t="str">
        <f t="shared" si="12"/>
        <v/>
      </c>
      <c r="J106" s="10" t="str">
        <f t="shared" si="13"/>
        <v/>
      </c>
      <c r="K106" s="4" t="str">
        <f t="shared" si="14"/>
        <v/>
      </c>
      <c r="L106" s="4" t="str">
        <f t="array" ref="L106">IF(ISNUMBER(I106),MIN(IF($B$2:$B$1251=K106,$C$2:$C$1251)),"")</f>
        <v/>
      </c>
      <c r="M106" s="13" t="str">
        <f t="shared" si="15"/>
        <v/>
      </c>
      <c r="N106" s="4" t="str">
        <f t="array" ref="N106">IF(ISNUMBER(I106),MAX(IF($B$2:$B$1251=K106,$C$2:$C$1251)),"")</f>
        <v/>
      </c>
      <c r="O106" s="4" t="str">
        <f t="array" ref="O106">IF(ISNUMBER(I106),PERCENTILE(IF($B$2:$B$1251=K106,$C$2:$C$1251),0.25),"")</f>
        <v/>
      </c>
      <c r="P106" s="4" t="str">
        <f t="array" ref="P106">IF(ISNUMBER(I106),PERCENTILE(IF($B$2:$B$1251=K106,$C$2:$C$1251),0.3),"")</f>
        <v/>
      </c>
      <c r="Q106" s="4" t="str">
        <f t="array" ref="Q106">IF(ISNUMBER(I106),PERCENTILE(IF($B$2:$B$1251=K106,$C$2:$C$1251),0.5),"")</f>
        <v/>
      </c>
      <c r="R106" s="4" t="str">
        <f t="array" ref="R106">IF(ISNUMBER(I106),PERCENTILE(IF($B$2:$B$1251=K106,$C$2:$C$1251),0.7),"")</f>
        <v/>
      </c>
      <c r="S106" s="4" t="str">
        <f t="array" ref="S106">IF(ISNUMBER(I106),PERCENTILE(IF($B$2:$B$1251=K106,$C$2:$C$1251),0.75),"")</f>
        <v/>
      </c>
      <c r="T106" s="4" t="str">
        <f t="array" ref="T106">IF(ISNUMBER(I106),PERCENTILE(IF($B$2:$B$1251=K106,$C$2:$C$1251),0.85),"")</f>
        <v/>
      </c>
    </row>
    <row r="107" spans="1:20" x14ac:dyDescent="0.25">
      <c r="A107" s="10">
        <f>Calculations!A107</f>
        <v>42110</v>
      </c>
      <c r="B107" s="4" t="str">
        <f t="shared" si="11"/>
        <v>2015-16</v>
      </c>
      <c r="C107" s="4">
        <f>IFERROR(Calculations!K107,"")</f>
        <v>8</v>
      </c>
      <c r="D107" s="16" t="str">
        <f t="shared" si="16"/>
        <v>7,12,12,5,4,6,10,13,13,15,9,12,13,7,7,14,9,12,7,11,12,7,9,14,11,8,13,13,12,6,7,12,11,13,13,13,14,12,15,5,5,8,4,7,7,2,7,5,6,20,5,6,10,8,7,5,7,7,7,5,7,7,4,5,2,3,3,13,19,19,19,21,8,8,8,3,8,6,8,6,8,8,8,13,14,10,9,9,8,15,18,7,7,7,19,14,9,7,6,8,15,3,6,6,10,8</v>
      </c>
      <c r="E107" s="26">
        <f t="shared" si="17"/>
        <v>8</v>
      </c>
      <c r="F107" s="26">
        <f t="shared" si="18"/>
        <v>12</v>
      </c>
      <c r="G107" s="26">
        <f t="shared" si="19"/>
        <v>15</v>
      </c>
      <c r="I107" s="10" t="str">
        <f t="shared" si="12"/>
        <v/>
      </c>
      <c r="J107" s="10" t="str">
        <f t="shared" si="13"/>
        <v/>
      </c>
      <c r="K107" s="4" t="str">
        <f t="shared" si="14"/>
        <v/>
      </c>
      <c r="L107" s="4" t="str">
        <f t="array" ref="L107">IF(ISNUMBER(I107),MIN(IF($B$2:$B$1251=K107,$C$2:$C$1251)),"")</f>
        <v/>
      </c>
      <c r="M107" s="13" t="str">
        <f t="shared" si="15"/>
        <v/>
      </c>
      <c r="N107" s="4" t="str">
        <f t="array" ref="N107">IF(ISNUMBER(I107),MAX(IF($B$2:$B$1251=K107,$C$2:$C$1251)),"")</f>
        <v/>
      </c>
      <c r="O107" s="4" t="str">
        <f t="array" ref="O107">IF(ISNUMBER(I107),PERCENTILE(IF($B$2:$B$1251=K107,$C$2:$C$1251),0.25),"")</f>
        <v/>
      </c>
      <c r="P107" s="4" t="str">
        <f t="array" ref="P107">IF(ISNUMBER(I107),PERCENTILE(IF($B$2:$B$1251=K107,$C$2:$C$1251),0.3),"")</f>
        <v/>
      </c>
      <c r="Q107" s="4" t="str">
        <f t="array" ref="Q107">IF(ISNUMBER(I107),PERCENTILE(IF($B$2:$B$1251=K107,$C$2:$C$1251),0.5),"")</f>
        <v/>
      </c>
      <c r="R107" s="4" t="str">
        <f t="array" ref="R107">IF(ISNUMBER(I107),PERCENTILE(IF($B$2:$B$1251=K107,$C$2:$C$1251),0.7),"")</f>
        <v/>
      </c>
      <c r="S107" s="4" t="str">
        <f t="array" ref="S107">IF(ISNUMBER(I107),PERCENTILE(IF($B$2:$B$1251=K107,$C$2:$C$1251),0.75),"")</f>
        <v/>
      </c>
      <c r="T107" s="4" t="str">
        <f t="array" ref="T107">IF(ISNUMBER(I107),PERCENTILE(IF($B$2:$B$1251=K107,$C$2:$C$1251),0.85),"")</f>
        <v/>
      </c>
    </row>
    <row r="108" spans="1:20" x14ac:dyDescent="0.25">
      <c r="A108" s="10">
        <f>Calculations!A108</f>
        <v>42110</v>
      </c>
      <c r="B108" s="4" t="str">
        <f t="shared" si="11"/>
        <v>2015-16</v>
      </c>
      <c r="C108" s="4">
        <f>IFERROR(Calculations!K108,"")</f>
        <v>8</v>
      </c>
      <c r="D108" s="16" t="str">
        <f t="shared" si="16"/>
        <v>7,12,12,5,4,6,10,13,13,15,9,12,13,7,7,14,9,12,7,11,12,7,9,14,11,8,13,13,12,6,7,12,11,13,13,13,14,12,15,5,5,8,4,7,7,2,7,5,6,20,5,6,10,8,7,5,7,7,7,5,7,7,4,5,2,3,3,13,19,19,19,21,8,8,8,3,8,6,8,6,8,8,8,13,14,10,9,9,8,15,18,7,7,7,19,14,9,7,6,8,15,3,6,6,10,8,8</v>
      </c>
      <c r="E108" s="26">
        <f t="shared" si="17"/>
        <v>8</v>
      </c>
      <c r="F108" s="26">
        <f t="shared" si="18"/>
        <v>12</v>
      </c>
      <c r="G108" s="26">
        <f t="shared" si="19"/>
        <v>15</v>
      </c>
      <c r="I108" s="10" t="str">
        <f t="shared" si="12"/>
        <v/>
      </c>
      <c r="J108" s="10" t="str">
        <f t="shared" si="13"/>
        <v/>
      </c>
      <c r="K108" s="4" t="str">
        <f t="shared" si="14"/>
        <v/>
      </c>
      <c r="L108" s="4" t="str">
        <f t="array" ref="L108">IF(ISNUMBER(I108),MIN(IF($B$2:$B$1251=K108,$C$2:$C$1251)),"")</f>
        <v/>
      </c>
      <c r="M108" s="13" t="str">
        <f t="shared" si="15"/>
        <v/>
      </c>
      <c r="N108" s="4" t="str">
        <f t="array" ref="N108">IF(ISNUMBER(I108),MAX(IF($B$2:$B$1251=K108,$C$2:$C$1251)),"")</f>
        <v/>
      </c>
      <c r="O108" s="4" t="str">
        <f t="array" ref="O108">IF(ISNUMBER(I108),PERCENTILE(IF($B$2:$B$1251=K108,$C$2:$C$1251),0.25),"")</f>
        <v/>
      </c>
      <c r="P108" s="4" t="str">
        <f t="array" ref="P108">IF(ISNUMBER(I108),PERCENTILE(IF($B$2:$B$1251=K108,$C$2:$C$1251),0.3),"")</f>
        <v/>
      </c>
      <c r="Q108" s="4" t="str">
        <f t="array" ref="Q108">IF(ISNUMBER(I108),PERCENTILE(IF($B$2:$B$1251=K108,$C$2:$C$1251),0.5),"")</f>
        <v/>
      </c>
      <c r="R108" s="4" t="str">
        <f t="array" ref="R108">IF(ISNUMBER(I108),PERCENTILE(IF($B$2:$B$1251=K108,$C$2:$C$1251),0.7),"")</f>
        <v/>
      </c>
      <c r="S108" s="4" t="str">
        <f t="array" ref="S108">IF(ISNUMBER(I108),PERCENTILE(IF($B$2:$B$1251=K108,$C$2:$C$1251),0.75),"")</f>
        <v/>
      </c>
      <c r="T108" s="4" t="str">
        <f t="array" ref="T108">IF(ISNUMBER(I108),PERCENTILE(IF($B$2:$B$1251=K108,$C$2:$C$1251),0.85),"")</f>
        <v/>
      </c>
    </row>
    <row r="109" spans="1:20" x14ac:dyDescent="0.25">
      <c r="A109" s="10">
        <f>Calculations!A109</f>
        <v>42111</v>
      </c>
      <c r="B109" s="4" t="str">
        <f t="shared" si="11"/>
        <v>2015-16</v>
      </c>
      <c r="C109" s="4">
        <f>IFERROR(Calculations!K109,"")</f>
        <v>15</v>
      </c>
      <c r="D109" s="16" t="str">
        <f t="shared" si="16"/>
        <v>7,12,12,5,4,6,10,13,13,15,9,12,13,7,7,14,9,12,7,11,12,7,9,14,11,8,13,13,12,6,7,12,11,13,13,13,14,12,15,5,5,8,4,7,7,2,7,5,6,20,5,6,10,8,7,5,7,7,7,5,7,7,4,5,2,3,3,13,19,19,19,21,8,8,8,3,8,6,8,6,8,8,8,13,14,10,9,9,8,15,18,7,7,7,19,14,9,7,6,8,15,3,6,6,10,8,8,15</v>
      </c>
      <c r="E109" s="26">
        <f t="shared" si="17"/>
        <v>8</v>
      </c>
      <c r="F109" s="26">
        <f t="shared" si="18"/>
        <v>12</v>
      </c>
      <c r="G109" s="26">
        <f t="shared" si="19"/>
        <v>15</v>
      </c>
      <c r="I109" s="10" t="str">
        <f t="shared" si="12"/>
        <v/>
      </c>
      <c r="J109" s="10" t="str">
        <f t="shared" si="13"/>
        <v/>
      </c>
      <c r="K109" s="4" t="str">
        <f t="shared" si="14"/>
        <v/>
      </c>
      <c r="L109" s="4" t="str">
        <f t="array" ref="L109">IF(ISNUMBER(I109),MIN(IF($B$2:$B$1251=K109,$C$2:$C$1251)),"")</f>
        <v/>
      </c>
      <c r="M109" s="13" t="str">
        <f t="shared" si="15"/>
        <v/>
      </c>
      <c r="N109" s="4" t="str">
        <f t="array" ref="N109">IF(ISNUMBER(I109),MAX(IF($B$2:$B$1251=K109,$C$2:$C$1251)),"")</f>
        <v/>
      </c>
      <c r="O109" s="4" t="str">
        <f t="array" ref="O109">IF(ISNUMBER(I109),PERCENTILE(IF($B$2:$B$1251=K109,$C$2:$C$1251),0.25),"")</f>
        <v/>
      </c>
      <c r="P109" s="4" t="str">
        <f t="array" ref="P109">IF(ISNUMBER(I109),PERCENTILE(IF($B$2:$B$1251=K109,$C$2:$C$1251),0.3),"")</f>
        <v/>
      </c>
      <c r="Q109" s="4" t="str">
        <f t="array" ref="Q109">IF(ISNUMBER(I109),PERCENTILE(IF($B$2:$B$1251=K109,$C$2:$C$1251),0.5),"")</f>
        <v/>
      </c>
      <c r="R109" s="4" t="str">
        <f t="array" ref="R109">IF(ISNUMBER(I109),PERCENTILE(IF($B$2:$B$1251=K109,$C$2:$C$1251),0.7),"")</f>
        <v/>
      </c>
      <c r="S109" s="4" t="str">
        <f t="array" ref="S109">IF(ISNUMBER(I109),PERCENTILE(IF($B$2:$B$1251=K109,$C$2:$C$1251),0.75),"")</f>
        <v/>
      </c>
      <c r="T109" s="4" t="str">
        <f t="array" ref="T109">IF(ISNUMBER(I109),PERCENTILE(IF($B$2:$B$1251=K109,$C$2:$C$1251),0.85),"")</f>
        <v/>
      </c>
    </row>
    <row r="110" spans="1:20" x14ac:dyDescent="0.25">
      <c r="A110" s="10">
        <f>Calculations!A110</f>
        <v>42114</v>
      </c>
      <c r="B110" s="4" t="str">
        <f t="shared" si="11"/>
        <v>2015-17</v>
      </c>
      <c r="C110" s="4">
        <f>IFERROR(Calculations!K110,"")</f>
        <v>12</v>
      </c>
      <c r="D110" s="16" t="str">
        <f t="shared" si="16"/>
        <v>7,12,12,5,4,6,10,13,13,15,9,12,13,7,7,14,9,12,7,11,12,7,9,14,11,8,13,13,12,6,7,12,11,13,13,13,14,12,15,5,5,8,4,7,7,2,7,5,6,20,5,6,10,8,7,5,7,7,7,5,7,7,4,5,2,3,3,13,19,19,19,21,8,8,8,3,8,6,8,6,8,8,8,13,14,10,9,9,8,15,18,7,7,7,19,14,9,7,6,8,15,3,6,6,10,8,8,15,12</v>
      </c>
      <c r="E110" s="26">
        <f t="shared" si="17"/>
        <v>8</v>
      </c>
      <c r="F110" s="26">
        <f t="shared" si="18"/>
        <v>12</v>
      </c>
      <c r="G110" s="26">
        <f t="shared" si="19"/>
        <v>15</v>
      </c>
      <c r="I110" s="10" t="str">
        <f t="shared" si="12"/>
        <v/>
      </c>
      <c r="J110" s="10" t="str">
        <f t="shared" si="13"/>
        <v/>
      </c>
      <c r="K110" s="4" t="str">
        <f t="shared" si="14"/>
        <v/>
      </c>
      <c r="L110" s="4" t="str">
        <f t="array" ref="L110">IF(ISNUMBER(I110),MIN(IF($B$2:$B$1251=K110,$C$2:$C$1251)),"")</f>
        <v/>
      </c>
      <c r="M110" s="13" t="str">
        <f t="shared" si="15"/>
        <v/>
      </c>
      <c r="N110" s="4" t="str">
        <f t="array" ref="N110">IF(ISNUMBER(I110),MAX(IF($B$2:$B$1251=K110,$C$2:$C$1251)),"")</f>
        <v/>
      </c>
      <c r="O110" s="4" t="str">
        <f t="array" ref="O110">IF(ISNUMBER(I110),PERCENTILE(IF($B$2:$B$1251=K110,$C$2:$C$1251),0.25),"")</f>
        <v/>
      </c>
      <c r="P110" s="4" t="str">
        <f t="array" ref="P110">IF(ISNUMBER(I110),PERCENTILE(IF($B$2:$B$1251=K110,$C$2:$C$1251),0.3),"")</f>
        <v/>
      </c>
      <c r="Q110" s="4" t="str">
        <f t="array" ref="Q110">IF(ISNUMBER(I110),PERCENTILE(IF($B$2:$B$1251=K110,$C$2:$C$1251),0.5),"")</f>
        <v/>
      </c>
      <c r="R110" s="4" t="str">
        <f t="array" ref="R110">IF(ISNUMBER(I110),PERCENTILE(IF($B$2:$B$1251=K110,$C$2:$C$1251),0.7),"")</f>
        <v/>
      </c>
      <c r="S110" s="4" t="str">
        <f t="array" ref="S110">IF(ISNUMBER(I110),PERCENTILE(IF($B$2:$B$1251=K110,$C$2:$C$1251),0.75),"")</f>
        <v/>
      </c>
      <c r="T110" s="4" t="str">
        <f t="array" ref="T110">IF(ISNUMBER(I110),PERCENTILE(IF($B$2:$B$1251=K110,$C$2:$C$1251),0.85),"")</f>
        <v/>
      </c>
    </row>
    <row r="111" spans="1:20" x14ac:dyDescent="0.25">
      <c r="A111" s="10">
        <f>Calculations!A111</f>
        <v>42116</v>
      </c>
      <c r="B111" s="4" t="str">
        <f t="shared" si="11"/>
        <v>2015-17</v>
      </c>
      <c r="C111" s="4">
        <f>IFERROR(Calculations!K111,"")</f>
        <v>14</v>
      </c>
      <c r="D111" s="16" t="str">
        <f t="shared" si="16"/>
        <v>7,12,12,5,4,6,10,13,13,15,9,12,13,7,7,14,9,12,7,11,12,7,9,14,11,8,13,13,12,6,7,12,11,13,13,13,14,12,15,5,5,8,4,7,7,2,7,5,6,20,5,6,10,8,7,5,7,7,7,5,7,7,4,5,2,3,3,13,19,19,19,21,8,8,8,3,8,6,8,6,8,8,8,13,14,10,9,9,8,15,18,7,7,7,19,14,9,7,6,8,15,3,6,6,10,8,8,15,12,14</v>
      </c>
      <c r="E111" s="26">
        <f t="shared" si="17"/>
        <v>8</v>
      </c>
      <c r="F111" s="26">
        <f t="shared" si="18"/>
        <v>12</v>
      </c>
      <c r="G111" s="26">
        <f t="shared" si="19"/>
        <v>15</v>
      </c>
      <c r="I111" s="10" t="str">
        <f t="shared" si="12"/>
        <v/>
      </c>
      <c r="J111" s="10" t="str">
        <f t="shared" si="13"/>
        <v/>
      </c>
      <c r="K111" s="4" t="str">
        <f t="shared" si="14"/>
        <v/>
      </c>
      <c r="L111" s="4" t="str">
        <f t="array" ref="L111">IF(ISNUMBER(I111),MIN(IF($B$2:$B$1251=K111,$C$2:$C$1251)),"")</f>
        <v/>
      </c>
      <c r="M111" s="13" t="str">
        <f t="shared" si="15"/>
        <v/>
      </c>
      <c r="N111" s="4" t="str">
        <f t="array" ref="N111">IF(ISNUMBER(I111),MAX(IF($B$2:$B$1251=K111,$C$2:$C$1251)),"")</f>
        <v/>
      </c>
      <c r="O111" s="4" t="str">
        <f t="array" ref="O111">IF(ISNUMBER(I111),PERCENTILE(IF($B$2:$B$1251=K111,$C$2:$C$1251),0.25),"")</f>
        <v/>
      </c>
      <c r="P111" s="4" t="str">
        <f t="array" ref="P111">IF(ISNUMBER(I111),PERCENTILE(IF($B$2:$B$1251=K111,$C$2:$C$1251),0.3),"")</f>
        <v/>
      </c>
      <c r="Q111" s="4" t="str">
        <f t="array" ref="Q111">IF(ISNUMBER(I111),PERCENTILE(IF($B$2:$B$1251=K111,$C$2:$C$1251),0.5),"")</f>
        <v/>
      </c>
      <c r="R111" s="4" t="str">
        <f t="array" ref="R111">IF(ISNUMBER(I111),PERCENTILE(IF($B$2:$B$1251=K111,$C$2:$C$1251),0.7),"")</f>
        <v/>
      </c>
      <c r="S111" s="4" t="str">
        <f t="array" ref="S111">IF(ISNUMBER(I111),PERCENTILE(IF($B$2:$B$1251=K111,$C$2:$C$1251),0.75),"")</f>
        <v/>
      </c>
      <c r="T111" s="4" t="str">
        <f t="array" ref="T111">IF(ISNUMBER(I111),PERCENTILE(IF($B$2:$B$1251=K111,$C$2:$C$1251),0.85),"")</f>
        <v/>
      </c>
    </row>
    <row r="112" spans="1:20" x14ac:dyDescent="0.25">
      <c r="A112" s="10">
        <f>Calculations!A112</f>
        <v>42116</v>
      </c>
      <c r="B112" s="4" t="str">
        <f t="shared" si="11"/>
        <v>2015-17</v>
      </c>
      <c r="C112" s="4">
        <f>IFERROR(Calculations!K112,"")</f>
        <v>8</v>
      </c>
      <c r="D112" s="16" t="str">
        <f t="shared" si="16"/>
        <v>7,12,12,5,4,6,10,13,13,15,9,12,13,7,7,14,9,12,7,11,12,7,9,14,11,8,13,13,12,6,7,12,11,13,13,13,14,12,15,5,5,8,4,7,7,2,7,5,6,20,5,6,10,8,7,5,7,7,7,5,7,7,4,5,2,3,3,13,19,19,19,21,8,8,8,3,8,6,8,6,8,8,8,13,14,10,9,9,8,15,18,7,7,7,19,14,9,7,6,8,15,3,6,6,10,8,8,15,12,14,8</v>
      </c>
      <c r="E112" s="26">
        <f t="shared" si="17"/>
        <v>8</v>
      </c>
      <c r="F112" s="26">
        <f t="shared" si="18"/>
        <v>12</v>
      </c>
      <c r="G112" s="26">
        <f t="shared" si="19"/>
        <v>15</v>
      </c>
      <c r="I112" s="10" t="str">
        <f t="shared" si="12"/>
        <v/>
      </c>
      <c r="J112" s="10" t="str">
        <f t="shared" si="13"/>
        <v/>
      </c>
      <c r="K112" s="4" t="str">
        <f t="shared" si="14"/>
        <v/>
      </c>
      <c r="L112" s="4" t="str">
        <f t="array" ref="L112">IF(ISNUMBER(I112),MIN(IF($B$2:$B$1251=K112,$C$2:$C$1251)),"")</f>
        <v/>
      </c>
      <c r="M112" s="13" t="str">
        <f t="shared" si="15"/>
        <v/>
      </c>
      <c r="N112" s="4" t="str">
        <f t="array" ref="N112">IF(ISNUMBER(I112),MAX(IF($B$2:$B$1251=K112,$C$2:$C$1251)),"")</f>
        <v/>
      </c>
      <c r="O112" s="4" t="str">
        <f t="array" ref="O112">IF(ISNUMBER(I112),PERCENTILE(IF($B$2:$B$1251=K112,$C$2:$C$1251),0.25),"")</f>
        <v/>
      </c>
      <c r="P112" s="4" t="str">
        <f t="array" ref="P112">IF(ISNUMBER(I112),PERCENTILE(IF($B$2:$B$1251=K112,$C$2:$C$1251),0.3),"")</f>
        <v/>
      </c>
      <c r="Q112" s="4" t="str">
        <f t="array" ref="Q112">IF(ISNUMBER(I112),PERCENTILE(IF($B$2:$B$1251=K112,$C$2:$C$1251),0.5),"")</f>
        <v/>
      </c>
      <c r="R112" s="4" t="str">
        <f t="array" ref="R112">IF(ISNUMBER(I112),PERCENTILE(IF($B$2:$B$1251=K112,$C$2:$C$1251),0.7),"")</f>
        <v/>
      </c>
      <c r="S112" s="4" t="str">
        <f t="array" ref="S112">IF(ISNUMBER(I112),PERCENTILE(IF($B$2:$B$1251=K112,$C$2:$C$1251),0.75),"")</f>
        <v/>
      </c>
      <c r="T112" s="4" t="str">
        <f t="array" ref="T112">IF(ISNUMBER(I112),PERCENTILE(IF($B$2:$B$1251=K112,$C$2:$C$1251),0.85),"")</f>
        <v/>
      </c>
    </row>
    <row r="113" spans="1:20" x14ac:dyDescent="0.25">
      <c r="A113" s="10">
        <f>Calculations!A113</f>
        <v>42117</v>
      </c>
      <c r="B113" s="4" t="str">
        <f t="shared" si="11"/>
        <v>2015-17</v>
      </c>
      <c r="C113" s="4">
        <f>IFERROR(Calculations!K113,"")</f>
        <v>13</v>
      </c>
      <c r="D113" s="16" t="str">
        <f t="shared" si="16"/>
        <v>7,12,12,5,4,6,10,13,13,15,9,12,13,7,7,14,9,12,7,11,12,7,9,14,11,8,13,13,12,6,7,12,11,13,13,13,14,12,15,5,5,8,4,7,7,2,7,5,6,20,5,6,10,8,7,5,7,7,7,5,7,7,4,5,2,3,3,13,19,19,19,21,8,8,8,3,8,6,8,6,8,8,8,13,14,10,9,9,8,15,18,7,7,7,19,14,9,7,6,8,15,3,6,6,10,8,8,15,12,14,8,13</v>
      </c>
      <c r="E113" s="26">
        <f t="shared" si="17"/>
        <v>8</v>
      </c>
      <c r="F113" s="26">
        <f t="shared" si="18"/>
        <v>12</v>
      </c>
      <c r="G113" s="26">
        <f t="shared" si="19"/>
        <v>15</v>
      </c>
      <c r="I113" s="10" t="str">
        <f t="shared" si="12"/>
        <v/>
      </c>
      <c r="J113" s="10" t="str">
        <f t="shared" si="13"/>
        <v/>
      </c>
      <c r="K113" s="4" t="str">
        <f t="shared" si="14"/>
        <v/>
      </c>
      <c r="L113" s="4" t="str">
        <f t="array" ref="L113">IF(ISNUMBER(I113),MIN(IF($B$2:$B$1251=K113,$C$2:$C$1251)),"")</f>
        <v/>
      </c>
      <c r="M113" s="13" t="str">
        <f t="shared" si="15"/>
        <v/>
      </c>
      <c r="N113" s="4" t="str">
        <f t="array" ref="N113">IF(ISNUMBER(I113),MAX(IF($B$2:$B$1251=K113,$C$2:$C$1251)),"")</f>
        <v/>
      </c>
      <c r="O113" s="4" t="str">
        <f t="array" ref="O113">IF(ISNUMBER(I113),PERCENTILE(IF($B$2:$B$1251=K113,$C$2:$C$1251),0.25),"")</f>
        <v/>
      </c>
      <c r="P113" s="4" t="str">
        <f t="array" ref="P113">IF(ISNUMBER(I113),PERCENTILE(IF($B$2:$B$1251=K113,$C$2:$C$1251),0.3),"")</f>
        <v/>
      </c>
      <c r="Q113" s="4" t="str">
        <f t="array" ref="Q113">IF(ISNUMBER(I113),PERCENTILE(IF($B$2:$B$1251=K113,$C$2:$C$1251),0.5),"")</f>
        <v/>
      </c>
      <c r="R113" s="4" t="str">
        <f t="array" ref="R113">IF(ISNUMBER(I113),PERCENTILE(IF($B$2:$B$1251=K113,$C$2:$C$1251),0.7),"")</f>
        <v/>
      </c>
      <c r="S113" s="4" t="str">
        <f t="array" ref="S113">IF(ISNUMBER(I113),PERCENTILE(IF($B$2:$B$1251=K113,$C$2:$C$1251),0.75),"")</f>
        <v/>
      </c>
      <c r="T113" s="4" t="str">
        <f t="array" ref="T113">IF(ISNUMBER(I113),PERCENTILE(IF($B$2:$B$1251=K113,$C$2:$C$1251),0.85),"")</f>
        <v/>
      </c>
    </row>
    <row r="114" spans="1:20" x14ac:dyDescent="0.25">
      <c r="A114" s="10">
        <f>Calculations!A114</f>
        <v>42117</v>
      </c>
      <c r="B114" s="4" t="str">
        <f t="shared" si="11"/>
        <v>2015-17</v>
      </c>
      <c r="C114" s="4">
        <f>IFERROR(Calculations!K114,"")</f>
        <v>14</v>
      </c>
      <c r="D114" s="16" t="str">
        <f t="shared" si="16"/>
        <v>7,12,12,5,4,6,10,13,13,15,9,12,13,7,7,14,9,12,7,11,12,7,9,14,11,8,13,13,12,6,7,12,11,13,13,13,14,12,15,5,5,8,4,7,7,2,7,5,6,20,5,6,10,8,7,5,7,7,7,5,7,7,4,5,2,3,3,13,19,19,19,21,8,8,8,3,8,6,8,6,8,8,8,13,14,10,9,9,8,15,18,7,7,7,19,14,9,7,6,8,15,3,6,6,10,8,8,15,12,14,8,13,14</v>
      </c>
      <c r="E114" s="26">
        <f t="shared" si="17"/>
        <v>8</v>
      </c>
      <c r="F114" s="26">
        <f t="shared" si="18"/>
        <v>12</v>
      </c>
      <c r="G114" s="26">
        <f t="shared" si="19"/>
        <v>15</v>
      </c>
      <c r="I114" s="10" t="str">
        <f t="shared" si="12"/>
        <v/>
      </c>
      <c r="J114" s="10" t="str">
        <f t="shared" si="13"/>
        <v/>
      </c>
      <c r="K114" s="4" t="str">
        <f t="shared" si="14"/>
        <v/>
      </c>
      <c r="L114" s="4" t="str">
        <f t="array" ref="L114">IF(ISNUMBER(I114),MIN(IF($B$2:$B$1251=K114,$C$2:$C$1251)),"")</f>
        <v/>
      </c>
      <c r="M114" s="13" t="str">
        <f t="shared" si="15"/>
        <v/>
      </c>
      <c r="N114" s="4" t="str">
        <f t="array" ref="N114">IF(ISNUMBER(I114),MAX(IF($B$2:$B$1251=K114,$C$2:$C$1251)),"")</f>
        <v/>
      </c>
      <c r="O114" s="4" t="str">
        <f t="array" ref="O114">IF(ISNUMBER(I114),PERCENTILE(IF($B$2:$B$1251=K114,$C$2:$C$1251),0.25),"")</f>
        <v/>
      </c>
      <c r="P114" s="4" t="str">
        <f t="array" ref="P114">IF(ISNUMBER(I114),PERCENTILE(IF($B$2:$B$1251=K114,$C$2:$C$1251),0.3),"")</f>
        <v/>
      </c>
      <c r="Q114" s="4" t="str">
        <f t="array" ref="Q114">IF(ISNUMBER(I114),PERCENTILE(IF($B$2:$B$1251=K114,$C$2:$C$1251),0.5),"")</f>
        <v/>
      </c>
      <c r="R114" s="4" t="str">
        <f t="array" ref="R114">IF(ISNUMBER(I114),PERCENTILE(IF($B$2:$B$1251=K114,$C$2:$C$1251),0.7),"")</f>
        <v/>
      </c>
      <c r="S114" s="4" t="str">
        <f t="array" ref="S114">IF(ISNUMBER(I114),PERCENTILE(IF($B$2:$B$1251=K114,$C$2:$C$1251),0.75),"")</f>
        <v/>
      </c>
      <c r="T114" s="4" t="str">
        <f t="array" ref="T114">IF(ISNUMBER(I114),PERCENTILE(IF($B$2:$B$1251=K114,$C$2:$C$1251),0.85),"")</f>
        <v/>
      </c>
    </row>
    <row r="115" spans="1:20" x14ac:dyDescent="0.25">
      <c r="A115" s="10">
        <f>Calculations!A115</f>
        <v>42117</v>
      </c>
      <c r="B115" s="4" t="str">
        <f t="shared" si="11"/>
        <v>2015-17</v>
      </c>
      <c r="C115" s="4">
        <f>IFERROR(Calculations!K115,"")</f>
        <v>10</v>
      </c>
      <c r="D115" s="16" t="str">
        <f t="shared" si="16"/>
        <v>7,12,12,5,4,6,10,13,13,15,9,12,13,7,7,14,9,12,7,11,12,7,9,14,11,8,13,13,12,6,7,12,11,13,13,13,14,12,15,5,5,8,4,7,7,2,7,5,6,20,5,6,10,8,7,5,7,7,7,5,7,7,4,5,2,3,3,13,19,19,19,21,8,8,8,3,8,6,8,6,8,8,8,13,14,10,9,9,8,15,18,7,7,7,19,14,9,7,6,8,15,3,6,6,10,8,8,15,12,14,8,13,14,10</v>
      </c>
      <c r="E115" s="26">
        <f t="shared" si="17"/>
        <v>8</v>
      </c>
      <c r="F115" s="26">
        <f t="shared" si="18"/>
        <v>12</v>
      </c>
      <c r="G115" s="26">
        <f t="shared" si="19"/>
        <v>15</v>
      </c>
      <c r="I115" s="10" t="str">
        <f t="shared" si="12"/>
        <v/>
      </c>
      <c r="J115" s="10" t="str">
        <f t="shared" si="13"/>
        <v/>
      </c>
      <c r="K115" s="4" t="str">
        <f t="shared" si="14"/>
        <v/>
      </c>
      <c r="L115" s="4" t="str">
        <f t="array" ref="L115">IF(ISNUMBER(I115),MIN(IF($B$2:$B$1251=K115,$C$2:$C$1251)),"")</f>
        <v/>
      </c>
      <c r="M115" s="13" t="str">
        <f t="shared" si="15"/>
        <v/>
      </c>
      <c r="N115" s="4" t="str">
        <f t="array" ref="N115">IF(ISNUMBER(I115),MAX(IF($B$2:$B$1251=K115,$C$2:$C$1251)),"")</f>
        <v/>
      </c>
      <c r="O115" s="4" t="str">
        <f t="array" ref="O115">IF(ISNUMBER(I115),PERCENTILE(IF($B$2:$B$1251=K115,$C$2:$C$1251),0.25),"")</f>
        <v/>
      </c>
      <c r="P115" s="4" t="str">
        <f t="array" ref="P115">IF(ISNUMBER(I115),PERCENTILE(IF($B$2:$B$1251=K115,$C$2:$C$1251),0.3),"")</f>
        <v/>
      </c>
      <c r="Q115" s="4" t="str">
        <f t="array" ref="Q115">IF(ISNUMBER(I115),PERCENTILE(IF($B$2:$B$1251=K115,$C$2:$C$1251),0.5),"")</f>
        <v/>
      </c>
      <c r="R115" s="4" t="str">
        <f t="array" ref="R115">IF(ISNUMBER(I115),PERCENTILE(IF($B$2:$B$1251=K115,$C$2:$C$1251),0.7),"")</f>
        <v/>
      </c>
      <c r="S115" s="4" t="str">
        <f t="array" ref="S115">IF(ISNUMBER(I115),PERCENTILE(IF($B$2:$B$1251=K115,$C$2:$C$1251),0.75),"")</f>
        <v/>
      </c>
      <c r="T115" s="4" t="str">
        <f t="array" ref="T115">IF(ISNUMBER(I115),PERCENTILE(IF($B$2:$B$1251=K115,$C$2:$C$1251),0.85),"")</f>
        <v/>
      </c>
    </row>
    <row r="116" spans="1:20" x14ac:dyDescent="0.25">
      <c r="A116" s="10">
        <f>Calculations!A116</f>
        <v>42117</v>
      </c>
      <c r="B116" s="4" t="str">
        <f t="shared" si="11"/>
        <v>2015-17</v>
      </c>
      <c r="C116" s="4">
        <f>IFERROR(Calculations!K116,"")</f>
        <v>7</v>
      </c>
      <c r="D116" s="16" t="str">
        <f t="shared" si="16"/>
        <v>7,12,12,5,4,6,10,13,13,15,9,12,13,7,7,14,9,12,7,11,12,7,9,14,11,8,13,13,12,6,7,12,11,13,13,13,14,12,15,5,5,8,4,7,7,2,7,5,6,20,5,6,10,8,7,5,7,7,7,5,7,7,4,5,2,3,3,13,19,19,19,21,8,8,8,3,8,6,8,6,8,8,8,13,14,10,9,9,8,15,18,7,7,7,19,14,9,7,6,8,15,3,6,6,10,8,8,15,12,14,8,13,14,10,7</v>
      </c>
      <c r="E116" s="26">
        <f t="shared" si="17"/>
        <v>8</v>
      </c>
      <c r="F116" s="26">
        <f t="shared" si="18"/>
        <v>12</v>
      </c>
      <c r="G116" s="26">
        <f t="shared" si="19"/>
        <v>15</v>
      </c>
      <c r="I116" s="10" t="str">
        <f t="shared" si="12"/>
        <v/>
      </c>
      <c r="J116" s="10" t="str">
        <f t="shared" si="13"/>
        <v/>
      </c>
      <c r="K116" s="4" t="str">
        <f t="shared" si="14"/>
        <v/>
      </c>
      <c r="L116" s="4" t="str">
        <f t="array" ref="L116">IF(ISNUMBER(I116),MIN(IF($B$2:$B$1251=K116,$C$2:$C$1251)),"")</f>
        <v/>
      </c>
      <c r="M116" s="13" t="str">
        <f t="shared" si="15"/>
        <v/>
      </c>
      <c r="N116" s="4" t="str">
        <f t="array" ref="N116">IF(ISNUMBER(I116),MAX(IF($B$2:$B$1251=K116,$C$2:$C$1251)),"")</f>
        <v/>
      </c>
      <c r="O116" s="4" t="str">
        <f t="array" ref="O116">IF(ISNUMBER(I116),PERCENTILE(IF($B$2:$B$1251=K116,$C$2:$C$1251),0.25),"")</f>
        <v/>
      </c>
      <c r="P116" s="4" t="str">
        <f t="array" ref="P116">IF(ISNUMBER(I116),PERCENTILE(IF($B$2:$B$1251=K116,$C$2:$C$1251),0.3),"")</f>
        <v/>
      </c>
      <c r="Q116" s="4" t="str">
        <f t="array" ref="Q116">IF(ISNUMBER(I116),PERCENTILE(IF($B$2:$B$1251=K116,$C$2:$C$1251),0.5),"")</f>
        <v/>
      </c>
      <c r="R116" s="4" t="str">
        <f t="array" ref="R116">IF(ISNUMBER(I116),PERCENTILE(IF($B$2:$B$1251=K116,$C$2:$C$1251),0.7),"")</f>
        <v/>
      </c>
      <c r="S116" s="4" t="str">
        <f t="array" ref="S116">IF(ISNUMBER(I116),PERCENTILE(IF($B$2:$B$1251=K116,$C$2:$C$1251),0.75),"")</f>
        <v/>
      </c>
      <c r="T116" s="4" t="str">
        <f t="array" ref="T116">IF(ISNUMBER(I116),PERCENTILE(IF($B$2:$B$1251=K116,$C$2:$C$1251),0.85),"")</f>
        <v/>
      </c>
    </row>
    <row r="117" spans="1:20" x14ac:dyDescent="0.25">
      <c r="A117" s="10">
        <f>Calculations!A117</f>
        <v>42118</v>
      </c>
      <c r="B117" s="4" t="str">
        <f t="shared" si="11"/>
        <v>2015-17</v>
      </c>
      <c r="C117" s="4">
        <f>IFERROR(Calculations!K117,"")</f>
        <v>10</v>
      </c>
      <c r="D117" s="16" t="str">
        <f t="shared" si="16"/>
        <v>7,12,12,5,4,6,10,13,13,15,9,12,13,7,7,14,9,12,7,11,12,7,9,14,11,8,13,13,12,6,7,12,11,13,13,13,14,12,15,5,5,8,4,7,7,2,7,5,6,20,5,6,10,8,7,5,7,7,7,5,7,7,4,5,2,3,3,13,19,19,19,21,8,8,8,3,8,6,8,6,8,8,8,13,14,10,9,9,8,15,18,7,7,7,19,14,9,7,6,8,15,3,6,6,10,8,8,15,12,14,8,13,14,10,7,10</v>
      </c>
      <c r="E117" s="26">
        <f t="shared" si="17"/>
        <v>8</v>
      </c>
      <c r="F117" s="26">
        <f t="shared" si="18"/>
        <v>12</v>
      </c>
      <c r="G117" s="26">
        <f t="shared" si="19"/>
        <v>15</v>
      </c>
      <c r="I117" s="10" t="str">
        <f t="shared" si="12"/>
        <v/>
      </c>
      <c r="J117" s="10" t="str">
        <f t="shared" si="13"/>
        <v/>
      </c>
      <c r="K117" s="4" t="str">
        <f t="shared" si="14"/>
        <v/>
      </c>
      <c r="L117" s="4" t="str">
        <f t="array" ref="L117">IF(ISNUMBER(I117),MIN(IF($B$2:$B$1251=K117,$C$2:$C$1251)),"")</f>
        <v/>
      </c>
      <c r="M117" s="13" t="str">
        <f t="shared" si="15"/>
        <v/>
      </c>
      <c r="N117" s="4" t="str">
        <f t="array" ref="N117">IF(ISNUMBER(I117),MAX(IF($B$2:$B$1251=K117,$C$2:$C$1251)),"")</f>
        <v/>
      </c>
      <c r="O117" s="4" t="str">
        <f t="array" ref="O117">IF(ISNUMBER(I117),PERCENTILE(IF($B$2:$B$1251=K117,$C$2:$C$1251),0.25),"")</f>
        <v/>
      </c>
      <c r="P117" s="4" t="str">
        <f t="array" ref="P117">IF(ISNUMBER(I117),PERCENTILE(IF($B$2:$B$1251=K117,$C$2:$C$1251),0.3),"")</f>
        <v/>
      </c>
      <c r="Q117" s="4" t="str">
        <f t="array" ref="Q117">IF(ISNUMBER(I117),PERCENTILE(IF($B$2:$B$1251=K117,$C$2:$C$1251),0.5),"")</f>
        <v/>
      </c>
      <c r="R117" s="4" t="str">
        <f t="array" ref="R117">IF(ISNUMBER(I117),PERCENTILE(IF($B$2:$B$1251=K117,$C$2:$C$1251),0.7),"")</f>
        <v/>
      </c>
      <c r="S117" s="4" t="str">
        <f t="array" ref="S117">IF(ISNUMBER(I117),PERCENTILE(IF($B$2:$B$1251=K117,$C$2:$C$1251),0.75),"")</f>
        <v/>
      </c>
      <c r="T117" s="4" t="str">
        <f t="array" ref="T117">IF(ISNUMBER(I117),PERCENTILE(IF($B$2:$B$1251=K117,$C$2:$C$1251),0.85),"")</f>
        <v/>
      </c>
    </row>
    <row r="118" spans="1:20" x14ac:dyDescent="0.25">
      <c r="A118" s="10">
        <f>Calculations!A118</f>
        <v>42121</v>
      </c>
      <c r="B118" s="4" t="str">
        <f t="shared" si="11"/>
        <v>2015-18</v>
      </c>
      <c r="C118" s="4">
        <f>IFERROR(Calculations!K118,"")</f>
        <v>11</v>
      </c>
      <c r="D118" s="16" t="str">
        <f t="shared" si="16"/>
        <v>7,12,12,5,4,6,10,13,13,15,9,12,13,7,7,14,9,12,7,11,12,7,9,14,11,8,13,13,12,6,7,12,11,13,13,13,14,12,15,5,5,8,4,7,7,2,7,5,6,20,5,6,10,8,7,5,7,7,7,5,7,7,4,5,2,3,3,13,19,19,19,21,8,8,8,3,8,6,8,6,8,8,8,13,14,10,9,9,8,15,18,7,7,7,19,14,9,7,6,8,15,3,6,6,10,8,8,15,12,14,8,13,14,10,7,10,11</v>
      </c>
      <c r="E118" s="26">
        <f t="shared" si="17"/>
        <v>8</v>
      </c>
      <c r="F118" s="26">
        <f t="shared" si="18"/>
        <v>12</v>
      </c>
      <c r="G118" s="26">
        <f t="shared" si="19"/>
        <v>15</v>
      </c>
      <c r="I118" s="10" t="str">
        <f t="shared" si="12"/>
        <v/>
      </c>
      <c r="J118" s="10" t="str">
        <f t="shared" si="13"/>
        <v/>
      </c>
      <c r="K118" s="4" t="str">
        <f t="shared" si="14"/>
        <v/>
      </c>
      <c r="L118" s="4" t="str">
        <f t="array" ref="L118">IF(ISNUMBER(I118),MIN(IF($B$2:$B$1251=K118,$C$2:$C$1251)),"")</f>
        <v/>
      </c>
      <c r="M118" s="13" t="str">
        <f t="shared" si="15"/>
        <v/>
      </c>
      <c r="N118" s="4" t="str">
        <f t="array" ref="N118">IF(ISNUMBER(I118),MAX(IF($B$2:$B$1251=K118,$C$2:$C$1251)),"")</f>
        <v/>
      </c>
      <c r="O118" s="4" t="str">
        <f t="array" ref="O118">IF(ISNUMBER(I118),PERCENTILE(IF($B$2:$B$1251=K118,$C$2:$C$1251),0.25),"")</f>
        <v/>
      </c>
      <c r="P118" s="4" t="str">
        <f t="array" ref="P118">IF(ISNUMBER(I118),PERCENTILE(IF($B$2:$B$1251=K118,$C$2:$C$1251),0.3),"")</f>
        <v/>
      </c>
      <c r="Q118" s="4" t="str">
        <f t="array" ref="Q118">IF(ISNUMBER(I118),PERCENTILE(IF($B$2:$B$1251=K118,$C$2:$C$1251),0.5),"")</f>
        <v/>
      </c>
      <c r="R118" s="4" t="str">
        <f t="array" ref="R118">IF(ISNUMBER(I118),PERCENTILE(IF($B$2:$B$1251=K118,$C$2:$C$1251),0.7),"")</f>
        <v/>
      </c>
      <c r="S118" s="4" t="str">
        <f t="array" ref="S118">IF(ISNUMBER(I118),PERCENTILE(IF($B$2:$B$1251=K118,$C$2:$C$1251),0.75),"")</f>
        <v/>
      </c>
      <c r="T118" s="4" t="str">
        <f t="array" ref="T118">IF(ISNUMBER(I118),PERCENTILE(IF($B$2:$B$1251=K118,$C$2:$C$1251),0.85),"")</f>
        <v/>
      </c>
    </row>
    <row r="119" spans="1:20" x14ac:dyDescent="0.25">
      <c r="A119" s="10">
        <f>Calculations!A119</f>
        <v>42121</v>
      </c>
      <c r="B119" s="4" t="str">
        <f t="shared" si="11"/>
        <v>2015-18</v>
      </c>
      <c r="C119" s="4">
        <f>IFERROR(Calculations!K119,"")</f>
        <v>7</v>
      </c>
      <c r="D119" s="16" t="str">
        <f t="shared" si="16"/>
        <v>7,12,12,5,4,6,10,13,13,15,9,12,13,7,7,14,9,12,7,11,12,7,9,14,11,8,13,13,12,6,7,12,11,13,13,13,14,12,15,5,5,8,4,7,7,2,7,5,6,20,5,6,10,8,7,5,7,7,7,5,7,7,4,5,2,3,3,13,19,19,19,21,8,8,8,3,8,6,8,6,8,8,8,13,14,10,9,9,8,15,18,7,7,7,19,14,9,7,6,8,15,3,6,6,10,8,8,15,12,14,8,13,14,10,7,10,11,7</v>
      </c>
      <c r="E119" s="26">
        <f t="shared" si="17"/>
        <v>8</v>
      </c>
      <c r="F119" s="26">
        <f t="shared" si="18"/>
        <v>12</v>
      </c>
      <c r="G119" s="26">
        <f t="shared" si="19"/>
        <v>15</v>
      </c>
      <c r="I119" s="10" t="str">
        <f t="shared" si="12"/>
        <v/>
      </c>
      <c r="J119" s="10" t="str">
        <f t="shared" si="13"/>
        <v/>
      </c>
      <c r="K119" s="4" t="str">
        <f t="shared" si="14"/>
        <v/>
      </c>
      <c r="L119" s="4" t="str">
        <f t="array" ref="L119">IF(ISNUMBER(I119),MIN(IF($B$2:$B$1251=K119,$C$2:$C$1251)),"")</f>
        <v/>
      </c>
      <c r="M119" s="13" t="str">
        <f t="shared" si="15"/>
        <v/>
      </c>
      <c r="N119" s="4" t="str">
        <f t="array" ref="N119">IF(ISNUMBER(I119),MAX(IF($B$2:$B$1251=K119,$C$2:$C$1251)),"")</f>
        <v/>
      </c>
      <c r="O119" s="4" t="str">
        <f t="array" ref="O119">IF(ISNUMBER(I119),PERCENTILE(IF($B$2:$B$1251=K119,$C$2:$C$1251),0.25),"")</f>
        <v/>
      </c>
      <c r="P119" s="4" t="str">
        <f t="array" ref="P119">IF(ISNUMBER(I119),PERCENTILE(IF($B$2:$B$1251=K119,$C$2:$C$1251),0.3),"")</f>
        <v/>
      </c>
      <c r="Q119" s="4" t="str">
        <f t="array" ref="Q119">IF(ISNUMBER(I119),PERCENTILE(IF($B$2:$B$1251=K119,$C$2:$C$1251),0.5),"")</f>
        <v/>
      </c>
      <c r="R119" s="4" t="str">
        <f t="array" ref="R119">IF(ISNUMBER(I119),PERCENTILE(IF($B$2:$B$1251=K119,$C$2:$C$1251),0.7),"")</f>
        <v/>
      </c>
      <c r="S119" s="4" t="str">
        <f t="array" ref="S119">IF(ISNUMBER(I119),PERCENTILE(IF($B$2:$B$1251=K119,$C$2:$C$1251),0.75),"")</f>
        <v/>
      </c>
      <c r="T119" s="4" t="str">
        <f t="array" ref="T119">IF(ISNUMBER(I119),PERCENTILE(IF($B$2:$B$1251=K119,$C$2:$C$1251),0.85),"")</f>
        <v/>
      </c>
    </row>
    <row r="120" spans="1:20" x14ac:dyDescent="0.25">
      <c r="A120" s="10">
        <f>Calculations!A120</f>
        <v>42121</v>
      </c>
      <c r="B120" s="4" t="str">
        <f t="shared" si="11"/>
        <v>2015-18</v>
      </c>
      <c r="C120" s="4">
        <f>IFERROR(Calculations!K120,"")</f>
        <v>10</v>
      </c>
      <c r="D120" s="16" t="str">
        <f t="shared" si="16"/>
        <v>7,12,12,5,4,6,10,13,13,15,9,12,13,7,7,14,9,12,7,11,12,7,9,14,11,8,13,13,12,6,7,12,11,13,13,13,14,12,15,5,5,8,4,7,7,2,7,5,6,20,5,6,10,8,7,5,7,7,7,5,7,7,4,5,2,3,3,13,19,19,19,21,8,8,8,3,8,6,8,6,8,8,8,13,14,10,9,9,8,15,18,7,7,7,19,14,9,7,6,8,15,3,6,6,10,8,8,15,12,14,8,13,14,10,7,10,11,7,10</v>
      </c>
      <c r="E120" s="26">
        <f t="shared" si="17"/>
        <v>8</v>
      </c>
      <c r="F120" s="26">
        <f t="shared" si="18"/>
        <v>12</v>
      </c>
      <c r="G120" s="26">
        <f t="shared" si="19"/>
        <v>15</v>
      </c>
      <c r="I120" s="10" t="str">
        <f t="shared" si="12"/>
        <v/>
      </c>
      <c r="J120" s="10" t="str">
        <f t="shared" si="13"/>
        <v/>
      </c>
      <c r="K120" s="4" t="str">
        <f t="shared" si="14"/>
        <v/>
      </c>
      <c r="L120" s="4" t="str">
        <f t="array" ref="L120">IF(ISNUMBER(I120),MIN(IF($B$2:$B$1251=K120,$C$2:$C$1251)),"")</f>
        <v/>
      </c>
      <c r="M120" s="13" t="str">
        <f t="shared" si="15"/>
        <v/>
      </c>
      <c r="N120" s="4" t="str">
        <f t="array" ref="N120">IF(ISNUMBER(I120),MAX(IF($B$2:$B$1251=K120,$C$2:$C$1251)),"")</f>
        <v/>
      </c>
      <c r="O120" s="4" t="str">
        <f t="array" ref="O120">IF(ISNUMBER(I120),PERCENTILE(IF($B$2:$B$1251=K120,$C$2:$C$1251),0.25),"")</f>
        <v/>
      </c>
      <c r="P120" s="4" t="str">
        <f t="array" ref="P120">IF(ISNUMBER(I120),PERCENTILE(IF($B$2:$B$1251=K120,$C$2:$C$1251),0.3),"")</f>
        <v/>
      </c>
      <c r="Q120" s="4" t="str">
        <f t="array" ref="Q120">IF(ISNUMBER(I120),PERCENTILE(IF($B$2:$B$1251=K120,$C$2:$C$1251),0.5),"")</f>
        <v/>
      </c>
      <c r="R120" s="4" t="str">
        <f t="array" ref="R120">IF(ISNUMBER(I120),PERCENTILE(IF($B$2:$B$1251=K120,$C$2:$C$1251),0.7),"")</f>
        <v/>
      </c>
      <c r="S120" s="4" t="str">
        <f t="array" ref="S120">IF(ISNUMBER(I120),PERCENTILE(IF($B$2:$B$1251=K120,$C$2:$C$1251),0.75),"")</f>
        <v/>
      </c>
      <c r="T120" s="4" t="str">
        <f t="array" ref="T120">IF(ISNUMBER(I120),PERCENTILE(IF($B$2:$B$1251=K120,$C$2:$C$1251),0.85),"")</f>
        <v/>
      </c>
    </row>
    <row r="121" spans="1:20" x14ac:dyDescent="0.25">
      <c r="A121" s="10">
        <f>Calculations!A121</f>
        <v>42121</v>
      </c>
      <c r="B121" s="4" t="str">
        <f t="shared" si="11"/>
        <v>2015-18</v>
      </c>
      <c r="C121" s="4">
        <f>IFERROR(Calculations!K121,"")</f>
        <v>5</v>
      </c>
      <c r="D121" s="16" t="str">
        <f t="shared" si="16"/>
        <v>7,12,12,5,4,6,10,13,13,15,9,12,13,7,7,14,9,12,7,11,12,7,9,14,11,8,13,13,12,6,7,12,11,13,13,13,14,12,15,5,5,8,4,7,7,2,7,5,6,20,5,6,10,8,7,5,7,7,7,5,7,7,4,5,2,3,3,13,19,19,19,21,8,8,8,3,8,6,8,6,8,8,8,13,14,10,9,9,8,15,18,7,7,7,19,14,9,7,6,8,15,3,6,6,10,8,8,15,12,14,8,13,14,10,7,10,11,7,10,5</v>
      </c>
      <c r="E121" s="26">
        <f t="shared" si="17"/>
        <v>8</v>
      </c>
      <c r="F121" s="26">
        <f t="shared" si="18"/>
        <v>12</v>
      </c>
      <c r="G121" s="26">
        <f t="shared" si="19"/>
        <v>15</v>
      </c>
      <c r="I121" s="10" t="str">
        <f t="shared" si="12"/>
        <v/>
      </c>
      <c r="J121" s="10" t="str">
        <f t="shared" si="13"/>
        <v/>
      </c>
      <c r="K121" s="4" t="str">
        <f t="shared" si="14"/>
        <v/>
      </c>
      <c r="L121" s="4" t="str">
        <f t="array" ref="L121">IF(ISNUMBER(I121),MIN(IF($B$2:$B$1251=K121,$C$2:$C$1251)),"")</f>
        <v/>
      </c>
      <c r="M121" s="13" t="str">
        <f t="shared" si="15"/>
        <v/>
      </c>
      <c r="N121" s="4" t="str">
        <f t="array" ref="N121">IF(ISNUMBER(I121),MAX(IF($B$2:$B$1251=K121,$C$2:$C$1251)),"")</f>
        <v/>
      </c>
      <c r="O121" s="4" t="str">
        <f t="array" ref="O121">IF(ISNUMBER(I121),PERCENTILE(IF($B$2:$B$1251=K121,$C$2:$C$1251),0.25),"")</f>
        <v/>
      </c>
      <c r="P121" s="4" t="str">
        <f t="array" ref="P121">IF(ISNUMBER(I121),PERCENTILE(IF($B$2:$B$1251=K121,$C$2:$C$1251),0.3),"")</f>
        <v/>
      </c>
      <c r="Q121" s="4" t="str">
        <f t="array" ref="Q121">IF(ISNUMBER(I121),PERCENTILE(IF($B$2:$B$1251=K121,$C$2:$C$1251),0.5),"")</f>
        <v/>
      </c>
      <c r="R121" s="4" t="str">
        <f t="array" ref="R121">IF(ISNUMBER(I121),PERCENTILE(IF($B$2:$B$1251=K121,$C$2:$C$1251),0.7),"")</f>
        <v/>
      </c>
      <c r="S121" s="4" t="str">
        <f t="array" ref="S121">IF(ISNUMBER(I121),PERCENTILE(IF($B$2:$B$1251=K121,$C$2:$C$1251),0.75),"")</f>
        <v/>
      </c>
      <c r="T121" s="4" t="str">
        <f t="array" ref="T121">IF(ISNUMBER(I121),PERCENTILE(IF($B$2:$B$1251=K121,$C$2:$C$1251),0.85),"")</f>
        <v/>
      </c>
    </row>
    <row r="122" spans="1:20" x14ac:dyDescent="0.25">
      <c r="A122" s="10">
        <f>Calculations!A122</f>
        <v>42122</v>
      </c>
      <c r="B122" s="4" t="str">
        <f t="shared" si="11"/>
        <v>2015-18</v>
      </c>
      <c r="C122" s="4">
        <f>IFERROR(Calculations!K122,"")</f>
        <v>8</v>
      </c>
      <c r="D122" s="16" t="str">
        <f t="shared" si="16"/>
        <v>7,12,12,5,4,6,10,13,13,15,9,12,13,7,7,14,9,12,7,11,12,7,9,14,11,8,13,13,12,6,7,12,11,13,13,13,14,12,15,5,5,8,4,7,7,2,7,5,6,20,5,6,10,8,7,5,7,7,7,5,7,7,4,5,2,3,3,13,19,19,19,21,8,8,8,3,8,6,8,6,8,8,8,13,14,10,9,9,8,15,18,7,7,7,19,14,9,7,6,8,15,3,6,6,10,8,8,15,12,14,8,13,14,10,7,10,11,7,10,5,8</v>
      </c>
      <c r="E122" s="26">
        <f t="shared" si="17"/>
        <v>8</v>
      </c>
      <c r="F122" s="26">
        <f t="shared" si="18"/>
        <v>12</v>
      </c>
      <c r="G122" s="26">
        <f t="shared" si="19"/>
        <v>15</v>
      </c>
      <c r="I122" s="10" t="str">
        <f t="shared" si="12"/>
        <v/>
      </c>
      <c r="J122" s="10" t="str">
        <f t="shared" si="13"/>
        <v/>
      </c>
      <c r="K122" s="4" t="str">
        <f t="shared" si="14"/>
        <v/>
      </c>
      <c r="L122" s="4" t="str">
        <f t="array" ref="L122">IF(ISNUMBER(I122),MIN(IF($B$2:$B$1251=K122,$C$2:$C$1251)),"")</f>
        <v/>
      </c>
      <c r="M122" s="13" t="str">
        <f t="shared" si="15"/>
        <v/>
      </c>
      <c r="N122" s="4" t="str">
        <f t="array" ref="N122">IF(ISNUMBER(I122),MAX(IF($B$2:$B$1251=K122,$C$2:$C$1251)),"")</f>
        <v/>
      </c>
      <c r="O122" s="4" t="str">
        <f t="array" ref="O122">IF(ISNUMBER(I122),PERCENTILE(IF($B$2:$B$1251=K122,$C$2:$C$1251),0.25),"")</f>
        <v/>
      </c>
      <c r="P122" s="4" t="str">
        <f t="array" ref="P122">IF(ISNUMBER(I122),PERCENTILE(IF($B$2:$B$1251=K122,$C$2:$C$1251),0.3),"")</f>
        <v/>
      </c>
      <c r="Q122" s="4" t="str">
        <f t="array" ref="Q122">IF(ISNUMBER(I122),PERCENTILE(IF($B$2:$B$1251=K122,$C$2:$C$1251),0.5),"")</f>
        <v/>
      </c>
      <c r="R122" s="4" t="str">
        <f t="array" ref="R122">IF(ISNUMBER(I122),PERCENTILE(IF($B$2:$B$1251=K122,$C$2:$C$1251),0.7),"")</f>
        <v/>
      </c>
      <c r="S122" s="4" t="str">
        <f t="array" ref="S122">IF(ISNUMBER(I122),PERCENTILE(IF($B$2:$B$1251=K122,$C$2:$C$1251),0.75),"")</f>
        <v/>
      </c>
      <c r="T122" s="4" t="str">
        <f t="array" ref="T122">IF(ISNUMBER(I122),PERCENTILE(IF($B$2:$B$1251=K122,$C$2:$C$1251),0.85),"")</f>
        <v/>
      </c>
    </row>
    <row r="123" spans="1:20" x14ac:dyDescent="0.25">
      <c r="A123" s="10">
        <f>Calculations!A123</f>
        <v>42122</v>
      </c>
      <c r="B123" s="4" t="str">
        <f t="shared" si="11"/>
        <v>2015-18</v>
      </c>
      <c r="C123" s="4">
        <f>IFERROR(Calculations!K123,"")</f>
        <v>8</v>
      </c>
      <c r="D123" s="16" t="str">
        <f t="shared" si="16"/>
        <v>7,12,12,5,4,6,10,13,13,15,9,12,13,7,7,14,9,12,7,11,12,7,9,14,11,8,13,13,12,6,7,12,11,13,13,13,14,12,15,5,5,8,4,7,7,2,7,5,6,20,5,6,10,8,7,5,7,7,7,5,7,7,4,5,2,3,3,13,19,19,19,21,8,8,8,3,8,6,8,6,8,8,8,13,14,10,9,9,8,15,18,7,7,7,19,14,9,7,6,8,15,3,6,6,10,8,8,15,12,14,8,13,14,10,7,10,11,7,10,5,8,8</v>
      </c>
      <c r="E123" s="26">
        <f t="shared" si="17"/>
        <v>8</v>
      </c>
      <c r="F123" s="26">
        <f t="shared" si="18"/>
        <v>12</v>
      </c>
      <c r="G123" s="26">
        <f t="shared" si="19"/>
        <v>15</v>
      </c>
      <c r="I123" s="10" t="str">
        <f t="shared" si="12"/>
        <v/>
      </c>
      <c r="J123" s="10" t="str">
        <f t="shared" si="13"/>
        <v/>
      </c>
      <c r="K123" s="4" t="str">
        <f t="shared" si="14"/>
        <v/>
      </c>
      <c r="L123" s="4" t="str">
        <f t="array" ref="L123">IF(ISNUMBER(I123),MIN(IF($B$2:$B$1251=K123,$C$2:$C$1251)),"")</f>
        <v/>
      </c>
      <c r="M123" s="13" t="str">
        <f t="shared" si="15"/>
        <v/>
      </c>
      <c r="N123" s="4" t="str">
        <f t="array" ref="N123">IF(ISNUMBER(I123),MAX(IF($B$2:$B$1251=K123,$C$2:$C$1251)),"")</f>
        <v/>
      </c>
      <c r="O123" s="4" t="str">
        <f t="array" ref="O123">IF(ISNUMBER(I123),PERCENTILE(IF($B$2:$B$1251=K123,$C$2:$C$1251),0.25),"")</f>
        <v/>
      </c>
      <c r="P123" s="4" t="str">
        <f t="array" ref="P123">IF(ISNUMBER(I123),PERCENTILE(IF($B$2:$B$1251=K123,$C$2:$C$1251),0.3),"")</f>
        <v/>
      </c>
      <c r="Q123" s="4" t="str">
        <f t="array" ref="Q123">IF(ISNUMBER(I123),PERCENTILE(IF($B$2:$B$1251=K123,$C$2:$C$1251),0.5),"")</f>
        <v/>
      </c>
      <c r="R123" s="4" t="str">
        <f t="array" ref="R123">IF(ISNUMBER(I123),PERCENTILE(IF($B$2:$B$1251=K123,$C$2:$C$1251),0.7),"")</f>
        <v/>
      </c>
      <c r="S123" s="4" t="str">
        <f t="array" ref="S123">IF(ISNUMBER(I123),PERCENTILE(IF($B$2:$B$1251=K123,$C$2:$C$1251),0.75),"")</f>
        <v/>
      </c>
      <c r="T123" s="4" t="str">
        <f t="array" ref="T123">IF(ISNUMBER(I123),PERCENTILE(IF($B$2:$B$1251=K123,$C$2:$C$1251),0.85),"")</f>
        <v/>
      </c>
    </row>
    <row r="124" spans="1:20" x14ac:dyDescent="0.25">
      <c r="A124" s="10">
        <f>Calculations!A124</f>
        <v>42124</v>
      </c>
      <c r="B124" s="4" t="str">
        <f t="shared" si="11"/>
        <v>2015-18</v>
      </c>
      <c r="C124" s="4">
        <f>IFERROR(Calculations!K124,"")</f>
        <v>10</v>
      </c>
      <c r="D124" s="16" t="str">
        <f t="shared" si="16"/>
        <v>7,12,12,5,4,6,10,13,13,15,9,12,13,7,7,14,9,12,7,11,12,7,9,14,11,8,13,13,12,6,7,12,11,13,13,13,14,12,15,5,5,8,4,7,7,2,7,5,6,20,5,6,10,8,7,5,7,7,7,5,7,7,4,5,2,3,3,13,19,19,19,21,8,8,8,3,8,6,8,6,8,8,8,13,14,10,9,9,8,15,18,7,7,7,19,14,9,7,6,8,15,3,6,6,10,8,8,15,12,14,8,13,14,10,7,10,11,7,10,5,8,8,10</v>
      </c>
      <c r="E124" s="26">
        <f t="shared" si="17"/>
        <v>8</v>
      </c>
      <c r="F124" s="26">
        <f t="shared" si="18"/>
        <v>12</v>
      </c>
      <c r="G124" s="26">
        <f t="shared" si="19"/>
        <v>15</v>
      </c>
      <c r="I124" s="10" t="str">
        <f t="shared" si="12"/>
        <v/>
      </c>
      <c r="J124" s="10" t="str">
        <f t="shared" si="13"/>
        <v/>
      </c>
      <c r="K124" s="4" t="str">
        <f t="shared" si="14"/>
        <v/>
      </c>
      <c r="L124" s="4" t="str">
        <f t="array" ref="L124">IF(ISNUMBER(I124),MIN(IF($B$2:$B$1251=K124,$C$2:$C$1251)),"")</f>
        <v/>
      </c>
      <c r="M124" s="13" t="str">
        <f t="shared" si="15"/>
        <v/>
      </c>
      <c r="N124" s="4" t="str">
        <f t="array" ref="N124">IF(ISNUMBER(I124),MAX(IF($B$2:$B$1251=K124,$C$2:$C$1251)),"")</f>
        <v/>
      </c>
      <c r="O124" s="4" t="str">
        <f t="array" ref="O124">IF(ISNUMBER(I124),PERCENTILE(IF($B$2:$B$1251=K124,$C$2:$C$1251),0.25),"")</f>
        <v/>
      </c>
      <c r="P124" s="4" t="str">
        <f t="array" ref="P124">IF(ISNUMBER(I124),PERCENTILE(IF($B$2:$B$1251=K124,$C$2:$C$1251),0.3),"")</f>
        <v/>
      </c>
      <c r="Q124" s="4" t="str">
        <f t="array" ref="Q124">IF(ISNUMBER(I124),PERCENTILE(IF($B$2:$B$1251=K124,$C$2:$C$1251),0.5),"")</f>
        <v/>
      </c>
      <c r="R124" s="4" t="str">
        <f t="array" ref="R124">IF(ISNUMBER(I124),PERCENTILE(IF($B$2:$B$1251=K124,$C$2:$C$1251),0.7),"")</f>
        <v/>
      </c>
      <c r="S124" s="4" t="str">
        <f t="array" ref="S124">IF(ISNUMBER(I124),PERCENTILE(IF($B$2:$B$1251=K124,$C$2:$C$1251),0.75),"")</f>
        <v/>
      </c>
      <c r="T124" s="4" t="str">
        <f t="array" ref="T124">IF(ISNUMBER(I124),PERCENTILE(IF($B$2:$B$1251=K124,$C$2:$C$1251),0.85),"")</f>
        <v/>
      </c>
    </row>
    <row r="125" spans="1:20" x14ac:dyDescent="0.25">
      <c r="A125" s="10">
        <f>Calculations!A125</f>
        <v>42125</v>
      </c>
      <c r="B125" s="4" t="str">
        <f t="shared" si="11"/>
        <v>2015-18</v>
      </c>
      <c r="C125" s="4">
        <f>IFERROR(Calculations!K125,"")</f>
        <v>8</v>
      </c>
      <c r="D125" s="16" t="str">
        <f t="shared" si="16"/>
        <v>7,12,12,5,4,6,10,13,13,15,9,12,13,7,7,14,9,12,7,11,12,7,9,14,11,8,13,13,12,6,7,12,11,13,13,13,14,12,15,5,5,8,4,7,7,2,7,5,6,20,5,6,10,8,7,5,7,7,7,5,7,7,4,5,2,3,3,13,19,19,19,21,8,8,8,3,8,6,8,6,8,8,8,13,14,10,9,9,8,15,18,7,7,7,19,14,9,7,6,8,15,3,6,6,10,8,8,15,12,14,8,13,14,10,7,10,11,7,10,5,8,8,10,8</v>
      </c>
      <c r="E125" s="26">
        <f t="shared" si="17"/>
        <v>8</v>
      </c>
      <c r="F125" s="26">
        <f t="shared" si="18"/>
        <v>12</v>
      </c>
      <c r="G125" s="26">
        <f t="shared" si="19"/>
        <v>15</v>
      </c>
      <c r="I125" s="10" t="str">
        <f t="shared" si="12"/>
        <v/>
      </c>
      <c r="J125" s="10" t="str">
        <f t="shared" si="13"/>
        <v/>
      </c>
      <c r="K125" s="4" t="str">
        <f t="shared" si="14"/>
        <v/>
      </c>
      <c r="L125" s="4" t="str">
        <f t="array" ref="L125">IF(ISNUMBER(I125),MIN(IF($B$2:$B$1251=K125,$C$2:$C$1251)),"")</f>
        <v/>
      </c>
      <c r="M125" s="13" t="str">
        <f t="shared" si="15"/>
        <v/>
      </c>
      <c r="N125" s="4" t="str">
        <f t="array" ref="N125">IF(ISNUMBER(I125),MAX(IF($B$2:$B$1251=K125,$C$2:$C$1251)),"")</f>
        <v/>
      </c>
      <c r="O125" s="4" t="str">
        <f t="array" ref="O125">IF(ISNUMBER(I125),PERCENTILE(IF($B$2:$B$1251=K125,$C$2:$C$1251),0.25),"")</f>
        <v/>
      </c>
      <c r="P125" s="4" t="str">
        <f t="array" ref="P125">IF(ISNUMBER(I125),PERCENTILE(IF($B$2:$B$1251=K125,$C$2:$C$1251),0.3),"")</f>
        <v/>
      </c>
      <c r="Q125" s="4" t="str">
        <f t="array" ref="Q125">IF(ISNUMBER(I125),PERCENTILE(IF($B$2:$B$1251=K125,$C$2:$C$1251),0.5),"")</f>
        <v/>
      </c>
      <c r="R125" s="4" t="str">
        <f t="array" ref="R125">IF(ISNUMBER(I125),PERCENTILE(IF($B$2:$B$1251=K125,$C$2:$C$1251),0.7),"")</f>
        <v/>
      </c>
      <c r="S125" s="4" t="str">
        <f t="array" ref="S125">IF(ISNUMBER(I125),PERCENTILE(IF($B$2:$B$1251=K125,$C$2:$C$1251),0.75),"")</f>
        <v/>
      </c>
      <c r="T125" s="4" t="str">
        <f t="array" ref="T125">IF(ISNUMBER(I125),PERCENTILE(IF($B$2:$B$1251=K125,$C$2:$C$1251),0.85),"")</f>
        <v/>
      </c>
    </row>
    <row r="126" spans="1:20" x14ac:dyDescent="0.25">
      <c r="A126" s="10">
        <f>Calculations!A126</f>
        <v>42128</v>
      </c>
      <c r="B126" s="4" t="str">
        <f t="shared" si="11"/>
        <v>2015-19</v>
      </c>
      <c r="C126" s="4">
        <f>IFERROR(Calculations!K126,"")</f>
        <v>7</v>
      </c>
      <c r="D126" s="16" t="str">
        <f t="shared" si="16"/>
        <v>7,12,12,5,4,6,10,13,13,15,9,12,13,7,7,14,9,12,7,11,12,7,9,14,11,8,13,13,12,6,7,12,11,13,13,13,14,12,15,5,5,8,4,7,7,2,7,5,6,20,5,6,10,8,7,5,7,7,7,5,7,7,4,5,2,3,3,13,19,19,19,21,8,8,8,3,8,6,8,6,8,8,8,13,14,10,9,9,8,15,18,7,7,7,19,14,9,7,6,8,15,3,6,6,10,8,8,15,12,14,8,13,14,10,7,10,11,7,10,5,8,8,10,8,7</v>
      </c>
      <c r="E126" s="26">
        <f t="shared" si="17"/>
        <v>8</v>
      </c>
      <c r="F126" s="26">
        <f t="shared" si="18"/>
        <v>12</v>
      </c>
      <c r="G126" s="26">
        <f t="shared" si="19"/>
        <v>15</v>
      </c>
      <c r="I126" s="10" t="str">
        <f t="shared" si="12"/>
        <v/>
      </c>
      <c r="J126" s="10" t="str">
        <f t="shared" si="13"/>
        <v/>
      </c>
      <c r="K126" s="4" t="str">
        <f t="shared" si="14"/>
        <v/>
      </c>
      <c r="L126" s="4" t="str">
        <f t="array" ref="L126">IF(ISNUMBER(I126),MIN(IF($B$2:$B$1251=K126,$C$2:$C$1251)),"")</f>
        <v/>
      </c>
      <c r="M126" s="13" t="str">
        <f t="shared" si="15"/>
        <v/>
      </c>
      <c r="N126" s="4" t="str">
        <f t="array" ref="N126">IF(ISNUMBER(I126),MAX(IF($B$2:$B$1251=K126,$C$2:$C$1251)),"")</f>
        <v/>
      </c>
      <c r="O126" s="4" t="str">
        <f t="array" ref="O126">IF(ISNUMBER(I126),PERCENTILE(IF($B$2:$B$1251=K126,$C$2:$C$1251),0.25),"")</f>
        <v/>
      </c>
      <c r="P126" s="4" t="str">
        <f t="array" ref="P126">IF(ISNUMBER(I126),PERCENTILE(IF($B$2:$B$1251=K126,$C$2:$C$1251),0.3),"")</f>
        <v/>
      </c>
      <c r="Q126" s="4" t="str">
        <f t="array" ref="Q126">IF(ISNUMBER(I126),PERCENTILE(IF($B$2:$B$1251=K126,$C$2:$C$1251),0.5),"")</f>
        <v/>
      </c>
      <c r="R126" s="4" t="str">
        <f t="array" ref="R126">IF(ISNUMBER(I126),PERCENTILE(IF($B$2:$B$1251=K126,$C$2:$C$1251),0.7),"")</f>
        <v/>
      </c>
      <c r="S126" s="4" t="str">
        <f t="array" ref="S126">IF(ISNUMBER(I126),PERCENTILE(IF($B$2:$B$1251=K126,$C$2:$C$1251),0.75),"")</f>
        <v/>
      </c>
      <c r="T126" s="4" t="str">
        <f t="array" ref="T126">IF(ISNUMBER(I126),PERCENTILE(IF($B$2:$B$1251=K126,$C$2:$C$1251),0.85),"")</f>
        <v/>
      </c>
    </row>
    <row r="127" spans="1:20" x14ac:dyDescent="0.25">
      <c r="A127" s="10">
        <f>Calculations!A127</f>
        <v>42128</v>
      </c>
      <c r="B127" s="4" t="str">
        <f t="shared" si="11"/>
        <v>2015-19</v>
      </c>
      <c r="C127" s="4">
        <f>IFERROR(Calculations!K127,"")</f>
        <v>6</v>
      </c>
      <c r="D127" s="16" t="str">
        <f t="shared" si="16"/>
        <v>7,12,12,5,4,6,10,13,13,15,9,12,13,7,7,14,9,12,7,11,12,7,9,14,11,8,13,13,12,6,7,12,11,13,13,13,14,12,15,5,5,8,4,7,7,2,7,5,6,20,5,6,10,8,7,5,7,7,7,5,7,7,4,5,2,3,3,13,19,19,19,21,8,8,8,3,8,6,8,6,8,8,8,13,14,10,9,9,8,15,18,7,7,7,19,14,9,7,6,8,15,3,6,6,10,8,8,15,12,14,8,13,14,10,7,10,11,7,10,5,8,8,10,8,7,6</v>
      </c>
      <c r="E127" s="26">
        <f t="shared" si="17"/>
        <v>8</v>
      </c>
      <c r="F127" s="26">
        <f t="shared" si="18"/>
        <v>12</v>
      </c>
      <c r="G127" s="26">
        <f t="shared" si="19"/>
        <v>15</v>
      </c>
      <c r="I127" s="10" t="str">
        <f t="shared" si="12"/>
        <v/>
      </c>
      <c r="J127" s="10" t="str">
        <f t="shared" si="13"/>
        <v/>
      </c>
      <c r="K127" s="4" t="str">
        <f t="shared" si="14"/>
        <v/>
      </c>
      <c r="L127" s="4" t="str">
        <f t="array" ref="L127">IF(ISNUMBER(I127),MIN(IF($B$2:$B$1251=K127,$C$2:$C$1251)),"")</f>
        <v/>
      </c>
      <c r="M127" s="13" t="str">
        <f t="shared" si="15"/>
        <v/>
      </c>
      <c r="N127" s="4" t="str">
        <f t="array" ref="N127">IF(ISNUMBER(I127),MAX(IF($B$2:$B$1251=K127,$C$2:$C$1251)),"")</f>
        <v/>
      </c>
      <c r="O127" s="4" t="str">
        <f t="array" ref="O127">IF(ISNUMBER(I127),PERCENTILE(IF($B$2:$B$1251=K127,$C$2:$C$1251),0.25),"")</f>
        <v/>
      </c>
      <c r="P127" s="4" t="str">
        <f t="array" ref="P127">IF(ISNUMBER(I127),PERCENTILE(IF($B$2:$B$1251=K127,$C$2:$C$1251),0.3),"")</f>
        <v/>
      </c>
      <c r="Q127" s="4" t="str">
        <f t="array" ref="Q127">IF(ISNUMBER(I127),PERCENTILE(IF($B$2:$B$1251=K127,$C$2:$C$1251),0.5),"")</f>
        <v/>
      </c>
      <c r="R127" s="4" t="str">
        <f t="array" ref="R127">IF(ISNUMBER(I127),PERCENTILE(IF($B$2:$B$1251=K127,$C$2:$C$1251),0.7),"")</f>
        <v/>
      </c>
      <c r="S127" s="4" t="str">
        <f t="array" ref="S127">IF(ISNUMBER(I127),PERCENTILE(IF($B$2:$B$1251=K127,$C$2:$C$1251),0.75),"")</f>
        <v/>
      </c>
      <c r="T127" s="4" t="str">
        <f t="array" ref="T127">IF(ISNUMBER(I127),PERCENTILE(IF($B$2:$B$1251=K127,$C$2:$C$1251),0.85),"")</f>
        <v/>
      </c>
    </row>
    <row r="128" spans="1:20" x14ac:dyDescent="0.25">
      <c r="A128" s="10">
        <f>Calculations!A128</f>
        <v>42129</v>
      </c>
      <c r="B128" s="4" t="str">
        <f t="shared" si="11"/>
        <v>2015-19</v>
      </c>
      <c r="C128" s="4">
        <f>IFERROR(Calculations!K128,"")</f>
        <v>12</v>
      </c>
      <c r="D128" s="16" t="str">
        <f t="shared" si="16"/>
        <v>7,12,12,5,4,6,10,13,13,15,9,12,13,7,7,14,9,12,7,11,12,7,9,14,11,8,13,13,12,6,7,12,11,13,13,13,14,12,15,5,5,8,4,7,7,2,7,5,6,20,5,6,10,8,7,5,7,7,7,5,7,7,4,5,2,3,3,13,19,19,19,21,8,8,8,3,8,6,8,6,8,8,8,13,14,10,9,9,8,15,18,7,7,7,19,14,9,7,6,8,15,3,6,6,10,8,8,15,12,14,8,13,14,10,7,10,11,7,10,5,8,8,10,8,7,6,12</v>
      </c>
      <c r="E128" s="26">
        <f t="shared" si="17"/>
        <v>8</v>
      </c>
      <c r="F128" s="26">
        <f t="shared" si="18"/>
        <v>12</v>
      </c>
      <c r="G128" s="26">
        <f t="shared" si="19"/>
        <v>15</v>
      </c>
      <c r="I128" s="10" t="str">
        <f t="shared" si="12"/>
        <v/>
      </c>
      <c r="J128" s="10" t="str">
        <f t="shared" si="13"/>
        <v/>
      </c>
      <c r="K128" s="4" t="str">
        <f t="shared" si="14"/>
        <v/>
      </c>
      <c r="L128" s="4" t="str">
        <f t="array" ref="L128">IF(ISNUMBER(I128),MIN(IF($B$2:$B$1251=K128,$C$2:$C$1251)),"")</f>
        <v/>
      </c>
      <c r="M128" s="13" t="str">
        <f t="shared" si="15"/>
        <v/>
      </c>
      <c r="N128" s="4" t="str">
        <f t="array" ref="N128">IF(ISNUMBER(I128),MAX(IF($B$2:$B$1251=K128,$C$2:$C$1251)),"")</f>
        <v/>
      </c>
      <c r="O128" s="4" t="str">
        <f t="array" ref="O128">IF(ISNUMBER(I128),PERCENTILE(IF($B$2:$B$1251=K128,$C$2:$C$1251),0.25),"")</f>
        <v/>
      </c>
      <c r="P128" s="4" t="str">
        <f t="array" ref="P128">IF(ISNUMBER(I128),PERCENTILE(IF($B$2:$B$1251=K128,$C$2:$C$1251),0.3),"")</f>
        <v/>
      </c>
      <c r="Q128" s="4" t="str">
        <f t="array" ref="Q128">IF(ISNUMBER(I128),PERCENTILE(IF($B$2:$B$1251=K128,$C$2:$C$1251),0.5),"")</f>
        <v/>
      </c>
      <c r="R128" s="4" t="str">
        <f t="array" ref="R128">IF(ISNUMBER(I128),PERCENTILE(IF($B$2:$B$1251=K128,$C$2:$C$1251),0.7),"")</f>
        <v/>
      </c>
      <c r="S128" s="4" t="str">
        <f t="array" ref="S128">IF(ISNUMBER(I128),PERCENTILE(IF($B$2:$B$1251=K128,$C$2:$C$1251),0.75),"")</f>
        <v/>
      </c>
      <c r="T128" s="4" t="str">
        <f t="array" ref="T128">IF(ISNUMBER(I128),PERCENTILE(IF($B$2:$B$1251=K128,$C$2:$C$1251),0.85),"")</f>
        <v/>
      </c>
    </row>
    <row r="129" spans="1:20" x14ac:dyDescent="0.25">
      <c r="A129" s="10">
        <f>Calculations!A129</f>
        <v>42130</v>
      </c>
      <c r="B129" s="4" t="str">
        <f t="shared" si="11"/>
        <v>2015-19</v>
      </c>
      <c r="C129" s="4">
        <f>IFERROR(Calculations!K129,"")</f>
        <v>8</v>
      </c>
      <c r="D129" s="16" t="str">
        <f t="shared" si="16"/>
        <v>7,12,12,5,4,6,10,13,13,15,9,12,13,7,7,14,9,12,7,11,12,7,9,14,11,8,13,13,12,6,7,12,11,13,13,13,14,12,15,5,5,8,4,7,7,2,7,5,6,20,5,6,10,8,7,5,7,7,7,5,7,7,4,5,2,3,3,13,19,19,19,21,8,8,8,3,8,6,8,6,8,8,8,13,14,10,9,9,8,15,18,7,7,7,19,14,9,7,6,8,15,3,6,6,10,8,8,15,12,14,8,13,14,10,7,10,11,7,10,5,8,8,10,8,7,6,12,8</v>
      </c>
      <c r="E129" s="26">
        <f t="shared" si="17"/>
        <v>8</v>
      </c>
      <c r="F129" s="26">
        <f t="shared" si="18"/>
        <v>12</v>
      </c>
      <c r="G129" s="26">
        <f t="shared" si="19"/>
        <v>15</v>
      </c>
      <c r="I129" s="10" t="str">
        <f t="shared" si="12"/>
        <v/>
      </c>
      <c r="J129" s="10" t="str">
        <f t="shared" si="13"/>
        <v/>
      </c>
      <c r="K129" s="4" t="str">
        <f t="shared" si="14"/>
        <v/>
      </c>
      <c r="L129" s="4" t="str">
        <f t="array" ref="L129">IF(ISNUMBER(I129),MIN(IF($B$2:$B$1251=K129,$C$2:$C$1251)),"")</f>
        <v/>
      </c>
      <c r="M129" s="13" t="str">
        <f t="shared" si="15"/>
        <v/>
      </c>
      <c r="N129" s="4" t="str">
        <f t="array" ref="N129">IF(ISNUMBER(I129),MAX(IF($B$2:$B$1251=K129,$C$2:$C$1251)),"")</f>
        <v/>
      </c>
      <c r="O129" s="4" t="str">
        <f t="array" ref="O129">IF(ISNUMBER(I129),PERCENTILE(IF($B$2:$B$1251=K129,$C$2:$C$1251),0.25),"")</f>
        <v/>
      </c>
      <c r="P129" s="4" t="str">
        <f t="array" ref="P129">IF(ISNUMBER(I129),PERCENTILE(IF($B$2:$B$1251=K129,$C$2:$C$1251),0.3),"")</f>
        <v/>
      </c>
      <c r="Q129" s="4" t="str">
        <f t="array" ref="Q129">IF(ISNUMBER(I129),PERCENTILE(IF($B$2:$B$1251=K129,$C$2:$C$1251),0.5),"")</f>
        <v/>
      </c>
      <c r="R129" s="4" t="str">
        <f t="array" ref="R129">IF(ISNUMBER(I129),PERCENTILE(IF($B$2:$B$1251=K129,$C$2:$C$1251),0.7),"")</f>
        <v/>
      </c>
      <c r="S129" s="4" t="str">
        <f t="array" ref="S129">IF(ISNUMBER(I129),PERCENTILE(IF($B$2:$B$1251=K129,$C$2:$C$1251),0.75),"")</f>
        <v/>
      </c>
      <c r="T129" s="4" t="str">
        <f t="array" ref="T129">IF(ISNUMBER(I129),PERCENTILE(IF($B$2:$B$1251=K129,$C$2:$C$1251),0.85),"")</f>
        <v/>
      </c>
    </row>
    <row r="130" spans="1:20" x14ac:dyDescent="0.25">
      <c r="A130" s="10">
        <f>Calculations!A130</f>
        <v>42130</v>
      </c>
      <c r="B130" s="4" t="str">
        <f t="shared" si="11"/>
        <v>2015-19</v>
      </c>
      <c r="C130" s="4">
        <f>IFERROR(Calculations!K130,"")</f>
        <v>9</v>
      </c>
      <c r="D130" s="16" t="str">
        <f t="shared" si="16"/>
        <v>7,12,12,5,4,6,10,13,13,15,9,12,13,7,7,14,9,12,7,11,12,7,9,14,11,8,13,13,12,6,7,12,11,13,13,13,14,12,15,5,5,8,4,7,7,2,7,5,6,20,5,6,10,8,7,5,7,7,7,5,7,7,4,5,2,3,3,13,19,19,19,21,8,8,8,3,8,6,8,6,8,8,8,13,14,10,9,9,8,15,18,7,7,7,19,14,9,7,6,8,15,3,6,6,10,8,8,15,12,14,8,13,14,10,7,10,11,7,10,5,8,8,10,8,7,6,12,8,9</v>
      </c>
      <c r="E130" s="26">
        <f t="shared" si="17"/>
        <v>8</v>
      </c>
      <c r="F130" s="26">
        <f t="shared" si="18"/>
        <v>12</v>
      </c>
      <c r="G130" s="26">
        <f t="shared" si="19"/>
        <v>15</v>
      </c>
      <c r="I130" s="10" t="str">
        <f t="shared" si="12"/>
        <v/>
      </c>
      <c r="J130" s="10" t="str">
        <f t="shared" si="13"/>
        <v/>
      </c>
      <c r="K130" s="4" t="str">
        <f t="shared" si="14"/>
        <v/>
      </c>
      <c r="L130" s="4" t="str">
        <f t="array" ref="L130">IF(ISNUMBER(I130),MIN(IF($B$2:$B$1251=K130,$C$2:$C$1251)),"")</f>
        <v/>
      </c>
      <c r="M130" s="13" t="str">
        <f t="shared" si="15"/>
        <v/>
      </c>
      <c r="N130" s="4" t="str">
        <f t="array" ref="N130">IF(ISNUMBER(I130),MAX(IF($B$2:$B$1251=K130,$C$2:$C$1251)),"")</f>
        <v/>
      </c>
      <c r="O130" s="4" t="str">
        <f t="array" ref="O130">IF(ISNUMBER(I130),PERCENTILE(IF($B$2:$B$1251=K130,$C$2:$C$1251),0.25),"")</f>
        <v/>
      </c>
      <c r="P130" s="4" t="str">
        <f t="array" ref="P130">IF(ISNUMBER(I130),PERCENTILE(IF($B$2:$B$1251=K130,$C$2:$C$1251),0.3),"")</f>
        <v/>
      </c>
      <c r="Q130" s="4" t="str">
        <f t="array" ref="Q130">IF(ISNUMBER(I130),PERCENTILE(IF($B$2:$B$1251=K130,$C$2:$C$1251),0.5),"")</f>
        <v/>
      </c>
      <c r="R130" s="4" t="str">
        <f t="array" ref="R130">IF(ISNUMBER(I130),PERCENTILE(IF($B$2:$B$1251=K130,$C$2:$C$1251),0.7),"")</f>
        <v/>
      </c>
      <c r="S130" s="4" t="str">
        <f t="array" ref="S130">IF(ISNUMBER(I130),PERCENTILE(IF($B$2:$B$1251=K130,$C$2:$C$1251),0.75),"")</f>
        <v/>
      </c>
      <c r="T130" s="4" t="str">
        <f t="array" ref="T130">IF(ISNUMBER(I130),PERCENTILE(IF($B$2:$B$1251=K130,$C$2:$C$1251),0.85),"")</f>
        <v/>
      </c>
    </row>
    <row r="131" spans="1:20" x14ac:dyDescent="0.25">
      <c r="A131" s="10">
        <f>Calculations!A131</f>
        <v>42130</v>
      </c>
      <c r="B131" s="4" t="str">
        <f t="shared" ref="B131:B194" si="20">IF(ISNUMBER(A131),YEAR(A131)&amp;"-"&amp;TEXT(WEEKNUM(A131),"00"),"")</f>
        <v>2015-19</v>
      </c>
      <c r="C131" s="4">
        <f>IFERROR(Calculations!K131,"")</f>
        <v>8</v>
      </c>
      <c r="D131" s="16" t="str">
        <f t="shared" si="16"/>
        <v>7,12,12,5,4,6,10,13,13,15,9,12,13,7,7,14,9,12,7,11,12,7,9,14,11,8,13,13,12,6,7,12,11,13,13,13,14,12,15,5,5,8,4,7,7,2,7,5,6,20,5,6,10,8,7,5,7,7,7,5,7,7,4,5,2,3,3,13,19,19,19,21,8,8,8,3,8,6,8,6,8,8,8,13,14,10,9,9,8,15,18,7,7,7,19,14,9,7,6,8,15,3,6,6,10,8,8,15,12,14,8,13,14,10,7,10,11,7,10,5,8,8,10,8,7,6,12,8,9,8</v>
      </c>
      <c r="E131" s="26">
        <f t="shared" si="17"/>
        <v>8</v>
      </c>
      <c r="F131" s="26">
        <f t="shared" si="18"/>
        <v>12</v>
      </c>
      <c r="G131" s="26">
        <f t="shared" si="19"/>
        <v>15</v>
      </c>
      <c r="I131" s="10" t="str">
        <f t="shared" ref="I131:I194" si="21">IF(ISNUMBER(I130),IF(I130+7&lt;=MAX(PriorSundays),I130+7,""),"")</f>
        <v/>
      </c>
      <c r="J131" s="10" t="str">
        <f t="shared" ref="J131:J194" si="22">IF(ISNUMBER(I131),I131+6,"")</f>
        <v/>
      </c>
      <c r="K131" s="4" t="str">
        <f t="shared" ref="K131:K194" si="23">IF(ISNUMBER(I131),YEAR(I131)&amp;"-"&amp;TEXT(WEEKNUM(I131),"00"),"")</f>
        <v/>
      </c>
      <c r="L131" s="4" t="str">
        <f t="array" ref="L131">IF(ISNUMBER(I131),MIN(IF($B$2:$B$1251=K131,$C$2:$C$1251)),"")</f>
        <v/>
      </c>
      <c r="M131" s="13" t="str">
        <f t="shared" ref="M131:M194" si="24">IF(ISNUMBER(I131),AVERAGEIF($B$2:$B$1251,K131,$C$2:$C$1251),"")</f>
        <v/>
      </c>
      <c r="N131" s="4" t="str">
        <f t="array" ref="N131">IF(ISNUMBER(I131),MAX(IF($B$2:$B$1251=K131,$C$2:$C$1251)),"")</f>
        <v/>
      </c>
      <c r="O131" s="4" t="str">
        <f t="array" ref="O131">IF(ISNUMBER(I131),PERCENTILE(IF($B$2:$B$1251=K131,$C$2:$C$1251),0.25),"")</f>
        <v/>
      </c>
      <c r="P131" s="4" t="str">
        <f t="array" ref="P131">IF(ISNUMBER(I131),PERCENTILE(IF($B$2:$B$1251=K131,$C$2:$C$1251),0.3),"")</f>
        <v/>
      </c>
      <c r="Q131" s="4" t="str">
        <f t="array" ref="Q131">IF(ISNUMBER(I131),PERCENTILE(IF($B$2:$B$1251=K131,$C$2:$C$1251),0.5),"")</f>
        <v/>
      </c>
      <c r="R131" s="4" t="str">
        <f t="array" ref="R131">IF(ISNUMBER(I131),PERCENTILE(IF($B$2:$B$1251=K131,$C$2:$C$1251),0.7),"")</f>
        <v/>
      </c>
      <c r="S131" s="4" t="str">
        <f t="array" ref="S131">IF(ISNUMBER(I131),PERCENTILE(IF($B$2:$B$1251=K131,$C$2:$C$1251),0.75),"")</f>
        <v/>
      </c>
      <c r="T131" s="4" t="str">
        <f t="array" ref="T131">IF(ISNUMBER(I131),PERCENTILE(IF($B$2:$B$1251=K131,$C$2:$C$1251),0.85),"")</f>
        <v/>
      </c>
    </row>
    <row r="132" spans="1:20" x14ac:dyDescent="0.25">
      <c r="A132" s="10">
        <f>Calculations!A132</f>
        <v>42132</v>
      </c>
      <c r="B132" s="4" t="str">
        <f t="shared" si="20"/>
        <v>2015-19</v>
      </c>
      <c r="C132" s="4">
        <f>IFERROR(Calculations!K132,"")</f>
        <v>8</v>
      </c>
      <c r="D132" s="16" t="str">
        <f t="shared" ref="D132:D195" si="25">IF(AND(ISBLANK(D131)=FALSE,ISNUMBER(C132)),D131&amp;","&amp;C132,"")</f>
        <v>7,12,12,5,4,6,10,13,13,15,9,12,13,7,7,14,9,12,7,11,12,7,9,14,11,8,13,13,12,6,7,12,11,13,13,13,14,12,15,5,5,8,4,7,7,2,7,5,6,20,5,6,10,8,7,5,7,7,7,5,7,7,4,5,2,3,3,13,19,19,19,21,8,8,8,3,8,6,8,6,8,8,8,13,14,10,9,9,8,15,18,7,7,7,19,14,9,7,6,8,15,3,6,6,10,8,8,15,12,14,8,13,14,10,7,10,11,7,10,5,8,8,10,8,7,6,12,8,9,8,8</v>
      </c>
      <c r="E132" s="26">
        <f t="shared" ref="E132:E195" si="26">E131</f>
        <v>8</v>
      </c>
      <c r="F132" s="26">
        <f t="shared" ref="F132:F195" si="27">F131</f>
        <v>12</v>
      </c>
      <c r="G132" s="26">
        <f t="shared" ref="G132:G195" si="28">G131</f>
        <v>15</v>
      </c>
      <c r="I132" s="10" t="str">
        <f t="shared" si="21"/>
        <v/>
      </c>
      <c r="J132" s="10" t="str">
        <f t="shared" si="22"/>
        <v/>
      </c>
      <c r="K132" s="4" t="str">
        <f t="shared" si="23"/>
        <v/>
      </c>
      <c r="L132" s="4" t="str">
        <f t="array" ref="L132">IF(ISNUMBER(I132),MIN(IF($B$2:$B$1251=K132,$C$2:$C$1251)),"")</f>
        <v/>
      </c>
      <c r="M132" s="13" t="str">
        <f t="shared" si="24"/>
        <v/>
      </c>
      <c r="N132" s="4" t="str">
        <f t="array" ref="N132">IF(ISNUMBER(I132),MAX(IF($B$2:$B$1251=K132,$C$2:$C$1251)),"")</f>
        <v/>
      </c>
      <c r="O132" s="4" t="str">
        <f t="array" ref="O132">IF(ISNUMBER(I132),PERCENTILE(IF($B$2:$B$1251=K132,$C$2:$C$1251),0.25),"")</f>
        <v/>
      </c>
      <c r="P132" s="4" t="str">
        <f t="array" ref="P132">IF(ISNUMBER(I132),PERCENTILE(IF($B$2:$B$1251=K132,$C$2:$C$1251),0.3),"")</f>
        <v/>
      </c>
      <c r="Q132" s="4" t="str">
        <f t="array" ref="Q132">IF(ISNUMBER(I132),PERCENTILE(IF($B$2:$B$1251=K132,$C$2:$C$1251),0.5),"")</f>
        <v/>
      </c>
      <c r="R132" s="4" t="str">
        <f t="array" ref="R132">IF(ISNUMBER(I132),PERCENTILE(IF($B$2:$B$1251=K132,$C$2:$C$1251),0.7),"")</f>
        <v/>
      </c>
      <c r="S132" s="4" t="str">
        <f t="array" ref="S132">IF(ISNUMBER(I132),PERCENTILE(IF($B$2:$B$1251=K132,$C$2:$C$1251),0.75),"")</f>
        <v/>
      </c>
      <c r="T132" s="4" t="str">
        <f t="array" ref="T132">IF(ISNUMBER(I132),PERCENTILE(IF($B$2:$B$1251=K132,$C$2:$C$1251),0.85),"")</f>
        <v/>
      </c>
    </row>
    <row r="133" spans="1:20" x14ac:dyDescent="0.25">
      <c r="A133" s="10">
        <f>Calculations!A133</f>
        <v>42132</v>
      </c>
      <c r="B133" s="4" t="str">
        <f t="shared" si="20"/>
        <v>2015-19</v>
      </c>
      <c r="C133" s="4">
        <f>IFERROR(Calculations!K133,"")</f>
        <v>9</v>
      </c>
      <c r="D133" s="16" t="str">
        <f t="shared" si="25"/>
        <v>7,12,12,5,4,6,10,13,13,15,9,12,13,7,7,14,9,12,7,11,12,7,9,14,11,8,13,13,12,6,7,12,11,13,13,13,14,12,15,5,5,8,4,7,7,2,7,5,6,20,5,6,10,8,7,5,7,7,7,5,7,7,4,5,2,3,3,13,19,19,19,21,8,8,8,3,8,6,8,6,8,8,8,13,14,10,9,9,8,15,18,7,7,7,19,14,9,7,6,8,15,3,6,6,10,8,8,15,12,14,8,13,14,10,7,10,11,7,10,5,8,8,10,8,7,6,12,8,9,8,8,9</v>
      </c>
      <c r="E133" s="26">
        <f t="shared" si="26"/>
        <v>8</v>
      </c>
      <c r="F133" s="26">
        <f t="shared" si="27"/>
        <v>12</v>
      </c>
      <c r="G133" s="26">
        <f t="shared" si="28"/>
        <v>15</v>
      </c>
      <c r="I133" s="10" t="str">
        <f t="shared" si="21"/>
        <v/>
      </c>
      <c r="J133" s="10" t="str">
        <f t="shared" si="22"/>
        <v/>
      </c>
      <c r="K133" s="4" t="str">
        <f t="shared" si="23"/>
        <v/>
      </c>
      <c r="L133" s="4" t="str">
        <f t="array" ref="L133">IF(ISNUMBER(I133),MIN(IF($B$2:$B$1251=K133,$C$2:$C$1251)),"")</f>
        <v/>
      </c>
      <c r="M133" s="13" t="str">
        <f t="shared" si="24"/>
        <v/>
      </c>
      <c r="N133" s="4" t="str">
        <f t="array" ref="N133">IF(ISNUMBER(I133),MAX(IF($B$2:$B$1251=K133,$C$2:$C$1251)),"")</f>
        <v/>
      </c>
      <c r="O133" s="4" t="str">
        <f t="array" ref="O133">IF(ISNUMBER(I133),PERCENTILE(IF($B$2:$B$1251=K133,$C$2:$C$1251),0.25),"")</f>
        <v/>
      </c>
      <c r="P133" s="4" t="str">
        <f t="array" ref="P133">IF(ISNUMBER(I133),PERCENTILE(IF($B$2:$B$1251=K133,$C$2:$C$1251),0.3),"")</f>
        <v/>
      </c>
      <c r="Q133" s="4" t="str">
        <f t="array" ref="Q133">IF(ISNUMBER(I133),PERCENTILE(IF($B$2:$B$1251=K133,$C$2:$C$1251),0.5),"")</f>
        <v/>
      </c>
      <c r="R133" s="4" t="str">
        <f t="array" ref="R133">IF(ISNUMBER(I133),PERCENTILE(IF($B$2:$B$1251=K133,$C$2:$C$1251),0.7),"")</f>
        <v/>
      </c>
      <c r="S133" s="4" t="str">
        <f t="array" ref="S133">IF(ISNUMBER(I133),PERCENTILE(IF($B$2:$B$1251=K133,$C$2:$C$1251),0.75),"")</f>
        <v/>
      </c>
      <c r="T133" s="4" t="str">
        <f t="array" ref="T133">IF(ISNUMBER(I133),PERCENTILE(IF($B$2:$B$1251=K133,$C$2:$C$1251),0.85),"")</f>
        <v/>
      </c>
    </row>
    <row r="134" spans="1:20" x14ac:dyDescent="0.25">
      <c r="A134" s="10">
        <f>Calculations!A134</f>
        <v>42135</v>
      </c>
      <c r="B134" s="4" t="str">
        <f t="shared" si="20"/>
        <v>2015-20</v>
      </c>
      <c r="C134" s="4">
        <f>IFERROR(Calculations!K134,"")</f>
        <v>7</v>
      </c>
      <c r="D134" s="16" t="str">
        <f t="shared" si="25"/>
        <v>7,12,12,5,4,6,10,13,13,15,9,12,13,7,7,14,9,12,7,11,12,7,9,14,11,8,13,13,12,6,7,12,11,13,13,13,14,12,15,5,5,8,4,7,7,2,7,5,6,20,5,6,10,8,7,5,7,7,7,5,7,7,4,5,2,3,3,13,19,19,19,21,8,8,8,3,8,6,8,6,8,8,8,13,14,10,9,9,8,15,18,7,7,7,19,14,9,7,6,8,15,3,6,6,10,8,8,15,12,14,8,13,14,10,7,10,11,7,10,5,8,8,10,8,7,6,12,8,9,8,8,9,7</v>
      </c>
      <c r="E134" s="26">
        <f t="shared" si="26"/>
        <v>8</v>
      </c>
      <c r="F134" s="26">
        <f t="shared" si="27"/>
        <v>12</v>
      </c>
      <c r="G134" s="26">
        <f t="shared" si="28"/>
        <v>15</v>
      </c>
      <c r="I134" s="10" t="str">
        <f t="shared" si="21"/>
        <v/>
      </c>
      <c r="J134" s="10" t="str">
        <f t="shared" si="22"/>
        <v/>
      </c>
      <c r="K134" s="4" t="str">
        <f t="shared" si="23"/>
        <v/>
      </c>
      <c r="L134" s="4" t="str">
        <f t="array" ref="L134">IF(ISNUMBER(I134),MIN(IF($B$2:$B$1251=K134,$C$2:$C$1251)),"")</f>
        <v/>
      </c>
      <c r="M134" s="13" t="str">
        <f t="shared" si="24"/>
        <v/>
      </c>
      <c r="N134" s="4" t="str">
        <f t="array" ref="N134">IF(ISNUMBER(I134),MAX(IF($B$2:$B$1251=K134,$C$2:$C$1251)),"")</f>
        <v/>
      </c>
      <c r="O134" s="4" t="str">
        <f t="array" ref="O134">IF(ISNUMBER(I134),PERCENTILE(IF($B$2:$B$1251=K134,$C$2:$C$1251),0.25),"")</f>
        <v/>
      </c>
      <c r="P134" s="4" t="str">
        <f t="array" ref="P134">IF(ISNUMBER(I134),PERCENTILE(IF($B$2:$B$1251=K134,$C$2:$C$1251),0.3),"")</f>
        <v/>
      </c>
      <c r="Q134" s="4" t="str">
        <f t="array" ref="Q134">IF(ISNUMBER(I134),PERCENTILE(IF($B$2:$B$1251=K134,$C$2:$C$1251),0.5),"")</f>
        <v/>
      </c>
      <c r="R134" s="4" t="str">
        <f t="array" ref="R134">IF(ISNUMBER(I134),PERCENTILE(IF($B$2:$B$1251=K134,$C$2:$C$1251),0.7),"")</f>
        <v/>
      </c>
      <c r="S134" s="4" t="str">
        <f t="array" ref="S134">IF(ISNUMBER(I134),PERCENTILE(IF($B$2:$B$1251=K134,$C$2:$C$1251),0.75),"")</f>
        <v/>
      </c>
      <c r="T134" s="4" t="str">
        <f t="array" ref="T134">IF(ISNUMBER(I134),PERCENTILE(IF($B$2:$B$1251=K134,$C$2:$C$1251),0.85),"")</f>
        <v/>
      </c>
    </row>
    <row r="135" spans="1:20" x14ac:dyDescent="0.25">
      <c r="A135" s="10">
        <f>Calculations!A135</f>
        <v>42135</v>
      </c>
      <c r="B135" s="4" t="str">
        <f t="shared" si="20"/>
        <v>2015-20</v>
      </c>
      <c r="C135" s="4">
        <f>IFERROR(Calculations!K135,"")</f>
        <v>14</v>
      </c>
      <c r="D135" s="16" t="str">
        <f t="shared" si="25"/>
        <v>7,12,12,5,4,6,10,13,13,15,9,12,13,7,7,14,9,12,7,11,12,7,9,14,11,8,13,13,12,6,7,12,11,13,13,13,14,12,15,5,5,8,4,7,7,2,7,5,6,20,5,6,10,8,7,5,7,7,7,5,7,7,4,5,2,3,3,13,19,19,19,21,8,8,8,3,8,6,8,6,8,8,8,13,14,10,9,9,8,15,18,7,7,7,19,14,9,7,6,8,15,3,6,6,10,8,8,15,12,14,8,13,14,10,7,10,11,7,10,5,8,8,10,8,7,6,12,8,9,8,8,9,7,14</v>
      </c>
      <c r="E135" s="26">
        <f t="shared" si="26"/>
        <v>8</v>
      </c>
      <c r="F135" s="26">
        <f t="shared" si="27"/>
        <v>12</v>
      </c>
      <c r="G135" s="26">
        <f t="shared" si="28"/>
        <v>15</v>
      </c>
      <c r="I135" s="10" t="str">
        <f t="shared" si="21"/>
        <v/>
      </c>
      <c r="J135" s="10" t="str">
        <f t="shared" si="22"/>
        <v/>
      </c>
      <c r="K135" s="4" t="str">
        <f t="shared" si="23"/>
        <v/>
      </c>
      <c r="L135" s="4" t="str">
        <f t="array" ref="L135">IF(ISNUMBER(I135),MIN(IF($B$2:$B$1251=K135,$C$2:$C$1251)),"")</f>
        <v/>
      </c>
      <c r="M135" s="13" t="str">
        <f t="shared" si="24"/>
        <v/>
      </c>
      <c r="N135" s="4" t="str">
        <f t="array" ref="N135">IF(ISNUMBER(I135),MAX(IF($B$2:$B$1251=K135,$C$2:$C$1251)),"")</f>
        <v/>
      </c>
      <c r="O135" s="4" t="str">
        <f t="array" ref="O135">IF(ISNUMBER(I135),PERCENTILE(IF($B$2:$B$1251=K135,$C$2:$C$1251),0.25),"")</f>
        <v/>
      </c>
      <c r="P135" s="4" t="str">
        <f t="array" ref="P135">IF(ISNUMBER(I135),PERCENTILE(IF($B$2:$B$1251=K135,$C$2:$C$1251),0.3),"")</f>
        <v/>
      </c>
      <c r="Q135" s="4" t="str">
        <f t="array" ref="Q135">IF(ISNUMBER(I135),PERCENTILE(IF($B$2:$B$1251=K135,$C$2:$C$1251),0.5),"")</f>
        <v/>
      </c>
      <c r="R135" s="4" t="str">
        <f t="array" ref="R135">IF(ISNUMBER(I135),PERCENTILE(IF($B$2:$B$1251=K135,$C$2:$C$1251),0.7),"")</f>
        <v/>
      </c>
      <c r="S135" s="4" t="str">
        <f t="array" ref="S135">IF(ISNUMBER(I135),PERCENTILE(IF($B$2:$B$1251=K135,$C$2:$C$1251),0.75),"")</f>
        <v/>
      </c>
      <c r="T135" s="4" t="str">
        <f t="array" ref="T135">IF(ISNUMBER(I135),PERCENTILE(IF($B$2:$B$1251=K135,$C$2:$C$1251),0.85),"")</f>
        <v/>
      </c>
    </row>
    <row r="136" spans="1:20" x14ac:dyDescent="0.25">
      <c r="A136" s="10">
        <f>Calculations!A136</f>
        <v>42135</v>
      </c>
      <c r="B136" s="4" t="str">
        <f t="shared" si="20"/>
        <v>2015-20</v>
      </c>
      <c r="C136" s="4">
        <f>IFERROR(Calculations!K136,"")</f>
        <v>12</v>
      </c>
      <c r="D136" s="16" t="str">
        <f t="shared" si="25"/>
        <v>7,12,12,5,4,6,10,13,13,15,9,12,13,7,7,14,9,12,7,11,12,7,9,14,11,8,13,13,12,6,7,12,11,13,13,13,14,12,15,5,5,8,4,7,7,2,7,5,6,20,5,6,10,8,7,5,7,7,7,5,7,7,4,5,2,3,3,13,19,19,19,21,8,8,8,3,8,6,8,6,8,8,8,13,14,10,9,9,8,15,18,7,7,7,19,14,9,7,6,8,15,3,6,6,10,8,8,15,12,14,8,13,14,10,7,10,11,7,10,5,8,8,10,8,7,6,12,8,9,8,8,9,7,14,12</v>
      </c>
      <c r="E136" s="26">
        <f t="shared" si="26"/>
        <v>8</v>
      </c>
      <c r="F136" s="26">
        <f t="shared" si="27"/>
        <v>12</v>
      </c>
      <c r="G136" s="26">
        <f t="shared" si="28"/>
        <v>15</v>
      </c>
      <c r="I136" s="10" t="str">
        <f t="shared" si="21"/>
        <v/>
      </c>
      <c r="J136" s="10" t="str">
        <f t="shared" si="22"/>
        <v/>
      </c>
      <c r="K136" s="4" t="str">
        <f t="shared" si="23"/>
        <v/>
      </c>
      <c r="L136" s="4" t="str">
        <f t="array" ref="L136">IF(ISNUMBER(I136),MIN(IF($B$2:$B$1251=K136,$C$2:$C$1251)),"")</f>
        <v/>
      </c>
      <c r="M136" s="13" t="str">
        <f t="shared" si="24"/>
        <v/>
      </c>
      <c r="N136" s="4" t="str">
        <f t="array" ref="N136">IF(ISNUMBER(I136),MAX(IF($B$2:$B$1251=K136,$C$2:$C$1251)),"")</f>
        <v/>
      </c>
      <c r="O136" s="4" t="str">
        <f t="array" ref="O136">IF(ISNUMBER(I136),PERCENTILE(IF($B$2:$B$1251=K136,$C$2:$C$1251),0.25),"")</f>
        <v/>
      </c>
      <c r="P136" s="4" t="str">
        <f t="array" ref="P136">IF(ISNUMBER(I136),PERCENTILE(IF($B$2:$B$1251=K136,$C$2:$C$1251),0.3),"")</f>
        <v/>
      </c>
      <c r="Q136" s="4" t="str">
        <f t="array" ref="Q136">IF(ISNUMBER(I136),PERCENTILE(IF($B$2:$B$1251=K136,$C$2:$C$1251),0.5),"")</f>
        <v/>
      </c>
      <c r="R136" s="4" t="str">
        <f t="array" ref="R136">IF(ISNUMBER(I136),PERCENTILE(IF($B$2:$B$1251=K136,$C$2:$C$1251),0.7),"")</f>
        <v/>
      </c>
      <c r="S136" s="4" t="str">
        <f t="array" ref="S136">IF(ISNUMBER(I136),PERCENTILE(IF($B$2:$B$1251=K136,$C$2:$C$1251),0.75),"")</f>
        <v/>
      </c>
      <c r="T136" s="4" t="str">
        <f t="array" ref="T136">IF(ISNUMBER(I136),PERCENTILE(IF($B$2:$B$1251=K136,$C$2:$C$1251),0.85),"")</f>
        <v/>
      </c>
    </row>
    <row r="137" spans="1:20" x14ac:dyDescent="0.25">
      <c r="A137" s="10">
        <f>Calculations!A137</f>
        <v>42136</v>
      </c>
      <c r="B137" s="4" t="str">
        <f t="shared" si="20"/>
        <v>2015-20</v>
      </c>
      <c r="C137" s="4">
        <f>IFERROR(Calculations!K137,"")</f>
        <v>11</v>
      </c>
      <c r="D137" s="16" t="str">
        <f t="shared" si="25"/>
        <v>7,12,12,5,4,6,10,13,13,15,9,12,13,7,7,14,9,12,7,11,12,7,9,14,11,8,13,13,12,6,7,12,11,13,13,13,14,12,15,5,5,8,4,7,7,2,7,5,6,20,5,6,10,8,7,5,7,7,7,5,7,7,4,5,2,3,3,13,19,19,19,21,8,8,8,3,8,6,8,6,8,8,8,13,14,10,9,9,8,15,18,7,7,7,19,14,9,7,6,8,15,3,6,6,10,8,8,15,12,14,8,13,14,10,7,10,11,7,10,5,8,8,10,8,7,6,12,8,9,8,8,9,7,14,12,11</v>
      </c>
      <c r="E137" s="26">
        <f t="shared" si="26"/>
        <v>8</v>
      </c>
      <c r="F137" s="26">
        <f t="shared" si="27"/>
        <v>12</v>
      </c>
      <c r="G137" s="26">
        <f t="shared" si="28"/>
        <v>15</v>
      </c>
      <c r="I137" s="10" t="str">
        <f t="shared" si="21"/>
        <v/>
      </c>
      <c r="J137" s="10" t="str">
        <f t="shared" si="22"/>
        <v/>
      </c>
      <c r="K137" s="4" t="str">
        <f t="shared" si="23"/>
        <v/>
      </c>
      <c r="L137" s="4" t="str">
        <f t="array" ref="L137">IF(ISNUMBER(I137),MIN(IF($B$2:$B$1251=K137,$C$2:$C$1251)),"")</f>
        <v/>
      </c>
      <c r="M137" s="13" t="str">
        <f t="shared" si="24"/>
        <v/>
      </c>
      <c r="N137" s="4" t="str">
        <f t="array" ref="N137">IF(ISNUMBER(I137),MAX(IF($B$2:$B$1251=K137,$C$2:$C$1251)),"")</f>
        <v/>
      </c>
      <c r="O137" s="4" t="str">
        <f t="array" ref="O137">IF(ISNUMBER(I137),PERCENTILE(IF($B$2:$B$1251=K137,$C$2:$C$1251),0.25),"")</f>
        <v/>
      </c>
      <c r="P137" s="4" t="str">
        <f t="array" ref="P137">IF(ISNUMBER(I137),PERCENTILE(IF($B$2:$B$1251=K137,$C$2:$C$1251),0.3),"")</f>
        <v/>
      </c>
      <c r="Q137" s="4" t="str">
        <f t="array" ref="Q137">IF(ISNUMBER(I137),PERCENTILE(IF($B$2:$B$1251=K137,$C$2:$C$1251),0.5),"")</f>
        <v/>
      </c>
      <c r="R137" s="4" t="str">
        <f t="array" ref="R137">IF(ISNUMBER(I137),PERCENTILE(IF($B$2:$B$1251=K137,$C$2:$C$1251),0.7),"")</f>
        <v/>
      </c>
      <c r="S137" s="4" t="str">
        <f t="array" ref="S137">IF(ISNUMBER(I137),PERCENTILE(IF($B$2:$B$1251=K137,$C$2:$C$1251),0.75),"")</f>
        <v/>
      </c>
      <c r="T137" s="4" t="str">
        <f t="array" ref="T137">IF(ISNUMBER(I137),PERCENTILE(IF($B$2:$B$1251=K137,$C$2:$C$1251),0.85),"")</f>
        <v/>
      </c>
    </row>
    <row r="138" spans="1:20" x14ac:dyDescent="0.25">
      <c r="A138" s="10">
        <f>Calculations!A138</f>
        <v>42136</v>
      </c>
      <c r="B138" s="4" t="str">
        <f t="shared" si="20"/>
        <v>2015-20</v>
      </c>
      <c r="C138" s="4">
        <f>IFERROR(Calculations!K138,"")</f>
        <v>6</v>
      </c>
      <c r="D138" s="16" t="str">
        <f t="shared" si="25"/>
        <v>7,12,12,5,4,6,10,13,13,15,9,12,13,7,7,14,9,12,7,11,12,7,9,14,11,8,13,13,12,6,7,12,11,13,13,13,14,12,15,5,5,8,4,7,7,2,7,5,6,20,5,6,10,8,7,5,7,7,7,5,7,7,4,5,2,3,3,13,19,19,19,21,8,8,8,3,8,6,8,6,8,8,8,13,14,10,9,9,8,15,18,7,7,7,19,14,9,7,6,8,15,3,6,6,10,8,8,15,12,14,8,13,14,10,7,10,11,7,10,5,8,8,10,8,7,6,12,8,9,8,8,9,7,14,12,11,6</v>
      </c>
      <c r="E138" s="26">
        <f t="shared" si="26"/>
        <v>8</v>
      </c>
      <c r="F138" s="26">
        <f t="shared" si="27"/>
        <v>12</v>
      </c>
      <c r="G138" s="26">
        <f t="shared" si="28"/>
        <v>15</v>
      </c>
      <c r="I138" s="10" t="str">
        <f t="shared" si="21"/>
        <v/>
      </c>
      <c r="J138" s="10" t="str">
        <f t="shared" si="22"/>
        <v/>
      </c>
      <c r="K138" s="4" t="str">
        <f t="shared" si="23"/>
        <v/>
      </c>
      <c r="L138" s="4" t="str">
        <f t="array" ref="L138">IF(ISNUMBER(I138),MIN(IF($B$2:$B$1251=K138,$C$2:$C$1251)),"")</f>
        <v/>
      </c>
      <c r="M138" s="13" t="str">
        <f t="shared" si="24"/>
        <v/>
      </c>
      <c r="N138" s="4" t="str">
        <f t="array" ref="N138">IF(ISNUMBER(I138),MAX(IF($B$2:$B$1251=K138,$C$2:$C$1251)),"")</f>
        <v/>
      </c>
      <c r="O138" s="4" t="str">
        <f t="array" ref="O138">IF(ISNUMBER(I138),PERCENTILE(IF($B$2:$B$1251=K138,$C$2:$C$1251),0.25),"")</f>
        <v/>
      </c>
      <c r="P138" s="4" t="str">
        <f t="array" ref="P138">IF(ISNUMBER(I138),PERCENTILE(IF($B$2:$B$1251=K138,$C$2:$C$1251),0.3),"")</f>
        <v/>
      </c>
      <c r="Q138" s="4" t="str">
        <f t="array" ref="Q138">IF(ISNUMBER(I138),PERCENTILE(IF($B$2:$B$1251=K138,$C$2:$C$1251),0.5),"")</f>
        <v/>
      </c>
      <c r="R138" s="4" t="str">
        <f t="array" ref="R138">IF(ISNUMBER(I138),PERCENTILE(IF($B$2:$B$1251=K138,$C$2:$C$1251),0.7),"")</f>
        <v/>
      </c>
      <c r="S138" s="4" t="str">
        <f t="array" ref="S138">IF(ISNUMBER(I138),PERCENTILE(IF($B$2:$B$1251=K138,$C$2:$C$1251),0.75),"")</f>
        <v/>
      </c>
      <c r="T138" s="4" t="str">
        <f t="array" ref="T138">IF(ISNUMBER(I138),PERCENTILE(IF($B$2:$B$1251=K138,$C$2:$C$1251),0.85),"")</f>
        <v/>
      </c>
    </row>
    <row r="139" spans="1:20" x14ac:dyDescent="0.25">
      <c r="A139" s="10">
        <f>Calculations!A139</f>
        <v>42136</v>
      </c>
      <c r="B139" s="4" t="str">
        <f t="shared" si="20"/>
        <v>2015-20</v>
      </c>
      <c r="C139" s="4">
        <f>IFERROR(Calculations!K139,"")</f>
        <v>8</v>
      </c>
      <c r="D139" s="16" t="str">
        <f t="shared" si="25"/>
        <v>7,12,12,5,4,6,10,13,13,15,9,12,13,7,7,14,9,12,7,11,12,7,9,14,11,8,13,13,12,6,7,12,11,13,13,13,14,12,15,5,5,8,4,7,7,2,7,5,6,20,5,6,10,8,7,5,7,7,7,5,7,7,4,5,2,3,3,13,19,19,19,21,8,8,8,3,8,6,8,6,8,8,8,13,14,10,9,9,8,15,18,7,7,7,19,14,9,7,6,8,15,3,6,6,10,8,8,15,12,14,8,13,14,10,7,10,11,7,10,5,8,8,10,8,7,6,12,8,9,8,8,9,7,14,12,11,6,8</v>
      </c>
      <c r="E139" s="26">
        <f t="shared" si="26"/>
        <v>8</v>
      </c>
      <c r="F139" s="26">
        <f t="shared" si="27"/>
        <v>12</v>
      </c>
      <c r="G139" s="26">
        <f t="shared" si="28"/>
        <v>15</v>
      </c>
      <c r="I139" s="10" t="str">
        <f t="shared" si="21"/>
        <v/>
      </c>
      <c r="J139" s="10" t="str">
        <f t="shared" si="22"/>
        <v/>
      </c>
      <c r="K139" s="4" t="str">
        <f t="shared" si="23"/>
        <v/>
      </c>
      <c r="L139" s="4" t="str">
        <f t="array" ref="L139">IF(ISNUMBER(I139),MIN(IF($B$2:$B$1251=K139,$C$2:$C$1251)),"")</f>
        <v/>
      </c>
      <c r="M139" s="13" t="str">
        <f t="shared" si="24"/>
        <v/>
      </c>
      <c r="N139" s="4" t="str">
        <f t="array" ref="N139">IF(ISNUMBER(I139),MAX(IF($B$2:$B$1251=K139,$C$2:$C$1251)),"")</f>
        <v/>
      </c>
      <c r="O139" s="4" t="str">
        <f t="array" ref="O139">IF(ISNUMBER(I139),PERCENTILE(IF($B$2:$B$1251=K139,$C$2:$C$1251),0.25),"")</f>
        <v/>
      </c>
      <c r="P139" s="4" t="str">
        <f t="array" ref="P139">IF(ISNUMBER(I139),PERCENTILE(IF($B$2:$B$1251=K139,$C$2:$C$1251),0.3),"")</f>
        <v/>
      </c>
      <c r="Q139" s="4" t="str">
        <f t="array" ref="Q139">IF(ISNUMBER(I139),PERCENTILE(IF($B$2:$B$1251=K139,$C$2:$C$1251),0.5),"")</f>
        <v/>
      </c>
      <c r="R139" s="4" t="str">
        <f t="array" ref="R139">IF(ISNUMBER(I139),PERCENTILE(IF($B$2:$B$1251=K139,$C$2:$C$1251),0.7),"")</f>
        <v/>
      </c>
      <c r="S139" s="4" t="str">
        <f t="array" ref="S139">IF(ISNUMBER(I139),PERCENTILE(IF($B$2:$B$1251=K139,$C$2:$C$1251),0.75),"")</f>
        <v/>
      </c>
      <c r="T139" s="4" t="str">
        <f t="array" ref="T139">IF(ISNUMBER(I139),PERCENTILE(IF($B$2:$B$1251=K139,$C$2:$C$1251),0.85),"")</f>
        <v/>
      </c>
    </row>
    <row r="140" spans="1:20" x14ac:dyDescent="0.25">
      <c r="A140" s="10">
        <f>Calculations!A140</f>
        <v>42137</v>
      </c>
      <c r="B140" s="4" t="str">
        <f t="shared" si="20"/>
        <v>2015-20</v>
      </c>
      <c r="C140" s="4">
        <f>IFERROR(Calculations!K140,"")</f>
        <v>9</v>
      </c>
      <c r="D140" s="16" t="str">
        <f t="shared" si="25"/>
        <v>7,12,12,5,4,6,10,13,13,15,9,12,13,7,7,14,9,12,7,11,12,7,9,14,11,8,13,13,12,6,7,12,11,13,13,13,14,12,15,5,5,8,4,7,7,2,7,5,6,20,5,6,10,8,7,5,7,7,7,5,7,7,4,5,2,3,3,13,19,19,19,21,8,8,8,3,8,6,8,6,8,8,8,13,14,10,9,9,8,15,18,7,7,7,19,14,9,7,6,8,15,3,6,6,10,8,8,15,12,14,8,13,14,10,7,10,11,7,10,5,8,8,10,8,7,6,12,8,9,8,8,9,7,14,12,11,6,8,9</v>
      </c>
      <c r="E140" s="26">
        <f t="shared" si="26"/>
        <v>8</v>
      </c>
      <c r="F140" s="26">
        <f t="shared" si="27"/>
        <v>12</v>
      </c>
      <c r="G140" s="26">
        <f t="shared" si="28"/>
        <v>15</v>
      </c>
      <c r="I140" s="10" t="str">
        <f t="shared" si="21"/>
        <v/>
      </c>
      <c r="J140" s="10" t="str">
        <f t="shared" si="22"/>
        <v/>
      </c>
      <c r="K140" s="4" t="str">
        <f t="shared" si="23"/>
        <v/>
      </c>
      <c r="L140" s="4" t="str">
        <f t="array" ref="L140">IF(ISNUMBER(I140),MIN(IF($B$2:$B$1251=K140,$C$2:$C$1251)),"")</f>
        <v/>
      </c>
      <c r="M140" s="13" t="str">
        <f t="shared" si="24"/>
        <v/>
      </c>
      <c r="N140" s="4" t="str">
        <f t="array" ref="N140">IF(ISNUMBER(I140),MAX(IF($B$2:$B$1251=K140,$C$2:$C$1251)),"")</f>
        <v/>
      </c>
      <c r="O140" s="4" t="str">
        <f t="array" ref="O140">IF(ISNUMBER(I140),PERCENTILE(IF($B$2:$B$1251=K140,$C$2:$C$1251),0.25),"")</f>
        <v/>
      </c>
      <c r="P140" s="4" t="str">
        <f t="array" ref="P140">IF(ISNUMBER(I140),PERCENTILE(IF($B$2:$B$1251=K140,$C$2:$C$1251),0.3),"")</f>
        <v/>
      </c>
      <c r="Q140" s="4" t="str">
        <f t="array" ref="Q140">IF(ISNUMBER(I140),PERCENTILE(IF($B$2:$B$1251=K140,$C$2:$C$1251),0.5),"")</f>
        <v/>
      </c>
      <c r="R140" s="4" t="str">
        <f t="array" ref="R140">IF(ISNUMBER(I140),PERCENTILE(IF($B$2:$B$1251=K140,$C$2:$C$1251),0.7),"")</f>
        <v/>
      </c>
      <c r="S140" s="4" t="str">
        <f t="array" ref="S140">IF(ISNUMBER(I140),PERCENTILE(IF($B$2:$B$1251=K140,$C$2:$C$1251),0.75),"")</f>
        <v/>
      </c>
      <c r="T140" s="4" t="str">
        <f t="array" ref="T140">IF(ISNUMBER(I140),PERCENTILE(IF($B$2:$B$1251=K140,$C$2:$C$1251),0.85),"")</f>
        <v/>
      </c>
    </row>
    <row r="141" spans="1:20" x14ac:dyDescent="0.25">
      <c r="A141" s="10">
        <f>Calculations!A141</f>
        <v>42137</v>
      </c>
      <c r="B141" s="4" t="str">
        <f t="shared" si="20"/>
        <v>2015-20</v>
      </c>
      <c r="C141" s="4">
        <f>IFERROR(Calculations!K141,"")</f>
        <v>9</v>
      </c>
      <c r="D141" s="16" t="str">
        <f t="shared" si="25"/>
        <v>7,12,12,5,4,6,10,13,13,15,9,12,13,7,7,14,9,12,7,11,12,7,9,14,11,8,13,13,12,6,7,12,11,13,13,13,14,12,15,5,5,8,4,7,7,2,7,5,6,20,5,6,10,8,7,5,7,7,7,5,7,7,4,5,2,3,3,13,19,19,19,21,8,8,8,3,8,6,8,6,8,8,8,13,14,10,9,9,8,15,18,7,7,7,19,14,9,7,6,8,15,3,6,6,10,8,8,15,12,14,8,13,14,10,7,10,11,7,10,5,8,8,10,8,7,6,12,8,9,8,8,9,7,14,12,11,6,8,9,9</v>
      </c>
      <c r="E141" s="26">
        <f t="shared" si="26"/>
        <v>8</v>
      </c>
      <c r="F141" s="26">
        <f t="shared" si="27"/>
        <v>12</v>
      </c>
      <c r="G141" s="26">
        <f t="shared" si="28"/>
        <v>15</v>
      </c>
      <c r="I141" s="10" t="str">
        <f t="shared" si="21"/>
        <v/>
      </c>
      <c r="J141" s="10" t="str">
        <f t="shared" si="22"/>
        <v/>
      </c>
      <c r="K141" s="4" t="str">
        <f t="shared" si="23"/>
        <v/>
      </c>
      <c r="L141" s="4" t="str">
        <f t="array" ref="L141">IF(ISNUMBER(I141),MIN(IF($B$2:$B$1251=K141,$C$2:$C$1251)),"")</f>
        <v/>
      </c>
      <c r="M141" s="13" t="str">
        <f t="shared" si="24"/>
        <v/>
      </c>
      <c r="N141" s="4" t="str">
        <f t="array" ref="N141">IF(ISNUMBER(I141),MAX(IF($B$2:$B$1251=K141,$C$2:$C$1251)),"")</f>
        <v/>
      </c>
      <c r="O141" s="4" t="str">
        <f t="array" ref="O141">IF(ISNUMBER(I141),PERCENTILE(IF($B$2:$B$1251=K141,$C$2:$C$1251),0.25),"")</f>
        <v/>
      </c>
      <c r="P141" s="4" t="str">
        <f t="array" ref="P141">IF(ISNUMBER(I141),PERCENTILE(IF($B$2:$B$1251=K141,$C$2:$C$1251),0.3),"")</f>
        <v/>
      </c>
      <c r="Q141" s="4" t="str">
        <f t="array" ref="Q141">IF(ISNUMBER(I141),PERCENTILE(IF($B$2:$B$1251=K141,$C$2:$C$1251),0.5),"")</f>
        <v/>
      </c>
      <c r="R141" s="4" t="str">
        <f t="array" ref="R141">IF(ISNUMBER(I141),PERCENTILE(IF($B$2:$B$1251=K141,$C$2:$C$1251),0.7),"")</f>
        <v/>
      </c>
      <c r="S141" s="4" t="str">
        <f t="array" ref="S141">IF(ISNUMBER(I141),PERCENTILE(IF($B$2:$B$1251=K141,$C$2:$C$1251),0.75),"")</f>
        <v/>
      </c>
      <c r="T141" s="4" t="str">
        <f t="array" ref="T141">IF(ISNUMBER(I141),PERCENTILE(IF($B$2:$B$1251=K141,$C$2:$C$1251),0.85),"")</f>
        <v/>
      </c>
    </row>
    <row r="142" spans="1:20" x14ac:dyDescent="0.25">
      <c r="A142" s="10">
        <f>Calculations!A142</f>
        <v>42137</v>
      </c>
      <c r="B142" s="4" t="str">
        <f t="shared" si="20"/>
        <v>2015-20</v>
      </c>
      <c r="C142" s="4">
        <f>IFERROR(Calculations!K142,"")</f>
        <v>7</v>
      </c>
      <c r="D142" s="16" t="str">
        <f t="shared" si="25"/>
        <v>7,12,12,5,4,6,10,13,13,15,9,12,13,7,7,14,9,12,7,11,12,7,9,14,11,8,13,13,12,6,7,12,11,13,13,13,14,12,15,5,5,8,4,7,7,2,7,5,6,20,5,6,10,8,7,5,7,7,7,5,7,7,4,5,2,3,3,13,19,19,19,21,8,8,8,3,8,6,8,6,8,8,8,13,14,10,9,9,8,15,18,7,7,7,19,14,9,7,6,8,15,3,6,6,10,8,8,15,12,14,8,13,14,10,7,10,11,7,10,5,8,8,10,8,7,6,12,8,9,8,8,9,7,14,12,11,6,8,9,9,7</v>
      </c>
      <c r="E142" s="26">
        <f t="shared" si="26"/>
        <v>8</v>
      </c>
      <c r="F142" s="26">
        <f t="shared" si="27"/>
        <v>12</v>
      </c>
      <c r="G142" s="26">
        <f t="shared" si="28"/>
        <v>15</v>
      </c>
      <c r="I142" s="10" t="str">
        <f t="shared" si="21"/>
        <v/>
      </c>
      <c r="J142" s="10" t="str">
        <f t="shared" si="22"/>
        <v/>
      </c>
      <c r="K142" s="4" t="str">
        <f t="shared" si="23"/>
        <v/>
      </c>
      <c r="L142" s="4" t="str">
        <f t="array" ref="L142">IF(ISNUMBER(I142),MIN(IF($B$2:$B$1251=K142,$C$2:$C$1251)),"")</f>
        <v/>
      </c>
      <c r="M142" s="13" t="str">
        <f t="shared" si="24"/>
        <v/>
      </c>
      <c r="N142" s="4" t="str">
        <f t="array" ref="N142">IF(ISNUMBER(I142),MAX(IF($B$2:$B$1251=K142,$C$2:$C$1251)),"")</f>
        <v/>
      </c>
      <c r="O142" s="4" t="str">
        <f t="array" ref="O142">IF(ISNUMBER(I142),PERCENTILE(IF($B$2:$B$1251=K142,$C$2:$C$1251),0.25),"")</f>
        <v/>
      </c>
      <c r="P142" s="4" t="str">
        <f t="array" ref="P142">IF(ISNUMBER(I142),PERCENTILE(IF($B$2:$B$1251=K142,$C$2:$C$1251),0.3),"")</f>
        <v/>
      </c>
      <c r="Q142" s="4" t="str">
        <f t="array" ref="Q142">IF(ISNUMBER(I142),PERCENTILE(IF($B$2:$B$1251=K142,$C$2:$C$1251),0.5),"")</f>
        <v/>
      </c>
      <c r="R142" s="4" t="str">
        <f t="array" ref="R142">IF(ISNUMBER(I142),PERCENTILE(IF($B$2:$B$1251=K142,$C$2:$C$1251),0.7),"")</f>
        <v/>
      </c>
      <c r="S142" s="4" t="str">
        <f t="array" ref="S142">IF(ISNUMBER(I142),PERCENTILE(IF($B$2:$B$1251=K142,$C$2:$C$1251),0.75),"")</f>
        <v/>
      </c>
      <c r="T142" s="4" t="str">
        <f t="array" ref="T142">IF(ISNUMBER(I142),PERCENTILE(IF($B$2:$B$1251=K142,$C$2:$C$1251),0.85),"")</f>
        <v/>
      </c>
    </row>
    <row r="143" spans="1:20" x14ac:dyDescent="0.25">
      <c r="A143" s="10" t="str">
        <f>Calculations!A143</f>
        <v/>
      </c>
      <c r="B143" s="4" t="str">
        <f t="shared" si="20"/>
        <v/>
      </c>
      <c r="C143" s="4" t="str">
        <f>IFERROR(Calculations!K143,"")</f>
        <v/>
      </c>
      <c r="D143" s="16" t="str">
        <f t="shared" si="25"/>
        <v/>
      </c>
      <c r="E143" s="26">
        <f t="shared" si="26"/>
        <v>8</v>
      </c>
      <c r="F143" s="26">
        <f t="shared" si="27"/>
        <v>12</v>
      </c>
      <c r="G143" s="26">
        <f t="shared" si="28"/>
        <v>15</v>
      </c>
      <c r="I143" s="10" t="str">
        <f t="shared" si="21"/>
        <v/>
      </c>
      <c r="J143" s="10" t="str">
        <f t="shared" si="22"/>
        <v/>
      </c>
      <c r="K143" s="4" t="str">
        <f t="shared" si="23"/>
        <v/>
      </c>
      <c r="L143" s="4" t="str">
        <f t="array" ref="L143">IF(ISNUMBER(I143),MIN(IF($B$2:$B$1251=K143,$C$2:$C$1251)),"")</f>
        <v/>
      </c>
      <c r="M143" s="13" t="str">
        <f t="shared" si="24"/>
        <v/>
      </c>
      <c r="N143" s="4" t="str">
        <f t="array" ref="N143">IF(ISNUMBER(I143),MAX(IF($B$2:$B$1251=K143,$C$2:$C$1251)),"")</f>
        <v/>
      </c>
      <c r="O143" s="4" t="str">
        <f t="array" ref="O143">IF(ISNUMBER(I143),PERCENTILE(IF($B$2:$B$1251=K143,$C$2:$C$1251),0.25),"")</f>
        <v/>
      </c>
      <c r="P143" s="4" t="str">
        <f t="array" ref="P143">IF(ISNUMBER(I143),PERCENTILE(IF($B$2:$B$1251=K143,$C$2:$C$1251),0.3),"")</f>
        <v/>
      </c>
      <c r="Q143" s="4" t="str">
        <f t="array" ref="Q143">IF(ISNUMBER(I143),PERCENTILE(IF($B$2:$B$1251=K143,$C$2:$C$1251),0.5),"")</f>
        <v/>
      </c>
      <c r="R143" s="4" t="str">
        <f t="array" ref="R143">IF(ISNUMBER(I143),PERCENTILE(IF($B$2:$B$1251=K143,$C$2:$C$1251),0.7),"")</f>
        <v/>
      </c>
      <c r="S143" s="4" t="str">
        <f t="array" ref="S143">IF(ISNUMBER(I143),PERCENTILE(IF($B$2:$B$1251=K143,$C$2:$C$1251),0.75),"")</f>
        <v/>
      </c>
      <c r="T143" s="4" t="str">
        <f t="array" ref="T143">IF(ISNUMBER(I143),PERCENTILE(IF($B$2:$B$1251=K143,$C$2:$C$1251),0.85),"")</f>
        <v/>
      </c>
    </row>
    <row r="144" spans="1:20" x14ac:dyDescent="0.25">
      <c r="A144" s="10" t="str">
        <f>Calculations!A144</f>
        <v/>
      </c>
      <c r="B144" s="4" t="str">
        <f t="shared" si="20"/>
        <v/>
      </c>
      <c r="C144" s="4" t="str">
        <f>IFERROR(Calculations!K144,"")</f>
        <v/>
      </c>
      <c r="D144" s="16" t="str">
        <f t="shared" si="25"/>
        <v/>
      </c>
      <c r="E144" s="26">
        <f t="shared" si="26"/>
        <v>8</v>
      </c>
      <c r="F144" s="26">
        <f t="shared" si="27"/>
        <v>12</v>
      </c>
      <c r="G144" s="26">
        <f t="shared" si="28"/>
        <v>15</v>
      </c>
      <c r="I144" s="10" t="str">
        <f t="shared" si="21"/>
        <v/>
      </c>
      <c r="J144" s="10" t="str">
        <f t="shared" si="22"/>
        <v/>
      </c>
      <c r="K144" s="4" t="str">
        <f t="shared" si="23"/>
        <v/>
      </c>
      <c r="L144" s="4" t="str">
        <f t="array" ref="L144">IF(ISNUMBER(I144),MIN(IF($B$2:$B$1251=K144,$C$2:$C$1251)),"")</f>
        <v/>
      </c>
      <c r="M144" s="13" t="str">
        <f t="shared" si="24"/>
        <v/>
      </c>
      <c r="N144" s="4" t="str">
        <f t="array" ref="N144">IF(ISNUMBER(I144),MAX(IF($B$2:$B$1251=K144,$C$2:$C$1251)),"")</f>
        <v/>
      </c>
      <c r="O144" s="4" t="str">
        <f t="array" ref="O144">IF(ISNUMBER(I144),PERCENTILE(IF($B$2:$B$1251=K144,$C$2:$C$1251),0.25),"")</f>
        <v/>
      </c>
      <c r="P144" s="4" t="str">
        <f t="array" ref="P144">IF(ISNUMBER(I144),PERCENTILE(IF($B$2:$B$1251=K144,$C$2:$C$1251),0.3),"")</f>
        <v/>
      </c>
      <c r="Q144" s="4" t="str">
        <f t="array" ref="Q144">IF(ISNUMBER(I144),PERCENTILE(IF($B$2:$B$1251=K144,$C$2:$C$1251),0.5),"")</f>
        <v/>
      </c>
      <c r="R144" s="4" t="str">
        <f t="array" ref="R144">IF(ISNUMBER(I144),PERCENTILE(IF($B$2:$B$1251=K144,$C$2:$C$1251),0.7),"")</f>
        <v/>
      </c>
      <c r="S144" s="4" t="str">
        <f t="array" ref="S144">IF(ISNUMBER(I144),PERCENTILE(IF($B$2:$B$1251=K144,$C$2:$C$1251),0.75),"")</f>
        <v/>
      </c>
      <c r="T144" s="4" t="str">
        <f t="array" ref="T144">IF(ISNUMBER(I144),PERCENTILE(IF($B$2:$B$1251=K144,$C$2:$C$1251),0.85),"")</f>
        <v/>
      </c>
    </row>
    <row r="145" spans="1:20" x14ac:dyDescent="0.25">
      <c r="A145" s="10" t="str">
        <f>Calculations!A145</f>
        <v/>
      </c>
      <c r="B145" s="4" t="str">
        <f t="shared" si="20"/>
        <v/>
      </c>
      <c r="C145" s="4" t="str">
        <f>IFERROR(Calculations!K145,"")</f>
        <v/>
      </c>
      <c r="D145" s="16" t="str">
        <f t="shared" si="25"/>
        <v/>
      </c>
      <c r="E145" s="26">
        <f t="shared" si="26"/>
        <v>8</v>
      </c>
      <c r="F145" s="26">
        <f t="shared" si="27"/>
        <v>12</v>
      </c>
      <c r="G145" s="26">
        <f t="shared" si="28"/>
        <v>15</v>
      </c>
      <c r="I145" s="10" t="str">
        <f t="shared" si="21"/>
        <v/>
      </c>
      <c r="J145" s="10" t="str">
        <f t="shared" si="22"/>
        <v/>
      </c>
      <c r="K145" s="4" t="str">
        <f t="shared" si="23"/>
        <v/>
      </c>
      <c r="L145" s="4" t="str">
        <f t="array" ref="L145">IF(ISNUMBER(I145),MIN(IF($B$2:$B$1251=K145,$C$2:$C$1251)),"")</f>
        <v/>
      </c>
      <c r="M145" s="13" t="str">
        <f t="shared" si="24"/>
        <v/>
      </c>
      <c r="N145" s="4" t="str">
        <f t="array" ref="N145">IF(ISNUMBER(I145),MAX(IF($B$2:$B$1251=K145,$C$2:$C$1251)),"")</f>
        <v/>
      </c>
      <c r="O145" s="4" t="str">
        <f t="array" ref="O145">IF(ISNUMBER(I145),PERCENTILE(IF($B$2:$B$1251=K145,$C$2:$C$1251),0.25),"")</f>
        <v/>
      </c>
      <c r="P145" s="4" t="str">
        <f t="array" ref="P145">IF(ISNUMBER(I145),PERCENTILE(IF($B$2:$B$1251=K145,$C$2:$C$1251),0.3),"")</f>
        <v/>
      </c>
      <c r="Q145" s="4" t="str">
        <f t="array" ref="Q145">IF(ISNUMBER(I145),PERCENTILE(IF($B$2:$B$1251=K145,$C$2:$C$1251),0.5),"")</f>
        <v/>
      </c>
      <c r="R145" s="4" t="str">
        <f t="array" ref="R145">IF(ISNUMBER(I145),PERCENTILE(IF($B$2:$B$1251=K145,$C$2:$C$1251),0.7),"")</f>
        <v/>
      </c>
      <c r="S145" s="4" t="str">
        <f t="array" ref="S145">IF(ISNUMBER(I145),PERCENTILE(IF($B$2:$B$1251=K145,$C$2:$C$1251),0.75),"")</f>
        <v/>
      </c>
      <c r="T145" s="4" t="str">
        <f t="array" ref="T145">IF(ISNUMBER(I145),PERCENTILE(IF($B$2:$B$1251=K145,$C$2:$C$1251),0.85),"")</f>
        <v/>
      </c>
    </row>
    <row r="146" spans="1:20" x14ac:dyDescent="0.25">
      <c r="A146" s="10" t="str">
        <f>Calculations!A146</f>
        <v/>
      </c>
      <c r="B146" s="4" t="str">
        <f t="shared" si="20"/>
        <v/>
      </c>
      <c r="C146" s="4" t="str">
        <f>IFERROR(Calculations!K146,"")</f>
        <v/>
      </c>
      <c r="D146" s="16" t="str">
        <f t="shared" si="25"/>
        <v/>
      </c>
      <c r="E146" s="26">
        <f t="shared" si="26"/>
        <v>8</v>
      </c>
      <c r="F146" s="26">
        <f t="shared" si="27"/>
        <v>12</v>
      </c>
      <c r="G146" s="26">
        <f t="shared" si="28"/>
        <v>15</v>
      </c>
      <c r="I146" s="10" t="str">
        <f t="shared" si="21"/>
        <v/>
      </c>
      <c r="J146" s="10" t="str">
        <f t="shared" si="22"/>
        <v/>
      </c>
      <c r="K146" s="4" t="str">
        <f t="shared" si="23"/>
        <v/>
      </c>
      <c r="L146" s="4" t="str">
        <f t="array" ref="L146">IF(ISNUMBER(I146),MIN(IF($B$2:$B$1251=K146,$C$2:$C$1251)),"")</f>
        <v/>
      </c>
      <c r="M146" s="13" t="str">
        <f t="shared" si="24"/>
        <v/>
      </c>
      <c r="N146" s="4" t="str">
        <f t="array" ref="N146">IF(ISNUMBER(I146),MAX(IF($B$2:$B$1251=K146,$C$2:$C$1251)),"")</f>
        <v/>
      </c>
      <c r="O146" s="4" t="str">
        <f t="array" ref="O146">IF(ISNUMBER(I146),PERCENTILE(IF($B$2:$B$1251=K146,$C$2:$C$1251),0.25),"")</f>
        <v/>
      </c>
      <c r="P146" s="4" t="str">
        <f t="array" ref="P146">IF(ISNUMBER(I146),PERCENTILE(IF($B$2:$B$1251=K146,$C$2:$C$1251),0.3),"")</f>
        <v/>
      </c>
      <c r="Q146" s="4" t="str">
        <f t="array" ref="Q146">IF(ISNUMBER(I146),PERCENTILE(IF($B$2:$B$1251=K146,$C$2:$C$1251),0.5),"")</f>
        <v/>
      </c>
      <c r="R146" s="4" t="str">
        <f t="array" ref="R146">IF(ISNUMBER(I146),PERCENTILE(IF($B$2:$B$1251=K146,$C$2:$C$1251),0.7),"")</f>
        <v/>
      </c>
      <c r="S146" s="4" t="str">
        <f t="array" ref="S146">IF(ISNUMBER(I146),PERCENTILE(IF($B$2:$B$1251=K146,$C$2:$C$1251),0.75),"")</f>
        <v/>
      </c>
      <c r="T146" s="4" t="str">
        <f t="array" ref="T146">IF(ISNUMBER(I146),PERCENTILE(IF($B$2:$B$1251=K146,$C$2:$C$1251),0.85),"")</f>
        <v/>
      </c>
    </row>
    <row r="147" spans="1:20" x14ac:dyDescent="0.25">
      <c r="A147" s="10" t="str">
        <f>Calculations!A147</f>
        <v/>
      </c>
      <c r="B147" s="4" t="str">
        <f t="shared" si="20"/>
        <v/>
      </c>
      <c r="C147" s="4" t="str">
        <f>IFERROR(Calculations!K147,"")</f>
        <v/>
      </c>
      <c r="D147" s="16" t="str">
        <f t="shared" si="25"/>
        <v/>
      </c>
      <c r="E147" s="26">
        <f t="shared" si="26"/>
        <v>8</v>
      </c>
      <c r="F147" s="26">
        <f t="shared" si="27"/>
        <v>12</v>
      </c>
      <c r="G147" s="26">
        <f t="shared" si="28"/>
        <v>15</v>
      </c>
      <c r="I147" s="10" t="str">
        <f t="shared" si="21"/>
        <v/>
      </c>
      <c r="J147" s="10" t="str">
        <f t="shared" si="22"/>
        <v/>
      </c>
      <c r="K147" s="4" t="str">
        <f t="shared" si="23"/>
        <v/>
      </c>
      <c r="L147" s="4" t="str">
        <f t="array" ref="L147">IF(ISNUMBER(I147),MIN(IF($B$2:$B$1251=K147,$C$2:$C$1251)),"")</f>
        <v/>
      </c>
      <c r="M147" s="13" t="str">
        <f t="shared" si="24"/>
        <v/>
      </c>
      <c r="N147" s="4" t="str">
        <f t="array" ref="N147">IF(ISNUMBER(I147),MAX(IF($B$2:$B$1251=K147,$C$2:$C$1251)),"")</f>
        <v/>
      </c>
      <c r="O147" s="4" t="str">
        <f t="array" ref="O147">IF(ISNUMBER(I147),PERCENTILE(IF($B$2:$B$1251=K147,$C$2:$C$1251),0.25),"")</f>
        <v/>
      </c>
      <c r="P147" s="4" t="str">
        <f t="array" ref="P147">IF(ISNUMBER(I147),PERCENTILE(IF($B$2:$B$1251=K147,$C$2:$C$1251),0.3),"")</f>
        <v/>
      </c>
      <c r="Q147" s="4" t="str">
        <f t="array" ref="Q147">IF(ISNUMBER(I147),PERCENTILE(IF($B$2:$B$1251=K147,$C$2:$C$1251),0.5),"")</f>
        <v/>
      </c>
      <c r="R147" s="4" t="str">
        <f t="array" ref="R147">IF(ISNUMBER(I147),PERCENTILE(IF($B$2:$B$1251=K147,$C$2:$C$1251),0.7),"")</f>
        <v/>
      </c>
      <c r="S147" s="4" t="str">
        <f t="array" ref="S147">IF(ISNUMBER(I147),PERCENTILE(IF($B$2:$B$1251=K147,$C$2:$C$1251),0.75),"")</f>
        <v/>
      </c>
      <c r="T147" s="4" t="str">
        <f t="array" ref="T147">IF(ISNUMBER(I147),PERCENTILE(IF($B$2:$B$1251=K147,$C$2:$C$1251),0.85),"")</f>
        <v/>
      </c>
    </row>
    <row r="148" spans="1:20" x14ac:dyDescent="0.25">
      <c r="A148" s="10" t="str">
        <f>Calculations!A148</f>
        <v/>
      </c>
      <c r="B148" s="4" t="str">
        <f t="shared" si="20"/>
        <v/>
      </c>
      <c r="C148" s="4" t="str">
        <f>IFERROR(Calculations!K148,"")</f>
        <v/>
      </c>
      <c r="D148" s="16" t="str">
        <f t="shared" si="25"/>
        <v/>
      </c>
      <c r="E148" s="26">
        <f t="shared" si="26"/>
        <v>8</v>
      </c>
      <c r="F148" s="26">
        <f t="shared" si="27"/>
        <v>12</v>
      </c>
      <c r="G148" s="26">
        <f t="shared" si="28"/>
        <v>15</v>
      </c>
      <c r="I148" s="10" t="str">
        <f t="shared" si="21"/>
        <v/>
      </c>
      <c r="J148" s="10" t="str">
        <f t="shared" si="22"/>
        <v/>
      </c>
      <c r="K148" s="4" t="str">
        <f t="shared" si="23"/>
        <v/>
      </c>
      <c r="L148" s="4" t="str">
        <f t="array" ref="L148">IF(ISNUMBER(I148),MIN(IF($B$2:$B$1251=K148,$C$2:$C$1251)),"")</f>
        <v/>
      </c>
      <c r="M148" s="13" t="str">
        <f t="shared" si="24"/>
        <v/>
      </c>
      <c r="N148" s="4" t="str">
        <f t="array" ref="N148">IF(ISNUMBER(I148),MAX(IF($B$2:$B$1251=K148,$C$2:$C$1251)),"")</f>
        <v/>
      </c>
      <c r="O148" s="4" t="str">
        <f t="array" ref="O148">IF(ISNUMBER(I148),PERCENTILE(IF($B$2:$B$1251=K148,$C$2:$C$1251),0.25),"")</f>
        <v/>
      </c>
      <c r="P148" s="4" t="str">
        <f t="array" ref="P148">IF(ISNUMBER(I148),PERCENTILE(IF($B$2:$B$1251=K148,$C$2:$C$1251),0.3),"")</f>
        <v/>
      </c>
      <c r="Q148" s="4" t="str">
        <f t="array" ref="Q148">IF(ISNUMBER(I148),PERCENTILE(IF($B$2:$B$1251=K148,$C$2:$C$1251),0.5),"")</f>
        <v/>
      </c>
      <c r="R148" s="4" t="str">
        <f t="array" ref="R148">IF(ISNUMBER(I148),PERCENTILE(IF($B$2:$B$1251=K148,$C$2:$C$1251),0.7),"")</f>
        <v/>
      </c>
      <c r="S148" s="4" t="str">
        <f t="array" ref="S148">IF(ISNUMBER(I148),PERCENTILE(IF($B$2:$B$1251=K148,$C$2:$C$1251),0.75),"")</f>
        <v/>
      </c>
      <c r="T148" s="4" t="str">
        <f t="array" ref="T148">IF(ISNUMBER(I148),PERCENTILE(IF($B$2:$B$1251=K148,$C$2:$C$1251),0.85),"")</f>
        <v/>
      </c>
    </row>
    <row r="149" spans="1:20" x14ac:dyDescent="0.25">
      <c r="A149" s="10" t="str">
        <f>Calculations!A149</f>
        <v/>
      </c>
      <c r="B149" s="4" t="str">
        <f t="shared" si="20"/>
        <v/>
      </c>
      <c r="C149" s="4" t="str">
        <f>IFERROR(Calculations!K149,"")</f>
        <v/>
      </c>
      <c r="D149" s="16" t="str">
        <f t="shared" si="25"/>
        <v/>
      </c>
      <c r="E149" s="26">
        <f t="shared" si="26"/>
        <v>8</v>
      </c>
      <c r="F149" s="26">
        <f t="shared" si="27"/>
        <v>12</v>
      </c>
      <c r="G149" s="26">
        <f t="shared" si="28"/>
        <v>15</v>
      </c>
      <c r="I149" s="10" t="str">
        <f t="shared" si="21"/>
        <v/>
      </c>
      <c r="J149" s="10" t="str">
        <f t="shared" si="22"/>
        <v/>
      </c>
      <c r="K149" s="4" t="str">
        <f t="shared" si="23"/>
        <v/>
      </c>
      <c r="L149" s="4" t="str">
        <f t="array" ref="L149">IF(ISNUMBER(I149),MIN(IF($B$2:$B$1251=K149,$C$2:$C$1251)),"")</f>
        <v/>
      </c>
      <c r="M149" s="13" t="str">
        <f t="shared" si="24"/>
        <v/>
      </c>
      <c r="N149" s="4" t="str">
        <f t="array" ref="N149">IF(ISNUMBER(I149),MAX(IF($B$2:$B$1251=K149,$C$2:$C$1251)),"")</f>
        <v/>
      </c>
      <c r="O149" s="4" t="str">
        <f t="array" ref="O149">IF(ISNUMBER(I149),PERCENTILE(IF($B$2:$B$1251=K149,$C$2:$C$1251),0.25),"")</f>
        <v/>
      </c>
      <c r="P149" s="4" t="str">
        <f t="array" ref="P149">IF(ISNUMBER(I149),PERCENTILE(IF($B$2:$B$1251=K149,$C$2:$C$1251),0.3),"")</f>
        <v/>
      </c>
      <c r="Q149" s="4" t="str">
        <f t="array" ref="Q149">IF(ISNUMBER(I149),PERCENTILE(IF($B$2:$B$1251=K149,$C$2:$C$1251),0.5),"")</f>
        <v/>
      </c>
      <c r="R149" s="4" t="str">
        <f t="array" ref="R149">IF(ISNUMBER(I149),PERCENTILE(IF($B$2:$B$1251=K149,$C$2:$C$1251),0.7),"")</f>
        <v/>
      </c>
      <c r="S149" s="4" t="str">
        <f t="array" ref="S149">IF(ISNUMBER(I149),PERCENTILE(IF($B$2:$B$1251=K149,$C$2:$C$1251),0.75),"")</f>
        <v/>
      </c>
      <c r="T149" s="4" t="str">
        <f t="array" ref="T149">IF(ISNUMBER(I149),PERCENTILE(IF($B$2:$B$1251=K149,$C$2:$C$1251),0.85),"")</f>
        <v/>
      </c>
    </row>
    <row r="150" spans="1:20" x14ac:dyDescent="0.25">
      <c r="A150" s="10" t="str">
        <f>Calculations!A150</f>
        <v/>
      </c>
      <c r="B150" s="4" t="str">
        <f t="shared" si="20"/>
        <v/>
      </c>
      <c r="C150" s="4" t="str">
        <f>IFERROR(Calculations!K150,"")</f>
        <v/>
      </c>
      <c r="D150" s="16" t="str">
        <f t="shared" si="25"/>
        <v/>
      </c>
      <c r="E150" s="26">
        <f t="shared" si="26"/>
        <v>8</v>
      </c>
      <c r="F150" s="26">
        <f t="shared" si="27"/>
        <v>12</v>
      </c>
      <c r="G150" s="26">
        <f t="shared" si="28"/>
        <v>15</v>
      </c>
      <c r="I150" s="10" t="str">
        <f t="shared" si="21"/>
        <v/>
      </c>
      <c r="J150" s="10" t="str">
        <f t="shared" si="22"/>
        <v/>
      </c>
      <c r="K150" s="4" t="str">
        <f t="shared" si="23"/>
        <v/>
      </c>
      <c r="L150" s="4" t="str">
        <f t="array" ref="L150">IF(ISNUMBER(I150),MIN(IF($B$2:$B$1251=K150,$C$2:$C$1251)),"")</f>
        <v/>
      </c>
      <c r="M150" s="13" t="str">
        <f t="shared" si="24"/>
        <v/>
      </c>
      <c r="N150" s="4" t="str">
        <f t="array" ref="N150">IF(ISNUMBER(I150),MAX(IF($B$2:$B$1251=K150,$C$2:$C$1251)),"")</f>
        <v/>
      </c>
      <c r="O150" s="4" t="str">
        <f t="array" ref="O150">IF(ISNUMBER(I150),PERCENTILE(IF($B$2:$B$1251=K150,$C$2:$C$1251),0.25),"")</f>
        <v/>
      </c>
      <c r="P150" s="4" t="str">
        <f t="array" ref="P150">IF(ISNUMBER(I150),PERCENTILE(IF($B$2:$B$1251=K150,$C$2:$C$1251),0.3),"")</f>
        <v/>
      </c>
      <c r="Q150" s="4" t="str">
        <f t="array" ref="Q150">IF(ISNUMBER(I150),PERCENTILE(IF($B$2:$B$1251=K150,$C$2:$C$1251),0.5),"")</f>
        <v/>
      </c>
      <c r="R150" s="4" t="str">
        <f t="array" ref="R150">IF(ISNUMBER(I150),PERCENTILE(IF($B$2:$B$1251=K150,$C$2:$C$1251),0.7),"")</f>
        <v/>
      </c>
      <c r="S150" s="4" t="str">
        <f t="array" ref="S150">IF(ISNUMBER(I150),PERCENTILE(IF($B$2:$B$1251=K150,$C$2:$C$1251),0.75),"")</f>
        <v/>
      </c>
      <c r="T150" s="4" t="str">
        <f t="array" ref="T150">IF(ISNUMBER(I150),PERCENTILE(IF($B$2:$B$1251=K150,$C$2:$C$1251),0.85),"")</f>
        <v/>
      </c>
    </row>
    <row r="151" spans="1:20" x14ac:dyDescent="0.25">
      <c r="A151" s="10" t="str">
        <f>Calculations!A151</f>
        <v/>
      </c>
      <c r="B151" s="4" t="str">
        <f t="shared" si="20"/>
        <v/>
      </c>
      <c r="C151" s="4" t="str">
        <f>IFERROR(Calculations!K151,"")</f>
        <v/>
      </c>
      <c r="D151" s="16" t="str">
        <f t="shared" si="25"/>
        <v/>
      </c>
      <c r="E151" s="26">
        <f t="shared" si="26"/>
        <v>8</v>
      </c>
      <c r="F151" s="26">
        <f t="shared" si="27"/>
        <v>12</v>
      </c>
      <c r="G151" s="26">
        <f t="shared" si="28"/>
        <v>15</v>
      </c>
      <c r="I151" s="10" t="str">
        <f t="shared" si="21"/>
        <v/>
      </c>
      <c r="J151" s="10" t="str">
        <f t="shared" si="22"/>
        <v/>
      </c>
      <c r="K151" s="4" t="str">
        <f t="shared" si="23"/>
        <v/>
      </c>
      <c r="L151" s="4" t="str">
        <f t="array" ref="L151">IF(ISNUMBER(I151),MIN(IF($B$2:$B$1251=K151,$C$2:$C$1251)),"")</f>
        <v/>
      </c>
      <c r="M151" s="13" t="str">
        <f t="shared" si="24"/>
        <v/>
      </c>
      <c r="N151" s="4" t="str">
        <f t="array" ref="N151">IF(ISNUMBER(I151),MAX(IF($B$2:$B$1251=K151,$C$2:$C$1251)),"")</f>
        <v/>
      </c>
      <c r="O151" s="4" t="str">
        <f t="array" ref="O151">IF(ISNUMBER(I151),PERCENTILE(IF($B$2:$B$1251=K151,$C$2:$C$1251),0.25),"")</f>
        <v/>
      </c>
      <c r="P151" s="4" t="str">
        <f t="array" ref="P151">IF(ISNUMBER(I151),PERCENTILE(IF($B$2:$B$1251=K151,$C$2:$C$1251),0.3),"")</f>
        <v/>
      </c>
      <c r="Q151" s="4" t="str">
        <f t="array" ref="Q151">IF(ISNUMBER(I151),PERCENTILE(IF($B$2:$B$1251=K151,$C$2:$C$1251),0.5),"")</f>
        <v/>
      </c>
      <c r="R151" s="4" t="str">
        <f t="array" ref="R151">IF(ISNUMBER(I151),PERCENTILE(IF($B$2:$B$1251=K151,$C$2:$C$1251),0.7),"")</f>
        <v/>
      </c>
      <c r="S151" s="4" t="str">
        <f t="array" ref="S151">IF(ISNUMBER(I151),PERCENTILE(IF($B$2:$B$1251=K151,$C$2:$C$1251),0.75),"")</f>
        <v/>
      </c>
      <c r="T151" s="4" t="str">
        <f t="array" ref="T151">IF(ISNUMBER(I151),PERCENTILE(IF($B$2:$B$1251=K151,$C$2:$C$1251),0.85),"")</f>
        <v/>
      </c>
    </row>
    <row r="152" spans="1:20" x14ac:dyDescent="0.25">
      <c r="A152" s="10" t="str">
        <f>Calculations!A152</f>
        <v/>
      </c>
      <c r="B152" s="4" t="str">
        <f t="shared" si="20"/>
        <v/>
      </c>
      <c r="C152" s="4" t="str">
        <f>IFERROR(Calculations!K152,"")</f>
        <v/>
      </c>
      <c r="D152" s="16" t="str">
        <f t="shared" si="25"/>
        <v/>
      </c>
      <c r="E152" s="26">
        <f t="shared" si="26"/>
        <v>8</v>
      </c>
      <c r="F152" s="26">
        <f t="shared" si="27"/>
        <v>12</v>
      </c>
      <c r="G152" s="26">
        <f t="shared" si="28"/>
        <v>15</v>
      </c>
      <c r="I152" s="10" t="str">
        <f t="shared" si="21"/>
        <v/>
      </c>
      <c r="J152" s="10" t="str">
        <f t="shared" si="22"/>
        <v/>
      </c>
      <c r="K152" s="4" t="str">
        <f t="shared" si="23"/>
        <v/>
      </c>
      <c r="L152" s="4" t="str">
        <f t="array" ref="L152">IF(ISNUMBER(I152),MIN(IF($B$2:$B$1251=K152,$C$2:$C$1251)),"")</f>
        <v/>
      </c>
      <c r="M152" s="13" t="str">
        <f t="shared" si="24"/>
        <v/>
      </c>
      <c r="N152" s="4" t="str">
        <f t="array" ref="N152">IF(ISNUMBER(I152),MAX(IF($B$2:$B$1251=K152,$C$2:$C$1251)),"")</f>
        <v/>
      </c>
      <c r="O152" s="4" t="str">
        <f t="array" ref="O152">IF(ISNUMBER(I152),PERCENTILE(IF($B$2:$B$1251=K152,$C$2:$C$1251),0.25),"")</f>
        <v/>
      </c>
      <c r="P152" s="4" t="str">
        <f t="array" ref="P152">IF(ISNUMBER(I152),PERCENTILE(IF($B$2:$B$1251=K152,$C$2:$C$1251),0.3),"")</f>
        <v/>
      </c>
      <c r="Q152" s="4" t="str">
        <f t="array" ref="Q152">IF(ISNUMBER(I152),PERCENTILE(IF($B$2:$B$1251=K152,$C$2:$C$1251),0.5),"")</f>
        <v/>
      </c>
      <c r="R152" s="4" t="str">
        <f t="array" ref="R152">IF(ISNUMBER(I152),PERCENTILE(IF($B$2:$B$1251=K152,$C$2:$C$1251),0.7),"")</f>
        <v/>
      </c>
      <c r="S152" s="4" t="str">
        <f t="array" ref="S152">IF(ISNUMBER(I152),PERCENTILE(IF($B$2:$B$1251=K152,$C$2:$C$1251),0.75),"")</f>
        <v/>
      </c>
      <c r="T152" s="4" t="str">
        <f t="array" ref="T152">IF(ISNUMBER(I152),PERCENTILE(IF($B$2:$B$1251=K152,$C$2:$C$1251),0.85),"")</f>
        <v/>
      </c>
    </row>
    <row r="153" spans="1:20" x14ac:dyDescent="0.25">
      <c r="A153" s="10" t="str">
        <f>Calculations!A153</f>
        <v/>
      </c>
      <c r="B153" s="4" t="str">
        <f t="shared" si="20"/>
        <v/>
      </c>
      <c r="C153" s="4" t="str">
        <f>IFERROR(Calculations!K153,"")</f>
        <v/>
      </c>
      <c r="D153" s="16" t="str">
        <f t="shared" si="25"/>
        <v/>
      </c>
      <c r="E153" s="26">
        <f t="shared" si="26"/>
        <v>8</v>
      </c>
      <c r="F153" s="26">
        <f t="shared" si="27"/>
        <v>12</v>
      </c>
      <c r="G153" s="26">
        <f t="shared" si="28"/>
        <v>15</v>
      </c>
      <c r="I153" s="10" t="str">
        <f t="shared" si="21"/>
        <v/>
      </c>
      <c r="J153" s="10" t="str">
        <f t="shared" si="22"/>
        <v/>
      </c>
      <c r="K153" s="4" t="str">
        <f t="shared" si="23"/>
        <v/>
      </c>
      <c r="L153" s="4" t="str">
        <f t="array" ref="L153">IF(ISNUMBER(I153),MIN(IF($B$2:$B$1251=K153,$C$2:$C$1251)),"")</f>
        <v/>
      </c>
      <c r="M153" s="13" t="str">
        <f t="shared" si="24"/>
        <v/>
      </c>
      <c r="N153" s="4" t="str">
        <f t="array" ref="N153">IF(ISNUMBER(I153),MAX(IF($B$2:$B$1251=K153,$C$2:$C$1251)),"")</f>
        <v/>
      </c>
      <c r="O153" s="4" t="str">
        <f t="array" ref="O153">IF(ISNUMBER(I153),PERCENTILE(IF($B$2:$B$1251=K153,$C$2:$C$1251),0.25),"")</f>
        <v/>
      </c>
      <c r="P153" s="4" t="str">
        <f t="array" ref="P153">IF(ISNUMBER(I153),PERCENTILE(IF($B$2:$B$1251=K153,$C$2:$C$1251),0.3),"")</f>
        <v/>
      </c>
      <c r="Q153" s="4" t="str">
        <f t="array" ref="Q153">IF(ISNUMBER(I153),PERCENTILE(IF($B$2:$B$1251=K153,$C$2:$C$1251),0.5),"")</f>
        <v/>
      </c>
      <c r="R153" s="4" t="str">
        <f t="array" ref="R153">IF(ISNUMBER(I153),PERCENTILE(IF($B$2:$B$1251=K153,$C$2:$C$1251),0.7),"")</f>
        <v/>
      </c>
      <c r="S153" s="4" t="str">
        <f t="array" ref="S153">IF(ISNUMBER(I153),PERCENTILE(IF($B$2:$B$1251=K153,$C$2:$C$1251),0.75),"")</f>
        <v/>
      </c>
      <c r="T153" s="4" t="str">
        <f t="array" ref="T153">IF(ISNUMBER(I153),PERCENTILE(IF($B$2:$B$1251=K153,$C$2:$C$1251),0.85),"")</f>
        <v/>
      </c>
    </row>
    <row r="154" spans="1:20" x14ac:dyDescent="0.25">
      <c r="A154" s="10" t="str">
        <f>Calculations!A154</f>
        <v/>
      </c>
      <c r="B154" s="4" t="str">
        <f t="shared" si="20"/>
        <v/>
      </c>
      <c r="C154" s="4" t="str">
        <f>IFERROR(Calculations!K154,"")</f>
        <v/>
      </c>
      <c r="D154" s="16" t="str">
        <f t="shared" si="25"/>
        <v/>
      </c>
      <c r="E154" s="26">
        <f t="shared" si="26"/>
        <v>8</v>
      </c>
      <c r="F154" s="26">
        <f t="shared" si="27"/>
        <v>12</v>
      </c>
      <c r="G154" s="26">
        <f t="shared" si="28"/>
        <v>15</v>
      </c>
      <c r="I154" s="10" t="str">
        <f t="shared" si="21"/>
        <v/>
      </c>
      <c r="J154" s="10" t="str">
        <f t="shared" si="22"/>
        <v/>
      </c>
      <c r="K154" s="4" t="str">
        <f t="shared" si="23"/>
        <v/>
      </c>
      <c r="L154" s="4" t="str">
        <f t="array" ref="L154">IF(ISNUMBER(I154),MIN(IF($B$2:$B$1251=K154,$C$2:$C$1251)),"")</f>
        <v/>
      </c>
      <c r="M154" s="13" t="str">
        <f t="shared" si="24"/>
        <v/>
      </c>
      <c r="N154" s="4" t="str">
        <f t="array" ref="N154">IF(ISNUMBER(I154),MAX(IF($B$2:$B$1251=K154,$C$2:$C$1251)),"")</f>
        <v/>
      </c>
      <c r="O154" s="4" t="str">
        <f t="array" ref="O154">IF(ISNUMBER(I154),PERCENTILE(IF($B$2:$B$1251=K154,$C$2:$C$1251),0.25),"")</f>
        <v/>
      </c>
      <c r="P154" s="4" t="str">
        <f t="array" ref="P154">IF(ISNUMBER(I154),PERCENTILE(IF($B$2:$B$1251=K154,$C$2:$C$1251),0.3),"")</f>
        <v/>
      </c>
      <c r="Q154" s="4" t="str">
        <f t="array" ref="Q154">IF(ISNUMBER(I154),PERCENTILE(IF($B$2:$B$1251=K154,$C$2:$C$1251),0.5),"")</f>
        <v/>
      </c>
      <c r="R154" s="4" t="str">
        <f t="array" ref="R154">IF(ISNUMBER(I154),PERCENTILE(IF($B$2:$B$1251=K154,$C$2:$C$1251),0.7),"")</f>
        <v/>
      </c>
      <c r="S154" s="4" t="str">
        <f t="array" ref="S154">IF(ISNUMBER(I154),PERCENTILE(IF($B$2:$B$1251=K154,$C$2:$C$1251),0.75),"")</f>
        <v/>
      </c>
      <c r="T154" s="4" t="str">
        <f t="array" ref="T154">IF(ISNUMBER(I154),PERCENTILE(IF($B$2:$B$1251=K154,$C$2:$C$1251),0.85),"")</f>
        <v/>
      </c>
    </row>
    <row r="155" spans="1:20" x14ac:dyDescent="0.25">
      <c r="A155" s="10" t="str">
        <f>Calculations!A155</f>
        <v/>
      </c>
      <c r="B155" s="4" t="str">
        <f t="shared" si="20"/>
        <v/>
      </c>
      <c r="C155" s="4" t="str">
        <f>IFERROR(Calculations!K155,"")</f>
        <v/>
      </c>
      <c r="D155" s="16" t="str">
        <f t="shared" si="25"/>
        <v/>
      </c>
      <c r="E155" s="26">
        <f t="shared" si="26"/>
        <v>8</v>
      </c>
      <c r="F155" s="26">
        <f t="shared" si="27"/>
        <v>12</v>
      </c>
      <c r="G155" s="26">
        <f t="shared" si="28"/>
        <v>15</v>
      </c>
      <c r="I155" s="10" t="str">
        <f t="shared" si="21"/>
        <v/>
      </c>
      <c r="J155" s="10" t="str">
        <f t="shared" si="22"/>
        <v/>
      </c>
      <c r="K155" s="4" t="str">
        <f t="shared" si="23"/>
        <v/>
      </c>
      <c r="L155" s="4" t="str">
        <f t="array" ref="L155">IF(ISNUMBER(I155),MIN(IF($B$2:$B$1251=K155,$C$2:$C$1251)),"")</f>
        <v/>
      </c>
      <c r="M155" s="13" t="str">
        <f t="shared" si="24"/>
        <v/>
      </c>
      <c r="N155" s="4" t="str">
        <f t="array" ref="N155">IF(ISNUMBER(I155),MAX(IF($B$2:$B$1251=K155,$C$2:$C$1251)),"")</f>
        <v/>
      </c>
      <c r="O155" s="4" t="str">
        <f t="array" ref="O155">IF(ISNUMBER(I155),PERCENTILE(IF($B$2:$B$1251=K155,$C$2:$C$1251),0.25),"")</f>
        <v/>
      </c>
      <c r="P155" s="4" t="str">
        <f t="array" ref="P155">IF(ISNUMBER(I155),PERCENTILE(IF($B$2:$B$1251=K155,$C$2:$C$1251),0.3),"")</f>
        <v/>
      </c>
      <c r="Q155" s="4" t="str">
        <f t="array" ref="Q155">IF(ISNUMBER(I155),PERCENTILE(IF($B$2:$B$1251=K155,$C$2:$C$1251),0.5),"")</f>
        <v/>
      </c>
      <c r="R155" s="4" t="str">
        <f t="array" ref="R155">IF(ISNUMBER(I155),PERCENTILE(IF($B$2:$B$1251=K155,$C$2:$C$1251),0.7),"")</f>
        <v/>
      </c>
      <c r="S155" s="4" t="str">
        <f t="array" ref="S155">IF(ISNUMBER(I155),PERCENTILE(IF($B$2:$B$1251=K155,$C$2:$C$1251),0.75),"")</f>
        <v/>
      </c>
      <c r="T155" s="4" t="str">
        <f t="array" ref="T155">IF(ISNUMBER(I155),PERCENTILE(IF($B$2:$B$1251=K155,$C$2:$C$1251),0.85),"")</f>
        <v/>
      </c>
    </row>
    <row r="156" spans="1:20" x14ac:dyDescent="0.25">
      <c r="A156" s="10" t="str">
        <f>Calculations!A156</f>
        <v/>
      </c>
      <c r="B156" s="4" t="str">
        <f t="shared" si="20"/>
        <v/>
      </c>
      <c r="C156" s="4" t="str">
        <f>IFERROR(Calculations!K156,"")</f>
        <v/>
      </c>
      <c r="D156" s="16" t="str">
        <f t="shared" si="25"/>
        <v/>
      </c>
      <c r="E156" s="26">
        <f t="shared" si="26"/>
        <v>8</v>
      </c>
      <c r="F156" s="26">
        <f t="shared" si="27"/>
        <v>12</v>
      </c>
      <c r="G156" s="26">
        <f t="shared" si="28"/>
        <v>15</v>
      </c>
      <c r="I156" s="10" t="str">
        <f t="shared" si="21"/>
        <v/>
      </c>
      <c r="J156" s="10" t="str">
        <f t="shared" si="22"/>
        <v/>
      </c>
      <c r="K156" s="4" t="str">
        <f t="shared" si="23"/>
        <v/>
      </c>
      <c r="L156" s="4" t="str">
        <f t="array" ref="L156">IF(ISNUMBER(I156),MIN(IF($B$2:$B$1251=K156,$C$2:$C$1251)),"")</f>
        <v/>
      </c>
      <c r="M156" s="13" t="str">
        <f t="shared" si="24"/>
        <v/>
      </c>
      <c r="N156" s="4" t="str">
        <f t="array" ref="N156">IF(ISNUMBER(I156),MAX(IF($B$2:$B$1251=K156,$C$2:$C$1251)),"")</f>
        <v/>
      </c>
      <c r="O156" s="4" t="str">
        <f t="array" ref="O156">IF(ISNUMBER(I156),PERCENTILE(IF($B$2:$B$1251=K156,$C$2:$C$1251),0.25),"")</f>
        <v/>
      </c>
      <c r="P156" s="4" t="str">
        <f t="array" ref="P156">IF(ISNUMBER(I156),PERCENTILE(IF($B$2:$B$1251=K156,$C$2:$C$1251),0.3),"")</f>
        <v/>
      </c>
      <c r="Q156" s="4" t="str">
        <f t="array" ref="Q156">IF(ISNUMBER(I156),PERCENTILE(IF($B$2:$B$1251=K156,$C$2:$C$1251),0.5),"")</f>
        <v/>
      </c>
      <c r="R156" s="4" t="str">
        <f t="array" ref="R156">IF(ISNUMBER(I156),PERCENTILE(IF($B$2:$B$1251=K156,$C$2:$C$1251),0.7),"")</f>
        <v/>
      </c>
      <c r="S156" s="4" t="str">
        <f t="array" ref="S156">IF(ISNUMBER(I156),PERCENTILE(IF($B$2:$B$1251=K156,$C$2:$C$1251),0.75),"")</f>
        <v/>
      </c>
      <c r="T156" s="4" t="str">
        <f t="array" ref="T156">IF(ISNUMBER(I156),PERCENTILE(IF($B$2:$B$1251=K156,$C$2:$C$1251),0.85),"")</f>
        <v/>
      </c>
    </row>
    <row r="157" spans="1:20" x14ac:dyDescent="0.25">
      <c r="A157" s="10" t="str">
        <f>Calculations!A157</f>
        <v/>
      </c>
      <c r="B157" s="4" t="str">
        <f t="shared" si="20"/>
        <v/>
      </c>
      <c r="C157" s="4" t="str">
        <f>IFERROR(Calculations!K157,"")</f>
        <v/>
      </c>
      <c r="D157" s="16" t="str">
        <f t="shared" si="25"/>
        <v/>
      </c>
      <c r="E157" s="26">
        <f t="shared" si="26"/>
        <v>8</v>
      </c>
      <c r="F157" s="26">
        <f t="shared" si="27"/>
        <v>12</v>
      </c>
      <c r="G157" s="26">
        <f t="shared" si="28"/>
        <v>15</v>
      </c>
      <c r="I157" s="10" t="str">
        <f t="shared" si="21"/>
        <v/>
      </c>
      <c r="J157" s="10" t="str">
        <f t="shared" si="22"/>
        <v/>
      </c>
      <c r="K157" s="4" t="str">
        <f t="shared" si="23"/>
        <v/>
      </c>
      <c r="L157" s="4" t="str">
        <f t="array" ref="L157">IF(ISNUMBER(I157),MIN(IF($B$2:$B$1251=K157,$C$2:$C$1251)),"")</f>
        <v/>
      </c>
      <c r="M157" s="13" t="str">
        <f t="shared" si="24"/>
        <v/>
      </c>
      <c r="N157" s="4" t="str">
        <f t="array" ref="N157">IF(ISNUMBER(I157),MAX(IF($B$2:$B$1251=K157,$C$2:$C$1251)),"")</f>
        <v/>
      </c>
      <c r="O157" s="4" t="str">
        <f t="array" ref="O157">IF(ISNUMBER(I157),PERCENTILE(IF($B$2:$B$1251=K157,$C$2:$C$1251),0.25),"")</f>
        <v/>
      </c>
      <c r="P157" s="4" t="str">
        <f t="array" ref="P157">IF(ISNUMBER(I157),PERCENTILE(IF($B$2:$B$1251=K157,$C$2:$C$1251),0.3),"")</f>
        <v/>
      </c>
      <c r="Q157" s="4" t="str">
        <f t="array" ref="Q157">IF(ISNUMBER(I157),PERCENTILE(IF($B$2:$B$1251=K157,$C$2:$C$1251),0.5),"")</f>
        <v/>
      </c>
      <c r="R157" s="4" t="str">
        <f t="array" ref="R157">IF(ISNUMBER(I157),PERCENTILE(IF($B$2:$B$1251=K157,$C$2:$C$1251),0.7),"")</f>
        <v/>
      </c>
      <c r="S157" s="4" t="str">
        <f t="array" ref="S157">IF(ISNUMBER(I157),PERCENTILE(IF($B$2:$B$1251=K157,$C$2:$C$1251),0.75),"")</f>
        <v/>
      </c>
      <c r="T157" s="4" t="str">
        <f t="array" ref="T157">IF(ISNUMBER(I157),PERCENTILE(IF($B$2:$B$1251=K157,$C$2:$C$1251),0.85),"")</f>
        <v/>
      </c>
    </row>
    <row r="158" spans="1:20" x14ac:dyDescent="0.25">
      <c r="A158" s="10" t="str">
        <f>Calculations!A158</f>
        <v/>
      </c>
      <c r="B158" s="4" t="str">
        <f t="shared" si="20"/>
        <v/>
      </c>
      <c r="C158" s="4" t="str">
        <f>IFERROR(Calculations!K158,"")</f>
        <v/>
      </c>
      <c r="D158" s="16" t="str">
        <f t="shared" si="25"/>
        <v/>
      </c>
      <c r="E158" s="26">
        <f t="shared" si="26"/>
        <v>8</v>
      </c>
      <c r="F158" s="26">
        <f t="shared" si="27"/>
        <v>12</v>
      </c>
      <c r="G158" s="26">
        <f t="shared" si="28"/>
        <v>15</v>
      </c>
      <c r="I158" s="10" t="str">
        <f t="shared" si="21"/>
        <v/>
      </c>
      <c r="J158" s="10" t="str">
        <f t="shared" si="22"/>
        <v/>
      </c>
      <c r="K158" s="4" t="str">
        <f t="shared" si="23"/>
        <v/>
      </c>
      <c r="L158" s="4" t="str">
        <f t="array" ref="L158">IF(ISNUMBER(I158),MIN(IF($B$2:$B$1251=K158,$C$2:$C$1251)),"")</f>
        <v/>
      </c>
      <c r="M158" s="13" t="str">
        <f t="shared" si="24"/>
        <v/>
      </c>
      <c r="N158" s="4" t="str">
        <f t="array" ref="N158">IF(ISNUMBER(I158),MAX(IF($B$2:$B$1251=K158,$C$2:$C$1251)),"")</f>
        <v/>
      </c>
      <c r="O158" s="4" t="str">
        <f t="array" ref="O158">IF(ISNUMBER(I158),PERCENTILE(IF($B$2:$B$1251=K158,$C$2:$C$1251),0.25),"")</f>
        <v/>
      </c>
      <c r="P158" s="4" t="str">
        <f t="array" ref="P158">IF(ISNUMBER(I158),PERCENTILE(IF($B$2:$B$1251=K158,$C$2:$C$1251),0.3),"")</f>
        <v/>
      </c>
      <c r="Q158" s="4" t="str">
        <f t="array" ref="Q158">IF(ISNUMBER(I158),PERCENTILE(IF($B$2:$B$1251=K158,$C$2:$C$1251),0.5),"")</f>
        <v/>
      </c>
      <c r="R158" s="4" t="str">
        <f t="array" ref="R158">IF(ISNUMBER(I158),PERCENTILE(IF($B$2:$B$1251=K158,$C$2:$C$1251),0.7),"")</f>
        <v/>
      </c>
      <c r="S158" s="4" t="str">
        <f t="array" ref="S158">IF(ISNUMBER(I158),PERCENTILE(IF($B$2:$B$1251=K158,$C$2:$C$1251),0.75),"")</f>
        <v/>
      </c>
      <c r="T158" s="4" t="str">
        <f t="array" ref="T158">IF(ISNUMBER(I158),PERCENTILE(IF($B$2:$B$1251=K158,$C$2:$C$1251),0.85),"")</f>
        <v/>
      </c>
    </row>
    <row r="159" spans="1:20" x14ac:dyDescent="0.25">
      <c r="A159" s="10" t="str">
        <f>Calculations!A159</f>
        <v/>
      </c>
      <c r="B159" s="4" t="str">
        <f t="shared" si="20"/>
        <v/>
      </c>
      <c r="C159" s="4" t="str">
        <f>IFERROR(Calculations!K159,"")</f>
        <v/>
      </c>
      <c r="D159" s="16" t="str">
        <f t="shared" si="25"/>
        <v/>
      </c>
      <c r="E159" s="26">
        <f t="shared" si="26"/>
        <v>8</v>
      </c>
      <c r="F159" s="26">
        <f t="shared" si="27"/>
        <v>12</v>
      </c>
      <c r="G159" s="26">
        <f t="shared" si="28"/>
        <v>15</v>
      </c>
      <c r="I159" s="10" t="str">
        <f t="shared" si="21"/>
        <v/>
      </c>
      <c r="J159" s="10" t="str">
        <f t="shared" si="22"/>
        <v/>
      </c>
      <c r="K159" s="4" t="str">
        <f t="shared" si="23"/>
        <v/>
      </c>
      <c r="L159" s="4" t="str">
        <f t="array" ref="L159">IF(ISNUMBER(I159),MIN(IF($B$2:$B$1251=K159,$C$2:$C$1251)),"")</f>
        <v/>
      </c>
      <c r="M159" s="13" t="str">
        <f t="shared" si="24"/>
        <v/>
      </c>
      <c r="N159" s="4" t="str">
        <f t="array" ref="N159">IF(ISNUMBER(I159),MAX(IF($B$2:$B$1251=K159,$C$2:$C$1251)),"")</f>
        <v/>
      </c>
      <c r="O159" s="4" t="str">
        <f t="array" ref="O159">IF(ISNUMBER(I159),PERCENTILE(IF($B$2:$B$1251=K159,$C$2:$C$1251),0.25),"")</f>
        <v/>
      </c>
      <c r="P159" s="4" t="str">
        <f t="array" ref="P159">IF(ISNUMBER(I159),PERCENTILE(IF($B$2:$B$1251=K159,$C$2:$C$1251),0.3),"")</f>
        <v/>
      </c>
      <c r="Q159" s="4" t="str">
        <f t="array" ref="Q159">IF(ISNUMBER(I159),PERCENTILE(IF($B$2:$B$1251=K159,$C$2:$C$1251),0.5),"")</f>
        <v/>
      </c>
      <c r="R159" s="4" t="str">
        <f t="array" ref="R159">IF(ISNUMBER(I159),PERCENTILE(IF($B$2:$B$1251=K159,$C$2:$C$1251),0.7),"")</f>
        <v/>
      </c>
      <c r="S159" s="4" t="str">
        <f t="array" ref="S159">IF(ISNUMBER(I159),PERCENTILE(IF($B$2:$B$1251=K159,$C$2:$C$1251),0.75),"")</f>
        <v/>
      </c>
      <c r="T159" s="4" t="str">
        <f t="array" ref="T159">IF(ISNUMBER(I159),PERCENTILE(IF($B$2:$B$1251=K159,$C$2:$C$1251),0.85),"")</f>
        <v/>
      </c>
    </row>
    <row r="160" spans="1:20" x14ac:dyDescent="0.25">
      <c r="A160" s="10" t="str">
        <f>Calculations!A160</f>
        <v/>
      </c>
      <c r="B160" s="4" t="str">
        <f t="shared" si="20"/>
        <v/>
      </c>
      <c r="C160" s="4" t="str">
        <f>IFERROR(Calculations!K160,"")</f>
        <v/>
      </c>
      <c r="D160" s="16" t="str">
        <f t="shared" si="25"/>
        <v/>
      </c>
      <c r="E160" s="26">
        <f t="shared" si="26"/>
        <v>8</v>
      </c>
      <c r="F160" s="26">
        <f t="shared" si="27"/>
        <v>12</v>
      </c>
      <c r="G160" s="26">
        <f t="shared" si="28"/>
        <v>15</v>
      </c>
      <c r="I160" s="10" t="str">
        <f t="shared" si="21"/>
        <v/>
      </c>
      <c r="J160" s="10" t="str">
        <f t="shared" si="22"/>
        <v/>
      </c>
      <c r="K160" s="4" t="str">
        <f t="shared" si="23"/>
        <v/>
      </c>
      <c r="L160" s="4" t="str">
        <f t="array" ref="L160">IF(ISNUMBER(I160),MIN(IF($B$2:$B$1251=K160,$C$2:$C$1251)),"")</f>
        <v/>
      </c>
      <c r="M160" s="13" t="str">
        <f t="shared" si="24"/>
        <v/>
      </c>
      <c r="N160" s="4" t="str">
        <f t="array" ref="N160">IF(ISNUMBER(I160),MAX(IF($B$2:$B$1251=K160,$C$2:$C$1251)),"")</f>
        <v/>
      </c>
      <c r="O160" s="4" t="str">
        <f t="array" ref="O160">IF(ISNUMBER(I160),PERCENTILE(IF($B$2:$B$1251=K160,$C$2:$C$1251),0.25),"")</f>
        <v/>
      </c>
      <c r="P160" s="4" t="str">
        <f t="array" ref="P160">IF(ISNUMBER(I160),PERCENTILE(IF($B$2:$B$1251=K160,$C$2:$C$1251),0.3),"")</f>
        <v/>
      </c>
      <c r="Q160" s="4" t="str">
        <f t="array" ref="Q160">IF(ISNUMBER(I160),PERCENTILE(IF($B$2:$B$1251=K160,$C$2:$C$1251),0.5),"")</f>
        <v/>
      </c>
      <c r="R160" s="4" t="str">
        <f t="array" ref="R160">IF(ISNUMBER(I160),PERCENTILE(IF($B$2:$B$1251=K160,$C$2:$C$1251),0.7),"")</f>
        <v/>
      </c>
      <c r="S160" s="4" t="str">
        <f t="array" ref="S160">IF(ISNUMBER(I160),PERCENTILE(IF($B$2:$B$1251=K160,$C$2:$C$1251),0.75),"")</f>
        <v/>
      </c>
      <c r="T160" s="4" t="str">
        <f t="array" ref="T160">IF(ISNUMBER(I160),PERCENTILE(IF($B$2:$B$1251=K160,$C$2:$C$1251),0.85),"")</f>
        <v/>
      </c>
    </row>
    <row r="161" spans="1:20" x14ac:dyDescent="0.25">
      <c r="A161" s="10" t="str">
        <f>Calculations!A161</f>
        <v/>
      </c>
      <c r="B161" s="4" t="str">
        <f t="shared" si="20"/>
        <v/>
      </c>
      <c r="C161" s="4" t="str">
        <f>IFERROR(Calculations!K161,"")</f>
        <v/>
      </c>
      <c r="D161" s="16" t="str">
        <f t="shared" si="25"/>
        <v/>
      </c>
      <c r="E161" s="26">
        <f t="shared" si="26"/>
        <v>8</v>
      </c>
      <c r="F161" s="26">
        <f t="shared" si="27"/>
        <v>12</v>
      </c>
      <c r="G161" s="26">
        <f t="shared" si="28"/>
        <v>15</v>
      </c>
      <c r="I161" s="10" t="str">
        <f t="shared" si="21"/>
        <v/>
      </c>
      <c r="J161" s="10" t="str">
        <f t="shared" si="22"/>
        <v/>
      </c>
      <c r="K161" s="4" t="str">
        <f t="shared" si="23"/>
        <v/>
      </c>
      <c r="L161" s="4" t="str">
        <f t="array" ref="L161">IF(ISNUMBER(I161),MIN(IF($B$2:$B$1251=K161,$C$2:$C$1251)),"")</f>
        <v/>
      </c>
      <c r="M161" s="13" t="str">
        <f t="shared" si="24"/>
        <v/>
      </c>
      <c r="N161" s="4" t="str">
        <f t="array" ref="N161">IF(ISNUMBER(I161),MAX(IF($B$2:$B$1251=K161,$C$2:$C$1251)),"")</f>
        <v/>
      </c>
      <c r="O161" s="4" t="str">
        <f t="array" ref="O161">IF(ISNUMBER(I161),PERCENTILE(IF($B$2:$B$1251=K161,$C$2:$C$1251),0.25),"")</f>
        <v/>
      </c>
      <c r="P161" s="4" t="str">
        <f t="array" ref="P161">IF(ISNUMBER(I161),PERCENTILE(IF($B$2:$B$1251=K161,$C$2:$C$1251),0.3),"")</f>
        <v/>
      </c>
      <c r="Q161" s="4" t="str">
        <f t="array" ref="Q161">IF(ISNUMBER(I161),PERCENTILE(IF($B$2:$B$1251=K161,$C$2:$C$1251),0.5),"")</f>
        <v/>
      </c>
      <c r="R161" s="4" t="str">
        <f t="array" ref="R161">IF(ISNUMBER(I161),PERCENTILE(IF($B$2:$B$1251=K161,$C$2:$C$1251),0.7),"")</f>
        <v/>
      </c>
      <c r="S161" s="4" t="str">
        <f t="array" ref="S161">IF(ISNUMBER(I161),PERCENTILE(IF($B$2:$B$1251=K161,$C$2:$C$1251),0.75),"")</f>
        <v/>
      </c>
      <c r="T161" s="4" t="str">
        <f t="array" ref="T161">IF(ISNUMBER(I161),PERCENTILE(IF($B$2:$B$1251=K161,$C$2:$C$1251),0.85),"")</f>
        <v/>
      </c>
    </row>
    <row r="162" spans="1:20" x14ac:dyDescent="0.25">
      <c r="A162" s="10" t="str">
        <f>Calculations!A162</f>
        <v/>
      </c>
      <c r="B162" s="4" t="str">
        <f t="shared" si="20"/>
        <v/>
      </c>
      <c r="C162" s="4" t="str">
        <f>IFERROR(Calculations!K162,"")</f>
        <v/>
      </c>
      <c r="D162" s="16" t="str">
        <f t="shared" si="25"/>
        <v/>
      </c>
      <c r="E162" s="26">
        <f t="shared" si="26"/>
        <v>8</v>
      </c>
      <c r="F162" s="26">
        <f t="shared" si="27"/>
        <v>12</v>
      </c>
      <c r="G162" s="26">
        <f t="shared" si="28"/>
        <v>15</v>
      </c>
      <c r="I162" s="10" t="str">
        <f t="shared" si="21"/>
        <v/>
      </c>
      <c r="J162" s="10" t="str">
        <f t="shared" si="22"/>
        <v/>
      </c>
      <c r="K162" s="4" t="str">
        <f t="shared" si="23"/>
        <v/>
      </c>
      <c r="L162" s="4" t="str">
        <f t="array" ref="L162">IF(ISNUMBER(I162),MIN(IF($B$2:$B$1251=K162,$C$2:$C$1251)),"")</f>
        <v/>
      </c>
      <c r="M162" s="13" t="str">
        <f t="shared" si="24"/>
        <v/>
      </c>
      <c r="N162" s="4" t="str">
        <f t="array" ref="N162">IF(ISNUMBER(I162),MAX(IF($B$2:$B$1251=K162,$C$2:$C$1251)),"")</f>
        <v/>
      </c>
      <c r="O162" s="4" t="str">
        <f t="array" ref="O162">IF(ISNUMBER(I162),PERCENTILE(IF($B$2:$B$1251=K162,$C$2:$C$1251),0.25),"")</f>
        <v/>
      </c>
      <c r="P162" s="4" t="str">
        <f t="array" ref="P162">IF(ISNUMBER(I162),PERCENTILE(IF($B$2:$B$1251=K162,$C$2:$C$1251),0.3),"")</f>
        <v/>
      </c>
      <c r="Q162" s="4" t="str">
        <f t="array" ref="Q162">IF(ISNUMBER(I162),PERCENTILE(IF($B$2:$B$1251=K162,$C$2:$C$1251),0.5),"")</f>
        <v/>
      </c>
      <c r="R162" s="4" t="str">
        <f t="array" ref="R162">IF(ISNUMBER(I162),PERCENTILE(IF($B$2:$B$1251=K162,$C$2:$C$1251),0.7),"")</f>
        <v/>
      </c>
      <c r="S162" s="4" t="str">
        <f t="array" ref="S162">IF(ISNUMBER(I162),PERCENTILE(IF($B$2:$B$1251=K162,$C$2:$C$1251),0.75),"")</f>
        <v/>
      </c>
      <c r="T162" s="4" t="str">
        <f t="array" ref="T162">IF(ISNUMBER(I162),PERCENTILE(IF($B$2:$B$1251=K162,$C$2:$C$1251),0.85),"")</f>
        <v/>
      </c>
    </row>
    <row r="163" spans="1:20" x14ac:dyDescent="0.25">
      <c r="A163" s="10" t="str">
        <f>Calculations!A163</f>
        <v/>
      </c>
      <c r="B163" s="4" t="str">
        <f t="shared" si="20"/>
        <v/>
      </c>
      <c r="C163" s="4" t="str">
        <f>IFERROR(Calculations!K163,"")</f>
        <v/>
      </c>
      <c r="D163" s="16" t="str">
        <f t="shared" si="25"/>
        <v/>
      </c>
      <c r="E163" s="26">
        <f t="shared" si="26"/>
        <v>8</v>
      </c>
      <c r="F163" s="26">
        <f t="shared" si="27"/>
        <v>12</v>
      </c>
      <c r="G163" s="26">
        <f t="shared" si="28"/>
        <v>15</v>
      </c>
      <c r="I163" s="10" t="str">
        <f t="shared" si="21"/>
        <v/>
      </c>
      <c r="J163" s="10" t="str">
        <f t="shared" si="22"/>
        <v/>
      </c>
      <c r="K163" s="4" t="str">
        <f t="shared" si="23"/>
        <v/>
      </c>
      <c r="L163" s="4" t="str">
        <f t="array" ref="L163">IF(ISNUMBER(I163),MIN(IF($B$2:$B$1251=K163,$C$2:$C$1251)),"")</f>
        <v/>
      </c>
      <c r="M163" s="13" t="str">
        <f t="shared" si="24"/>
        <v/>
      </c>
      <c r="N163" s="4" t="str">
        <f t="array" ref="N163">IF(ISNUMBER(I163),MAX(IF($B$2:$B$1251=K163,$C$2:$C$1251)),"")</f>
        <v/>
      </c>
      <c r="O163" s="4" t="str">
        <f t="array" ref="O163">IF(ISNUMBER(I163),PERCENTILE(IF($B$2:$B$1251=K163,$C$2:$C$1251),0.25),"")</f>
        <v/>
      </c>
      <c r="P163" s="4" t="str">
        <f t="array" ref="P163">IF(ISNUMBER(I163),PERCENTILE(IF($B$2:$B$1251=K163,$C$2:$C$1251),0.3),"")</f>
        <v/>
      </c>
      <c r="Q163" s="4" t="str">
        <f t="array" ref="Q163">IF(ISNUMBER(I163),PERCENTILE(IF($B$2:$B$1251=K163,$C$2:$C$1251),0.5),"")</f>
        <v/>
      </c>
      <c r="R163" s="4" t="str">
        <f t="array" ref="R163">IF(ISNUMBER(I163),PERCENTILE(IF($B$2:$B$1251=K163,$C$2:$C$1251),0.7),"")</f>
        <v/>
      </c>
      <c r="S163" s="4" t="str">
        <f t="array" ref="S163">IF(ISNUMBER(I163),PERCENTILE(IF($B$2:$B$1251=K163,$C$2:$C$1251),0.75),"")</f>
        <v/>
      </c>
      <c r="T163" s="4" t="str">
        <f t="array" ref="T163">IF(ISNUMBER(I163),PERCENTILE(IF($B$2:$B$1251=K163,$C$2:$C$1251),0.85),"")</f>
        <v/>
      </c>
    </row>
    <row r="164" spans="1:20" x14ac:dyDescent="0.25">
      <c r="A164" s="10" t="str">
        <f>Calculations!A164</f>
        <v/>
      </c>
      <c r="B164" s="4" t="str">
        <f t="shared" si="20"/>
        <v/>
      </c>
      <c r="C164" s="4" t="str">
        <f>IFERROR(Calculations!K164,"")</f>
        <v/>
      </c>
      <c r="D164" s="16" t="str">
        <f t="shared" si="25"/>
        <v/>
      </c>
      <c r="E164" s="26">
        <f t="shared" si="26"/>
        <v>8</v>
      </c>
      <c r="F164" s="26">
        <f t="shared" si="27"/>
        <v>12</v>
      </c>
      <c r="G164" s="26">
        <f t="shared" si="28"/>
        <v>15</v>
      </c>
      <c r="I164" s="10" t="str">
        <f t="shared" si="21"/>
        <v/>
      </c>
      <c r="J164" s="10" t="str">
        <f t="shared" si="22"/>
        <v/>
      </c>
      <c r="K164" s="4" t="str">
        <f t="shared" si="23"/>
        <v/>
      </c>
      <c r="L164" s="4" t="str">
        <f t="array" ref="L164">IF(ISNUMBER(I164),MIN(IF($B$2:$B$1251=K164,$C$2:$C$1251)),"")</f>
        <v/>
      </c>
      <c r="M164" s="13" t="str">
        <f t="shared" si="24"/>
        <v/>
      </c>
      <c r="N164" s="4" t="str">
        <f t="array" ref="N164">IF(ISNUMBER(I164),MAX(IF($B$2:$B$1251=K164,$C$2:$C$1251)),"")</f>
        <v/>
      </c>
      <c r="O164" s="4" t="str">
        <f t="array" ref="O164">IF(ISNUMBER(I164),PERCENTILE(IF($B$2:$B$1251=K164,$C$2:$C$1251),0.25),"")</f>
        <v/>
      </c>
      <c r="P164" s="4" t="str">
        <f t="array" ref="P164">IF(ISNUMBER(I164),PERCENTILE(IF($B$2:$B$1251=K164,$C$2:$C$1251),0.3),"")</f>
        <v/>
      </c>
      <c r="Q164" s="4" t="str">
        <f t="array" ref="Q164">IF(ISNUMBER(I164),PERCENTILE(IF($B$2:$B$1251=K164,$C$2:$C$1251),0.5),"")</f>
        <v/>
      </c>
      <c r="R164" s="4" t="str">
        <f t="array" ref="R164">IF(ISNUMBER(I164),PERCENTILE(IF($B$2:$B$1251=K164,$C$2:$C$1251),0.7),"")</f>
        <v/>
      </c>
      <c r="S164" s="4" t="str">
        <f t="array" ref="S164">IF(ISNUMBER(I164),PERCENTILE(IF($B$2:$B$1251=K164,$C$2:$C$1251),0.75),"")</f>
        <v/>
      </c>
      <c r="T164" s="4" t="str">
        <f t="array" ref="T164">IF(ISNUMBER(I164),PERCENTILE(IF($B$2:$B$1251=K164,$C$2:$C$1251),0.85),"")</f>
        <v/>
      </c>
    </row>
    <row r="165" spans="1:20" x14ac:dyDescent="0.25">
      <c r="A165" s="10" t="str">
        <f>Calculations!A165</f>
        <v/>
      </c>
      <c r="B165" s="4" t="str">
        <f t="shared" si="20"/>
        <v/>
      </c>
      <c r="C165" s="4" t="str">
        <f>IFERROR(Calculations!K165,"")</f>
        <v/>
      </c>
      <c r="D165" s="16" t="str">
        <f t="shared" si="25"/>
        <v/>
      </c>
      <c r="E165" s="26">
        <f t="shared" si="26"/>
        <v>8</v>
      </c>
      <c r="F165" s="26">
        <f t="shared" si="27"/>
        <v>12</v>
      </c>
      <c r="G165" s="26">
        <f t="shared" si="28"/>
        <v>15</v>
      </c>
      <c r="I165" s="10" t="str">
        <f t="shared" si="21"/>
        <v/>
      </c>
      <c r="J165" s="10" t="str">
        <f t="shared" si="22"/>
        <v/>
      </c>
      <c r="K165" s="4" t="str">
        <f t="shared" si="23"/>
        <v/>
      </c>
      <c r="L165" s="4" t="str">
        <f t="array" ref="L165">IF(ISNUMBER(I165),MIN(IF($B$2:$B$1251=K165,$C$2:$C$1251)),"")</f>
        <v/>
      </c>
      <c r="M165" s="13" t="str">
        <f t="shared" si="24"/>
        <v/>
      </c>
      <c r="N165" s="4" t="str">
        <f t="array" ref="N165">IF(ISNUMBER(I165),MAX(IF($B$2:$B$1251=K165,$C$2:$C$1251)),"")</f>
        <v/>
      </c>
      <c r="O165" s="4" t="str">
        <f t="array" ref="O165">IF(ISNUMBER(I165),PERCENTILE(IF($B$2:$B$1251=K165,$C$2:$C$1251),0.25),"")</f>
        <v/>
      </c>
      <c r="P165" s="4" t="str">
        <f t="array" ref="P165">IF(ISNUMBER(I165),PERCENTILE(IF($B$2:$B$1251=K165,$C$2:$C$1251),0.3),"")</f>
        <v/>
      </c>
      <c r="Q165" s="4" t="str">
        <f t="array" ref="Q165">IF(ISNUMBER(I165),PERCENTILE(IF($B$2:$B$1251=K165,$C$2:$C$1251),0.5),"")</f>
        <v/>
      </c>
      <c r="R165" s="4" t="str">
        <f t="array" ref="R165">IF(ISNUMBER(I165),PERCENTILE(IF($B$2:$B$1251=K165,$C$2:$C$1251),0.7),"")</f>
        <v/>
      </c>
      <c r="S165" s="4" t="str">
        <f t="array" ref="S165">IF(ISNUMBER(I165),PERCENTILE(IF($B$2:$B$1251=K165,$C$2:$C$1251),0.75),"")</f>
        <v/>
      </c>
      <c r="T165" s="4" t="str">
        <f t="array" ref="T165">IF(ISNUMBER(I165),PERCENTILE(IF($B$2:$B$1251=K165,$C$2:$C$1251),0.85),"")</f>
        <v/>
      </c>
    </row>
    <row r="166" spans="1:20" x14ac:dyDescent="0.25">
      <c r="A166" s="10" t="str">
        <f>Calculations!A166</f>
        <v/>
      </c>
      <c r="B166" s="4" t="str">
        <f t="shared" si="20"/>
        <v/>
      </c>
      <c r="C166" s="4" t="str">
        <f>IFERROR(Calculations!K166,"")</f>
        <v/>
      </c>
      <c r="D166" s="16" t="str">
        <f t="shared" si="25"/>
        <v/>
      </c>
      <c r="E166" s="26">
        <f t="shared" si="26"/>
        <v>8</v>
      </c>
      <c r="F166" s="26">
        <f t="shared" si="27"/>
        <v>12</v>
      </c>
      <c r="G166" s="26">
        <f t="shared" si="28"/>
        <v>15</v>
      </c>
      <c r="I166" s="10" t="str">
        <f t="shared" si="21"/>
        <v/>
      </c>
      <c r="J166" s="10" t="str">
        <f t="shared" si="22"/>
        <v/>
      </c>
      <c r="K166" s="4" t="str">
        <f t="shared" si="23"/>
        <v/>
      </c>
      <c r="L166" s="4" t="str">
        <f t="array" ref="L166">IF(ISNUMBER(I166),MIN(IF($B$2:$B$1251=K166,$C$2:$C$1251)),"")</f>
        <v/>
      </c>
      <c r="M166" s="13" t="str">
        <f t="shared" si="24"/>
        <v/>
      </c>
      <c r="N166" s="4" t="str">
        <f t="array" ref="N166">IF(ISNUMBER(I166),MAX(IF($B$2:$B$1251=K166,$C$2:$C$1251)),"")</f>
        <v/>
      </c>
      <c r="O166" s="4" t="str">
        <f t="array" ref="O166">IF(ISNUMBER(I166),PERCENTILE(IF($B$2:$B$1251=K166,$C$2:$C$1251),0.25),"")</f>
        <v/>
      </c>
      <c r="P166" s="4" t="str">
        <f t="array" ref="P166">IF(ISNUMBER(I166),PERCENTILE(IF($B$2:$B$1251=K166,$C$2:$C$1251),0.3),"")</f>
        <v/>
      </c>
      <c r="Q166" s="4" t="str">
        <f t="array" ref="Q166">IF(ISNUMBER(I166),PERCENTILE(IF($B$2:$B$1251=K166,$C$2:$C$1251),0.5),"")</f>
        <v/>
      </c>
      <c r="R166" s="4" t="str">
        <f t="array" ref="R166">IF(ISNUMBER(I166),PERCENTILE(IF($B$2:$B$1251=K166,$C$2:$C$1251),0.7),"")</f>
        <v/>
      </c>
      <c r="S166" s="4" t="str">
        <f t="array" ref="S166">IF(ISNUMBER(I166),PERCENTILE(IF($B$2:$B$1251=K166,$C$2:$C$1251),0.75),"")</f>
        <v/>
      </c>
      <c r="T166" s="4" t="str">
        <f t="array" ref="T166">IF(ISNUMBER(I166),PERCENTILE(IF($B$2:$B$1251=K166,$C$2:$C$1251),0.85),"")</f>
        <v/>
      </c>
    </row>
    <row r="167" spans="1:20" x14ac:dyDescent="0.25">
      <c r="A167" s="10" t="str">
        <f>Calculations!A167</f>
        <v/>
      </c>
      <c r="B167" s="4" t="str">
        <f t="shared" si="20"/>
        <v/>
      </c>
      <c r="C167" s="4" t="str">
        <f>IFERROR(Calculations!K167,"")</f>
        <v/>
      </c>
      <c r="D167" s="16" t="str">
        <f t="shared" si="25"/>
        <v/>
      </c>
      <c r="E167" s="26">
        <f t="shared" si="26"/>
        <v>8</v>
      </c>
      <c r="F167" s="26">
        <f t="shared" si="27"/>
        <v>12</v>
      </c>
      <c r="G167" s="26">
        <f t="shared" si="28"/>
        <v>15</v>
      </c>
      <c r="I167" s="10" t="str">
        <f t="shared" si="21"/>
        <v/>
      </c>
      <c r="J167" s="10" t="str">
        <f t="shared" si="22"/>
        <v/>
      </c>
      <c r="K167" s="4" t="str">
        <f t="shared" si="23"/>
        <v/>
      </c>
      <c r="L167" s="4" t="str">
        <f t="array" ref="L167">IF(ISNUMBER(I167),MIN(IF($B$2:$B$1251=K167,$C$2:$C$1251)),"")</f>
        <v/>
      </c>
      <c r="M167" s="13" t="str">
        <f t="shared" si="24"/>
        <v/>
      </c>
      <c r="N167" s="4" t="str">
        <f t="array" ref="N167">IF(ISNUMBER(I167),MAX(IF($B$2:$B$1251=K167,$C$2:$C$1251)),"")</f>
        <v/>
      </c>
      <c r="O167" s="4" t="str">
        <f t="array" ref="O167">IF(ISNUMBER(I167),PERCENTILE(IF($B$2:$B$1251=K167,$C$2:$C$1251),0.25),"")</f>
        <v/>
      </c>
      <c r="P167" s="4" t="str">
        <f t="array" ref="P167">IF(ISNUMBER(I167),PERCENTILE(IF($B$2:$B$1251=K167,$C$2:$C$1251),0.3),"")</f>
        <v/>
      </c>
      <c r="Q167" s="4" t="str">
        <f t="array" ref="Q167">IF(ISNUMBER(I167),PERCENTILE(IF($B$2:$B$1251=K167,$C$2:$C$1251),0.5),"")</f>
        <v/>
      </c>
      <c r="R167" s="4" t="str">
        <f t="array" ref="R167">IF(ISNUMBER(I167),PERCENTILE(IF($B$2:$B$1251=K167,$C$2:$C$1251),0.7),"")</f>
        <v/>
      </c>
      <c r="S167" s="4" t="str">
        <f t="array" ref="S167">IF(ISNUMBER(I167),PERCENTILE(IF($B$2:$B$1251=K167,$C$2:$C$1251),0.75),"")</f>
        <v/>
      </c>
      <c r="T167" s="4" t="str">
        <f t="array" ref="T167">IF(ISNUMBER(I167),PERCENTILE(IF($B$2:$B$1251=K167,$C$2:$C$1251),0.85),"")</f>
        <v/>
      </c>
    </row>
    <row r="168" spans="1:20" x14ac:dyDescent="0.25">
      <c r="A168" s="10" t="str">
        <f>Calculations!A168</f>
        <v/>
      </c>
      <c r="B168" s="4" t="str">
        <f t="shared" si="20"/>
        <v/>
      </c>
      <c r="C168" s="4" t="str">
        <f>IFERROR(Calculations!K168,"")</f>
        <v/>
      </c>
      <c r="D168" s="16" t="str">
        <f t="shared" si="25"/>
        <v/>
      </c>
      <c r="E168" s="26">
        <f t="shared" si="26"/>
        <v>8</v>
      </c>
      <c r="F168" s="26">
        <f t="shared" si="27"/>
        <v>12</v>
      </c>
      <c r="G168" s="26">
        <f t="shared" si="28"/>
        <v>15</v>
      </c>
      <c r="I168" s="10" t="str">
        <f t="shared" si="21"/>
        <v/>
      </c>
      <c r="J168" s="10" t="str">
        <f t="shared" si="22"/>
        <v/>
      </c>
      <c r="K168" s="4" t="str">
        <f t="shared" si="23"/>
        <v/>
      </c>
      <c r="L168" s="4" t="str">
        <f t="array" ref="L168">IF(ISNUMBER(I168),MIN(IF($B$2:$B$1251=K168,$C$2:$C$1251)),"")</f>
        <v/>
      </c>
      <c r="M168" s="13" t="str">
        <f t="shared" si="24"/>
        <v/>
      </c>
      <c r="N168" s="4" t="str">
        <f t="array" ref="N168">IF(ISNUMBER(I168),MAX(IF($B$2:$B$1251=K168,$C$2:$C$1251)),"")</f>
        <v/>
      </c>
      <c r="O168" s="4" t="str">
        <f t="array" ref="O168">IF(ISNUMBER(I168),PERCENTILE(IF($B$2:$B$1251=K168,$C$2:$C$1251),0.25),"")</f>
        <v/>
      </c>
      <c r="P168" s="4" t="str">
        <f t="array" ref="P168">IF(ISNUMBER(I168),PERCENTILE(IF($B$2:$B$1251=K168,$C$2:$C$1251),0.3),"")</f>
        <v/>
      </c>
      <c r="Q168" s="4" t="str">
        <f t="array" ref="Q168">IF(ISNUMBER(I168),PERCENTILE(IF($B$2:$B$1251=K168,$C$2:$C$1251),0.5),"")</f>
        <v/>
      </c>
      <c r="R168" s="4" t="str">
        <f t="array" ref="R168">IF(ISNUMBER(I168),PERCENTILE(IF($B$2:$B$1251=K168,$C$2:$C$1251),0.7),"")</f>
        <v/>
      </c>
      <c r="S168" s="4" t="str">
        <f t="array" ref="S168">IF(ISNUMBER(I168),PERCENTILE(IF($B$2:$B$1251=K168,$C$2:$C$1251),0.75),"")</f>
        <v/>
      </c>
      <c r="T168" s="4" t="str">
        <f t="array" ref="T168">IF(ISNUMBER(I168),PERCENTILE(IF($B$2:$B$1251=K168,$C$2:$C$1251),0.85),"")</f>
        <v/>
      </c>
    </row>
    <row r="169" spans="1:20" x14ac:dyDescent="0.25">
      <c r="A169" s="10" t="str">
        <f>Calculations!A169</f>
        <v/>
      </c>
      <c r="B169" s="4" t="str">
        <f t="shared" si="20"/>
        <v/>
      </c>
      <c r="C169" s="4" t="str">
        <f>IFERROR(Calculations!K169,"")</f>
        <v/>
      </c>
      <c r="D169" s="16" t="str">
        <f t="shared" si="25"/>
        <v/>
      </c>
      <c r="E169" s="26">
        <f t="shared" si="26"/>
        <v>8</v>
      </c>
      <c r="F169" s="26">
        <f t="shared" si="27"/>
        <v>12</v>
      </c>
      <c r="G169" s="26">
        <f t="shared" si="28"/>
        <v>15</v>
      </c>
      <c r="I169" s="10" t="str">
        <f t="shared" si="21"/>
        <v/>
      </c>
      <c r="J169" s="10" t="str">
        <f t="shared" si="22"/>
        <v/>
      </c>
      <c r="K169" s="4" t="str">
        <f t="shared" si="23"/>
        <v/>
      </c>
      <c r="L169" s="4" t="str">
        <f t="array" ref="L169">IF(ISNUMBER(I169),MIN(IF($B$2:$B$1251=K169,$C$2:$C$1251)),"")</f>
        <v/>
      </c>
      <c r="M169" s="13" t="str">
        <f t="shared" si="24"/>
        <v/>
      </c>
      <c r="N169" s="4" t="str">
        <f t="array" ref="N169">IF(ISNUMBER(I169),MAX(IF($B$2:$B$1251=K169,$C$2:$C$1251)),"")</f>
        <v/>
      </c>
      <c r="O169" s="4" t="str">
        <f t="array" ref="O169">IF(ISNUMBER(I169),PERCENTILE(IF($B$2:$B$1251=K169,$C$2:$C$1251),0.25),"")</f>
        <v/>
      </c>
      <c r="P169" s="4" t="str">
        <f t="array" ref="P169">IF(ISNUMBER(I169),PERCENTILE(IF($B$2:$B$1251=K169,$C$2:$C$1251),0.3),"")</f>
        <v/>
      </c>
      <c r="Q169" s="4" t="str">
        <f t="array" ref="Q169">IF(ISNUMBER(I169),PERCENTILE(IF($B$2:$B$1251=K169,$C$2:$C$1251),0.5),"")</f>
        <v/>
      </c>
      <c r="R169" s="4" t="str">
        <f t="array" ref="R169">IF(ISNUMBER(I169),PERCENTILE(IF($B$2:$B$1251=K169,$C$2:$C$1251),0.7),"")</f>
        <v/>
      </c>
      <c r="S169" s="4" t="str">
        <f t="array" ref="S169">IF(ISNUMBER(I169),PERCENTILE(IF($B$2:$B$1251=K169,$C$2:$C$1251),0.75),"")</f>
        <v/>
      </c>
      <c r="T169" s="4" t="str">
        <f t="array" ref="T169">IF(ISNUMBER(I169),PERCENTILE(IF($B$2:$B$1251=K169,$C$2:$C$1251),0.85),"")</f>
        <v/>
      </c>
    </row>
    <row r="170" spans="1:20" x14ac:dyDescent="0.25">
      <c r="A170" s="10" t="str">
        <f>Calculations!A170</f>
        <v/>
      </c>
      <c r="B170" s="4" t="str">
        <f t="shared" si="20"/>
        <v/>
      </c>
      <c r="C170" s="4" t="str">
        <f>IFERROR(Calculations!K170,"")</f>
        <v/>
      </c>
      <c r="D170" s="16" t="str">
        <f t="shared" si="25"/>
        <v/>
      </c>
      <c r="E170" s="26">
        <f t="shared" si="26"/>
        <v>8</v>
      </c>
      <c r="F170" s="26">
        <f t="shared" si="27"/>
        <v>12</v>
      </c>
      <c r="G170" s="26">
        <f t="shared" si="28"/>
        <v>15</v>
      </c>
      <c r="I170" s="10" t="str">
        <f t="shared" si="21"/>
        <v/>
      </c>
      <c r="J170" s="10" t="str">
        <f t="shared" si="22"/>
        <v/>
      </c>
      <c r="K170" s="4" t="str">
        <f t="shared" si="23"/>
        <v/>
      </c>
      <c r="L170" s="4" t="str">
        <f t="array" ref="L170">IF(ISNUMBER(I170),MIN(IF($B$2:$B$1251=K170,$C$2:$C$1251)),"")</f>
        <v/>
      </c>
      <c r="M170" s="13" t="str">
        <f t="shared" si="24"/>
        <v/>
      </c>
      <c r="N170" s="4" t="str">
        <f t="array" ref="N170">IF(ISNUMBER(I170),MAX(IF($B$2:$B$1251=K170,$C$2:$C$1251)),"")</f>
        <v/>
      </c>
      <c r="O170" s="4" t="str">
        <f t="array" ref="O170">IF(ISNUMBER(I170),PERCENTILE(IF($B$2:$B$1251=K170,$C$2:$C$1251),0.25),"")</f>
        <v/>
      </c>
      <c r="P170" s="4" t="str">
        <f t="array" ref="P170">IF(ISNUMBER(I170),PERCENTILE(IF($B$2:$B$1251=K170,$C$2:$C$1251),0.3),"")</f>
        <v/>
      </c>
      <c r="Q170" s="4" t="str">
        <f t="array" ref="Q170">IF(ISNUMBER(I170),PERCENTILE(IF($B$2:$B$1251=K170,$C$2:$C$1251),0.5),"")</f>
        <v/>
      </c>
      <c r="R170" s="4" t="str">
        <f t="array" ref="R170">IF(ISNUMBER(I170),PERCENTILE(IF($B$2:$B$1251=K170,$C$2:$C$1251),0.7),"")</f>
        <v/>
      </c>
      <c r="S170" s="4" t="str">
        <f t="array" ref="S170">IF(ISNUMBER(I170),PERCENTILE(IF($B$2:$B$1251=K170,$C$2:$C$1251),0.75),"")</f>
        <v/>
      </c>
      <c r="T170" s="4" t="str">
        <f t="array" ref="T170">IF(ISNUMBER(I170),PERCENTILE(IF($B$2:$B$1251=K170,$C$2:$C$1251),0.85),"")</f>
        <v/>
      </c>
    </row>
    <row r="171" spans="1:20" x14ac:dyDescent="0.25">
      <c r="A171" s="10" t="str">
        <f>Calculations!A171</f>
        <v/>
      </c>
      <c r="B171" s="4" t="str">
        <f t="shared" si="20"/>
        <v/>
      </c>
      <c r="C171" s="4" t="str">
        <f>IFERROR(Calculations!K171,"")</f>
        <v/>
      </c>
      <c r="D171" s="16" t="str">
        <f t="shared" si="25"/>
        <v/>
      </c>
      <c r="E171" s="26">
        <f t="shared" si="26"/>
        <v>8</v>
      </c>
      <c r="F171" s="26">
        <f t="shared" si="27"/>
        <v>12</v>
      </c>
      <c r="G171" s="26">
        <f t="shared" si="28"/>
        <v>15</v>
      </c>
      <c r="I171" s="10" t="str">
        <f t="shared" si="21"/>
        <v/>
      </c>
      <c r="J171" s="10" t="str">
        <f t="shared" si="22"/>
        <v/>
      </c>
      <c r="K171" s="4" t="str">
        <f t="shared" si="23"/>
        <v/>
      </c>
      <c r="L171" s="4" t="str">
        <f t="array" ref="L171">IF(ISNUMBER(I171),MIN(IF($B$2:$B$1251=K171,$C$2:$C$1251)),"")</f>
        <v/>
      </c>
      <c r="M171" s="13" t="str">
        <f t="shared" si="24"/>
        <v/>
      </c>
      <c r="N171" s="4" t="str">
        <f t="array" ref="N171">IF(ISNUMBER(I171),MAX(IF($B$2:$B$1251=K171,$C$2:$C$1251)),"")</f>
        <v/>
      </c>
      <c r="O171" s="4" t="str">
        <f t="array" ref="O171">IF(ISNUMBER(I171),PERCENTILE(IF($B$2:$B$1251=K171,$C$2:$C$1251),0.25),"")</f>
        <v/>
      </c>
      <c r="P171" s="4" t="str">
        <f t="array" ref="P171">IF(ISNUMBER(I171),PERCENTILE(IF($B$2:$B$1251=K171,$C$2:$C$1251),0.3),"")</f>
        <v/>
      </c>
      <c r="Q171" s="4" t="str">
        <f t="array" ref="Q171">IF(ISNUMBER(I171),PERCENTILE(IF($B$2:$B$1251=K171,$C$2:$C$1251),0.5),"")</f>
        <v/>
      </c>
      <c r="R171" s="4" t="str">
        <f t="array" ref="R171">IF(ISNUMBER(I171),PERCENTILE(IF($B$2:$B$1251=K171,$C$2:$C$1251),0.7),"")</f>
        <v/>
      </c>
      <c r="S171" s="4" t="str">
        <f t="array" ref="S171">IF(ISNUMBER(I171),PERCENTILE(IF($B$2:$B$1251=K171,$C$2:$C$1251),0.75),"")</f>
        <v/>
      </c>
      <c r="T171" s="4" t="str">
        <f t="array" ref="T171">IF(ISNUMBER(I171),PERCENTILE(IF($B$2:$B$1251=K171,$C$2:$C$1251),0.85),"")</f>
        <v/>
      </c>
    </row>
    <row r="172" spans="1:20" x14ac:dyDescent="0.25">
      <c r="A172" s="10" t="str">
        <f>Calculations!A172</f>
        <v/>
      </c>
      <c r="B172" s="4" t="str">
        <f t="shared" si="20"/>
        <v/>
      </c>
      <c r="C172" s="4" t="str">
        <f>IFERROR(Calculations!K172,"")</f>
        <v/>
      </c>
      <c r="D172" s="16" t="str">
        <f t="shared" si="25"/>
        <v/>
      </c>
      <c r="E172" s="26">
        <f t="shared" si="26"/>
        <v>8</v>
      </c>
      <c r="F172" s="26">
        <f t="shared" si="27"/>
        <v>12</v>
      </c>
      <c r="G172" s="26">
        <f t="shared" si="28"/>
        <v>15</v>
      </c>
      <c r="I172" s="10" t="str">
        <f t="shared" si="21"/>
        <v/>
      </c>
      <c r="J172" s="10" t="str">
        <f t="shared" si="22"/>
        <v/>
      </c>
      <c r="K172" s="4" t="str">
        <f t="shared" si="23"/>
        <v/>
      </c>
      <c r="L172" s="4" t="str">
        <f t="array" ref="L172">IF(ISNUMBER(I172),MIN(IF($B$2:$B$1251=K172,$C$2:$C$1251)),"")</f>
        <v/>
      </c>
      <c r="M172" s="13" t="str">
        <f t="shared" si="24"/>
        <v/>
      </c>
      <c r="N172" s="4" t="str">
        <f t="array" ref="N172">IF(ISNUMBER(I172),MAX(IF($B$2:$B$1251=K172,$C$2:$C$1251)),"")</f>
        <v/>
      </c>
      <c r="O172" s="4" t="str">
        <f t="array" ref="O172">IF(ISNUMBER(I172),PERCENTILE(IF($B$2:$B$1251=K172,$C$2:$C$1251),0.25),"")</f>
        <v/>
      </c>
      <c r="P172" s="4" t="str">
        <f t="array" ref="P172">IF(ISNUMBER(I172),PERCENTILE(IF($B$2:$B$1251=K172,$C$2:$C$1251),0.3),"")</f>
        <v/>
      </c>
      <c r="Q172" s="4" t="str">
        <f t="array" ref="Q172">IF(ISNUMBER(I172),PERCENTILE(IF($B$2:$B$1251=K172,$C$2:$C$1251),0.5),"")</f>
        <v/>
      </c>
      <c r="R172" s="4" t="str">
        <f t="array" ref="R172">IF(ISNUMBER(I172),PERCENTILE(IF($B$2:$B$1251=K172,$C$2:$C$1251),0.7),"")</f>
        <v/>
      </c>
      <c r="S172" s="4" t="str">
        <f t="array" ref="S172">IF(ISNUMBER(I172),PERCENTILE(IF($B$2:$B$1251=K172,$C$2:$C$1251),0.75),"")</f>
        <v/>
      </c>
      <c r="T172" s="4" t="str">
        <f t="array" ref="T172">IF(ISNUMBER(I172),PERCENTILE(IF($B$2:$B$1251=K172,$C$2:$C$1251),0.85),"")</f>
        <v/>
      </c>
    </row>
    <row r="173" spans="1:20" x14ac:dyDescent="0.25">
      <c r="A173" s="10" t="str">
        <f>Calculations!A173</f>
        <v/>
      </c>
      <c r="B173" s="4" t="str">
        <f t="shared" si="20"/>
        <v/>
      </c>
      <c r="C173" s="4" t="str">
        <f>IFERROR(Calculations!K173,"")</f>
        <v/>
      </c>
      <c r="D173" s="16" t="str">
        <f t="shared" si="25"/>
        <v/>
      </c>
      <c r="E173" s="26">
        <f t="shared" si="26"/>
        <v>8</v>
      </c>
      <c r="F173" s="26">
        <f t="shared" si="27"/>
        <v>12</v>
      </c>
      <c r="G173" s="26">
        <f t="shared" si="28"/>
        <v>15</v>
      </c>
      <c r="I173" s="10" t="str">
        <f t="shared" si="21"/>
        <v/>
      </c>
      <c r="J173" s="10" t="str">
        <f t="shared" si="22"/>
        <v/>
      </c>
      <c r="K173" s="4" t="str">
        <f t="shared" si="23"/>
        <v/>
      </c>
      <c r="L173" s="4" t="str">
        <f t="array" ref="L173">IF(ISNUMBER(I173),MIN(IF($B$2:$B$1251=K173,$C$2:$C$1251)),"")</f>
        <v/>
      </c>
      <c r="M173" s="13" t="str">
        <f t="shared" si="24"/>
        <v/>
      </c>
      <c r="N173" s="4" t="str">
        <f t="array" ref="N173">IF(ISNUMBER(I173),MAX(IF($B$2:$B$1251=K173,$C$2:$C$1251)),"")</f>
        <v/>
      </c>
      <c r="O173" s="4" t="str">
        <f t="array" ref="O173">IF(ISNUMBER(I173),PERCENTILE(IF($B$2:$B$1251=K173,$C$2:$C$1251),0.25),"")</f>
        <v/>
      </c>
      <c r="P173" s="4" t="str">
        <f t="array" ref="P173">IF(ISNUMBER(I173),PERCENTILE(IF($B$2:$B$1251=K173,$C$2:$C$1251),0.3),"")</f>
        <v/>
      </c>
      <c r="Q173" s="4" t="str">
        <f t="array" ref="Q173">IF(ISNUMBER(I173),PERCENTILE(IF($B$2:$B$1251=K173,$C$2:$C$1251),0.5),"")</f>
        <v/>
      </c>
      <c r="R173" s="4" t="str">
        <f t="array" ref="R173">IF(ISNUMBER(I173),PERCENTILE(IF($B$2:$B$1251=K173,$C$2:$C$1251),0.7),"")</f>
        <v/>
      </c>
      <c r="S173" s="4" t="str">
        <f t="array" ref="S173">IF(ISNUMBER(I173),PERCENTILE(IF($B$2:$B$1251=K173,$C$2:$C$1251),0.75),"")</f>
        <v/>
      </c>
      <c r="T173" s="4" t="str">
        <f t="array" ref="T173">IF(ISNUMBER(I173),PERCENTILE(IF($B$2:$B$1251=K173,$C$2:$C$1251),0.85),"")</f>
        <v/>
      </c>
    </row>
    <row r="174" spans="1:20" x14ac:dyDescent="0.25">
      <c r="A174" s="10" t="str">
        <f>Calculations!A174</f>
        <v/>
      </c>
      <c r="B174" s="4" t="str">
        <f t="shared" si="20"/>
        <v/>
      </c>
      <c r="C174" s="4" t="str">
        <f>IFERROR(Calculations!K174,"")</f>
        <v/>
      </c>
      <c r="D174" s="16" t="str">
        <f t="shared" si="25"/>
        <v/>
      </c>
      <c r="E174" s="26">
        <f t="shared" si="26"/>
        <v>8</v>
      </c>
      <c r="F174" s="26">
        <f t="shared" si="27"/>
        <v>12</v>
      </c>
      <c r="G174" s="26">
        <f t="shared" si="28"/>
        <v>15</v>
      </c>
      <c r="I174" s="10" t="str">
        <f t="shared" si="21"/>
        <v/>
      </c>
      <c r="J174" s="10" t="str">
        <f t="shared" si="22"/>
        <v/>
      </c>
      <c r="K174" s="4" t="str">
        <f t="shared" si="23"/>
        <v/>
      </c>
      <c r="L174" s="4" t="str">
        <f t="array" ref="L174">IF(ISNUMBER(I174),MIN(IF($B$2:$B$1251=K174,$C$2:$C$1251)),"")</f>
        <v/>
      </c>
      <c r="M174" s="13" t="str">
        <f t="shared" si="24"/>
        <v/>
      </c>
      <c r="N174" s="4" t="str">
        <f t="array" ref="N174">IF(ISNUMBER(I174),MAX(IF($B$2:$B$1251=K174,$C$2:$C$1251)),"")</f>
        <v/>
      </c>
      <c r="O174" s="4" t="str">
        <f t="array" ref="O174">IF(ISNUMBER(I174),PERCENTILE(IF($B$2:$B$1251=K174,$C$2:$C$1251),0.25),"")</f>
        <v/>
      </c>
      <c r="P174" s="4" t="str">
        <f t="array" ref="P174">IF(ISNUMBER(I174),PERCENTILE(IF($B$2:$B$1251=K174,$C$2:$C$1251),0.3),"")</f>
        <v/>
      </c>
      <c r="Q174" s="4" t="str">
        <f t="array" ref="Q174">IF(ISNUMBER(I174),PERCENTILE(IF($B$2:$B$1251=K174,$C$2:$C$1251),0.5),"")</f>
        <v/>
      </c>
      <c r="R174" s="4" t="str">
        <f t="array" ref="R174">IF(ISNUMBER(I174),PERCENTILE(IF($B$2:$B$1251=K174,$C$2:$C$1251),0.7),"")</f>
        <v/>
      </c>
      <c r="S174" s="4" t="str">
        <f t="array" ref="S174">IF(ISNUMBER(I174),PERCENTILE(IF($B$2:$B$1251=K174,$C$2:$C$1251),0.75),"")</f>
        <v/>
      </c>
      <c r="T174" s="4" t="str">
        <f t="array" ref="T174">IF(ISNUMBER(I174),PERCENTILE(IF($B$2:$B$1251=K174,$C$2:$C$1251),0.85),"")</f>
        <v/>
      </c>
    </row>
    <row r="175" spans="1:20" x14ac:dyDescent="0.25">
      <c r="A175" s="10" t="str">
        <f>Calculations!A175</f>
        <v/>
      </c>
      <c r="B175" s="4" t="str">
        <f t="shared" si="20"/>
        <v/>
      </c>
      <c r="C175" s="4" t="str">
        <f>IFERROR(Calculations!K175,"")</f>
        <v/>
      </c>
      <c r="D175" s="16" t="str">
        <f t="shared" si="25"/>
        <v/>
      </c>
      <c r="E175" s="26">
        <f t="shared" si="26"/>
        <v>8</v>
      </c>
      <c r="F175" s="26">
        <f t="shared" si="27"/>
        <v>12</v>
      </c>
      <c r="G175" s="26">
        <f t="shared" si="28"/>
        <v>15</v>
      </c>
      <c r="I175" s="10" t="str">
        <f t="shared" si="21"/>
        <v/>
      </c>
      <c r="J175" s="10" t="str">
        <f t="shared" si="22"/>
        <v/>
      </c>
      <c r="K175" s="4" t="str">
        <f t="shared" si="23"/>
        <v/>
      </c>
      <c r="L175" s="4" t="str">
        <f t="array" ref="L175">IF(ISNUMBER(I175),MIN(IF($B$2:$B$1251=K175,$C$2:$C$1251)),"")</f>
        <v/>
      </c>
      <c r="M175" s="13" t="str">
        <f t="shared" si="24"/>
        <v/>
      </c>
      <c r="N175" s="4" t="str">
        <f t="array" ref="N175">IF(ISNUMBER(I175),MAX(IF($B$2:$B$1251=K175,$C$2:$C$1251)),"")</f>
        <v/>
      </c>
      <c r="O175" s="4" t="str">
        <f t="array" ref="O175">IF(ISNUMBER(I175),PERCENTILE(IF($B$2:$B$1251=K175,$C$2:$C$1251),0.25),"")</f>
        <v/>
      </c>
      <c r="P175" s="4" t="str">
        <f t="array" ref="P175">IF(ISNUMBER(I175),PERCENTILE(IF($B$2:$B$1251=K175,$C$2:$C$1251),0.3),"")</f>
        <v/>
      </c>
      <c r="Q175" s="4" t="str">
        <f t="array" ref="Q175">IF(ISNUMBER(I175),PERCENTILE(IF($B$2:$B$1251=K175,$C$2:$C$1251),0.5),"")</f>
        <v/>
      </c>
      <c r="R175" s="4" t="str">
        <f t="array" ref="R175">IF(ISNUMBER(I175),PERCENTILE(IF($B$2:$B$1251=K175,$C$2:$C$1251),0.7),"")</f>
        <v/>
      </c>
      <c r="S175" s="4" t="str">
        <f t="array" ref="S175">IF(ISNUMBER(I175),PERCENTILE(IF($B$2:$B$1251=K175,$C$2:$C$1251),0.75),"")</f>
        <v/>
      </c>
      <c r="T175" s="4" t="str">
        <f t="array" ref="T175">IF(ISNUMBER(I175),PERCENTILE(IF($B$2:$B$1251=K175,$C$2:$C$1251),0.85),"")</f>
        <v/>
      </c>
    </row>
    <row r="176" spans="1:20" x14ac:dyDescent="0.25">
      <c r="A176" s="10" t="str">
        <f>Calculations!A176</f>
        <v/>
      </c>
      <c r="B176" s="4" t="str">
        <f t="shared" si="20"/>
        <v/>
      </c>
      <c r="C176" s="4" t="str">
        <f>IFERROR(Calculations!K176,"")</f>
        <v/>
      </c>
      <c r="D176" s="16" t="str">
        <f t="shared" si="25"/>
        <v/>
      </c>
      <c r="E176" s="26">
        <f t="shared" si="26"/>
        <v>8</v>
      </c>
      <c r="F176" s="26">
        <f t="shared" si="27"/>
        <v>12</v>
      </c>
      <c r="G176" s="26">
        <f t="shared" si="28"/>
        <v>15</v>
      </c>
      <c r="I176" s="10" t="str">
        <f t="shared" si="21"/>
        <v/>
      </c>
      <c r="J176" s="10" t="str">
        <f t="shared" si="22"/>
        <v/>
      </c>
      <c r="K176" s="4" t="str">
        <f t="shared" si="23"/>
        <v/>
      </c>
      <c r="L176" s="4" t="str">
        <f t="array" ref="L176">IF(ISNUMBER(I176),MIN(IF($B$2:$B$1251=K176,$C$2:$C$1251)),"")</f>
        <v/>
      </c>
      <c r="M176" s="13" t="str">
        <f t="shared" si="24"/>
        <v/>
      </c>
      <c r="N176" s="4" t="str">
        <f t="array" ref="N176">IF(ISNUMBER(I176),MAX(IF($B$2:$B$1251=K176,$C$2:$C$1251)),"")</f>
        <v/>
      </c>
      <c r="O176" s="4" t="str">
        <f t="array" ref="O176">IF(ISNUMBER(I176),PERCENTILE(IF($B$2:$B$1251=K176,$C$2:$C$1251),0.25),"")</f>
        <v/>
      </c>
      <c r="P176" s="4" t="str">
        <f t="array" ref="P176">IF(ISNUMBER(I176),PERCENTILE(IF($B$2:$B$1251=K176,$C$2:$C$1251),0.3),"")</f>
        <v/>
      </c>
      <c r="Q176" s="4" t="str">
        <f t="array" ref="Q176">IF(ISNUMBER(I176),PERCENTILE(IF($B$2:$B$1251=K176,$C$2:$C$1251),0.5),"")</f>
        <v/>
      </c>
      <c r="R176" s="4" t="str">
        <f t="array" ref="R176">IF(ISNUMBER(I176),PERCENTILE(IF($B$2:$B$1251=K176,$C$2:$C$1251),0.7),"")</f>
        <v/>
      </c>
      <c r="S176" s="4" t="str">
        <f t="array" ref="S176">IF(ISNUMBER(I176),PERCENTILE(IF($B$2:$B$1251=K176,$C$2:$C$1251),0.75),"")</f>
        <v/>
      </c>
      <c r="T176" s="4" t="str">
        <f t="array" ref="T176">IF(ISNUMBER(I176),PERCENTILE(IF($B$2:$B$1251=K176,$C$2:$C$1251),0.85),"")</f>
        <v/>
      </c>
    </row>
    <row r="177" spans="1:20" x14ac:dyDescent="0.25">
      <c r="A177" s="10" t="str">
        <f>Calculations!A177</f>
        <v/>
      </c>
      <c r="B177" s="4" t="str">
        <f t="shared" si="20"/>
        <v/>
      </c>
      <c r="C177" s="4" t="str">
        <f>IFERROR(Calculations!K177,"")</f>
        <v/>
      </c>
      <c r="D177" s="16" t="str">
        <f t="shared" si="25"/>
        <v/>
      </c>
      <c r="E177" s="26">
        <f t="shared" si="26"/>
        <v>8</v>
      </c>
      <c r="F177" s="26">
        <f t="shared" si="27"/>
        <v>12</v>
      </c>
      <c r="G177" s="26">
        <f t="shared" si="28"/>
        <v>15</v>
      </c>
      <c r="I177" s="10" t="str">
        <f t="shared" si="21"/>
        <v/>
      </c>
      <c r="J177" s="10" t="str">
        <f t="shared" si="22"/>
        <v/>
      </c>
      <c r="K177" s="4" t="str">
        <f t="shared" si="23"/>
        <v/>
      </c>
      <c r="L177" s="4" t="str">
        <f t="array" ref="L177">IF(ISNUMBER(I177),MIN(IF($B$2:$B$1251=K177,$C$2:$C$1251)),"")</f>
        <v/>
      </c>
      <c r="M177" s="13" t="str">
        <f t="shared" si="24"/>
        <v/>
      </c>
      <c r="N177" s="4" t="str">
        <f t="array" ref="N177">IF(ISNUMBER(I177),MAX(IF($B$2:$B$1251=K177,$C$2:$C$1251)),"")</f>
        <v/>
      </c>
      <c r="O177" s="4" t="str">
        <f t="array" ref="O177">IF(ISNUMBER(I177),PERCENTILE(IF($B$2:$B$1251=K177,$C$2:$C$1251),0.25),"")</f>
        <v/>
      </c>
      <c r="P177" s="4" t="str">
        <f t="array" ref="P177">IF(ISNUMBER(I177),PERCENTILE(IF($B$2:$B$1251=K177,$C$2:$C$1251),0.3),"")</f>
        <v/>
      </c>
      <c r="Q177" s="4" t="str">
        <f t="array" ref="Q177">IF(ISNUMBER(I177),PERCENTILE(IF($B$2:$B$1251=K177,$C$2:$C$1251),0.5),"")</f>
        <v/>
      </c>
      <c r="R177" s="4" t="str">
        <f t="array" ref="R177">IF(ISNUMBER(I177),PERCENTILE(IF($B$2:$B$1251=K177,$C$2:$C$1251),0.7),"")</f>
        <v/>
      </c>
      <c r="S177" s="4" t="str">
        <f t="array" ref="S177">IF(ISNUMBER(I177),PERCENTILE(IF($B$2:$B$1251=K177,$C$2:$C$1251),0.75),"")</f>
        <v/>
      </c>
      <c r="T177" s="4" t="str">
        <f t="array" ref="T177">IF(ISNUMBER(I177),PERCENTILE(IF($B$2:$B$1251=K177,$C$2:$C$1251),0.85),"")</f>
        <v/>
      </c>
    </row>
    <row r="178" spans="1:20" x14ac:dyDescent="0.25">
      <c r="A178" s="10" t="str">
        <f>Calculations!A178</f>
        <v/>
      </c>
      <c r="B178" s="4" t="str">
        <f t="shared" si="20"/>
        <v/>
      </c>
      <c r="C178" s="4" t="str">
        <f>IFERROR(Calculations!K178,"")</f>
        <v/>
      </c>
      <c r="D178" s="16" t="str">
        <f t="shared" si="25"/>
        <v/>
      </c>
      <c r="E178" s="26">
        <f t="shared" si="26"/>
        <v>8</v>
      </c>
      <c r="F178" s="26">
        <f t="shared" si="27"/>
        <v>12</v>
      </c>
      <c r="G178" s="26">
        <f t="shared" si="28"/>
        <v>15</v>
      </c>
      <c r="I178" s="10" t="str">
        <f t="shared" si="21"/>
        <v/>
      </c>
      <c r="J178" s="10" t="str">
        <f t="shared" si="22"/>
        <v/>
      </c>
      <c r="K178" s="4" t="str">
        <f t="shared" si="23"/>
        <v/>
      </c>
      <c r="L178" s="4" t="str">
        <f t="array" ref="L178">IF(ISNUMBER(I178),MIN(IF($B$2:$B$1251=K178,$C$2:$C$1251)),"")</f>
        <v/>
      </c>
      <c r="M178" s="13" t="str">
        <f t="shared" si="24"/>
        <v/>
      </c>
      <c r="N178" s="4" t="str">
        <f t="array" ref="N178">IF(ISNUMBER(I178),MAX(IF($B$2:$B$1251=K178,$C$2:$C$1251)),"")</f>
        <v/>
      </c>
      <c r="O178" s="4" t="str">
        <f t="array" ref="O178">IF(ISNUMBER(I178),PERCENTILE(IF($B$2:$B$1251=K178,$C$2:$C$1251),0.25),"")</f>
        <v/>
      </c>
      <c r="P178" s="4" t="str">
        <f t="array" ref="P178">IF(ISNUMBER(I178),PERCENTILE(IF($B$2:$B$1251=K178,$C$2:$C$1251),0.3),"")</f>
        <v/>
      </c>
      <c r="Q178" s="4" t="str">
        <f t="array" ref="Q178">IF(ISNUMBER(I178),PERCENTILE(IF($B$2:$B$1251=K178,$C$2:$C$1251),0.5),"")</f>
        <v/>
      </c>
      <c r="R178" s="4" t="str">
        <f t="array" ref="R178">IF(ISNUMBER(I178),PERCENTILE(IF($B$2:$B$1251=K178,$C$2:$C$1251),0.7),"")</f>
        <v/>
      </c>
      <c r="S178" s="4" t="str">
        <f t="array" ref="S178">IF(ISNUMBER(I178),PERCENTILE(IF($B$2:$B$1251=K178,$C$2:$C$1251),0.75),"")</f>
        <v/>
      </c>
      <c r="T178" s="4" t="str">
        <f t="array" ref="T178">IF(ISNUMBER(I178),PERCENTILE(IF($B$2:$B$1251=K178,$C$2:$C$1251),0.85),"")</f>
        <v/>
      </c>
    </row>
    <row r="179" spans="1:20" x14ac:dyDescent="0.25">
      <c r="A179" s="10" t="str">
        <f>Calculations!A179</f>
        <v/>
      </c>
      <c r="B179" s="4" t="str">
        <f t="shared" si="20"/>
        <v/>
      </c>
      <c r="C179" s="4" t="str">
        <f>IFERROR(Calculations!K179,"")</f>
        <v/>
      </c>
      <c r="D179" s="16" t="str">
        <f t="shared" si="25"/>
        <v/>
      </c>
      <c r="E179" s="26">
        <f t="shared" si="26"/>
        <v>8</v>
      </c>
      <c r="F179" s="26">
        <f t="shared" si="27"/>
        <v>12</v>
      </c>
      <c r="G179" s="26">
        <f t="shared" si="28"/>
        <v>15</v>
      </c>
      <c r="I179" s="10" t="str">
        <f t="shared" si="21"/>
        <v/>
      </c>
      <c r="J179" s="10" t="str">
        <f t="shared" si="22"/>
        <v/>
      </c>
      <c r="K179" s="4" t="str">
        <f t="shared" si="23"/>
        <v/>
      </c>
      <c r="L179" s="4" t="str">
        <f t="array" ref="L179">IF(ISNUMBER(I179),MIN(IF($B$2:$B$1251=K179,$C$2:$C$1251)),"")</f>
        <v/>
      </c>
      <c r="M179" s="13" t="str">
        <f t="shared" si="24"/>
        <v/>
      </c>
      <c r="N179" s="4" t="str">
        <f t="array" ref="N179">IF(ISNUMBER(I179),MAX(IF($B$2:$B$1251=K179,$C$2:$C$1251)),"")</f>
        <v/>
      </c>
      <c r="O179" s="4" t="str">
        <f t="array" ref="O179">IF(ISNUMBER(I179),PERCENTILE(IF($B$2:$B$1251=K179,$C$2:$C$1251),0.25),"")</f>
        <v/>
      </c>
      <c r="P179" s="4" t="str">
        <f t="array" ref="P179">IF(ISNUMBER(I179),PERCENTILE(IF($B$2:$B$1251=K179,$C$2:$C$1251),0.3),"")</f>
        <v/>
      </c>
      <c r="Q179" s="4" t="str">
        <f t="array" ref="Q179">IF(ISNUMBER(I179),PERCENTILE(IF($B$2:$B$1251=K179,$C$2:$C$1251),0.5),"")</f>
        <v/>
      </c>
      <c r="R179" s="4" t="str">
        <f t="array" ref="R179">IF(ISNUMBER(I179),PERCENTILE(IF($B$2:$B$1251=K179,$C$2:$C$1251),0.7),"")</f>
        <v/>
      </c>
      <c r="S179" s="4" t="str">
        <f t="array" ref="S179">IF(ISNUMBER(I179),PERCENTILE(IF($B$2:$B$1251=K179,$C$2:$C$1251),0.75),"")</f>
        <v/>
      </c>
      <c r="T179" s="4" t="str">
        <f t="array" ref="T179">IF(ISNUMBER(I179),PERCENTILE(IF($B$2:$B$1251=K179,$C$2:$C$1251),0.85),"")</f>
        <v/>
      </c>
    </row>
    <row r="180" spans="1:20" x14ac:dyDescent="0.25">
      <c r="A180" s="10" t="str">
        <f>Calculations!A180</f>
        <v/>
      </c>
      <c r="B180" s="4" t="str">
        <f t="shared" si="20"/>
        <v/>
      </c>
      <c r="C180" s="4" t="str">
        <f>IFERROR(Calculations!K180,"")</f>
        <v/>
      </c>
      <c r="D180" s="16" t="str">
        <f t="shared" si="25"/>
        <v/>
      </c>
      <c r="E180" s="26">
        <f t="shared" si="26"/>
        <v>8</v>
      </c>
      <c r="F180" s="26">
        <f t="shared" si="27"/>
        <v>12</v>
      </c>
      <c r="G180" s="26">
        <f t="shared" si="28"/>
        <v>15</v>
      </c>
      <c r="I180" s="10" t="str">
        <f t="shared" si="21"/>
        <v/>
      </c>
      <c r="J180" s="10" t="str">
        <f t="shared" si="22"/>
        <v/>
      </c>
      <c r="K180" s="4" t="str">
        <f t="shared" si="23"/>
        <v/>
      </c>
      <c r="L180" s="4" t="str">
        <f t="array" ref="L180">IF(ISNUMBER(I180),MIN(IF($B$2:$B$1251=K180,$C$2:$C$1251)),"")</f>
        <v/>
      </c>
      <c r="M180" s="13" t="str">
        <f t="shared" si="24"/>
        <v/>
      </c>
      <c r="N180" s="4" t="str">
        <f t="array" ref="N180">IF(ISNUMBER(I180),MAX(IF($B$2:$B$1251=K180,$C$2:$C$1251)),"")</f>
        <v/>
      </c>
      <c r="O180" s="4" t="str">
        <f t="array" ref="O180">IF(ISNUMBER(I180),PERCENTILE(IF($B$2:$B$1251=K180,$C$2:$C$1251),0.25),"")</f>
        <v/>
      </c>
      <c r="P180" s="4" t="str">
        <f t="array" ref="P180">IF(ISNUMBER(I180),PERCENTILE(IF($B$2:$B$1251=K180,$C$2:$C$1251),0.3),"")</f>
        <v/>
      </c>
      <c r="Q180" s="4" t="str">
        <f t="array" ref="Q180">IF(ISNUMBER(I180),PERCENTILE(IF($B$2:$B$1251=K180,$C$2:$C$1251),0.5),"")</f>
        <v/>
      </c>
      <c r="R180" s="4" t="str">
        <f t="array" ref="R180">IF(ISNUMBER(I180),PERCENTILE(IF($B$2:$B$1251=K180,$C$2:$C$1251),0.7),"")</f>
        <v/>
      </c>
      <c r="S180" s="4" t="str">
        <f t="array" ref="S180">IF(ISNUMBER(I180),PERCENTILE(IF($B$2:$B$1251=K180,$C$2:$C$1251),0.75),"")</f>
        <v/>
      </c>
      <c r="T180" s="4" t="str">
        <f t="array" ref="T180">IF(ISNUMBER(I180),PERCENTILE(IF($B$2:$B$1251=K180,$C$2:$C$1251),0.85),"")</f>
        <v/>
      </c>
    </row>
    <row r="181" spans="1:20" x14ac:dyDescent="0.25">
      <c r="A181" s="10" t="str">
        <f>Calculations!A181</f>
        <v/>
      </c>
      <c r="B181" s="4" t="str">
        <f t="shared" si="20"/>
        <v/>
      </c>
      <c r="C181" s="4" t="str">
        <f>IFERROR(Calculations!K181,"")</f>
        <v/>
      </c>
      <c r="D181" s="16" t="str">
        <f t="shared" si="25"/>
        <v/>
      </c>
      <c r="E181" s="26">
        <f t="shared" si="26"/>
        <v>8</v>
      </c>
      <c r="F181" s="26">
        <f t="shared" si="27"/>
        <v>12</v>
      </c>
      <c r="G181" s="26">
        <f t="shared" si="28"/>
        <v>15</v>
      </c>
      <c r="I181" s="10" t="str">
        <f t="shared" si="21"/>
        <v/>
      </c>
      <c r="J181" s="10" t="str">
        <f t="shared" si="22"/>
        <v/>
      </c>
      <c r="K181" s="4" t="str">
        <f t="shared" si="23"/>
        <v/>
      </c>
      <c r="L181" s="4" t="str">
        <f t="array" ref="L181">IF(ISNUMBER(I181),MIN(IF($B$2:$B$1251=K181,$C$2:$C$1251)),"")</f>
        <v/>
      </c>
      <c r="M181" s="13" t="str">
        <f t="shared" si="24"/>
        <v/>
      </c>
      <c r="N181" s="4" t="str">
        <f t="array" ref="N181">IF(ISNUMBER(I181),MAX(IF($B$2:$B$1251=K181,$C$2:$C$1251)),"")</f>
        <v/>
      </c>
      <c r="O181" s="4" t="str">
        <f t="array" ref="O181">IF(ISNUMBER(I181),PERCENTILE(IF($B$2:$B$1251=K181,$C$2:$C$1251),0.25),"")</f>
        <v/>
      </c>
      <c r="P181" s="4" t="str">
        <f t="array" ref="P181">IF(ISNUMBER(I181),PERCENTILE(IF($B$2:$B$1251=K181,$C$2:$C$1251),0.3),"")</f>
        <v/>
      </c>
      <c r="Q181" s="4" t="str">
        <f t="array" ref="Q181">IF(ISNUMBER(I181),PERCENTILE(IF($B$2:$B$1251=K181,$C$2:$C$1251),0.5),"")</f>
        <v/>
      </c>
      <c r="R181" s="4" t="str">
        <f t="array" ref="R181">IF(ISNUMBER(I181),PERCENTILE(IF($B$2:$B$1251=K181,$C$2:$C$1251),0.7),"")</f>
        <v/>
      </c>
      <c r="S181" s="4" t="str">
        <f t="array" ref="S181">IF(ISNUMBER(I181),PERCENTILE(IF($B$2:$B$1251=K181,$C$2:$C$1251),0.75),"")</f>
        <v/>
      </c>
      <c r="T181" s="4" t="str">
        <f t="array" ref="T181">IF(ISNUMBER(I181),PERCENTILE(IF($B$2:$B$1251=K181,$C$2:$C$1251),0.85),"")</f>
        <v/>
      </c>
    </row>
    <row r="182" spans="1:20" x14ac:dyDescent="0.25">
      <c r="A182" s="10" t="str">
        <f>Calculations!A182</f>
        <v/>
      </c>
      <c r="B182" s="4" t="str">
        <f t="shared" si="20"/>
        <v/>
      </c>
      <c r="C182" s="4" t="str">
        <f>IFERROR(Calculations!K182,"")</f>
        <v/>
      </c>
      <c r="D182" s="16" t="str">
        <f t="shared" si="25"/>
        <v/>
      </c>
      <c r="E182" s="26">
        <f t="shared" si="26"/>
        <v>8</v>
      </c>
      <c r="F182" s="26">
        <f t="shared" si="27"/>
        <v>12</v>
      </c>
      <c r="G182" s="26">
        <f t="shared" si="28"/>
        <v>15</v>
      </c>
      <c r="I182" s="10" t="str">
        <f t="shared" si="21"/>
        <v/>
      </c>
      <c r="J182" s="10" t="str">
        <f t="shared" si="22"/>
        <v/>
      </c>
      <c r="K182" s="4" t="str">
        <f t="shared" si="23"/>
        <v/>
      </c>
      <c r="L182" s="4" t="str">
        <f t="array" ref="L182">IF(ISNUMBER(I182),MIN(IF($B$2:$B$1251=K182,$C$2:$C$1251)),"")</f>
        <v/>
      </c>
      <c r="M182" s="13" t="str">
        <f t="shared" si="24"/>
        <v/>
      </c>
      <c r="N182" s="4" t="str">
        <f t="array" ref="N182">IF(ISNUMBER(I182),MAX(IF($B$2:$B$1251=K182,$C$2:$C$1251)),"")</f>
        <v/>
      </c>
      <c r="O182" s="4" t="str">
        <f t="array" ref="O182">IF(ISNUMBER(I182),PERCENTILE(IF($B$2:$B$1251=K182,$C$2:$C$1251),0.25),"")</f>
        <v/>
      </c>
      <c r="P182" s="4" t="str">
        <f t="array" ref="P182">IF(ISNUMBER(I182),PERCENTILE(IF($B$2:$B$1251=K182,$C$2:$C$1251),0.3),"")</f>
        <v/>
      </c>
      <c r="Q182" s="4" t="str">
        <f t="array" ref="Q182">IF(ISNUMBER(I182),PERCENTILE(IF($B$2:$B$1251=K182,$C$2:$C$1251),0.5),"")</f>
        <v/>
      </c>
      <c r="R182" s="4" t="str">
        <f t="array" ref="R182">IF(ISNUMBER(I182),PERCENTILE(IF($B$2:$B$1251=K182,$C$2:$C$1251),0.7),"")</f>
        <v/>
      </c>
      <c r="S182" s="4" t="str">
        <f t="array" ref="S182">IF(ISNUMBER(I182),PERCENTILE(IF($B$2:$B$1251=K182,$C$2:$C$1251),0.75),"")</f>
        <v/>
      </c>
      <c r="T182" s="4" t="str">
        <f t="array" ref="T182">IF(ISNUMBER(I182),PERCENTILE(IF($B$2:$B$1251=K182,$C$2:$C$1251),0.85),"")</f>
        <v/>
      </c>
    </row>
    <row r="183" spans="1:20" x14ac:dyDescent="0.25">
      <c r="A183" s="10" t="str">
        <f>Calculations!A183</f>
        <v/>
      </c>
      <c r="B183" s="4" t="str">
        <f t="shared" si="20"/>
        <v/>
      </c>
      <c r="C183" s="4" t="str">
        <f>IFERROR(Calculations!K183,"")</f>
        <v/>
      </c>
      <c r="D183" s="16" t="str">
        <f t="shared" si="25"/>
        <v/>
      </c>
      <c r="E183" s="26">
        <f t="shared" si="26"/>
        <v>8</v>
      </c>
      <c r="F183" s="26">
        <f t="shared" si="27"/>
        <v>12</v>
      </c>
      <c r="G183" s="26">
        <f t="shared" si="28"/>
        <v>15</v>
      </c>
      <c r="I183" s="10" t="str">
        <f t="shared" si="21"/>
        <v/>
      </c>
      <c r="J183" s="10" t="str">
        <f t="shared" si="22"/>
        <v/>
      </c>
      <c r="K183" s="4" t="str">
        <f t="shared" si="23"/>
        <v/>
      </c>
      <c r="L183" s="4" t="str">
        <f t="array" ref="L183">IF(ISNUMBER(I183),MIN(IF($B$2:$B$1251=K183,$C$2:$C$1251)),"")</f>
        <v/>
      </c>
      <c r="M183" s="13" t="str">
        <f t="shared" si="24"/>
        <v/>
      </c>
      <c r="N183" s="4" t="str">
        <f t="array" ref="N183">IF(ISNUMBER(I183),MAX(IF($B$2:$B$1251=K183,$C$2:$C$1251)),"")</f>
        <v/>
      </c>
      <c r="O183" s="4" t="str">
        <f t="array" ref="O183">IF(ISNUMBER(I183),PERCENTILE(IF($B$2:$B$1251=K183,$C$2:$C$1251),0.25),"")</f>
        <v/>
      </c>
      <c r="P183" s="4" t="str">
        <f t="array" ref="P183">IF(ISNUMBER(I183),PERCENTILE(IF($B$2:$B$1251=K183,$C$2:$C$1251),0.3),"")</f>
        <v/>
      </c>
      <c r="Q183" s="4" t="str">
        <f t="array" ref="Q183">IF(ISNUMBER(I183),PERCENTILE(IF($B$2:$B$1251=K183,$C$2:$C$1251),0.5),"")</f>
        <v/>
      </c>
      <c r="R183" s="4" t="str">
        <f t="array" ref="R183">IF(ISNUMBER(I183),PERCENTILE(IF($B$2:$B$1251=K183,$C$2:$C$1251),0.7),"")</f>
        <v/>
      </c>
      <c r="S183" s="4" t="str">
        <f t="array" ref="S183">IF(ISNUMBER(I183),PERCENTILE(IF($B$2:$B$1251=K183,$C$2:$C$1251),0.75),"")</f>
        <v/>
      </c>
      <c r="T183" s="4" t="str">
        <f t="array" ref="T183">IF(ISNUMBER(I183),PERCENTILE(IF($B$2:$B$1251=K183,$C$2:$C$1251),0.85),"")</f>
        <v/>
      </c>
    </row>
    <row r="184" spans="1:20" x14ac:dyDescent="0.25">
      <c r="A184" s="10" t="str">
        <f>Calculations!A184</f>
        <v/>
      </c>
      <c r="B184" s="4" t="str">
        <f t="shared" si="20"/>
        <v/>
      </c>
      <c r="C184" s="4" t="str">
        <f>IFERROR(Calculations!K184,"")</f>
        <v/>
      </c>
      <c r="D184" s="16" t="str">
        <f t="shared" si="25"/>
        <v/>
      </c>
      <c r="E184" s="26">
        <f t="shared" si="26"/>
        <v>8</v>
      </c>
      <c r="F184" s="26">
        <f t="shared" si="27"/>
        <v>12</v>
      </c>
      <c r="G184" s="26">
        <f t="shared" si="28"/>
        <v>15</v>
      </c>
      <c r="I184" s="10" t="str">
        <f t="shared" si="21"/>
        <v/>
      </c>
      <c r="J184" s="10" t="str">
        <f t="shared" si="22"/>
        <v/>
      </c>
      <c r="K184" s="4" t="str">
        <f t="shared" si="23"/>
        <v/>
      </c>
      <c r="L184" s="4" t="str">
        <f t="array" ref="L184">IF(ISNUMBER(I184),MIN(IF($B$2:$B$1251=K184,$C$2:$C$1251)),"")</f>
        <v/>
      </c>
      <c r="M184" s="13" t="str">
        <f t="shared" si="24"/>
        <v/>
      </c>
      <c r="N184" s="4" t="str">
        <f t="array" ref="N184">IF(ISNUMBER(I184),MAX(IF($B$2:$B$1251=K184,$C$2:$C$1251)),"")</f>
        <v/>
      </c>
      <c r="O184" s="4" t="str">
        <f t="array" ref="O184">IF(ISNUMBER(I184),PERCENTILE(IF($B$2:$B$1251=K184,$C$2:$C$1251),0.25),"")</f>
        <v/>
      </c>
      <c r="P184" s="4" t="str">
        <f t="array" ref="P184">IF(ISNUMBER(I184),PERCENTILE(IF($B$2:$B$1251=K184,$C$2:$C$1251),0.3),"")</f>
        <v/>
      </c>
      <c r="Q184" s="4" t="str">
        <f t="array" ref="Q184">IF(ISNUMBER(I184),PERCENTILE(IF($B$2:$B$1251=K184,$C$2:$C$1251),0.5),"")</f>
        <v/>
      </c>
      <c r="R184" s="4" t="str">
        <f t="array" ref="R184">IF(ISNUMBER(I184),PERCENTILE(IF($B$2:$B$1251=K184,$C$2:$C$1251),0.7),"")</f>
        <v/>
      </c>
      <c r="S184" s="4" t="str">
        <f t="array" ref="S184">IF(ISNUMBER(I184),PERCENTILE(IF($B$2:$B$1251=K184,$C$2:$C$1251),0.75),"")</f>
        <v/>
      </c>
      <c r="T184" s="4" t="str">
        <f t="array" ref="T184">IF(ISNUMBER(I184),PERCENTILE(IF($B$2:$B$1251=K184,$C$2:$C$1251),0.85),"")</f>
        <v/>
      </c>
    </row>
    <row r="185" spans="1:20" x14ac:dyDescent="0.25">
      <c r="A185" s="10" t="str">
        <f>Calculations!A185</f>
        <v/>
      </c>
      <c r="B185" s="4" t="str">
        <f t="shared" si="20"/>
        <v/>
      </c>
      <c r="C185" s="4" t="str">
        <f>IFERROR(Calculations!K185,"")</f>
        <v/>
      </c>
      <c r="D185" s="16" t="str">
        <f t="shared" si="25"/>
        <v/>
      </c>
      <c r="E185" s="26">
        <f t="shared" si="26"/>
        <v>8</v>
      </c>
      <c r="F185" s="26">
        <f t="shared" si="27"/>
        <v>12</v>
      </c>
      <c r="G185" s="26">
        <f t="shared" si="28"/>
        <v>15</v>
      </c>
      <c r="I185" s="10" t="str">
        <f t="shared" si="21"/>
        <v/>
      </c>
      <c r="J185" s="10" t="str">
        <f t="shared" si="22"/>
        <v/>
      </c>
      <c r="K185" s="4" t="str">
        <f t="shared" si="23"/>
        <v/>
      </c>
      <c r="L185" s="4" t="str">
        <f t="array" ref="L185">IF(ISNUMBER(I185),MIN(IF($B$2:$B$1251=K185,$C$2:$C$1251)),"")</f>
        <v/>
      </c>
      <c r="M185" s="13" t="str">
        <f t="shared" si="24"/>
        <v/>
      </c>
      <c r="N185" s="4" t="str">
        <f t="array" ref="N185">IF(ISNUMBER(I185),MAX(IF($B$2:$B$1251=K185,$C$2:$C$1251)),"")</f>
        <v/>
      </c>
      <c r="O185" s="4" t="str">
        <f t="array" ref="O185">IF(ISNUMBER(I185),PERCENTILE(IF($B$2:$B$1251=K185,$C$2:$C$1251),0.25),"")</f>
        <v/>
      </c>
      <c r="P185" s="4" t="str">
        <f t="array" ref="P185">IF(ISNUMBER(I185),PERCENTILE(IF($B$2:$B$1251=K185,$C$2:$C$1251),0.3),"")</f>
        <v/>
      </c>
      <c r="Q185" s="4" t="str">
        <f t="array" ref="Q185">IF(ISNUMBER(I185),PERCENTILE(IF($B$2:$B$1251=K185,$C$2:$C$1251),0.5),"")</f>
        <v/>
      </c>
      <c r="R185" s="4" t="str">
        <f t="array" ref="R185">IF(ISNUMBER(I185),PERCENTILE(IF($B$2:$B$1251=K185,$C$2:$C$1251),0.7),"")</f>
        <v/>
      </c>
      <c r="S185" s="4" t="str">
        <f t="array" ref="S185">IF(ISNUMBER(I185),PERCENTILE(IF($B$2:$B$1251=K185,$C$2:$C$1251),0.75),"")</f>
        <v/>
      </c>
      <c r="T185" s="4" t="str">
        <f t="array" ref="T185">IF(ISNUMBER(I185),PERCENTILE(IF($B$2:$B$1251=K185,$C$2:$C$1251),0.85),"")</f>
        <v/>
      </c>
    </row>
    <row r="186" spans="1:20" x14ac:dyDescent="0.25">
      <c r="A186" s="10" t="str">
        <f>Calculations!A186</f>
        <v/>
      </c>
      <c r="B186" s="4" t="str">
        <f t="shared" si="20"/>
        <v/>
      </c>
      <c r="C186" s="4" t="str">
        <f>IFERROR(Calculations!K186,"")</f>
        <v/>
      </c>
      <c r="D186" s="16" t="str">
        <f t="shared" si="25"/>
        <v/>
      </c>
      <c r="E186" s="26">
        <f t="shared" si="26"/>
        <v>8</v>
      </c>
      <c r="F186" s="26">
        <f t="shared" si="27"/>
        <v>12</v>
      </c>
      <c r="G186" s="26">
        <f t="shared" si="28"/>
        <v>15</v>
      </c>
      <c r="I186" s="10" t="str">
        <f t="shared" si="21"/>
        <v/>
      </c>
      <c r="J186" s="10" t="str">
        <f t="shared" si="22"/>
        <v/>
      </c>
      <c r="K186" s="4" t="str">
        <f t="shared" si="23"/>
        <v/>
      </c>
      <c r="L186" s="4" t="str">
        <f t="array" ref="L186">IF(ISNUMBER(I186),MIN(IF($B$2:$B$1251=K186,$C$2:$C$1251)),"")</f>
        <v/>
      </c>
      <c r="M186" s="13" t="str">
        <f t="shared" si="24"/>
        <v/>
      </c>
      <c r="N186" s="4" t="str">
        <f t="array" ref="N186">IF(ISNUMBER(I186),MAX(IF($B$2:$B$1251=K186,$C$2:$C$1251)),"")</f>
        <v/>
      </c>
      <c r="O186" s="4" t="str">
        <f t="array" ref="O186">IF(ISNUMBER(I186),PERCENTILE(IF($B$2:$B$1251=K186,$C$2:$C$1251),0.25),"")</f>
        <v/>
      </c>
      <c r="P186" s="4" t="str">
        <f t="array" ref="P186">IF(ISNUMBER(I186),PERCENTILE(IF($B$2:$B$1251=K186,$C$2:$C$1251),0.3),"")</f>
        <v/>
      </c>
      <c r="Q186" s="4" t="str">
        <f t="array" ref="Q186">IF(ISNUMBER(I186),PERCENTILE(IF($B$2:$B$1251=K186,$C$2:$C$1251),0.5),"")</f>
        <v/>
      </c>
      <c r="R186" s="4" t="str">
        <f t="array" ref="R186">IF(ISNUMBER(I186),PERCENTILE(IF($B$2:$B$1251=K186,$C$2:$C$1251),0.7),"")</f>
        <v/>
      </c>
      <c r="S186" s="4" t="str">
        <f t="array" ref="S186">IF(ISNUMBER(I186),PERCENTILE(IF($B$2:$B$1251=K186,$C$2:$C$1251),0.75),"")</f>
        <v/>
      </c>
      <c r="T186" s="4" t="str">
        <f t="array" ref="T186">IF(ISNUMBER(I186),PERCENTILE(IF($B$2:$B$1251=K186,$C$2:$C$1251),0.85),"")</f>
        <v/>
      </c>
    </row>
    <row r="187" spans="1:20" x14ac:dyDescent="0.25">
      <c r="A187" s="10" t="str">
        <f>Calculations!A187</f>
        <v/>
      </c>
      <c r="B187" s="4" t="str">
        <f t="shared" si="20"/>
        <v/>
      </c>
      <c r="C187" s="4" t="str">
        <f>IFERROR(Calculations!K187,"")</f>
        <v/>
      </c>
      <c r="D187" s="16" t="str">
        <f t="shared" si="25"/>
        <v/>
      </c>
      <c r="E187" s="26">
        <f t="shared" si="26"/>
        <v>8</v>
      </c>
      <c r="F187" s="26">
        <f t="shared" si="27"/>
        <v>12</v>
      </c>
      <c r="G187" s="26">
        <f t="shared" si="28"/>
        <v>15</v>
      </c>
      <c r="I187" s="10" t="str">
        <f t="shared" si="21"/>
        <v/>
      </c>
      <c r="J187" s="10" t="str">
        <f t="shared" si="22"/>
        <v/>
      </c>
      <c r="K187" s="4" t="str">
        <f t="shared" si="23"/>
        <v/>
      </c>
      <c r="L187" s="4" t="str">
        <f t="array" ref="L187">IF(ISNUMBER(I187),MIN(IF($B$2:$B$1251=K187,$C$2:$C$1251)),"")</f>
        <v/>
      </c>
      <c r="M187" s="13" t="str">
        <f t="shared" si="24"/>
        <v/>
      </c>
      <c r="N187" s="4" t="str">
        <f t="array" ref="N187">IF(ISNUMBER(I187),MAX(IF($B$2:$B$1251=K187,$C$2:$C$1251)),"")</f>
        <v/>
      </c>
      <c r="O187" s="4" t="str">
        <f t="array" ref="O187">IF(ISNUMBER(I187),PERCENTILE(IF($B$2:$B$1251=K187,$C$2:$C$1251),0.25),"")</f>
        <v/>
      </c>
      <c r="P187" s="4" t="str">
        <f t="array" ref="P187">IF(ISNUMBER(I187),PERCENTILE(IF($B$2:$B$1251=K187,$C$2:$C$1251),0.3),"")</f>
        <v/>
      </c>
      <c r="Q187" s="4" t="str">
        <f t="array" ref="Q187">IF(ISNUMBER(I187),PERCENTILE(IF($B$2:$B$1251=K187,$C$2:$C$1251),0.5),"")</f>
        <v/>
      </c>
      <c r="R187" s="4" t="str">
        <f t="array" ref="R187">IF(ISNUMBER(I187),PERCENTILE(IF($B$2:$B$1251=K187,$C$2:$C$1251),0.7),"")</f>
        <v/>
      </c>
      <c r="S187" s="4" t="str">
        <f t="array" ref="S187">IF(ISNUMBER(I187),PERCENTILE(IF($B$2:$B$1251=K187,$C$2:$C$1251),0.75),"")</f>
        <v/>
      </c>
      <c r="T187" s="4" t="str">
        <f t="array" ref="T187">IF(ISNUMBER(I187),PERCENTILE(IF($B$2:$B$1251=K187,$C$2:$C$1251),0.85),"")</f>
        <v/>
      </c>
    </row>
    <row r="188" spans="1:20" x14ac:dyDescent="0.25">
      <c r="A188" s="10" t="str">
        <f>Calculations!A188</f>
        <v/>
      </c>
      <c r="B188" s="4" t="str">
        <f t="shared" si="20"/>
        <v/>
      </c>
      <c r="C188" s="4" t="str">
        <f>IFERROR(Calculations!K188,"")</f>
        <v/>
      </c>
      <c r="D188" s="16" t="str">
        <f t="shared" si="25"/>
        <v/>
      </c>
      <c r="E188" s="26">
        <f t="shared" si="26"/>
        <v>8</v>
      </c>
      <c r="F188" s="26">
        <f t="shared" si="27"/>
        <v>12</v>
      </c>
      <c r="G188" s="26">
        <f t="shared" si="28"/>
        <v>15</v>
      </c>
      <c r="I188" s="10" t="str">
        <f t="shared" si="21"/>
        <v/>
      </c>
      <c r="J188" s="10" t="str">
        <f t="shared" si="22"/>
        <v/>
      </c>
      <c r="K188" s="4" t="str">
        <f t="shared" si="23"/>
        <v/>
      </c>
      <c r="L188" s="4" t="str">
        <f t="array" ref="L188">IF(ISNUMBER(I188),MIN(IF($B$2:$B$1251=K188,$C$2:$C$1251)),"")</f>
        <v/>
      </c>
      <c r="M188" s="13" t="str">
        <f t="shared" si="24"/>
        <v/>
      </c>
      <c r="N188" s="4" t="str">
        <f t="array" ref="N188">IF(ISNUMBER(I188),MAX(IF($B$2:$B$1251=K188,$C$2:$C$1251)),"")</f>
        <v/>
      </c>
      <c r="O188" s="4" t="str">
        <f t="array" ref="O188">IF(ISNUMBER(I188),PERCENTILE(IF($B$2:$B$1251=K188,$C$2:$C$1251),0.25),"")</f>
        <v/>
      </c>
      <c r="P188" s="4" t="str">
        <f t="array" ref="P188">IF(ISNUMBER(I188),PERCENTILE(IF($B$2:$B$1251=K188,$C$2:$C$1251),0.3),"")</f>
        <v/>
      </c>
      <c r="Q188" s="4" t="str">
        <f t="array" ref="Q188">IF(ISNUMBER(I188),PERCENTILE(IF($B$2:$B$1251=K188,$C$2:$C$1251),0.5),"")</f>
        <v/>
      </c>
      <c r="R188" s="4" t="str">
        <f t="array" ref="R188">IF(ISNUMBER(I188),PERCENTILE(IF($B$2:$B$1251=K188,$C$2:$C$1251),0.7),"")</f>
        <v/>
      </c>
      <c r="S188" s="4" t="str">
        <f t="array" ref="S188">IF(ISNUMBER(I188),PERCENTILE(IF($B$2:$B$1251=K188,$C$2:$C$1251),0.75),"")</f>
        <v/>
      </c>
      <c r="T188" s="4" t="str">
        <f t="array" ref="T188">IF(ISNUMBER(I188),PERCENTILE(IF($B$2:$B$1251=K188,$C$2:$C$1251),0.85),"")</f>
        <v/>
      </c>
    </row>
    <row r="189" spans="1:20" x14ac:dyDescent="0.25">
      <c r="A189" s="10" t="str">
        <f>Calculations!A189</f>
        <v/>
      </c>
      <c r="B189" s="4" t="str">
        <f t="shared" si="20"/>
        <v/>
      </c>
      <c r="C189" s="4" t="str">
        <f>IFERROR(Calculations!K189,"")</f>
        <v/>
      </c>
      <c r="D189" s="16" t="str">
        <f t="shared" si="25"/>
        <v/>
      </c>
      <c r="E189" s="26">
        <f t="shared" si="26"/>
        <v>8</v>
      </c>
      <c r="F189" s="26">
        <f t="shared" si="27"/>
        <v>12</v>
      </c>
      <c r="G189" s="26">
        <f t="shared" si="28"/>
        <v>15</v>
      </c>
      <c r="I189" s="10" t="str">
        <f t="shared" si="21"/>
        <v/>
      </c>
      <c r="J189" s="10" t="str">
        <f t="shared" si="22"/>
        <v/>
      </c>
      <c r="K189" s="4" t="str">
        <f t="shared" si="23"/>
        <v/>
      </c>
      <c r="L189" s="4" t="str">
        <f t="array" ref="L189">IF(ISNUMBER(I189),MIN(IF($B$2:$B$1251=K189,$C$2:$C$1251)),"")</f>
        <v/>
      </c>
      <c r="M189" s="13" t="str">
        <f t="shared" si="24"/>
        <v/>
      </c>
      <c r="N189" s="4" t="str">
        <f t="array" ref="N189">IF(ISNUMBER(I189),MAX(IF($B$2:$B$1251=K189,$C$2:$C$1251)),"")</f>
        <v/>
      </c>
      <c r="O189" s="4" t="str">
        <f t="array" ref="O189">IF(ISNUMBER(I189),PERCENTILE(IF($B$2:$B$1251=K189,$C$2:$C$1251),0.25),"")</f>
        <v/>
      </c>
      <c r="P189" s="4" t="str">
        <f t="array" ref="P189">IF(ISNUMBER(I189),PERCENTILE(IF($B$2:$B$1251=K189,$C$2:$C$1251),0.3),"")</f>
        <v/>
      </c>
      <c r="Q189" s="4" t="str">
        <f t="array" ref="Q189">IF(ISNUMBER(I189),PERCENTILE(IF($B$2:$B$1251=K189,$C$2:$C$1251),0.5),"")</f>
        <v/>
      </c>
      <c r="R189" s="4" t="str">
        <f t="array" ref="R189">IF(ISNUMBER(I189),PERCENTILE(IF($B$2:$B$1251=K189,$C$2:$C$1251),0.7),"")</f>
        <v/>
      </c>
      <c r="S189" s="4" t="str">
        <f t="array" ref="S189">IF(ISNUMBER(I189),PERCENTILE(IF($B$2:$B$1251=K189,$C$2:$C$1251),0.75),"")</f>
        <v/>
      </c>
      <c r="T189" s="4" t="str">
        <f t="array" ref="T189">IF(ISNUMBER(I189),PERCENTILE(IF($B$2:$B$1251=K189,$C$2:$C$1251),0.85),"")</f>
        <v/>
      </c>
    </row>
    <row r="190" spans="1:20" x14ac:dyDescent="0.25">
      <c r="A190" s="10" t="str">
        <f>Calculations!A190</f>
        <v/>
      </c>
      <c r="B190" s="4" t="str">
        <f t="shared" si="20"/>
        <v/>
      </c>
      <c r="C190" s="4" t="str">
        <f>IFERROR(Calculations!K190,"")</f>
        <v/>
      </c>
      <c r="D190" s="16" t="str">
        <f t="shared" si="25"/>
        <v/>
      </c>
      <c r="E190" s="26">
        <f t="shared" si="26"/>
        <v>8</v>
      </c>
      <c r="F190" s="26">
        <f t="shared" si="27"/>
        <v>12</v>
      </c>
      <c r="G190" s="26">
        <f t="shared" si="28"/>
        <v>15</v>
      </c>
      <c r="I190" s="10" t="str">
        <f t="shared" si="21"/>
        <v/>
      </c>
      <c r="J190" s="10" t="str">
        <f t="shared" si="22"/>
        <v/>
      </c>
      <c r="K190" s="4" t="str">
        <f t="shared" si="23"/>
        <v/>
      </c>
      <c r="L190" s="4" t="str">
        <f t="array" ref="L190">IF(ISNUMBER(I190),MIN(IF($B$2:$B$1251=K190,$C$2:$C$1251)),"")</f>
        <v/>
      </c>
      <c r="M190" s="13" t="str">
        <f t="shared" si="24"/>
        <v/>
      </c>
      <c r="N190" s="4" t="str">
        <f t="array" ref="N190">IF(ISNUMBER(I190),MAX(IF($B$2:$B$1251=K190,$C$2:$C$1251)),"")</f>
        <v/>
      </c>
      <c r="O190" s="4" t="str">
        <f t="array" ref="O190">IF(ISNUMBER(I190),PERCENTILE(IF($B$2:$B$1251=K190,$C$2:$C$1251),0.25),"")</f>
        <v/>
      </c>
      <c r="P190" s="4" t="str">
        <f t="array" ref="P190">IF(ISNUMBER(I190),PERCENTILE(IF($B$2:$B$1251=K190,$C$2:$C$1251),0.3),"")</f>
        <v/>
      </c>
      <c r="Q190" s="4" t="str">
        <f t="array" ref="Q190">IF(ISNUMBER(I190),PERCENTILE(IF($B$2:$B$1251=K190,$C$2:$C$1251),0.5),"")</f>
        <v/>
      </c>
      <c r="R190" s="4" t="str">
        <f t="array" ref="R190">IF(ISNUMBER(I190),PERCENTILE(IF($B$2:$B$1251=K190,$C$2:$C$1251),0.7),"")</f>
        <v/>
      </c>
      <c r="S190" s="4" t="str">
        <f t="array" ref="S190">IF(ISNUMBER(I190),PERCENTILE(IF($B$2:$B$1251=K190,$C$2:$C$1251),0.75),"")</f>
        <v/>
      </c>
      <c r="T190" s="4" t="str">
        <f t="array" ref="T190">IF(ISNUMBER(I190),PERCENTILE(IF($B$2:$B$1251=K190,$C$2:$C$1251),0.85),"")</f>
        <v/>
      </c>
    </row>
    <row r="191" spans="1:20" x14ac:dyDescent="0.25">
      <c r="A191" s="10" t="str">
        <f>Calculations!A191</f>
        <v/>
      </c>
      <c r="B191" s="4" t="str">
        <f t="shared" si="20"/>
        <v/>
      </c>
      <c r="C191" s="4" t="str">
        <f>IFERROR(Calculations!K191,"")</f>
        <v/>
      </c>
      <c r="D191" s="16" t="str">
        <f t="shared" si="25"/>
        <v/>
      </c>
      <c r="E191" s="26">
        <f t="shared" si="26"/>
        <v>8</v>
      </c>
      <c r="F191" s="26">
        <f t="shared" si="27"/>
        <v>12</v>
      </c>
      <c r="G191" s="26">
        <f t="shared" si="28"/>
        <v>15</v>
      </c>
      <c r="I191" s="10" t="str">
        <f t="shared" si="21"/>
        <v/>
      </c>
      <c r="J191" s="10" t="str">
        <f t="shared" si="22"/>
        <v/>
      </c>
      <c r="K191" s="4" t="str">
        <f t="shared" si="23"/>
        <v/>
      </c>
      <c r="L191" s="4" t="str">
        <f t="array" ref="L191">IF(ISNUMBER(I191),MIN(IF($B$2:$B$1251=K191,$C$2:$C$1251)),"")</f>
        <v/>
      </c>
      <c r="M191" s="13" t="str">
        <f t="shared" si="24"/>
        <v/>
      </c>
      <c r="N191" s="4" t="str">
        <f t="array" ref="N191">IF(ISNUMBER(I191),MAX(IF($B$2:$B$1251=K191,$C$2:$C$1251)),"")</f>
        <v/>
      </c>
      <c r="O191" s="4" t="str">
        <f t="array" ref="O191">IF(ISNUMBER(I191),PERCENTILE(IF($B$2:$B$1251=K191,$C$2:$C$1251),0.25),"")</f>
        <v/>
      </c>
      <c r="P191" s="4" t="str">
        <f t="array" ref="P191">IF(ISNUMBER(I191),PERCENTILE(IF($B$2:$B$1251=K191,$C$2:$C$1251),0.3),"")</f>
        <v/>
      </c>
      <c r="Q191" s="4" t="str">
        <f t="array" ref="Q191">IF(ISNUMBER(I191),PERCENTILE(IF($B$2:$B$1251=K191,$C$2:$C$1251),0.5),"")</f>
        <v/>
      </c>
      <c r="R191" s="4" t="str">
        <f t="array" ref="R191">IF(ISNUMBER(I191),PERCENTILE(IF($B$2:$B$1251=K191,$C$2:$C$1251),0.7),"")</f>
        <v/>
      </c>
      <c r="S191" s="4" t="str">
        <f t="array" ref="S191">IF(ISNUMBER(I191),PERCENTILE(IF($B$2:$B$1251=K191,$C$2:$C$1251),0.75),"")</f>
        <v/>
      </c>
      <c r="T191" s="4" t="str">
        <f t="array" ref="T191">IF(ISNUMBER(I191),PERCENTILE(IF($B$2:$B$1251=K191,$C$2:$C$1251),0.85),"")</f>
        <v/>
      </c>
    </row>
    <row r="192" spans="1:20" x14ac:dyDescent="0.25">
      <c r="A192" s="10" t="str">
        <f>Calculations!A192</f>
        <v/>
      </c>
      <c r="B192" s="4" t="str">
        <f t="shared" si="20"/>
        <v/>
      </c>
      <c r="C192" s="4" t="str">
        <f>IFERROR(Calculations!K192,"")</f>
        <v/>
      </c>
      <c r="D192" s="16" t="str">
        <f t="shared" si="25"/>
        <v/>
      </c>
      <c r="E192" s="26">
        <f t="shared" si="26"/>
        <v>8</v>
      </c>
      <c r="F192" s="26">
        <f t="shared" si="27"/>
        <v>12</v>
      </c>
      <c r="G192" s="26">
        <f t="shared" si="28"/>
        <v>15</v>
      </c>
      <c r="I192" s="10" t="str">
        <f t="shared" si="21"/>
        <v/>
      </c>
      <c r="J192" s="10" t="str">
        <f t="shared" si="22"/>
        <v/>
      </c>
      <c r="K192" s="4" t="str">
        <f t="shared" si="23"/>
        <v/>
      </c>
      <c r="L192" s="4" t="str">
        <f t="array" ref="L192">IF(ISNUMBER(I192),MIN(IF($B$2:$B$1251=K192,$C$2:$C$1251)),"")</f>
        <v/>
      </c>
      <c r="M192" s="13" t="str">
        <f t="shared" si="24"/>
        <v/>
      </c>
      <c r="N192" s="4" t="str">
        <f t="array" ref="N192">IF(ISNUMBER(I192),MAX(IF($B$2:$B$1251=K192,$C$2:$C$1251)),"")</f>
        <v/>
      </c>
      <c r="O192" s="4" t="str">
        <f t="array" ref="O192">IF(ISNUMBER(I192),PERCENTILE(IF($B$2:$B$1251=K192,$C$2:$C$1251),0.25),"")</f>
        <v/>
      </c>
      <c r="P192" s="4" t="str">
        <f t="array" ref="P192">IF(ISNUMBER(I192),PERCENTILE(IF($B$2:$B$1251=K192,$C$2:$C$1251),0.3),"")</f>
        <v/>
      </c>
      <c r="Q192" s="4" t="str">
        <f t="array" ref="Q192">IF(ISNUMBER(I192),PERCENTILE(IF($B$2:$B$1251=K192,$C$2:$C$1251),0.5),"")</f>
        <v/>
      </c>
      <c r="R192" s="4" t="str">
        <f t="array" ref="R192">IF(ISNUMBER(I192),PERCENTILE(IF($B$2:$B$1251=K192,$C$2:$C$1251),0.7),"")</f>
        <v/>
      </c>
      <c r="S192" s="4" t="str">
        <f t="array" ref="S192">IF(ISNUMBER(I192),PERCENTILE(IF($B$2:$B$1251=K192,$C$2:$C$1251),0.75),"")</f>
        <v/>
      </c>
      <c r="T192" s="4" t="str">
        <f t="array" ref="T192">IF(ISNUMBER(I192),PERCENTILE(IF($B$2:$B$1251=K192,$C$2:$C$1251),0.85),"")</f>
        <v/>
      </c>
    </row>
    <row r="193" spans="1:20" x14ac:dyDescent="0.25">
      <c r="A193" s="10" t="str">
        <f>Calculations!A193</f>
        <v/>
      </c>
      <c r="B193" s="4" t="str">
        <f t="shared" si="20"/>
        <v/>
      </c>
      <c r="C193" s="4" t="str">
        <f>IFERROR(Calculations!K193,"")</f>
        <v/>
      </c>
      <c r="D193" s="16" t="str">
        <f t="shared" si="25"/>
        <v/>
      </c>
      <c r="E193" s="26">
        <f t="shared" si="26"/>
        <v>8</v>
      </c>
      <c r="F193" s="26">
        <f t="shared" si="27"/>
        <v>12</v>
      </c>
      <c r="G193" s="26">
        <f t="shared" si="28"/>
        <v>15</v>
      </c>
      <c r="I193" s="10" t="str">
        <f t="shared" si="21"/>
        <v/>
      </c>
      <c r="J193" s="10" t="str">
        <f t="shared" si="22"/>
        <v/>
      </c>
      <c r="K193" s="4" t="str">
        <f t="shared" si="23"/>
        <v/>
      </c>
      <c r="L193" s="4" t="str">
        <f t="array" ref="L193">IF(ISNUMBER(I193),MIN(IF($B$2:$B$1251=K193,$C$2:$C$1251)),"")</f>
        <v/>
      </c>
      <c r="M193" s="13" t="str">
        <f t="shared" si="24"/>
        <v/>
      </c>
      <c r="N193" s="4" t="str">
        <f t="array" ref="N193">IF(ISNUMBER(I193),MAX(IF($B$2:$B$1251=K193,$C$2:$C$1251)),"")</f>
        <v/>
      </c>
      <c r="O193" s="4" t="str">
        <f t="array" ref="O193">IF(ISNUMBER(I193),PERCENTILE(IF($B$2:$B$1251=K193,$C$2:$C$1251),0.25),"")</f>
        <v/>
      </c>
      <c r="P193" s="4" t="str">
        <f t="array" ref="P193">IF(ISNUMBER(I193),PERCENTILE(IF($B$2:$B$1251=K193,$C$2:$C$1251),0.3),"")</f>
        <v/>
      </c>
      <c r="Q193" s="4" t="str">
        <f t="array" ref="Q193">IF(ISNUMBER(I193),PERCENTILE(IF($B$2:$B$1251=K193,$C$2:$C$1251),0.5),"")</f>
        <v/>
      </c>
      <c r="R193" s="4" t="str">
        <f t="array" ref="R193">IF(ISNUMBER(I193),PERCENTILE(IF($B$2:$B$1251=K193,$C$2:$C$1251),0.7),"")</f>
        <v/>
      </c>
      <c r="S193" s="4" t="str">
        <f t="array" ref="S193">IF(ISNUMBER(I193),PERCENTILE(IF($B$2:$B$1251=K193,$C$2:$C$1251),0.75),"")</f>
        <v/>
      </c>
      <c r="T193" s="4" t="str">
        <f t="array" ref="T193">IF(ISNUMBER(I193),PERCENTILE(IF($B$2:$B$1251=K193,$C$2:$C$1251),0.85),"")</f>
        <v/>
      </c>
    </row>
    <row r="194" spans="1:20" x14ac:dyDescent="0.25">
      <c r="A194" s="10" t="str">
        <f>Calculations!A194</f>
        <v/>
      </c>
      <c r="B194" s="4" t="str">
        <f t="shared" si="20"/>
        <v/>
      </c>
      <c r="C194" s="4" t="str">
        <f>IFERROR(Calculations!K194,"")</f>
        <v/>
      </c>
      <c r="D194" s="16" t="str">
        <f t="shared" si="25"/>
        <v/>
      </c>
      <c r="E194" s="26">
        <f t="shared" si="26"/>
        <v>8</v>
      </c>
      <c r="F194" s="26">
        <f t="shared" si="27"/>
        <v>12</v>
      </c>
      <c r="G194" s="26">
        <f t="shared" si="28"/>
        <v>15</v>
      </c>
      <c r="I194" s="10" t="str">
        <f t="shared" si="21"/>
        <v/>
      </c>
      <c r="J194" s="10" t="str">
        <f t="shared" si="22"/>
        <v/>
      </c>
      <c r="K194" s="4" t="str">
        <f t="shared" si="23"/>
        <v/>
      </c>
      <c r="L194" s="4" t="str">
        <f t="array" ref="L194">IF(ISNUMBER(I194),MIN(IF($B$2:$B$1251=K194,$C$2:$C$1251)),"")</f>
        <v/>
      </c>
      <c r="M194" s="13" t="str">
        <f t="shared" si="24"/>
        <v/>
      </c>
      <c r="N194" s="4" t="str">
        <f t="array" ref="N194">IF(ISNUMBER(I194),MAX(IF($B$2:$B$1251=K194,$C$2:$C$1251)),"")</f>
        <v/>
      </c>
      <c r="O194" s="4" t="str">
        <f t="array" ref="O194">IF(ISNUMBER(I194),PERCENTILE(IF($B$2:$B$1251=K194,$C$2:$C$1251),0.25),"")</f>
        <v/>
      </c>
      <c r="P194" s="4" t="str">
        <f t="array" ref="P194">IF(ISNUMBER(I194),PERCENTILE(IF($B$2:$B$1251=K194,$C$2:$C$1251),0.3),"")</f>
        <v/>
      </c>
      <c r="Q194" s="4" t="str">
        <f t="array" ref="Q194">IF(ISNUMBER(I194),PERCENTILE(IF($B$2:$B$1251=K194,$C$2:$C$1251),0.5),"")</f>
        <v/>
      </c>
      <c r="R194" s="4" t="str">
        <f t="array" ref="R194">IF(ISNUMBER(I194),PERCENTILE(IF($B$2:$B$1251=K194,$C$2:$C$1251),0.7),"")</f>
        <v/>
      </c>
      <c r="S194" s="4" t="str">
        <f t="array" ref="S194">IF(ISNUMBER(I194),PERCENTILE(IF($B$2:$B$1251=K194,$C$2:$C$1251),0.75),"")</f>
        <v/>
      </c>
      <c r="T194" s="4" t="str">
        <f t="array" ref="T194">IF(ISNUMBER(I194),PERCENTILE(IF($B$2:$B$1251=K194,$C$2:$C$1251),0.85),"")</f>
        <v/>
      </c>
    </row>
    <row r="195" spans="1:20" x14ac:dyDescent="0.25">
      <c r="A195" s="10" t="str">
        <f>Calculations!A195</f>
        <v/>
      </c>
      <c r="B195" s="4" t="str">
        <f t="shared" ref="B195:B258" si="29">IF(ISNUMBER(A195),YEAR(A195)&amp;"-"&amp;TEXT(WEEKNUM(A195),"00"),"")</f>
        <v/>
      </c>
      <c r="C195" s="4" t="str">
        <f>IFERROR(Calculations!K195,"")</f>
        <v/>
      </c>
      <c r="D195" s="16" t="str">
        <f t="shared" si="25"/>
        <v/>
      </c>
      <c r="E195" s="26">
        <f t="shared" si="26"/>
        <v>8</v>
      </c>
      <c r="F195" s="26">
        <f t="shared" si="27"/>
        <v>12</v>
      </c>
      <c r="G195" s="26">
        <f t="shared" si="28"/>
        <v>15</v>
      </c>
      <c r="I195" s="10" t="str">
        <f t="shared" ref="I195:I250" si="30">IF(ISNUMBER(I194),IF(I194+7&lt;=MAX(PriorSundays),I194+7,""),"")</f>
        <v/>
      </c>
      <c r="J195" s="10" t="str">
        <f t="shared" ref="J195:J250" si="31">IF(ISNUMBER(I195),I195+6,"")</f>
        <v/>
      </c>
      <c r="K195" s="4" t="str">
        <f t="shared" ref="K195:K250" si="32">IF(ISNUMBER(I195),YEAR(I195)&amp;"-"&amp;TEXT(WEEKNUM(I195),"00"),"")</f>
        <v/>
      </c>
      <c r="L195" s="4" t="str">
        <f t="array" ref="L195">IF(ISNUMBER(I195),MIN(IF($B$2:$B$1251=K195,$C$2:$C$1251)),"")</f>
        <v/>
      </c>
      <c r="M195" s="13" t="str">
        <f t="shared" ref="M195:M250" si="33">IF(ISNUMBER(I195),AVERAGEIF($B$2:$B$1251,K195,$C$2:$C$1251),"")</f>
        <v/>
      </c>
      <c r="N195" s="4" t="str">
        <f t="array" ref="N195">IF(ISNUMBER(I195),MAX(IF($B$2:$B$1251=K195,$C$2:$C$1251)),"")</f>
        <v/>
      </c>
      <c r="O195" s="4" t="str">
        <f t="array" ref="O195">IF(ISNUMBER(I195),PERCENTILE(IF($B$2:$B$1251=K195,$C$2:$C$1251),0.25),"")</f>
        <v/>
      </c>
      <c r="P195" s="4" t="str">
        <f t="array" ref="P195">IF(ISNUMBER(I195),PERCENTILE(IF($B$2:$B$1251=K195,$C$2:$C$1251),0.3),"")</f>
        <v/>
      </c>
      <c r="Q195" s="4" t="str">
        <f t="array" ref="Q195">IF(ISNUMBER(I195),PERCENTILE(IF($B$2:$B$1251=K195,$C$2:$C$1251),0.5),"")</f>
        <v/>
      </c>
      <c r="R195" s="4" t="str">
        <f t="array" ref="R195">IF(ISNUMBER(I195),PERCENTILE(IF($B$2:$B$1251=K195,$C$2:$C$1251),0.7),"")</f>
        <v/>
      </c>
      <c r="S195" s="4" t="str">
        <f t="array" ref="S195">IF(ISNUMBER(I195),PERCENTILE(IF($B$2:$B$1251=K195,$C$2:$C$1251),0.75),"")</f>
        <v/>
      </c>
      <c r="T195" s="4" t="str">
        <f t="array" ref="T195">IF(ISNUMBER(I195),PERCENTILE(IF($B$2:$B$1251=K195,$C$2:$C$1251),0.85),"")</f>
        <v/>
      </c>
    </row>
    <row r="196" spans="1:20" x14ac:dyDescent="0.25">
      <c r="A196" s="10" t="str">
        <f>Calculations!A196</f>
        <v/>
      </c>
      <c r="B196" s="4" t="str">
        <f t="shared" si="29"/>
        <v/>
      </c>
      <c r="C196" s="4" t="str">
        <f>IFERROR(Calculations!K196,"")</f>
        <v/>
      </c>
      <c r="D196" s="16" t="str">
        <f t="shared" ref="D196:D259" si="34">IF(AND(ISBLANK(D195)=FALSE,ISNUMBER(C196)),D195&amp;","&amp;C196,"")</f>
        <v/>
      </c>
      <c r="E196" s="26">
        <f t="shared" ref="E196:E259" si="35">E195</f>
        <v>8</v>
      </c>
      <c r="F196" s="26">
        <f t="shared" ref="F196:F259" si="36">F195</f>
        <v>12</v>
      </c>
      <c r="G196" s="26">
        <f t="shared" ref="G196:G259" si="37">G195</f>
        <v>15</v>
      </c>
      <c r="I196" s="10" t="str">
        <f t="shared" si="30"/>
        <v/>
      </c>
      <c r="J196" s="10" t="str">
        <f t="shared" si="31"/>
        <v/>
      </c>
      <c r="K196" s="4" t="str">
        <f t="shared" si="32"/>
        <v/>
      </c>
      <c r="L196" s="4" t="str">
        <f t="array" ref="L196">IF(ISNUMBER(I196),MIN(IF($B$2:$B$1251=K196,$C$2:$C$1251)),"")</f>
        <v/>
      </c>
      <c r="M196" s="13" t="str">
        <f t="shared" si="33"/>
        <v/>
      </c>
      <c r="N196" s="4" t="str">
        <f t="array" ref="N196">IF(ISNUMBER(I196),MAX(IF($B$2:$B$1251=K196,$C$2:$C$1251)),"")</f>
        <v/>
      </c>
      <c r="O196" s="4" t="str">
        <f t="array" ref="O196">IF(ISNUMBER(I196),PERCENTILE(IF($B$2:$B$1251=K196,$C$2:$C$1251),0.25),"")</f>
        <v/>
      </c>
      <c r="P196" s="4" t="str">
        <f t="array" ref="P196">IF(ISNUMBER(I196),PERCENTILE(IF($B$2:$B$1251=K196,$C$2:$C$1251),0.3),"")</f>
        <v/>
      </c>
      <c r="Q196" s="4" t="str">
        <f t="array" ref="Q196">IF(ISNUMBER(I196),PERCENTILE(IF($B$2:$B$1251=K196,$C$2:$C$1251),0.5),"")</f>
        <v/>
      </c>
      <c r="R196" s="4" t="str">
        <f t="array" ref="R196">IF(ISNUMBER(I196),PERCENTILE(IF($B$2:$B$1251=K196,$C$2:$C$1251),0.7),"")</f>
        <v/>
      </c>
      <c r="S196" s="4" t="str">
        <f t="array" ref="S196">IF(ISNUMBER(I196),PERCENTILE(IF($B$2:$B$1251=K196,$C$2:$C$1251),0.75),"")</f>
        <v/>
      </c>
      <c r="T196" s="4" t="str">
        <f t="array" ref="T196">IF(ISNUMBER(I196),PERCENTILE(IF($B$2:$B$1251=K196,$C$2:$C$1251),0.85),"")</f>
        <v/>
      </c>
    </row>
    <row r="197" spans="1:20" x14ac:dyDescent="0.25">
      <c r="A197" s="10" t="str">
        <f>Calculations!A197</f>
        <v/>
      </c>
      <c r="B197" s="4" t="str">
        <f t="shared" si="29"/>
        <v/>
      </c>
      <c r="C197" s="4" t="str">
        <f>IFERROR(Calculations!K197,"")</f>
        <v/>
      </c>
      <c r="D197" s="16" t="str">
        <f t="shared" si="34"/>
        <v/>
      </c>
      <c r="E197" s="26">
        <f t="shared" si="35"/>
        <v>8</v>
      </c>
      <c r="F197" s="26">
        <f t="shared" si="36"/>
        <v>12</v>
      </c>
      <c r="G197" s="26">
        <f t="shared" si="37"/>
        <v>15</v>
      </c>
      <c r="I197" s="10" t="str">
        <f t="shared" si="30"/>
        <v/>
      </c>
      <c r="J197" s="10" t="str">
        <f t="shared" si="31"/>
        <v/>
      </c>
      <c r="K197" s="4" t="str">
        <f t="shared" si="32"/>
        <v/>
      </c>
      <c r="L197" s="4" t="str">
        <f t="array" ref="L197">IF(ISNUMBER(I197),MIN(IF($B$2:$B$1251=K197,$C$2:$C$1251)),"")</f>
        <v/>
      </c>
      <c r="M197" s="13" t="str">
        <f t="shared" si="33"/>
        <v/>
      </c>
      <c r="N197" s="4" t="str">
        <f t="array" ref="N197">IF(ISNUMBER(I197),MAX(IF($B$2:$B$1251=K197,$C$2:$C$1251)),"")</f>
        <v/>
      </c>
      <c r="O197" s="4" t="str">
        <f t="array" ref="O197">IF(ISNUMBER(I197),PERCENTILE(IF($B$2:$B$1251=K197,$C$2:$C$1251),0.25),"")</f>
        <v/>
      </c>
      <c r="P197" s="4" t="str">
        <f t="array" ref="P197">IF(ISNUMBER(I197),PERCENTILE(IF($B$2:$B$1251=K197,$C$2:$C$1251),0.3),"")</f>
        <v/>
      </c>
      <c r="Q197" s="4" t="str">
        <f t="array" ref="Q197">IF(ISNUMBER(I197),PERCENTILE(IF($B$2:$B$1251=K197,$C$2:$C$1251),0.5),"")</f>
        <v/>
      </c>
      <c r="R197" s="4" t="str">
        <f t="array" ref="R197">IF(ISNUMBER(I197),PERCENTILE(IF($B$2:$B$1251=K197,$C$2:$C$1251),0.7),"")</f>
        <v/>
      </c>
      <c r="S197" s="4" t="str">
        <f t="array" ref="S197">IF(ISNUMBER(I197),PERCENTILE(IF($B$2:$B$1251=K197,$C$2:$C$1251),0.75),"")</f>
        <v/>
      </c>
      <c r="T197" s="4" t="str">
        <f t="array" ref="T197">IF(ISNUMBER(I197),PERCENTILE(IF($B$2:$B$1251=K197,$C$2:$C$1251),0.85),"")</f>
        <v/>
      </c>
    </row>
    <row r="198" spans="1:20" x14ac:dyDescent="0.25">
      <c r="A198" s="10" t="str">
        <f>Calculations!A198</f>
        <v/>
      </c>
      <c r="B198" s="4" t="str">
        <f t="shared" si="29"/>
        <v/>
      </c>
      <c r="C198" s="4" t="str">
        <f>IFERROR(Calculations!K198,"")</f>
        <v/>
      </c>
      <c r="D198" s="16" t="str">
        <f t="shared" si="34"/>
        <v/>
      </c>
      <c r="E198" s="26">
        <f t="shared" si="35"/>
        <v>8</v>
      </c>
      <c r="F198" s="26">
        <f t="shared" si="36"/>
        <v>12</v>
      </c>
      <c r="G198" s="26">
        <f t="shared" si="37"/>
        <v>15</v>
      </c>
      <c r="I198" s="10" t="str">
        <f t="shared" si="30"/>
        <v/>
      </c>
      <c r="J198" s="10" t="str">
        <f t="shared" si="31"/>
        <v/>
      </c>
      <c r="K198" s="4" t="str">
        <f t="shared" si="32"/>
        <v/>
      </c>
      <c r="L198" s="4" t="str">
        <f t="array" ref="L198">IF(ISNUMBER(I198),MIN(IF($B$2:$B$1251=K198,$C$2:$C$1251)),"")</f>
        <v/>
      </c>
      <c r="M198" s="13" t="str">
        <f t="shared" si="33"/>
        <v/>
      </c>
      <c r="N198" s="4" t="str">
        <f t="array" ref="N198">IF(ISNUMBER(I198),MAX(IF($B$2:$B$1251=K198,$C$2:$C$1251)),"")</f>
        <v/>
      </c>
      <c r="O198" s="4" t="str">
        <f t="array" ref="O198">IF(ISNUMBER(I198),PERCENTILE(IF($B$2:$B$1251=K198,$C$2:$C$1251),0.25),"")</f>
        <v/>
      </c>
      <c r="P198" s="4" t="str">
        <f t="array" ref="P198">IF(ISNUMBER(I198),PERCENTILE(IF($B$2:$B$1251=K198,$C$2:$C$1251),0.3),"")</f>
        <v/>
      </c>
      <c r="Q198" s="4" t="str">
        <f t="array" ref="Q198">IF(ISNUMBER(I198),PERCENTILE(IF($B$2:$B$1251=K198,$C$2:$C$1251),0.5),"")</f>
        <v/>
      </c>
      <c r="R198" s="4" t="str">
        <f t="array" ref="R198">IF(ISNUMBER(I198),PERCENTILE(IF($B$2:$B$1251=K198,$C$2:$C$1251),0.7),"")</f>
        <v/>
      </c>
      <c r="S198" s="4" t="str">
        <f t="array" ref="S198">IF(ISNUMBER(I198),PERCENTILE(IF($B$2:$B$1251=K198,$C$2:$C$1251),0.75),"")</f>
        <v/>
      </c>
      <c r="T198" s="4" t="str">
        <f t="array" ref="T198">IF(ISNUMBER(I198),PERCENTILE(IF($B$2:$B$1251=K198,$C$2:$C$1251),0.85),"")</f>
        <v/>
      </c>
    </row>
    <row r="199" spans="1:20" x14ac:dyDescent="0.25">
      <c r="A199" s="10" t="str">
        <f>Calculations!A199</f>
        <v/>
      </c>
      <c r="B199" s="4" t="str">
        <f t="shared" si="29"/>
        <v/>
      </c>
      <c r="C199" s="4" t="str">
        <f>IFERROR(Calculations!K199,"")</f>
        <v/>
      </c>
      <c r="D199" s="16" t="str">
        <f t="shared" si="34"/>
        <v/>
      </c>
      <c r="E199" s="26">
        <f t="shared" si="35"/>
        <v>8</v>
      </c>
      <c r="F199" s="26">
        <f t="shared" si="36"/>
        <v>12</v>
      </c>
      <c r="G199" s="26">
        <f t="shared" si="37"/>
        <v>15</v>
      </c>
      <c r="I199" s="10" t="str">
        <f t="shared" si="30"/>
        <v/>
      </c>
      <c r="J199" s="10" t="str">
        <f t="shared" si="31"/>
        <v/>
      </c>
      <c r="K199" s="4" t="str">
        <f t="shared" si="32"/>
        <v/>
      </c>
      <c r="L199" s="4" t="str">
        <f t="array" ref="L199">IF(ISNUMBER(I199),MIN(IF($B$2:$B$1251=K199,$C$2:$C$1251)),"")</f>
        <v/>
      </c>
      <c r="M199" s="13" t="str">
        <f t="shared" si="33"/>
        <v/>
      </c>
      <c r="N199" s="4" t="str">
        <f t="array" ref="N199">IF(ISNUMBER(I199),MAX(IF($B$2:$B$1251=K199,$C$2:$C$1251)),"")</f>
        <v/>
      </c>
      <c r="O199" s="4" t="str">
        <f t="array" ref="O199">IF(ISNUMBER(I199),PERCENTILE(IF($B$2:$B$1251=K199,$C$2:$C$1251),0.25),"")</f>
        <v/>
      </c>
      <c r="P199" s="4" t="str">
        <f t="array" ref="P199">IF(ISNUMBER(I199),PERCENTILE(IF($B$2:$B$1251=K199,$C$2:$C$1251),0.3),"")</f>
        <v/>
      </c>
      <c r="Q199" s="4" t="str">
        <f t="array" ref="Q199">IF(ISNUMBER(I199),PERCENTILE(IF($B$2:$B$1251=K199,$C$2:$C$1251),0.5),"")</f>
        <v/>
      </c>
      <c r="R199" s="4" t="str">
        <f t="array" ref="R199">IF(ISNUMBER(I199),PERCENTILE(IF($B$2:$B$1251=K199,$C$2:$C$1251),0.7),"")</f>
        <v/>
      </c>
      <c r="S199" s="4" t="str">
        <f t="array" ref="S199">IF(ISNUMBER(I199),PERCENTILE(IF($B$2:$B$1251=K199,$C$2:$C$1251),0.75),"")</f>
        <v/>
      </c>
      <c r="T199" s="4" t="str">
        <f t="array" ref="T199">IF(ISNUMBER(I199),PERCENTILE(IF($B$2:$B$1251=K199,$C$2:$C$1251),0.85),"")</f>
        <v/>
      </c>
    </row>
    <row r="200" spans="1:20" x14ac:dyDescent="0.25">
      <c r="A200" s="10" t="str">
        <f>Calculations!A200</f>
        <v/>
      </c>
      <c r="B200" s="4" t="str">
        <f t="shared" si="29"/>
        <v/>
      </c>
      <c r="C200" s="4" t="str">
        <f>IFERROR(Calculations!K200,"")</f>
        <v/>
      </c>
      <c r="D200" s="16" t="str">
        <f t="shared" si="34"/>
        <v/>
      </c>
      <c r="E200" s="26">
        <f t="shared" si="35"/>
        <v>8</v>
      </c>
      <c r="F200" s="26">
        <f t="shared" si="36"/>
        <v>12</v>
      </c>
      <c r="G200" s="26">
        <f t="shared" si="37"/>
        <v>15</v>
      </c>
      <c r="I200" s="10" t="str">
        <f t="shared" si="30"/>
        <v/>
      </c>
      <c r="J200" s="10" t="str">
        <f t="shared" si="31"/>
        <v/>
      </c>
      <c r="K200" s="4" t="str">
        <f t="shared" si="32"/>
        <v/>
      </c>
      <c r="L200" s="4" t="str">
        <f t="array" ref="L200">IF(ISNUMBER(I200),MIN(IF($B$2:$B$1251=K200,$C$2:$C$1251)),"")</f>
        <v/>
      </c>
      <c r="M200" s="13" t="str">
        <f t="shared" si="33"/>
        <v/>
      </c>
      <c r="N200" s="4" t="str">
        <f t="array" ref="N200">IF(ISNUMBER(I200),MAX(IF($B$2:$B$1251=K200,$C$2:$C$1251)),"")</f>
        <v/>
      </c>
      <c r="O200" s="4" t="str">
        <f t="array" ref="O200">IF(ISNUMBER(I200),PERCENTILE(IF($B$2:$B$1251=K200,$C$2:$C$1251),0.25),"")</f>
        <v/>
      </c>
      <c r="P200" s="4" t="str">
        <f t="array" ref="P200">IF(ISNUMBER(I200),PERCENTILE(IF($B$2:$B$1251=K200,$C$2:$C$1251),0.3),"")</f>
        <v/>
      </c>
      <c r="Q200" s="4" t="str">
        <f t="array" ref="Q200">IF(ISNUMBER(I200),PERCENTILE(IF($B$2:$B$1251=K200,$C$2:$C$1251),0.5),"")</f>
        <v/>
      </c>
      <c r="R200" s="4" t="str">
        <f t="array" ref="R200">IF(ISNUMBER(I200),PERCENTILE(IF($B$2:$B$1251=K200,$C$2:$C$1251),0.7),"")</f>
        <v/>
      </c>
      <c r="S200" s="4" t="str">
        <f t="array" ref="S200">IF(ISNUMBER(I200),PERCENTILE(IF($B$2:$B$1251=K200,$C$2:$C$1251),0.75),"")</f>
        <v/>
      </c>
      <c r="T200" s="4" t="str">
        <f t="array" ref="T200">IF(ISNUMBER(I200),PERCENTILE(IF($B$2:$B$1251=K200,$C$2:$C$1251),0.85),"")</f>
        <v/>
      </c>
    </row>
    <row r="201" spans="1:20" x14ac:dyDescent="0.25">
      <c r="A201" s="10" t="str">
        <f>Calculations!A201</f>
        <v/>
      </c>
      <c r="B201" s="4" t="str">
        <f t="shared" si="29"/>
        <v/>
      </c>
      <c r="C201" s="4" t="str">
        <f>IFERROR(Calculations!K201,"")</f>
        <v/>
      </c>
      <c r="D201" s="16" t="str">
        <f t="shared" si="34"/>
        <v/>
      </c>
      <c r="E201" s="26">
        <f t="shared" si="35"/>
        <v>8</v>
      </c>
      <c r="F201" s="26">
        <f t="shared" si="36"/>
        <v>12</v>
      </c>
      <c r="G201" s="26">
        <f t="shared" si="37"/>
        <v>15</v>
      </c>
      <c r="I201" s="10" t="str">
        <f t="shared" si="30"/>
        <v/>
      </c>
      <c r="J201" s="10" t="str">
        <f t="shared" si="31"/>
        <v/>
      </c>
      <c r="K201" s="4" t="str">
        <f t="shared" si="32"/>
        <v/>
      </c>
      <c r="L201" s="4" t="str">
        <f t="array" ref="L201">IF(ISNUMBER(I201),MIN(IF($B$2:$B$1251=K201,$C$2:$C$1251)),"")</f>
        <v/>
      </c>
      <c r="M201" s="13" t="str">
        <f t="shared" si="33"/>
        <v/>
      </c>
      <c r="N201" s="4" t="str">
        <f t="array" ref="N201">IF(ISNUMBER(I201),MAX(IF($B$2:$B$1251=K201,$C$2:$C$1251)),"")</f>
        <v/>
      </c>
      <c r="O201" s="4" t="str">
        <f t="array" ref="O201">IF(ISNUMBER(I201),PERCENTILE(IF($B$2:$B$1251=K201,$C$2:$C$1251),0.25),"")</f>
        <v/>
      </c>
      <c r="P201" s="4" t="str">
        <f t="array" ref="P201">IF(ISNUMBER(I201),PERCENTILE(IF($B$2:$B$1251=K201,$C$2:$C$1251),0.3),"")</f>
        <v/>
      </c>
      <c r="Q201" s="4" t="str">
        <f t="array" ref="Q201">IF(ISNUMBER(I201),PERCENTILE(IF($B$2:$B$1251=K201,$C$2:$C$1251),0.5),"")</f>
        <v/>
      </c>
      <c r="R201" s="4" t="str">
        <f t="array" ref="R201">IF(ISNUMBER(I201),PERCENTILE(IF($B$2:$B$1251=K201,$C$2:$C$1251),0.7),"")</f>
        <v/>
      </c>
      <c r="S201" s="4" t="str">
        <f t="array" ref="S201">IF(ISNUMBER(I201),PERCENTILE(IF($B$2:$B$1251=K201,$C$2:$C$1251),0.75),"")</f>
        <v/>
      </c>
      <c r="T201" s="4" t="str">
        <f t="array" ref="T201">IF(ISNUMBER(I201),PERCENTILE(IF($B$2:$B$1251=K201,$C$2:$C$1251),0.85),"")</f>
        <v/>
      </c>
    </row>
    <row r="202" spans="1:20" x14ac:dyDescent="0.25">
      <c r="A202" s="10" t="str">
        <f>Calculations!A202</f>
        <v/>
      </c>
      <c r="B202" s="4" t="str">
        <f t="shared" si="29"/>
        <v/>
      </c>
      <c r="C202" s="4" t="str">
        <f>IFERROR(Calculations!K202,"")</f>
        <v/>
      </c>
      <c r="D202" s="16" t="str">
        <f t="shared" si="34"/>
        <v/>
      </c>
      <c r="E202" s="26">
        <f t="shared" si="35"/>
        <v>8</v>
      </c>
      <c r="F202" s="26">
        <f t="shared" si="36"/>
        <v>12</v>
      </c>
      <c r="G202" s="26">
        <f t="shared" si="37"/>
        <v>15</v>
      </c>
      <c r="I202" s="10" t="str">
        <f t="shared" si="30"/>
        <v/>
      </c>
      <c r="J202" s="10" t="str">
        <f t="shared" si="31"/>
        <v/>
      </c>
      <c r="K202" s="4" t="str">
        <f t="shared" si="32"/>
        <v/>
      </c>
      <c r="L202" s="4" t="str">
        <f t="array" ref="L202">IF(ISNUMBER(I202),MIN(IF($B$2:$B$1251=K202,$C$2:$C$1251)),"")</f>
        <v/>
      </c>
      <c r="M202" s="13" t="str">
        <f t="shared" si="33"/>
        <v/>
      </c>
      <c r="N202" s="4" t="str">
        <f t="array" ref="N202">IF(ISNUMBER(I202),MAX(IF($B$2:$B$1251=K202,$C$2:$C$1251)),"")</f>
        <v/>
      </c>
      <c r="O202" s="4" t="str">
        <f t="array" ref="O202">IF(ISNUMBER(I202),PERCENTILE(IF($B$2:$B$1251=K202,$C$2:$C$1251),0.25),"")</f>
        <v/>
      </c>
      <c r="P202" s="4" t="str">
        <f t="array" ref="P202">IF(ISNUMBER(I202),PERCENTILE(IF($B$2:$B$1251=K202,$C$2:$C$1251),0.3),"")</f>
        <v/>
      </c>
      <c r="Q202" s="4" t="str">
        <f t="array" ref="Q202">IF(ISNUMBER(I202),PERCENTILE(IF($B$2:$B$1251=K202,$C$2:$C$1251),0.5),"")</f>
        <v/>
      </c>
      <c r="R202" s="4" t="str">
        <f t="array" ref="R202">IF(ISNUMBER(I202),PERCENTILE(IF($B$2:$B$1251=K202,$C$2:$C$1251),0.7),"")</f>
        <v/>
      </c>
      <c r="S202" s="4" t="str">
        <f t="array" ref="S202">IF(ISNUMBER(I202),PERCENTILE(IF($B$2:$B$1251=K202,$C$2:$C$1251),0.75),"")</f>
        <v/>
      </c>
      <c r="T202" s="4" t="str">
        <f t="array" ref="T202">IF(ISNUMBER(I202),PERCENTILE(IF($B$2:$B$1251=K202,$C$2:$C$1251),0.85),"")</f>
        <v/>
      </c>
    </row>
    <row r="203" spans="1:20" x14ac:dyDescent="0.25">
      <c r="A203" s="10" t="str">
        <f>Calculations!A203</f>
        <v/>
      </c>
      <c r="B203" s="4" t="str">
        <f t="shared" si="29"/>
        <v/>
      </c>
      <c r="C203" s="4" t="str">
        <f>IFERROR(Calculations!K203,"")</f>
        <v/>
      </c>
      <c r="D203" s="16" t="str">
        <f t="shared" si="34"/>
        <v/>
      </c>
      <c r="E203" s="26">
        <f t="shared" si="35"/>
        <v>8</v>
      </c>
      <c r="F203" s="26">
        <f t="shared" si="36"/>
        <v>12</v>
      </c>
      <c r="G203" s="26">
        <f t="shared" si="37"/>
        <v>15</v>
      </c>
      <c r="I203" s="10" t="str">
        <f t="shared" si="30"/>
        <v/>
      </c>
      <c r="J203" s="10" t="str">
        <f t="shared" si="31"/>
        <v/>
      </c>
      <c r="K203" s="4" t="str">
        <f t="shared" si="32"/>
        <v/>
      </c>
      <c r="L203" s="4" t="str">
        <f t="array" ref="L203">IF(ISNUMBER(I203),MIN(IF($B$2:$B$1251=K203,$C$2:$C$1251)),"")</f>
        <v/>
      </c>
      <c r="M203" s="13" t="str">
        <f t="shared" si="33"/>
        <v/>
      </c>
      <c r="N203" s="4" t="str">
        <f t="array" ref="N203">IF(ISNUMBER(I203),MAX(IF($B$2:$B$1251=K203,$C$2:$C$1251)),"")</f>
        <v/>
      </c>
      <c r="O203" s="4" t="str">
        <f t="array" ref="O203">IF(ISNUMBER(I203),PERCENTILE(IF($B$2:$B$1251=K203,$C$2:$C$1251),0.25),"")</f>
        <v/>
      </c>
      <c r="P203" s="4" t="str">
        <f t="array" ref="P203">IF(ISNUMBER(I203),PERCENTILE(IF($B$2:$B$1251=K203,$C$2:$C$1251),0.3),"")</f>
        <v/>
      </c>
      <c r="Q203" s="4" t="str">
        <f t="array" ref="Q203">IF(ISNUMBER(I203),PERCENTILE(IF($B$2:$B$1251=K203,$C$2:$C$1251),0.5),"")</f>
        <v/>
      </c>
      <c r="R203" s="4" t="str">
        <f t="array" ref="R203">IF(ISNUMBER(I203),PERCENTILE(IF($B$2:$B$1251=K203,$C$2:$C$1251),0.7),"")</f>
        <v/>
      </c>
      <c r="S203" s="4" t="str">
        <f t="array" ref="S203">IF(ISNUMBER(I203),PERCENTILE(IF($B$2:$B$1251=K203,$C$2:$C$1251),0.75),"")</f>
        <v/>
      </c>
      <c r="T203" s="4" t="str">
        <f t="array" ref="T203">IF(ISNUMBER(I203),PERCENTILE(IF($B$2:$B$1251=K203,$C$2:$C$1251),0.85),"")</f>
        <v/>
      </c>
    </row>
    <row r="204" spans="1:20" x14ac:dyDescent="0.25">
      <c r="A204" s="10" t="str">
        <f>Calculations!A204</f>
        <v/>
      </c>
      <c r="B204" s="4" t="str">
        <f t="shared" si="29"/>
        <v/>
      </c>
      <c r="C204" s="4" t="str">
        <f>IFERROR(Calculations!K204,"")</f>
        <v/>
      </c>
      <c r="D204" s="16" t="str">
        <f t="shared" si="34"/>
        <v/>
      </c>
      <c r="E204" s="26">
        <f t="shared" si="35"/>
        <v>8</v>
      </c>
      <c r="F204" s="26">
        <f t="shared" si="36"/>
        <v>12</v>
      </c>
      <c r="G204" s="26">
        <f t="shared" si="37"/>
        <v>15</v>
      </c>
      <c r="I204" s="10" t="str">
        <f t="shared" si="30"/>
        <v/>
      </c>
      <c r="J204" s="10" t="str">
        <f t="shared" si="31"/>
        <v/>
      </c>
      <c r="K204" s="4" t="str">
        <f t="shared" si="32"/>
        <v/>
      </c>
      <c r="L204" s="4" t="str">
        <f t="array" ref="L204">IF(ISNUMBER(I204),MIN(IF($B$2:$B$1251=K204,$C$2:$C$1251)),"")</f>
        <v/>
      </c>
      <c r="M204" s="13" t="str">
        <f t="shared" si="33"/>
        <v/>
      </c>
      <c r="N204" s="4" t="str">
        <f t="array" ref="N204">IF(ISNUMBER(I204),MAX(IF($B$2:$B$1251=K204,$C$2:$C$1251)),"")</f>
        <v/>
      </c>
      <c r="O204" s="4" t="str">
        <f t="array" ref="O204">IF(ISNUMBER(I204),PERCENTILE(IF($B$2:$B$1251=K204,$C$2:$C$1251),0.25),"")</f>
        <v/>
      </c>
      <c r="P204" s="4" t="str">
        <f t="array" ref="P204">IF(ISNUMBER(I204),PERCENTILE(IF($B$2:$B$1251=K204,$C$2:$C$1251),0.3),"")</f>
        <v/>
      </c>
      <c r="Q204" s="4" t="str">
        <f t="array" ref="Q204">IF(ISNUMBER(I204),PERCENTILE(IF($B$2:$B$1251=K204,$C$2:$C$1251),0.5),"")</f>
        <v/>
      </c>
      <c r="R204" s="4" t="str">
        <f t="array" ref="R204">IF(ISNUMBER(I204),PERCENTILE(IF($B$2:$B$1251=K204,$C$2:$C$1251),0.7),"")</f>
        <v/>
      </c>
      <c r="S204" s="4" t="str">
        <f t="array" ref="S204">IF(ISNUMBER(I204),PERCENTILE(IF($B$2:$B$1251=K204,$C$2:$C$1251),0.75),"")</f>
        <v/>
      </c>
      <c r="T204" s="4" t="str">
        <f t="array" ref="T204">IF(ISNUMBER(I204),PERCENTILE(IF($B$2:$B$1251=K204,$C$2:$C$1251),0.85),"")</f>
        <v/>
      </c>
    </row>
    <row r="205" spans="1:20" x14ac:dyDescent="0.25">
      <c r="A205" s="10" t="str">
        <f>Calculations!A205</f>
        <v/>
      </c>
      <c r="B205" s="4" t="str">
        <f t="shared" si="29"/>
        <v/>
      </c>
      <c r="C205" s="4" t="str">
        <f>IFERROR(Calculations!K205,"")</f>
        <v/>
      </c>
      <c r="D205" s="16" t="str">
        <f t="shared" si="34"/>
        <v/>
      </c>
      <c r="E205" s="26">
        <f t="shared" si="35"/>
        <v>8</v>
      </c>
      <c r="F205" s="26">
        <f t="shared" si="36"/>
        <v>12</v>
      </c>
      <c r="G205" s="26">
        <f t="shared" si="37"/>
        <v>15</v>
      </c>
      <c r="I205" s="10" t="str">
        <f t="shared" si="30"/>
        <v/>
      </c>
      <c r="J205" s="10" t="str">
        <f t="shared" si="31"/>
        <v/>
      </c>
      <c r="K205" s="4" t="str">
        <f t="shared" si="32"/>
        <v/>
      </c>
      <c r="L205" s="4" t="str">
        <f t="array" ref="L205">IF(ISNUMBER(I205),MIN(IF($B$2:$B$1251=K205,$C$2:$C$1251)),"")</f>
        <v/>
      </c>
      <c r="M205" s="13" t="str">
        <f t="shared" si="33"/>
        <v/>
      </c>
      <c r="N205" s="4" t="str">
        <f t="array" ref="N205">IF(ISNUMBER(I205),MAX(IF($B$2:$B$1251=K205,$C$2:$C$1251)),"")</f>
        <v/>
      </c>
      <c r="O205" s="4" t="str">
        <f t="array" ref="O205">IF(ISNUMBER(I205),PERCENTILE(IF($B$2:$B$1251=K205,$C$2:$C$1251),0.25),"")</f>
        <v/>
      </c>
      <c r="P205" s="4" t="str">
        <f t="array" ref="P205">IF(ISNUMBER(I205),PERCENTILE(IF($B$2:$B$1251=K205,$C$2:$C$1251),0.3),"")</f>
        <v/>
      </c>
      <c r="Q205" s="4" t="str">
        <f t="array" ref="Q205">IF(ISNUMBER(I205),PERCENTILE(IF($B$2:$B$1251=K205,$C$2:$C$1251),0.5),"")</f>
        <v/>
      </c>
      <c r="R205" s="4" t="str">
        <f t="array" ref="R205">IF(ISNUMBER(I205),PERCENTILE(IF($B$2:$B$1251=K205,$C$2:$C$1251),0.7),"")</f>
        <v/>
      </c>
      <c r="S205" s="4" t="str">
        <f t="array" ref="S205">IF(ISNUMBER(I205),PERCENTILE(IF($B$2:$B$1251=K205,$C$2:$C$1251),0.75),"")</f>
        <v/>
      </c>
      <c r="T205" s="4" t="str">
        <f t="array" ref="T205">IF(ISNUMBER(I205),PERCENTILE(IF($B$2:$B$1251=K205,$C$2:$C$1251),0.85),"")</f>
        <v/>
      </c>
    </row>
    <row r="206" spans="1:20" x14ac:dyDescent="0.25">
      <c r="A206" s="10" t="str">
        <f>Calculations!A206</f>
        <v/>
      </c>
      <c r="B206" s="4" t="str">
        <f t="shared" si="29"/>
        <v/>
      </c>
      <c r="C206" s="4" t="str">
        <f>IFERROR(Calculations!K206,"")</f>
        <v/>
      </c>
      <c r="D206" s="16" t="str">
        <f t="shared" si="34"/>
        <v/>
      </c>
      <c r="E206" s="26">
        <f t="shared" si="35"/>
        <v>8</v>
      </c>
      <c r="F206" s="26">
        <f t="shared" si="36"/>
        <v>12</v>
      </c>
      <c r="G206" s="26">
        <f t="shared" si="37"/>
        <v>15</v>
      </c>
      <c r="I206" s="10" t="str">
        <f t="shared" si="30"/>
        <v/>
      </c>
      <c r="J206" s="10" t="str">
        <f t="shared" si="31"/>
        <v/>
      </c>
      <c r="K206" s="4" t="str">
        <f t="shared" si="32"/>
        <v/>
      </c>
      <c r="L206" s="4" t="str">
        <f t="array" ref="L206">IF(ISNUMBER(I206),MIN(IF($B$2:$B$1251=K206,$C$2:$C$1251)),"")</f>
        <v/>
      </c>
      <c r="M206" s="13" t="str">
        <f t="shared" si="33"/>
        <v/>
      </c>
      <c r="N206" s="4" t="str">
        <f t="array" ref="N206">IF(ISNUMBER(I206),MAX(IF($B$2:$B$1251=K206,$C$2:$C$1251)),"")</f>
        <v/>
      </c>
      <c r="O206" s="4" t="str">
        <f t="array" ref="O206">IF(ISNUMBER(I206),PERCENTILE(IF($B$2:$B$1251=K206,$C$2:$C$1251),0.25),"")</f>
        <v/>
      </c>
      <c r="P206" s="4" t="str">
        <f t="array" ref="P206">IF(ISNUMBER(I206),PERCENTILE(IF($B$2:$B$1251=K206,$C$2:$C$1251),0.3),"")</f>
        <v/>
      </c>
      <c r="Q206" s="4" t="str">
        <f t="array" ref="Q206">IF(ISNUMBER(I206),PERCENTILE(IF($B$2:$B$1251=K206,$C$2:$C$1251),0.5),"")</f>
        <v/>
      </c>
      <c r="R206" s="4" t="str">
        <f t="array" ref="R206">IF(ISNUMBER(I206),PERCENTILE(IF($B$2:$B$1251=K206,$C$2:$C$1251),0.7),"")</f>
        <v/>
      </c>
      <c r="S206" s="4" t="str">
        <f t="array" ref="S206">IF(ISNUMBER(I206),PERCENTILE(IF($B$2:$B$1251=K206,$C$2:$C$1251),0.75),"")</f>
        <v/>
      </c>
      <c r="T206" s="4" t="str">
        <f t="array" ref="T206">IF(ISNUMBER(I206),PERCENTILE(IF($B$2:$B$1251=K206,$C$2:$C$1251),0.85),"")</f>
        <v/>
      </c>
    </row>
    <row r="207" spans="1:20" x14ac:dyDescent="0.25">
      <c r="A207" s="10" t="str">
        <f>Calculations!A207</f>
        <v/>
      </c>
      <c r="B207" s="4" t="str">
        <f t="shared" si="29"/>
        <v/>
      </c>
      <c r="C207" s="4" t="str">
        <f>IFERROR(Calculations!K207,"")</f>
        <v/>
      </c>
      <c r="D207" s="16" t="str">
        <f t="shared" si="34"/>
        <v/>
      </c>
      <c r="E207" s="26">
        <f t="shared" si="35"/>
        <v>8</v>
      </c>
      <c r="F207" s="26">
        <f t="shared" si="36"/>
        <v>12</v>
      </c>
      <c r="G207" s="26">
        <f t="shared" si="37"/>
        <v>15</v>
      </c>
      <c r="I207" s="10" t="str">
        <f t="shared" si="30"/>
        <v/>
      </c>
      <c r="J207" s="10" t="str">
        <f t="shared" si="31"/>
        <v/>
      </c>
      <c r="K207" s="4" t="str">
        <f t="shared" si="32"/>
        <v/>
      </c>
      <c r="L207" s="4" t="str">
        <f t="array" ref="L207">IF(ISNUMBER(I207),MIN(IF($B$2:$B$1251=K207,$C$2:$C$1251)),"")</f>
        <v/>
      </c>
      <c r="M207" s="13" t="str">
        <f t="shared" si="33"/>
        <v/>
      </c>
      <c r="N207" s="4" t="str">
        <f t="array" ref="N207">IF(ISNUMBER(I207),MAX(IF($B$2:$B$1251=K207,$C$2:$C$1251)),"")</f>
        <v/>
      </c>
      <c r="O207" s="4" t="str">
        <f t="array" ref="O207">IF(ISNUMBER(I207),PERCENTILE(IF($B$2:$B$1251=K207,$C$2:$C$1251),0.25),"")</f>
        <v/>
      </c>
      <c r="P207" s="4" t="str">
        <f t="array" ref="P207">IF(ISNUMBER(I207),PERCENTILE(IF($B$2:$B$1251=K207,$C$2:$C$1251),0.3),"")</f>
        <v/>
      </c>
      <c r="Q207" s="4" t="str">
        <f t="array" ref="Q207">IF(ISNUMBER(I207),PERCENTILE(IF($B$2:$B$1251=K207,$C$2:$C$1251),0.5),"")</f>
        <v/>
      </c>
      <c r="R207" s="4" t="str">
        <f t="array" ref="R207">IF(ISNUMBER(I207),PERCENTILE(IF($B$2:$B$1251=K207,$C$2:$C$1251),0.7),"")</f>
        <v/>
      </c>
      <c r="S207" s="4" t="str">
        <f t="array" ref="S207">IF(ISNUMBER(I207),PERCENTILE(IF($B$2:$B$1251=K207,$C$2:$C$1251),0.75),"")</f>
        <v/>
      </c>
      <c r="T207" s="4" t="str">
        <f t="array" ref="T207">IF(ISNUMBER(I207),PERCENTILE(IF($B$2:$B$1251=K207,$C$2:$C$1251),0.85),"")</f>
        <v/>
      </c>
    </row>
    <row r="208" spans="1:20" x14ac:dyDescent="0.25">
      <c r="A208" s="10" t="str">
        <f>Calculations!A208</f>
        <v/>
      </c>
      <c r="B208" s="4" t="str">
        <f t="shared" si="29"/>
        <v/>
      </c>
      <c r="C208" s="4" t="str">
        <f>IFERROR(Calculations!K208,"")</f>
        <v/>
      </c>
      <c r="D208" s="16" t="str">
        <f t="shared" si="34"/>
        <v/>
      </c>
      <c r="E208" s="26">
        <f t="shared" si="35"/>
        <v>8</v>
      </c>
      <c r="F208" s="26">
        <f t="shared" si="36"/>
        <v>12</v>
      </c>
      <c r="G208" s="26">
        <f t="shared" si="37"/>
        <v>15</v>
      </c>
      <c r="I208" s="10" t="str">
        <f t="shared" si="30"/>
        <v/>
      </c>
      <c r="J208" s="10" t="str">
        <f t="shared" si="31"/>
        <v/>
      </c>
      <c r="K208" s="4" t="str">
        <f t="shared" si="32"/>
        <v/>
      </c>
      <c r="L208" s="4" t="str">
        <f t="array" ref="L208">IF(ISNUMBER(I208),MIN(IF($B$2:$B$1251=K208,$C$2:$C$1251)),"")</f>
        <v/>
      </c>
      <c r="M208" s="13" t="str">
        <f t="shared" si="33"/>
        <v/>
      </c>
      <c r="N208" s="4" t="str">
        <f t="array" ref="N208">IF(ISNUMBER(I208),MAX(IF($B$2:$B$1251=K208,$C$2:$C$1251)),"")</f>
        <v/>
      </c>
      <c r="O208" s="4" t="str">
        <f t="array" ref="O208">IF(ISNUMBER(I208),PERCENTILE(IF($B$2:$B$1251=K208,$C$2:$C$1251),0.25),"")</f>
        <v/>
      </c>
      <c r="P208" s="4" t="str">
        <f t="array" ref="P208">IF(ISNUMBER(I208),PERCENTILE(IF($B$2:$B$1251=K208,$C$2:$C$1251),0.3),"")</f>
        <v/>
      </c>
      <c r="Q208" s="4" t="str">
        <f t="array" ref="Q208">IF(ISNUMBER(I208),PERCENTILE(IF($B$2:$B$1251=K208,$C$2:$C$1251),0.5),"")</f>
        <v/>
      </c>
      <c r="R208" s="4" t="str">
        <f t="array" ref="R208">IF(ISNUMBER(I208),PERCENTILE(IF($B$2:$B$1251=K208,$C$2:$C$1251),0.7),"")</f>
        <v/>
      </c>
      <c r="S208" s="4" t="str">
        <f t="array" ref="S208">IF(ISNUMBER(I208),PERCENTILE(IF($B$2:$B$1251=K208,$C$2:$C$1251),0.75),"")</f>
        <v/>
      </c>
      <c r="T208" s="4" t="str">
        <f t="array" ref="T208">IF(ISNUMBER(I208),PERCENTILE(IF($B$2:$B$1251=K208,$C$2:$C$1251),0.85),"")</f>
        <v/>
      </c>
    </row>
    <row r="209" spans="1:20" x14ac:dyDescent="0.25">
      <c r="A209" s="10" t="str">
        <f>Calculations!A209</f>
        <v/>
      </c>
      <c r="B209" s="4" t="str">
        <f t="shared" si="29"/>
        <v/>
      </c>
      <c r="C209" s="4" t="str">
        <f>IFERROR(Calculations!K209,"")</f>
        <v/>
      </c>
      <c r="D209" s="16" t="str">
        <f t="shared" si="34"/>
        <v/>
      </c>
      <c r="E209" s="26">
        <f t="shared" si="35"/>
        <v>8</v>
      </c>
      <c r="F209" s="26">
        <f t="shared" si="36"/>
        <v>12</v>
      </c>
      <c r="G209" s="26">
        <f t="shared" si="37"/>
        <v>15</v>
      </c>
      <c r="I209" s="10" t="str">
        <f t="shared" si="30"/>
        <v/>
      </c>
      <c r="J209" s="10" t="str">
        <f t="shared" si="31"/>
        <v/>
      </c>
      <c r="K209" s="4" t="str">
        <f t="shared" si="32"/>
        <v/>
      </c>
      <c r="L209" s="4" t="str">
        <f t="array" ref="L209">IF(ISNUMBER(I209),MIN(IF($B$2:$B$1251=K209,$C$2:$C$1251)),"")</f>
        <v/>
      </c>
      <c r="M209" s="13" t="str">
        <f t="shared" si="33"/>
        <v/>
      </c>
      <c r="N209" s="4" t="str">
        <f t="array" ref="N209">IF(ISNUMBER(I209),MAX(IF($B$2:$B$1251=K209,$C$2:$C$1251)),"")</f>
        <v/>
      </c>
      <c r="O209" s="4" t="str">
        <f t="array" ref="O209">IF(ISNUMBER(I209),PERCENTILE(IF($B$2:$B$1251=K209,$C$2:$C$1251),0.25),"")</f>
        <v/>
      </c>
      <c r="P209" s="4" t="str">
        <f t="array" ref="P209">IF(ISNUMBER(I209),PERCENTILE(IF($B$2:$B$1251=K209,$C$2:$C$1251),0.3),"")</f>
        <v/>
      </c>
      <c r="Q209" s="4" t="str">
        <f t="array" ref="Q209">IF(ISNUMBER(I209),PERCENTILE(IF($B$2:$B$1251=K209,$C$2:$C$1251),0.5),"")</f>
        <v/>
      </c>
      <c r="R209" s="4" t="str">
        <f t="array" ref="R209">IF(ISNUMBER(I209),PERCENTILE(IF($B$2:$B$1251=K209,$C$2:$C$1251),0.7),"")</f>
        <v/>
      </c>
      <c r="S209" s="4" t="str">
        <f t="array" ref="S209">IF(ISNUMBER(I209),PERCENTILE(IF($B$2:$B$1251=K209,$C$2:$C$1251),0.75),"")</f>
        <v/>
      </c>
      <c r="T209" s="4" t="str">
        <f t="array" ref="T209">IF(ISNUMBER(I209),PERCENTILE(IF($B$2:$B$1251=K209,$C$2:$C$1251),0.85),"")</f>
        <v/>
      </c>
    </row>
    <row r="210" spans="1:20" x14ac:dyDescent="0.25">
      <c r="A210" s="10" t="str">
        <f>Calculations!A210</f>
        <v/>
      </c>
      <c r="B210" s="4" t="str">
        <f t="shared" si="29"/>
        <v/>
      </c>
      <c r="C210" s="4" t="str">
        <f>IFERROR(Calculations!K210,"")</f>
        <v/>
      </c>
      <c r="D210" s="16" t="str">
        <f t="shared" si="34"/>
        <v/>
      </c>
      <c r="E210" s="26">
        <f t="shared" si="35"/>
        <v>8</v>
      </c>
      <c r="F210" s="26">
        <f t="shared" si="36"/>
        <v>12</v>
      </c>
      <c r="G210" s="26">
        <f t="shared" si="37"/>
        <v>15</v>
      </c>
      <c r="I210" s="10" t="str">
        <f t="shared" si="30"/>
        <v/>
      </c>
      <c r="J210" s="10" t="str">
        <f t="shared" si="31"/>
        <v/>
      </c>
      <c r="K210" s="4" t="str">
        <f t="shared" si="32"/>
        <v/>
      </c>
      <c r="L210" s="4" t="str">
        <f t="array" ref="L210">IF(ISNUMBER(I210),MIN(IF($B$2:$B$1251=K210,$C$2:$C$1251)),"")</f>
        <v/>
      </c>
      <c r="M210" s="13" t="str">
        <f t="shared" si="33"/>
        <v/>
      </c>
      <c r="N210" s="4" t="str">
        <f t="array" ref="N210">IF(ISNUMBER(I210),MAX(IF($B$2:$B$1251=K210,$C$2:$C$1251)),"")</f>
        <v/>
      </c>
      <c r="O210" s="4" t="str">
        <f t="array" ref="O210">IF(ISNUMBER(I210),PERCENTILE(IF($B$2:$B$1251=K210,$C$2:$C$1251),0.25),"")</f>
        <v/>
      </c>
      <c r="P210" s="4" t="str">
        <f t="array" ref="P210">IF(ISNUMBER(I210),PERCENTILE(IF($B$2:$B$1251=K210,$C$2:$C$1251),0.3),"")</f>
        <v/>
      </c>
      <c r="Q210" s="4" t="str">
        <f t="array" ref="Q210">IF(ISNUMBER(I210),PERCENTILE(IF($B$2:$B$1251=K210,$C$2:$C$1251),0.5),"")</f>
        <v/>
      </c>
      <c r="R210" s="4" t="str">
        <f t="array" ref="R210">IF(ISNUMBER(I210),PERCENTILE(IF($B$2:$B$1251=K210,$C$2:$C$1251),0.7),"")</f>
        <v/>
      </c>
      <c r="S210" s="4" t="str">
        <f t="array" ref="S210">IF(ISNUMBER(I210),PERCENTILE(IF($B$2:$B$1251=K210,$C$2:$C$1251),0.75),"")</f>
        <v/>
      </c>
      <c r="T210" s="4" t="str">
        <f t="array" ref="T210">IF(ISNUMBER(I210),PERCENTILE(IF($B$2:$B$1251=K210,$C$2:$C$1251),0.85),"")</f>
        <v/>
      </c>
    </row>
    <row r="211" spans="1:20" x14ac:dyDescent="0.25">
      <c r="A211" s="10" t="str">
        <f>Calculations!A211</f>
        <v/>
      </c>
      <c r="B211" s="4" t="str">
        <f t="shared" si="29"/>
        <v/>
      </c>
      <c r="C211" s="4" t="str">
        <f>IFERROR(Calculations!K211,"")</f>
        <v/>
      </c>
      <c r="D211" s="16" t="str">
        <f t="shared" si="34"/>
        <v/>
      </c>
      <c r="E211" s="26">
        <f t="shared" si="35"/>
        <v>8</v>
      </c>
      <c r="F211" s="26">
        <f t="shared" si="36"/>
        <v>12</v>
      </c>
      <c r="G211" s="26">
        <f t="shared" si="37"/>
        <v>15</v>
      </c>
      <c r="I211" s="10" t="str">
        <f t="shared" si="30"/>
        <v/>
      </c>
      <c r="J211" s="10" t="str">
        <f t="shared" si="31"/>
        <v/>
      </c>
      <c r="K211" s="4" t="str">
        <f t="shared" si="32"/>
        <v/>
      </c>
      <c r="L211" s="4" t="str">
        <f t="array" ref="L211">IF(ISNUMBER(I211),MIN(IF($B$2:$B$1251=K211,$C$2:$C$1251)),"")</f>
        <v/>
      </c>
      <c r="M211" s="13" t="str">
        <f t="shared" si="33"/>
        <v/>
      </c>
      <c r="N211" s="4" t="str">
        <f t="array" ref="N211">IF(ISNUMBER(I211),MAX(IF($B$2:$B$1251=K211,$C$2:$C$1251)),"")</f>
        <v/>
      </c>
      <c r="O211" s="4" t="str">
        <f t="array" ref="O211">IF(ISNUMBER(I211),PERCENTILE(IF($B$2:$B$1251=K211,$C$2:$C$1251),0.25),"")</f>
        <v/>
      </c>
      <c r="P211" s="4" t="str">
        <f t="array" ref="P211">IF(ISNUMBER(I211),PERCENTILE(IF($B$2:$B$1251=K211,$C$2:$C$1251),0.3),"")</f>
        <v/>
      </c>
      <c r="Q211" s="4" t="str">
        <f t="array" ref="Q211">IF(ISNUMBER(I211),PERCENTILE(IF($B$2:$B$1251=K211,$C$2:$C$1251),0.5),"")</f>
        <v/>
      </c>
      <c r="R211" s="4" t="str">
        <f t="array" ref="R211">IF(ISNUMBER(I211),PERCENTILE(IF($B$2:$B$1251=K211,$C$2:$C$1251),0.7),"")</f>
        <v/>
      </c>
      <c r="S211" s="4" t="str">
        <f t="array" ref="S211">IF(ISNUMBER(I211),PERCENTILE(IF($B$2:$B$1251=K211,$C$2:$C$1251),0.75),"")</f>
        <v/>
      </c>
      <c r="T211" s="4" t="str">
        <f t="array" ref="T211">IF(ISNUMBER(I211),PERCENTILE(IF($B$2:$B$1251=K211,$C$2:$C$1251),0.85),"")</f>
        <v/>
      </c>
    </row>
    <row r="212" spans="1:20" x14ac:dyDescent="0.25">
      <c r="A212" s="10" t="str">
        <f>Calculations!A212</f>
        <v/>
      </c>
      <c r="B212" s="4" t="str">
        <f t="shared" si="29"/>
        <v/>
      </c>
      <c r="C212" s="4" t="str">
        <f>IFERROR(Calculations!K212,"")</f>
        <v/>
      </c>
      <c r="D212" s="16" t="str">
        <f t="shared" si="34"/>
        <v/>
      </c>
      <c r="E212" s="26">
        <f t="shared" si="35"/>
        <v>8</v>
      </c>
      <c r="F212" s="26">
        <f t="shared" si="36"/>
        <v>12</v>
      </c>
      <c r="G212" s="26">
        <f t="shared" si="37"/>
        <v>15</v>
      </c>
      <c r="I212" s="10" t="str">
        <f t="shared" si="30"/>
        <v/>
      </c>
      <c r="J212" s="10" t="str">
        <f t="shared" si="31"/>
        <v/>
      </c>
      <c r="K212" s="4" t="str">
        <f t="shared" si="32"/>
        <v/>
      </c>
      <c r="L212" s="4" t="str">
        <f t="array" ref="L212">IF(ISNUMBER(I212),MIN(IF($B$2:$B$1251=K212,$C$2:$C$1251)),"")</f>
        <v/>
      </c>
      <c r="M212" s="13" t="str">
        <f t="shared" si="33"/>
        <v/>
      </c>
      <c r="N212" s="4" t="str">
        <f t="array" ref="N212">IF(ISNUMBER(I212),MAX(IF($B$2:$B$1251=K212,$C$2:$C$1251)),"")</f>
        <v/>
      </c>
      <c r="O212" s="4" t="str">
        <f t="array" ref="O212">IF(ISNUMBER(I212),PERCENTILE(IF($B$2:$B$1251=K212,$C$2:$C$1251),0.25),"")</f>
        <v/>
      </c>
      <c r="P212" s="4" t="str">
        <f t="array" ref="P212">IF(ISNUMBER(I212),PERCENTILE(IF($B$2:$B$1251=K212,$C$2:$C$1251),0.3),"")</f>
        <v/>
      </c>
      <c r="Q212" s="4" t="str">
        <f t="array" ref="Q212">IF(ISNUMBER(I212),PERCENTILE(IF($B$2:$B$1251=K212,$C$2:$C$1251),0.5),"")</f>
        <v/>
      </c>
      <c r="R212" s="4" t="str">
        <f t="array" ref="R212">IF(ISNUMBER(I212),PERCENTILE(IF($B$2:$B$1251=K212,$C$2:$C$1251),0.7),"")</f>
        <v/>
      </c>
      <c r="S212" s="4" t="str">
        <f t="array" ref="S212">IF(ISNUMBER(I212),PERCENTILE(IF($B$2:$B$1251=K212,$C$2:$C$1251),0.75),"")</f>
        <v/>
      </c>
      <c r="T212" s="4" t="str">
        <f t="array" ref="T212">IF(ISNUMBER(I212),PERCENTILE(IF($B$2:$B$1251=K212,$C$2:$C$1251),0.85),"")</f>
        <v/>
      </c>
    </row>
    <row r="213" spans="1:20" x14ac:dyDescent="0.25">
      <c r="A213" s="10" t="str">
        <f>Calculations!A213</f>
        <v/>
      </c>
      <c r="B213" s="4" t="str">
        <f t="shared" si="29"/>
        <v/>
      </c>
      <c r="C213" s="4" t="str">
        <f>IFERROR(Calculations!K213,"")</f>
        <v/>
      </c>
      <c r="D213" s="16" t="str">
        <f t="shared" si="34"/>
        <v/>
      </c>
      <c r="E213" s="26">
        <f t="shared" si="35"/>
        <v>8</v>
      </c>
      <c r="F213" s="26">
        <f t="shared" si="36"/>
        <v>12</v>
      </c>
      <c r="G213" s="26">
        <f t="shared" si="37"/>
        <v>15</v>
      </c>
      <c r="I213" s="10" t="str">
        <f t="shared" si="30"/>
        <v/>
      </c>
      <c r="J213" s="10" t="str">
        <f t="shared" si="31"/>
        <v/>
      </c>
      <c r="K213" s="4" t="str">
        <f t="shared" si="32"/>
        <v/>
      </c>
      <c r="L213" s="4" t="str">
        <f t="array" ref="L213">IF(ISNUMBER(I213),MIN(IF($B$2:$B$1251=K213,$C$2:$C$1251)),"")</f>
        <v/>
      </c>
      <c r="M213" s="13" t="str">
        <f t="shared" si="33"/>
        <v/>
      </c>
      <c r="N213" s="4" t="str">
        <f t="array" ref="N213">IF(ISNUMBER(I213),MAX(IF($B$2:$B$1251=K213,$C$2:$C$1251)),"")</f>
        <v/>
      </c>
      <c r="O213" s="4" t="str">
        <f t="array" ref="O213">IF(ISNUMBER(I213),PERCENTILE(IF($B$2:$B$1251=K213,$C$2:$C$1251),0.25),"")</f>
        <v/>
      </c>
      <c r="P213" s="4" t="str">
        <f t="array" ref="P213">IF(ISNUMBER(I213),PERCENTILE(IF($B$2:$B$1251=K213,$C$2:$C$1251),0.3),"")</f>
        <v/>
      </c>
      <c r="Q213" s="4" t="str">
        <f t="array" ref="Q213">IF(ISNUMBER(I213),PERCENTILE(IF($B$2:$B$1251=K213,$C$2:$C$1251),0.5),"")</f>
        <v/>
      </c>
      <c r="R213" s="4" t="str">
        <f t="array" ref="R213">IF(ISNUMBER(I213),PERCENTILE(IF($B$2:$B$1251=K213,$C$2:$C$1251),0.7),"")</f>
        <v/>
      </c>
      <c r="S213" s="4" t="str">
        <f t="array" ref="S213">IF(ISNUMBER(I213),PERCENTILE(IF($B$2:$B$1251=K213,$C$2:$C$1251),0.75),"")</f>
        <v/>
      </c>
      <c r="T213" s="4" t="str">
        <f t="array" ref="T213">IF(ISNUMBER(I213),PERCENTILE(IF($B$2:$B$1251=K213,$C$2:$C$1251),0.85),"")</f>
        <v/>
      </c>
    </row>
    <row r="214" spans="1:20" x14ac:dyDescent="0.25">
      <c r="A214" s="10" t="str">
        <f>Calculations!A214</f>
        <v/>
      </c>
      <c r="B214" s="4" t="str">
        <f t="shared" si="29"/>
        <v/>
      </c>
      <c r="C214" s="4" t="str">
        <f>IFERROR(Calculations!K214,"")</f>
        <v/>
      </c>
      <c r="D214" s="16" t="str">
        <f t="shared" si="34"/>
        <v/>
      </c>
      <c r="E214" s="26">
        <f t="shared" si="35"/>
        <v>8</v>
      </c>
      <c r="F214" s="26">
        <f t="shared" si="36"/>
        <v>12</v>
      </c>
      <c r="G214" s="26">
        <f t="shared" si="37"/>
        <v>15</v>
      </c>
      <c r="I214" s="10" t="str">
        <f t="shared" si="30"/>
        <v/>
      </c>
      <c r="J214" s="10" t="str">
        <f t="shared" si="31"/>
        <v/>
      </c>
      <c r="K214" s="4" t="str">
        <f t="shared" si="32"/>
        <v/>
      </c>
      <c r="L214" s="4" t="str">
        <f t="array" ref="L214">IF(ISNUMBER(I214),MIN(IF($B$2:$B$1251=K214,$C$2:$C$1251)),"")</f>
        <v/>
      </c>
      <c r="M214" s="13" t="str">
        <f t="shared" si="33"/>
        <v/>
      </c>
      <c r="N214" s="4" t="str">
        <f t="array" ref="N214">IF(ISNUMBER(I214),MAX(IF($B$2:$B$1251=K214,$C$2:$C$1251)),"")</f>
        <v/>
      </c>
      <c r="O214" s="4" t="str">
        <f t="array" ref="O214">IF(ISNUMBER(I214),PERCENTILE(IF($B$2:$B$1251=K214,$C$2:$C$1251),0.25),"")</f>
        <v/>
      </c>
      <c r="P214" s="4" t="str">
        <f t="array" ref="P214">IF(ISNUMBER(I214),PERCENTILE(IF($B$2:$B$1251=K214,$C$2:$C$1251),0.3),"")</f>
        <v/>
      </c>
      <c r="Q214" s="4" t="str">
        <f t="array" ref="Q214">IF(ISNUMBER(I214),PERCENTILE(IF($B$2:$B$1251=K214,$C$2:$C$1251),0.5),"")</f>
        <v/>
      </c>
      <c r="R214" s="4" t="str">
        <f t="array" ref="R214">IF(ISNUMBER(I214),PERCENTILE(IF($B$2:$B$1251=K214,$C$2:$C$1251),0.7),"")</f>
        <v/>
      </c>
      <c r="S214" s="4" t="str">
        <f t="array" ref="S214">IF(ISNUMBER(I214),PERCENTILE(IF($B$2:$B$1251=K214,$C$2:$C$1251),0.75),"")</f>
        <v/>
      </c>
      <c r="T214" s="4" t="str">
        <f t="array" ref="T214">IF(ISNUMBER(I214),PERCENTILE(IF($B$2:$B$1251=K214,$C$2:$C$1251),0.85),"")</f>
        <v/>
      </c>
    </row>
    <row r="215" spans="1:20" x14ac:dyDescent="0.25">
      <c r="A215" s="10" t="str">
        <f>Calculations!A215</f>
        <v/>
      </c>
      <c r="B215" s="4" t="str">
        <f t="shared" si="29"/>
        <v/>
      </c>
      <c r="C215" s="4" t="str">
        <f>IFERROR(Calculations!K215,"")</f>
        <v/>
      </c>
      <c r="D215" s="16" t="str">
        <f t="shared" si="34"/>
        <v/>
      </c>
      <c r="E215" s="26">
        <f t="shared" si="35"/>
        <v>8</v>
      </c>
      <c r="F215" s="26">
        <f t="shared" si="36"/>
        <v>12</v>
      </c>
      <c r="G215" s="26">
        <f t="shared" si="37"/>
        <v>15</v>
      </c>
      <c r="I215" s="10" t="str">
        <f t="shared" si="30"/>
        <v/>
      </c>
      <c r="J215" s="10" t="str">
        <f t="shared" si="31"/>
        <v/>
      </c>
      <c r="K215" s="4" t="str">
        <f t="shared" si="32"/>
        <v/>
      </c>
      <c r="L215" s="4" t="str">
        <f t="array" ref="L215">IF(ISNUMBER(I215),MIN(IF($B$2:$B$1251=K215,$C$2:$C$1251)),"")</f>
        <v/>
      </c>
      <c r="M215" s="13" t="str">
        <f t="shared" si="33"/>
        <v/>
      </c>
      <c r="N215" s="4" t="str">
        <f t="array" ref="N215">IF(ISNUMBER(I215),MAX(IF($B$2:$B$1251=K215,$C$2:$C$1251)),"")</f>
        <v/>
      </c>
      <c r="O215" s="4" t="str">
        <f t="array" ref="O215">IF(ISNUMBER(I215),PERCENTILE(IF($B$2:$B$1251=K215,$C$2:$C$1251),0.25),"")</f>
        <v/>
      </c>
      <c r="P215" s="4" t="str">
        <f t="array" ref="P215">IF(ISNUMBER(I215),PERCENTILE(IF($B$2:$B$1251=K215,$C$2:$C$1251),0.3),"")</f>
        <v/>
      </c>
      <c r="Q215" s="4" t="str">
        <f t="array" ref="Q215">IF(ISNUMBER(I215),PERCENTILE(IF($B$2:$B$1251=K215,$C$2:$C$1251),0.5),"")</f>
        <v/>
      </c>
      <c r="R215" s="4" t="str">
        <f t="array" ref="R215">IF(ISNUMBER(I215),PERCENTILE(IF($B$2:$B$1251=K215,$C$2:$C$1251),0.7),"")</f>
        <v/>
      </c>
      <c r="S215" s="4" t="str">
        <f t="array" ref="S215">IF(ISNUMBER(I215),PERCENTILE(IF($B$2:$B$1251=K215,$C$2:$C$1251),0.75),"")</f>
        <v/>
      </c>
      <c r="T215" s="4" t="str">
        <f t="array" ref="T215">IF(ISNUMBER(I215),PERCENTILE(IF($B$2:$B$1251=K215,$C$2:$C$1251),0.85),"")</f>
        <v/>
      </c>
    </row>
    <row r="216" spans="1:20" x14ac:dyDescent="0.25">
      <c r="A216" s="10" t="str">
        <f>Calculations!A216</f>
        <v/>
      </c>
      <c r="B216" s="4" t="str">
        <f t="shared" si="29"/>
        <v/>
      </c>
      <c r="C216" s="4" t="str">
        <f>IFERROR(Calculations!K216,"")</f>
        <v/>
      </c>
      <c r="D216" s="16" t="str">
        <f t="shared" si="34"/>
        <v/>
      </c>
      <c r="E216" s="26">
        <f t="shared" si="35"/>
        <v>8</v>
      </c>
      <c r="F216" s="26">
        <f t="shared" si="36"/>
        <v>12</v>
      </c>
      <c r="G216" s="26">
        <f t="shared" si="37"/>
        <v>15</v>
      </c>
      <c r="I216" s="10" t="str">
        <f t="shared" si="30"/>
        <v/>
      </c>
      <c r="J216" s="10" t="str">
        <f t="shared" si="31"/>
        <v/>
      </c>
      <c r="K216" s="4" t="str">
        <f t="shared" si="32"/>
        <v/>
      </c>
      <c r="L216" s="4" t="str">
        <f t="array" ref="L216">IF(ISNUMBER(I216),MIN(IF($B$2:$B$1251=K216,$C$2:$C$1251)),"")</f>
        <v/>
      </c>
      <c r="M216" s="13" t="str">
        <f t="shared" si="33"/>
        <v/>
      </c>
      <c r="N216" s="4" t="str">
        <f t="array" ref="N216">IF(ISNUMBER(I216),MAX(IF($B$2:$B$1251=K216,$C$2:$C$1251)),"")</f>
        <v/>
      </c>
      <c r="O216" s="4" t="str">
        <f t="array" ref="O216">IF(ISNUMBER(I216),PERCENTILE(IF($B$2:$B$1251=K216,$C$2:$C$1251),0.25),"")</f>
        <v/>
      </c>
      <c r="P216" s="4" t="str">
        <f t="array" ref="P216">IF(ISNUMBER(I216),PERCENTILE(IF($B$2:$B$1251=K216,$C$2:$C$1251),0.3),"")</f>
        <v/>
      </c>
      <c r="Q216" s="4" t="str">
        <f t="array" ref="Q216">IF(ISNUMBER(I216),PERCENTILE(IF($B$2:$B$1251=K216,$C$2:$C$1251),0.5),"")</f>
        <v/>
      </c>
      <c r="R216" s="4" t="str">
        <f t="array" ref="R216">IF(ISNUMBER(I216),PERCENTILE(IF($B$2:$B$1251=K216,$C$2:$C$1251),0.7),"")</f>
        <v/>
      </c>
      <c r="S216" s="4" t="str">
        <f t="array" ref="S216">IF(ISNUMBER(I216),PERCENTILE(IF($B$2:$B$1251=K216,$C$2:$C$1251),0.75),"")</f>
        <v/>
      </c>
      <c r="T216" s="4" t="str">
        <f t="array" ref="T216">IF(ISNUMBER(I216),PERCENTILE(IF($B$2:$B$1251=K216,$C$2:$C$1251),0.85),"")</f>
        <v/>
      </c>
    </row>
    <row r="217" spans="1:20" x14ac:dyDescent="0.25">
      <c r="A217" s="10" t="str">
        <f>Calculations!A217</f>
        <v/>
      </c>
      <c r="B217" s="4" t="str">
        <f t="shared" si="29"/>
        <v/>
      </c>
      <c r="C217" s="4" t="str">
        <f>IFERROR(Calculations!K217,"")</f>
        <v/>
      </c>
      <c r="D217" s="16" t="str">
        <f t="shared" si="34"/>
        <v/>
      </c>
      <c r="E217" s="26">
        <f t="shared" si="35"/>
        <v>8</v>
      </c>
      <c r="F217" s="26">
        <f t="shared" si="36"/>
        <v>12</v>
      </c>
      <c r="G217" s="26">
        <f t="shared" si="37"/>
        <v>15</v>
      </c>
      <c r="I217" s="10" t="str">
        <f t="shared" si="30"/>
        <v/>
      </c>
      <c r="J217" s="10" t="str">
        <f t="shared" si="31"/>
        <v/>
      </c>
      <c r="K217" s="4" t="str">
        <f t="shared" si="32"/>
        <v/>
      </c>
      <c r="L217" s="4" t="str">
        <f t="array" ref="L217">IF(ISNUMBER(I217),MIN(IF($B$2:$B$1251=K217,$C$2:$C$1251)),"")</f>
        <v/>
      </c>
      <c r="M217" s="13" t="str">
        <f t="shared" si="33"/>
        <v/>
      </c>
      <c r="N217" s="4" t="str">
        <f t="array" ref="N217">IF(ISNUMBER(I217),MAX(IF($B$2:$B$1251=K217,$C$2:$C$1251)),"")</f>
        <v/>
      </c>
      <c r="O217" s="4" t="str">
        <f t="array" ref="O217">IF(ISNUMBER(I217),PERCENTILE(IF($B$2:$B$1251=K217,$C$2:$C$1251),0.25),"")</f>
        <v/>
      </c>
      <c r="P217" s="4" t="str">
        <f t="array" ref="P217">IF(ISNUMBER(I217),PERCENTILE(IF($B$2:$B$1251=K217,$C$2:$C$1251),0.3),"")</f>
        <v/>
      </c>
      <c r="Q217" s="4" t="str">
        <f t="array" ref="Q217">IF(ISNUMBER(I217),PERCENTILE(IF($B$2:$B$1251=K217,$C$2:$C$1251),0.5),"")</f>
        <v/>
      </c>
      <c r="R217" s="4" t="str">
        <f t="array" ref="R217">IF(ISNUMBER(I217),PERCENTILE(IF($B$2:$B$1251=K217,$C$2:$C$1251),0.7),"")</f>
        <v/>
      </c>
      <c r="S217" s="4" t="str">
        <f t="array" ref="S217">IF(ISNUMBER(I217),PERCENTILE(IF($B$2:$B$1251=K217,$C$2:$C$1251),0.75),"")</f>
        <v/>
      </c>
      <c r="T217" s="4" t="str">
        <f t="array" ref="T217">IF(ISNUMBER(I217),PERCENTILE(IF($B$2:$B$1251=K217,$C$2:$C$1251),0.85),"")</f>
        <v/>
      </c>
    </row>
    <row r="218" spans="1:20" x14ac:dyDescent="0.25">
      <c r="A218" s="10" t="str">
        <f>Calculations!A218</f>
        <v/>
      </c>
      <c r="B218" s="4" t="str">
        <f t="shared" si="29"/>
        <v/>
      </c>
      <c r="C218" s="4" t="str">
        <f>IFERROR(Calculations!K218,"")</f>
        <v/>
      </c>
      <c r="D218" s="16" t="str">
        <f t="shared" si="34"/>
        <v/>
      </c>
      <c r="E218" s="26">
        <f t="shared" si="35"/>
        <v>8</v>
      </c>
      <c r="F218" s="26">
        <f t="shared" si="36"/>
        <v>12</v>
      </c>
      <c r="G218" s="26">
        <f t="shared" si="37"/>
        <v>15</v>
      </c>
      <c r="I218" s="10" t="str">
        <f t="shared" si="30"/>
        <v/>
      </c>
      <c r="J218" s="10" t="str">
        <f t="shared" si="31"/>
        <v/>
      </c>
      <c r="K218" s="4" t="str">
        <f t="shared" si="32"/>
        <v/>
      </c>
      <c r="L218" s="4" t="str">
        <f t="array" ref="L218">IF(ISNUMBER(I218),MIN(IF($B$2:$B$1251=K218,$C$2:$C$1251)),"")</f>
        <v/>
      </c>
      <c r="M218" s="13" t="str">
        <f t="shared" si="33"/>
        <v/>
      </c>
      <c r="N218" s="4" t="str">
        <f t="array" ref="N218">IF(ISNUMBER(I218),MAX(IF($B$2:$B$1251=K218,$C$2:$C$1251)),"")</f>
        <v/>
      </c>
      <c r="O218" s="4" t="str">
        <f t="array" ref="O218">IF(ISNUMBER(I218),PERCENTILE(IF($B$2:$B$1251=K218,$C$2:$C$1251),0.25),"")</f>
        <v/>
      </c>
      <c r="P218" s="4" t="str">
        <f t="array" ref="P218">IF(ISNUMBER(I218),PERCENTILE(IF($B$2:$B$1251=K218,$C$2:$C$1251),0.3),"")</f>
        <v/>
      </c>
      <c r="Q218" s="4" t="str">
        <f t="array" ref="Q218">IF(ISNUMBER(I218),PERCENTILE(IF($B$2:$B$1251=K218,$C$2:$C$1251),0.5),"")</f>
        <v/>
      </c>
      <c r="R218" s="4" t="str">
        <f t="array" ref="R218">IF(ISNUMBER(I218),PERCENTILE(IF($B$2:$B$1251=K218,$C$2:$C$1251),0.7),"")</f>
        <v/>
      </c>
      <c r="S218" s="4" t="str">
        <f t="array" ref="S218">IF(ISNUMBER(I218),PERCENTILE(IF($B$2:$B$1251=K218,$C$2:$C$1251),0.75),"")</f>
        <v/>
      </c>
      <c r="T218" s="4" t="str">
        <f t="array" ref="T218">IF(ISNUMBER(I218),PERCENTILE(IF($B$2:$B$1251=K218,$C$2:$C$1251),0.85),"")</f>
        <v/>
      </c>
    </row>
    <row r="219" spans="1:20" x14ac:dyDescent="0.25">
      <c r="A219" s="10" t="str">
        <f>Calculations!A219</f>
        <v/>
      </c>
      <c r="B219" s="4" t="str">
        <f t="shared" si="29"/>
        <v/>
      </c>
      <c r="C219" s="4" t="str">
        <f>IFERROR(Calculations!K219,"")</f>
        <v/>
      </c>
      <c r="D219" s="16" t="str">
        <f t="shared" si="34"/>
        <v/>
      </c>
      <c r="E219" s="26">
        <f t="shared" si="35"/>
        <v>8</v>
      </c>
      <c r="F219" s="26">
        <f t="shared" si="36"/>
        <v>12</v>
      </c>
      <c r="G219" s="26">
        <f t="shared" si="37"/>
        <v>15</v>
      </c>
      <c r="I219" s="10" t="str">
        <f t="shared" si="30"/>
        <v/>
      </c>
      <c r="J219" s="10" t="str">
        <f t="shared" si="31"/>
        <v/>
      </c>
      <c r="K219" s="4" t="str">
        <f t="shared" si="32"/>
        <v/>
      </c>
      <c r="L219" s="4" t="str">
        <f t="array" ref="L219">IF(ISNUMBER(I219),MIN(IF($B$2:$B$1251=K219,$C$2:$C$1251)),"")</f>
        <v/>
      </c>
      <c r="M219" s="13" t="str">
        <f t="shared" si="33"/>
        <v/>
      </c>
      <c r="N219" s="4" t="str">
        <f t="array" ref="N219">IF(ISNUMBER(I219),MAX(IF($B$2:$B$1251=K219,$C$2:$C$1251)),"")</f>
        <v/>
      </c>
      <c r="O219" s="4" t="str">
        <f t="array" ref="O219">IF(ISNUMBER(I219),PERCENTILE(IF($B$2:$B$1251=K219,$C$2:$C$1251),0.25),"")</f>
        <v/>
      </c>
      <c r="P219" s="4" t="str">
        <f t="array" ref="P219">IF(ISNUMBER(I219),PERCENTILE(IF($B$2:$B$1251=K219,$C$2:$C$1251),0.3),"")</f>
        <v/>
      </c>
      <c r="Q219" s="4" t="str">
        <f t="array" ref="Q219">IF(ISNUMBER(I219),PERCENTILE(IF($B$2:$B$1251=K219,$C$2:$C$1251),0.5),"")</f>
        <v/>
      </c>
      <c r="R219" s="4" t="str">
        <f t="array" ref="R219">IF(ISNUMBER(I219),PERCENTILE(IF($B$2:$B$1251=K219,$C$2:$C$1251),0.7),"")</f>
        <v/>
      </c>
      <c r="S219" s="4" t="str">
        <f t="array" ref="S219">IF(ISNUMBER(I219),PERCENTILE(IF($B$2:$B$1251=K219,$C$2:$C$1251),0.75),"")</f>
        <v/>
      </c>
      <c r="T219" s="4" t="str">
        <f t="array" ref="T219">IF(ISNUMBER(I219),PERCENTILE(IF($B$2:$B$1251=K219,$C$2:$C$1251),0.85),"")</f>
        <v/>
      </c>
    </row>
    <row r="220" spans="1:20" x14ac:dyDescent="0.25">
      <c r="A220" s="10" t="str">
        <f>Calculations!A220</f>
        <v/>
      </c>
      <c r="B220" s="4" t="str">
        <f t="shared" si="29"/>
        <v/>
      </c>
      <c r="C220" s="4" t="str">
        <f>IFERROR(Calculations!K220,"")</f>
        <v/>
      </c>
      <c r="D220" s="16" t="str">
        <f t="shared" si="34"/>
        <v/>
      </c>
      <c r="E220" s="26">
        <f t="shared" si="35"/>
        <v>8</v>
      </c>
      <c r="F220" s="26">
        <f t="shared" si="36"/>
        <v>12</v>
      </c>
      <c r="G220" s="26">
        <f t="shared" si="37"/>
        <v>15</v>
      </c>
      <c r="I220" s="10" t="str">
        <f t="shared" si="30"/>
        <v/>
      </c>
      <c r="J220" s="10" t="str">
        <f t="shared" si="31"/>
        <v/>
      </c>
      <c r="K220" s="4" t="str">
        <f t="shared" si="32"/>
        <v/>
      </c>
      <c r="L220" s="4" t="str">
        <f t="array" ref="L220">IF(ISNUMBER(I220),MIN(IF($B$2:$B$1251=K220,$C$2:$C$1251)),"")</f>
        <v/>
      </c>
      <c r="M220" s="13" t="str">
        <f t="shared" si="33"/>
        <v/>
      </c>
      <c r="N220" s="4" t="str">
        <f t="array" ref="N220">IF(ISNUMBER(I220),MAX(IF($B$2:$B$1251=K220,$C$2:$C$1251)),"")</f>
        <v/>
      </c>
      <c r="O220" s="4" t="str">
        <f t="array" ref="O220">IF(ISNUMBER(I220),PERCENTILE(IF($B$2:$B$1251=K220,$C$2:$C$1251),0.25),"")</f>
        <v/>
      </c>
      <c r="P220" s="4" t="str">
        <f t="array" ref="P220">IF(ISNUMBER(I220),PERCENTILE(IF($B$2:$B$1251=K220,$C$2:$C$1251),0.3),"")</f>
        <v/>
      </c>
      <c r="Q220" s="4" t="str">
        <f t="array" ref="Q220">IF(ISNUMBER(I220),PERCENTILE(IF($B$2:$B$1251=K220,$C$2:$C$1251),0.5),"")</f>
        <v/>
      </c>
      <c r="R220" s="4" t="str">
        <f t="array" ref="R220">IF(ISNUMBER(I220),PERCENTILE(IF($B$2:$B$1251=K220,$C$2:$C$1251),0.7),"")</f>
        <v/>
      </c>
      <c r="S220" s="4" t="str">
        <f t="array" ref="S220">IF(ISNUMBER(I220),PERCENTILE(IF($B$2:$B$1251=K220,$C$2:$C$1251),0.75),"")</f>
        <v/>
      </c>
      <c r="T220" s="4" t="str">
        <f t="array" ref="T220">IF(ISNUMBER(I220),PERCENTILE(IF($B$2:$B$1251=K220,$C$2:$C$1251),0.85),"")</f>
        <v/>
      </c>
    </row>
    <row r="221" spans="1:20" x14ac:dyDescent="0.25">
      <c r="A221" s="10" t="str">
        <f>Calculations!A221</f>
        <v/>
      </c>
      <c r="B221" s="4" t="str">
        <f t="shared" si="29"/>
        <v/>
      </c>
      <c r="C221" s="4" t="str">
        <f>IFERROR(Calculations!K221,"")</f>
        <v/>
      </c>
      <c r="D221" s="16" t="str">
        <f t="shared" si="34"/>
        <v/>
      </c>
      <c r="E221" s="26">
        <f t="shared" si="35"/>
        <v>8</v>
      </c>
      <c r="F221" s="26">
        <f t="shared" si="36"/>
        <v>12</v>
      </c>
      <c r="G221" s="26">
        <f t="shared" si="37"/>
        <v>15</v>
      </c>
      <c r="I221" s="10" t="str">
        <f t="shared" si="30"/>
        <v/>
      </c>
      <c r="J221" s="10" t="str">
        <f t="shared" si="31"/>
        <v/>
      </c>
      <c r="K221" s="4" t="str">
        <f t="shared" si="32"/>
        <v/>
      </c>
      <c r="L221" s="4" t="str">
        <f t="array" ref="L221">IF(ISNUMBER(I221),MIN(IF($B$2:$B$1251=K221,$C$2:$C$1251)),"")</f>
        <v/>
      </c>
      <c r="M221" s="13" t="str">
        <f t="shared" si="33"/>
        <v/>
      </c>
      <c r="N221" s="4" t="str">
        <f t="array" ref="N221">IF(ISNUMBER(I221),MAX(IF($B$2:$B$1251=K221,$C$2:$C$1251)),"")</f>
        <v/>
      </c>
      <c r="O221" s="4" t="str">
        <f t="array" ref="O221">IF(ISNUMBER(I221),PERCENTILE(IF($B$2:$B$1251=K221,$C$2:$C$1251),0.25),"")</f>
        <v/>
      </c>
      <c r="P221" s="4" t="str">
        <f t="array" ref="P221">IF(ISNUMBER(I221),PERCENTILE(IF($B$2:$B$1251=K221,$C$2:$C$1251),0.3),"")</f>
        <v/>
      </c>
      <c r="Q221" s="4" t="str">
        <f t="array" ref="Q221">IF(ISNUMBER(I221),PERCENTILE(IF($B$2:$B$1251=K221,$C$2:$C$1251),0.5),"")</f>
        <v/>
      </c>
      <c r="R221" s="4" t="str">
        <f t="array" ref="R221">IF(ISNUMBER(I221),PERCENTILE(IF($B$2:$B$1251=K221,$C$2:$C$1251),0.7),"")</f>
        <v/>
      </c>
      <c r="S221" s="4" t="str">
        <f t="array" ref="S221">IF(ISNUMBER(I221),PERCENTILE(IF($B$2:$B$1251=K221,$C$2:$C$1251),0.75),"")</f>
        <v/>
      </c>
      <c r="T221" s="4" t="str">
        <f t="array" ref="T221">IF(ISNUMBER(I221),PERCENTILE(IF($B$2:$B$1251=K221,$C$2:$C$1251),0.85),"")</f>
        <v/>
      </c>
    </row>
    <row r="222" spans="1:20" x14ac:dyDescent="0.25">
      <c r="A222" s="10" t="str">
        <f>Calculations!A222</f>
        <v/>
      </c>
      <c r="B222" s="4" t="str">
        <f t="shared" si="29"/>
        <v/>
      </c>
      <c r="C222" s="4" t="str">
        <f>IFERROR(Calculations!K222,"")</f>
        <v/>
      </c>
      <c r="D222" s="16" t="str">
        <f t="shared" si="34"/>
        <v/>
      </c>
      <c r="E222" s="26">
        <f t="shared" si="35"/>
        <v>8</v>
      </c>
      <c r="F222" s="26">
        <f t="shared" si="36"/>
        <v>12</v>
      </c>
      <c r="G222" s="26">
        <f t="shared" si="37"/>
        <v>15</v>
      </c>
      <c r="I222" s="10" t="str">
        <f t="shared" si="30"/>
        <v/>
      </c>
      <c r="J222" s="10" t="str">
        <f t="shared" si="31"/>
        <v/>
      </c>
      <c r="K222" s="4" t="str">
        <f t="shared" si="32"/>
        <v/>
      </c>
      <c r="L222" s="4" t="str">
        <f t="array" ref="L222">IF(ISNUMBER(I222),MIN(IF($B$2:$B$1251=K222,$C$2:$C$1251)),"")</f>
        <v/>
      </c>
      <c r="M222" s="13" t="str">
        <f t="shared" si="33"/>
        <v/>
      </c>
      <c r="N222" s="4" t="str">
        <f t="array" ref="N222">IF(ISNUMBER(I222),MAX(IF($B$2:$B$1251=K222,$C$2:$C$1251)),"")</f>
        <v/>
      </c>
      <c r="O222" s="4" t="str">
        <f t="array" ref="O222">IF(ISNUMBER(I222),PERCENTILE(IF($B$2:$B$1251=K222,$C$2:$C$1251),0.25),"")</f>
        <v/>
      </c>
      <c r="P222" s="4" t="str">
        <f t="array" ref="P222">IF(ISNUMBER(I222),PERCENTILE(IF($B$2:$B$1251=K222,$C$2:$C$1251),0.3),"")</f>
        <v/>
      </c>
      <c r="Q222" s="4" t="str">
        <f t="array" ref="Q222">IF(ISNUMBER(I222),PERCENTILE(IF($B$2:$B$1251=K222,$C$2:$C$1251),0.5),"")</f>
        <v/>
      </c>
      <c r="R222" s="4" t="str">
        <f t="array" ref="R222">IF(ISNUMBER(I222),PERCENTILE(IF($B$2:$B$1251=K222,$C$2:$C$1251),0.7),"")</f>
        <v/>
      </c>
      <c r="S222" s="4" t="str">
        <f t="array" ref="S222">IF(ISNUMBER(I222),PERCENTILE(IF($B$2:$B$1251=K222,$C$2:$C$1251),0.75),"")</f>
        <v/>
      </c>
      <c r="T222" s="4" t="str">
        <f t="array" ref="T222">IF(ISNUMBER(I222),PERCENTILE(IF($B$2:$B$1251=K222,$C$2:$C$1251),0.85),"")</f>
        <v/>
      </c>
    </row>
    <row r="223" spans="1:20" x14ac:dyDescent="0.25">
      <c r="A223" s="10" t="str">
        <f>Calculations!A223</f>
        <v/>
      </c>
      <c r="B223" s="4" t="str">
        <f t="shared" si="29"/>
        <v/>
      </c>
      <c r="C223" s="4" t="str">
        <f>IFERROR(Calculations!K223,"")</f>
        <v/>
      </c>
      <c r="D223" s="16" t="str">
        <f t="shared" si="34"/>
        <v/>
      </c>
      <c r="E223" s="26">
        <f t="shared" si="35"/>
        <v>8</v>
      </c>
      <c r="F223" s="26">
        <f t="shared" si="36"/>
        <v>12</v>
      </c>
      <c r="G223" s="26">
        <f t="shared" si="37"/>
        <v>15</v>
      </c>
      <c r="I223" s="10" t="str">
        <f t="shared" si="30"/>
        <v/>
      </c>
      <c r="J223" s="10" t="str">
        <f t="shared" si="31"/>
        <v/>
      </c>
      <c r="K223" s="4" t="str">
        <f t="shared" si="32"/>
        <v/>
      </c>
      <c r="L223" s="4" t="str">
        <f t="array" ref="L223">IF(ISNUMBER(I223),MIN(IF($B$2:$B$1251=K223,$C$2:$C$1251)),"")</f>
        <v/>
      </c>
      <c r="M223" s="13" t="str">
        <f t="shared" si="33"/>
        <v/>
      </c>
      <c r="N223" s="4" t="str">
        <f t="array" ref="N223">IF(ISNUMBER(I223),MAX(IF($B$2:$B$1251=K223,$C$2:$C$1251)),"")</f>
        <v/>
      </c>
      <c r="O223" s="4" t="str">
        <f t="array" ref="O223">IF(ISNUMBER(I223),PERCENTILE(IF($B$2:$B$1251=K223,$C$2:$C$1251),0.25),"")</f>
        <v/>
      </c>
      <c r="P223" s="4" t="str">
        <f t="array" ref="P223">IF(ISNUMBER(I223),PERCENTILE(IF($B$2:$B$1251=K223,$C$2:$C$1251),0.3),"")</f>
        <v/>
      </c>
      <c r="Q223" s="4" t="str">
        <f t="array" ref="Q223">IF(ISNUMBER(I223),PERCENTILE(IF($B$2:$B$1251=K223,$C$2:$C$1251),0.5),"")</f>
        <v/>
      </c>
      <c r="R223" s="4" t="str">
        <f t="array" ref="R223">IF(ISNUMBER(I223),PERCENTILE(IF($B$2:$B$1251=K223,$C$2:$C$1251),0.7),"")</f>
        <v/>
      </c>
      <c r="S223" s="4" t="str">
        <f t="array" ref="S223">IF(ISNUMBER(I223),PERCENTILE(IF($B$2:$B$1251=K223,$C$2:$C$1251),0.75),"")</f>
        <v/>
      </c>
      <c r="T223" s="4" t="str">
        <f t="array" ref="T223">IF(ISNUMBER(I223),PERCENTILE(IF($B$2:$B$1251=K223,$C$2:$C$1251),0.85),"")</f>
        <v/>
      </c>
    </row>
    <row r="224" spans="1:20" x14ac:dyDescent="0.25">
      <c r="A224" s="10" t="str">
        <f>Calculations!A224</f>
        <v/>
      </c>
      <c r="B224" s="4" t="str">
        <f t="shared" si="29"/>
        <v/>
      </c>
      <c r="C224" s="4" t="str">
        <f>IFERROR(Calculations!K224,"")</f>
        <v/>
      </c>
      <c r="D224" s="16" t="str">
        <f t="shared" si="34"/>
        <v/>
      </c>
      <c r="E224" s="26">
        <f t="shared" si="35"/>
        <v>8</v>
      </c>
      <c r="F224" s="26">
        <f t="shared" si="36"/>
        <v>12</v>
      </c>
      <c r="G224" s="26">
        <f t="shared" si="37"/>
        <v>15</v>
      </c>
      <c r="I224" s="10" t="str">
        <f t="shared" si="30"/>
        <v/>
      </c>
      <c r="J224" s="10" t="str">
        <f t="shared" si="31"/>
        <v/>
      </c>
      <c r="K224" s="4" t="str">
        <f t="shared" si="32"/>
        <v/>
      </c>
      <c r="L224" s="4" t="str">
        <f t="array" ref="L224">IF(ISNUMBER(I224),MIN(IF($B$2:$B$1251=K224,$C$2:$C$1251)),"")</f>
        <v/>
      </c>
      <c r="M224" s="13" t="str">
        <f t="shared" si="33"/>
        <v/>
      </c>
      <c r="N224" s="4" t="str">
        <f t="array" ref="N224">IF(ISNUMBER(I224),MAX(IF($B$2:$B$1251=K224,$C$2:$C$1251)),"")</f>
        <v/>
      </c>
      <c r="O224" s="4" t="str">
        <f t="array" ref="O224">IF(ISNUMBER(I224),PERCENTILE(IF($B$2:$B$1251=K224,$C$2:$C$1251),0.25),"")</f>
        <v/>
      </c>
      <c r="P224" s="4" t="str">
        <f t="array" ref="P224">IF(ISNUMBER(I224),PERCENTILE(IF($B$2:$B$1251=K224,$C$2:$C$1251),0.3),"")</f>
        <v/>
      </c>
      <c r="Q224" s="4" t="str">
        <f t="array" ref="Q224">IF(ISNUMBER(I224),PERCENTILE(IF($B$2:$B$1251=K224,$C$2:$C$1251),0.5),"")</f>
        <v/>
      </c>
      <c r="R224" s="4" t="str">
        <f t="array" ref="R224">IF(ISNUMBER(I224),PERCENTILE(IF($B$2:$B$1251=K224,$C$2:$C$1251),0.7),"")</f>
        <v/>
      </c>
      <c r="S224" s="4" t="str">
        <f t="array" ref="S224">IF(ISNUMBER(I224),PERCENTILE(IF($B$2:$B$1251=K224,$C$2:$C$1251),0.75),"")</f>
        <v/>
      </c>
      <c r="T224" s="4" t="str">
        <f t="array" ref="T224">IF(ISNUMBER(I224),PERCENTILE(IF($B$2:$B$1251=K224,$C$2:$C$1251),0.85),"")</f>
        <v/>
      </c>
    </row>
    <row r="225" spans="1:20" x14ac:dyDescent="0.25">
      <c r="A225" s="10" t="str">
        <f>Calculations!A225</f>
        <v/>
      </c>
      <c r="B225" s="4" t="str">
        <f t="shared" si="29"/>
        <v/>
      </c>
      <c r="C225" s="4" t="str">
        <f>IFERROR(Calculations!K225,"")</f>
        <v/>
      </c>
      <c r="D225" s="16" t="str">
        <f t="shared" si="34"/>
        <v/>
      </c>
      <c r="E225" s="26">
        <f t="shared" si="35"/>
        <v>8</v>
      </c>
      <c r="F225" s="26">
        <f t="shared" si="36"/>
        <v>12</v>
      </c>
      <c r="G225" s="26">
        <f t="shared" si="37"/>
        <v>15</v>
      </c>
      <c r="I225" s="10" t="str">
        <f t="shared" si="30"/>
        <v/>
      </c>
      <c r="J225" s="10" t="str">
        <f t="shared" si="31"/>
        <v/>
      </c>
      <c r="K225" s="4" t="str">
        <f t="shared" si="32"/>
        <v/>
      </c>
      <c r="L225" s="4" t="str">
        <f t="array" ref="L225">IF(ISNUMBER(I225),MIN(IF($B$2:$B$1251=K225,$C$2:$C$1251)),"")</f>
        <v/>
      </c>
      <c r="M225" s="13" t="str">
        <f t="shared" si="33"/>
        <v/>
      </c>
      <c r="N225" s="4" t="str">
        <f t="array" ref="N225">IF(ISNUMBER(I225),MAX(IF($B$2:$B$1251=K225,$C$2:$C$1251)),"")</f>
        <v/>
      </c>
      <c r="O225" s="4" t="str">
        <f t="array" ref="O225">IF(ISNUMBER(I225),PERCENTILE(IF($B$2:$B$1251=K225,$C$2:$C$1251),0.25),"")</f>
        <v/>
      </c>
      <c r="P225" s="4" t="str">
        <f t="array" ref="P225">IF(ISNUMBER(I225),PERCENTILE(IF($B$2:$B$1251=K225,$C$2:$C$1251),0.3),"")</f>
        <v/>
      </c>
      <c r="Q225" s="4" t="str">
        <f t="array" ref="Q225">IF(ISNUMBER(I225),PERCENTILE(IF($B$2:$B$1251=K225,$C$2:$C$1251),0.5),"")</f>
        <v/>
      </c>
      <c r="R225" s="4" t="str">
        <f t="array" ref="R225">IF(ISNUMBER(I225),PERCENTILE(IF($B$2:$B$1251=K225,$C$2:$C$1251),0.7),"")</f>
        <v/>
      </c>
      <c r="S225" s="4" t="str">
        <f t="array" ref="S225">IF(ISNUMBER(I225),PERCENTILE(IF($B$2:$B$1251=K225,$C$2:$C$1251),0.75),"")</f>
        <v/>
      </c>
      <c r="T225" s="4" t="str">
        <f t="array" ref="T225">IF(ISNUMBER(I225),PERCENTILE(IF($B$2:$B$1251=K225,$C$2:$C$1251),0.85),"")</f>
        <v/>
      </c>
    </row>
    <row r="226" spans="1:20" x14ac:dyDescent="0.25">
      <c r="A226" s="10" t="str">
        <f>Calculations!A226</f>
        <v/>
      </c>
      <c r="B226" s="4" t="str">
        <f t="shared" si="29"/>
        <v/>
      </c>
      <c r="C226" s="4" t="str">
        <f>IFERROR(Calculations!K226,"")</f>
        <v/>
      </c>
      <c r="D226" s="16" t="str">
        <f t="shared" si="34"/>
        <v/>
      </c>
      <c r="E226" s="26">
        <f t="shared" si="35"/>
        <v>8</v>
      </c>
      <c r="F226" s="26">
        <f t="shared" si="36"/>
        <v>12</v>
      </c>
      <c r="G226" s="26">
        <f t="shared" si="37"/>
        <v>15</v>
      </c>
      <c r="I226" s="10" t="str">
        <f t="shared" si="30"/>
        <v/>
      </c>
      <c r="J226" s="10" t="str">
        <f t="shared" si="31"/>
        <v/>
      </c>
      <c r="K226" s="4" t="str">
        <f t="shared" si="32"/>
        <v/>
      </c>
      <c r="L226" s="4" t="str">
        <f t="array" ref="L226">IF(ISNUMBER(I226),MIN(IF($B$2:$B$1251=K226,$C$2:$C$1251)),"")</f>
        <v/>
      </c>
      <c r="M226" s="13" t="str">
        <f t="shared" si="33"/>
        <v/>
      </c>
      <c r="N226" s="4" t="str">
        <f t="array" ref="N226">IF(ISNUMBER(I226),MAX(IF($B$2:$B$1251=K226,$C$2:$C$1251)),"")</f>
        <v/>
      </c>
      <c r="O226" s="4" t="str">
        <f t="array" ref="O226">IF(ISNUMBER(I226),PERCENTILE(IF($B$2:$B$1251=K226,$C$2:$C$1251),0.25),"")</f>
        <v/>
      </c>
      <c r="P226" s="4" t="str">
        <f t="array" ref="P226">IF(ISNUMBER(I226),PERCENTILE(IF($B$2:$B$1251=K226,$C$2:$C$1251),0.3),"")</f>
        <v/>
      </c>
      <c r="Q226" s="4" t="str">
        <f t="array" ref="Q226">IF(ISNUMBER(I226),PERCENTILE(IF($B$2:$B$1251=K226,$C$2:$C$1251),0.5),"")</f>
        <v/>
      </c>
      <c r="R226" s="4" t="str">
        <f t="array" ref="R226">IF(ISNUMBER(I226),PERCENTILE(IF($B$2:$B$1251=K226,$C$2:$C$1251),0.7),"")</f>
        <v/>
      </c>
      <c r="S226" s="4" t="str">
        <f t="array" ref="S226">IF(ISNUMBER(I226),PERCENTILE(IF($B$2:$B$1251=K226,$C$2:$C$1251),0.75),"")</f>
        <v/>
      </c>
      <c r="T226" s="4" t="str">
        <f t="array" ref="T226">IF(ISNUMBER(I226),PERCENTILE(IF($B$2:$B$1251=K226,$C$2:$C$1251),0.85),"")</f>
        <v/>
      </c>
    </row>
    <row r="227" spans="1:20" x14ac:dyDescent="0.25">
      <c r="A227" s="10" t="str">
        <f>Calculations!A227</f>
        <v/>
      </c>
      <c r="B227" s="4" t="str">
        <f t="shared" si="29"/>
        <v/>
      </c>
      <c r="C227" s="4" t="str">
        <f>IFERROR(Calculations!K227,"")</f>
        <v/>
      </c>
      <c r="D227" s="16" t="str">
        <f t="shared" si="34"/>
        <v/>
      </c>
      <c r="E227" s="26">
        <f t="shared" si="35"/>
        <v>8</v>
      </c>
      <c r="F227" s="26">
        <f t="shared" si="36"/>
        <v>12</v>
      </c>
      <c r="G227" s="26">
        <f t="shared" si="37"/>
        <v>15</v>
      </c>
      <c r="I227" s="10" t="str">
        <f t="shared" si="30"/>
        <v/>
      </c>
      <c r="J227" s="10" t="str">
        <f t="shared" si="31"/>
        <v/>
      </c>
      <c r="K227" s="4" t="str">
        <f t="shared" si="32"/>
        <v/>
      </c>
      <c r="L227" s="4" t="str">
        <f t="array" ref="L227">IF(ISNUMBER(I227),MIN(IF($B$2:$B$1251=K227,$C$2:$C$1251)),"")</f>
        <v/>
      </c>
      <c r="M227" s="13" t="str">
        <f t="shared" si="33"/>
        <v/>
      </c>
      <c r="N227" s="4" t="str">
        <f t="array" ref="N227">IF(ISNUMBER(I227),MAX(IF($B$2:$B$1251=K227,$C$2:$C$1251)),"")</f>
        <v/>
      </c>
      <c r="O227" s="4" t="str">
        <f t="array" ref="O227">IF(ISNUMBER(I227),PERCENTILE(IF($B$2:$B$1251=K227,$C$2:$C$1251),0.25),"")</f>
        <v/>
      </c>
      <c r="P227" s="4" t="str">
        <f t="array" ref="P227">IF(ISNUMBER(I227),PERCENTILE(IF($B$2:$B$1251=K227,$C$2:$C$1251),0.3),"")</f>
        <v/>
      </c>
      <c r="Q227" s="4" t="str">
        <f t="array" ref="Q227">IF(ISNUMBER(I227),PERCENTILE(IF($B$2:$B$1251=K227,$C$2:$C$1251),0.5),"")</f>
        <v/>
      </c>
      <c r="R227" s="4" t="str">
        <f t="array" ref="R227">IF(ISNUMBER(I227),PERCENTILE(IF($B$2:$B$1251=K227,$C$2:$C$1251),0.7),"")</f>
        <v/>
      </c>
      <c r="S227" s="4" t="str">
        <f t="array" ref="S227">IF(ISNUMBER(I227),PERCENTILE(IF($B$2:$B$1251=K227,$C$2:$C$1251),0.75),"")</f>
        <v/>
      </c>
      <c r="T227" s="4" t="str">
        <f t="array" ref="T227">IF(ISNUMBER(I227),PERCENTILE(IF($B$2:$B$1251=K227,$C$2:$C$1251),0.85),"")</f>
        <v/>
      </c>
    </row>
    <row r="228" spans="1:20" x14ac:dyDescent="0.25">
      <c r="A228" s="10" t="str">
        <f>Calculations!A228</f>
        <v/>
      </c>
      <c r="B228" s="4" t="str">
        <f t="shared" si="29"/>
        <v/>
      </c>
      <c r="C228" s="4" t="str">
        <f>IFERROR(Calculations!K228,"")</f>
        <v/>
      </c>
      <c r="D228" s="16" t="str">
        <f t="shared" si="34"/>
        <v/>
      </c>
      <c r="E228" s="26">
        <f t="shared" si="35"/>
        <v>8</v>
      </c>
      <c r="F228" s="26">
        <f t="shared" si="36"/>
        <v>12</v>
      </c>
      <c r="G228" s="26">
        <f t="shared" si="37"/>
        <v>15</v>
      </c>
      <c r="I228" s="10" t="str">
        <f t="shared" si="30"/>
        <v/>
      </c>
      <c r="J228" s="10" t="str">
        <f t="shared" si="31"/>
        <v/>
      </c>
      <c r="K228" s="4" t="str">
        <f t="shared" si="32"/>
        <v/>
      </c>
      <c r="L228" s="4" t="str">
        <f t="array" ref="L228">IF(ISNUMBER(I228),MIN(IF($B$2:$B$1251=K228,$C$2:$C$1251)),"")</f>
        <v/>
      </c>
      <c r="M228" s="13" t="str">
        <f t="shared" si="33"/>
        <v/>
      </c>
      <c r="N228" s="4" t="str">
        <f t="array" ref="N228">IF(ISNUMBER(I228),MAX(IF($B$2:$B$1251=K228,$C$2:$C$1251)),"")</f>
        <v/>
      </c>
      <c r="O228" s="4" t="str">
        <f t="array" ref="O228">IF(ISNUMBER(I228),PERCENTILE(IF($B$2:$B$1251=K228,$C$2:$C$1251),0.25),"")</f>
        <v/>
      </c>
      <c r="P228" s="4" t="str">
        <f t="array" ref="P228">IF(ISNUMBER(I228),PERCENTILE(IF($B$2:$B$1251=K228,$C$2:$C$1251),0.3),"")</f>
        <v/>
      </c>
      <c r="Q228" s="4" t="str">
        <f t="array" ref="Q228">IF(ISNUMBER(I228),PERCENTILE(IF($B$2:$B$1251=K228,$C$2:$C$1251),0.5),"")</f>
        <v/>
      </c>
      <c r="R228" s="4" t="str">
        <f t="array" ref="R228">IF(ISNUMBER(I228),PERCENTILE(IF($B$2:$B$1251=K228,$C$2:$C$1251),0.7),"")</f>
        <v/>
      </c>
      <c r="S228" s="4" t="str">
        <f t="array" ref="S228">IF(ISNUMBER(I228),PERCENTILE(IF($B$2:$B$1251=K228,$C$2:$C$1251),0.75),"")</f>
        <v/>
      </c>
      <c r="T228" s="4" t="str">
        <f t="array" ref="T228">IF(ISNUMBER(I228),PERCENTILE(IF($B$2:$B$1251=K228,$C$2:$C$1251),0.85),"")</f>
        <v/>
      </c>
    </row>
    <row r="229" spans="1:20" x14ac:dyDescent="0.25">
      <c r="A229" s="10" t="str">
        <f>Calculations!A229</f>
        <v/>
      </c>
      <c r="B229" s="4" t="str">
        <f t="shared" si="29"/>
        <v/>
      </c>
      <c r="C229" s="4" t="str">
        <f>IFERROR(Calculations!K229,"")</f>
        <v/>
      </c>
      <c r="D229" s="16" t="str">
        <f t="shared" si="34"/>
        <v/>
      </c>
      <c r="E229" s="26">
        <f t="shared" si="35"/>
        <v>8</v>
      </c>
      <c r="F229" s="26">
        <f t="shared" si="36"/>
        <v>12</v>
      </c>
      <c r="G229" s="26">
        <f t="shared" si="37"/>
        <v>15</v>
      </c>
      <c r="I229" s="10" t="str">
        <f t="shared" si="30"/>
        <v/>
      </c>
      <c r="J229" s="10" t="str">
        <f t="shared" si="31"/>
        <v/>
      </c>
      <c r="K229" s="4" t="str">
        <f t="shared" si="32"/>
        <v/>
      </c>
      <c r="L229" s="4" t="str">
        <f t="array" ref="L229">IF(ISNUMBER(I229),MIN(IF($B$2:$B$1251=K229,$C$2:$C$1251)),"")</f>
        <v/>
      </c>
      <c r="M229" s="13" t="str">
        <f t="shared" si="33"/>
        <v/>
      </c>
      <c r="N229" s="4" t="str">
        <f t="array" ref="N229">IF(ISNUMBER(I229),MAX(IF($B$2:$B$1251=K229,$C$2:$C$1251)),"")</f>
        <v/>
      </c>
      <c r="O229" s="4" t="str">
        <f t="array" ref="O229">IF(ISNUMBER(I229),PERCENTILE(IF($B$2:$B$1251=K229,$C$2:$C$1251),0.25),"")</f>
        <v/>
      </c>
      <c r="P229" s="4" t="str">
        <f t="array" ref="P229">IF(ISNUMBER(I229),PERCENTILE(IF($B$2:$B$1251=K229,$C$2:$C$1251),0.3),"")</f>
        <v/>
      </c>
      <c r="Q229" s="4" t="str">
        <f t="array" ref="Q229">IF(ISNUMBER(I229),PERCENTILE(IF($B$2:$B$1251=K229,$C$2:$C$1251),0.5),"")</f>
        <v/>
      </c>
      <c r="R229" s="4" t="str">
        <f t="array" ref="R229">IF(ISNUMBER(I229),PERCENTILE(IF($B$2:$B$1251=K229,$C$2:$C$1251),0.7),"")</f>
        <v/>
      </c>
      <c r="S229" s="4" t="str">
        <f t="array" ref="S229">IF(ISNUMBER(I229),PERCENTILE(IF($B$2:$B$1251=K229,$C$2:$C$1251),0.75),"")</f>
        <v/>
      </c>
      <c r="T229" s="4" t="str">
        <f t="array" ref="T229">IF(ISNUMBER(I229),PERCENTILE(IF($B$2:$B$1251=K229,$C$2:$C$1251),0.85),"")</f>
        <v/>
      </c>
    </row>
    <row r="230" spans="1:20" x14ac:dyDescent="0.25">
      <c r="A230" s="10" t="str">
        <f>Calculations!A230</f>
        <v/>
      </c>
      <c r="B230" s="4" t="str">
        <f t="shared" si="29"/>
        <v/>
      </c>
      <c r="C230" s="4" t="str">
        <f>IFERROR(Calculations!K230,"")</f>
        <v/>
      </c>
      <c r="D230" s="16" t="str">
        <f t="shared" si="34"/>
        <v/>
      </c>
      <c r="E230" s="26">
        <f t="shared" si="35"/>
        <v>8</v>
      </c>
      <c r="F230" s="26">
        <f t="shared" si="36"/>
        <v>12</v>
      </c>
      <c r="G230" s="26">
        <f t="shared" si="37"/>
        <v>15</v>
      </c>
      <c r="I230" s="10" t="str">
        <f t="shared" si="30"/>
        <v/>
      </c>
      <c r="J230" s="10" t="str">
        <f t="shared" si="31"/>
        <v/>
      </c>
      <c r="K230" s="4" t="str">
        <f t="shared" si="32"/>
        <v/>
      </c>
      <c r="L230" s="4" t="str">
        <f t="array" ref="L230">IF(ISNUMBER(I230),MIN(IF($B$2:$B$1251=K230,$C$2:$C$1251)),"")</f>
        <v/>
      </c>
      <c r="M230" s="13" t="str">
        <f t="shared" si="33"/>
        <v/>
      </c>
      <c r="N230" s="4" t="str">
        <f t="array" ref="N230">IF(ISNUMBER(I230),MAX(IF($B$2:$B$1251=K230,$C$2:$C$1251)),"")</f>
        <v/>
      </c>
      <c r="O230" s="4" t="str">
        <f t="array" ref="O230">IF(ISNUMBER(I230),PERCENTILE(IF($B$2:$B$1251=K230,$C$2:$C$1251),0.25),"")</f>
        <v/>
      </c>
      <c r="P230" s="4" t="str">
        <f t="array" ref="P230">IF(ISNUMBER(I230),PERCENTILE(IF($B$2:$B$1251=K230,$C$2:$C$1251),0.3),"")</f>
        <v/>
      </c>
      <c r="Q230" s="4" t="str">
        <f t="array" ref="Q230">IF(ISNUMBER(I230),PERCENTILE(IF($B$2:$B$1251=K230,$C$2:$C$1251),0.5),"")</f>
        <v/>
      </c>
      <c r="R230" s="4" t="str">
        <f t="array" ref="R230">IF(ISNUMBER(I230),PERCENTILE(IF($B$2:$B$1251=K230,$C$2:$C$1251),0.7),"")</f>
        <v/>
      </c>
      <c r="S230" s="4" t="str">
        <f t="array" ref="S230">IF(ISNUMBER(I230),PERCENTILE(IF($B$2:$B$1251=K230,$C$2:$C$1251),0.75),"")</f>
        <v/>
      </c>
      <c r="T230" s="4" t="str">
        <f t="array" ref="T230">IF(ISNUMBER(I230),PERCENTILE(IF($B$2:$B$1251=K230,$C$2:$C$1251),0.85),"")</f>
        <v/>
      </c>
    </row>
    <row r="231" spans="1:20" x14ac:dyDescent="0.25">
      <c r="A231" s="10" t="str">
        <f>Calculations!A231</f>
        <v/>
      </c>
      <c r="B231" s="4" t="str">
        <f t="shared" si="29"/>
        <v/>
      </c>
      <c r="C231" s="4" t="str">
        <f>IFERROR(Calculations!K231,"")</f>
        <v/>
      </c>
      <c r="D231" s="16" t="str">
        <f t="shared" si="34"/>
        <v/>
      </c>
      <c r="E231" s="26">
        <f t="shared" si="35"/>
        <v>8</v>
      </c>
      <c r="F231" s="26">
        <f t="shared" si="36"/>
        <v>12</v>
      </c>
      <c r="G231" s="26">
        <f t="shared" si="37"/>
        <v>15</v>
      </c>
      <c r="I231" s="10" t="str">
        <f t="shared" si="30"/>
        <v/>
      </c>
      <c r="J231" s="10" t="str">
        <f t="shared" si="31"/>
        <v/>
      </c>
      <c r="K231" s="4" t="str">
        <f t="shared" si="32"/>
        <v/>
      </c>
      <c r="L231" s="4" t="str">
        <f t="array" ref="L231">IF(ISNUMBER(I231),MIN(IF($B$2:$B$1251=K231,$C$2:$C$1251)),"")</f>
        <v/>
      </c>
      <c r="M231" s="13" t="str">
        <f t="shared" si="33"/>
        <v/>
      </c>
      <c r="N231" s="4" t="str">
        <f t="array" ref="N231">IF(ISNUMBER(I231),MAX(IF($B$2:$B$1251=K231,$C$2:$C$1251)),"")</f>
        <v/>
      </c>
      <c r="O231" s="4" t="str">
        <f t="array" ref="O231">IF(ISNUMBER(I231),PERCENTILE(IF($B$2:$B$1251=K231,$C$2:$C$1251),0.25),"")</f>
        <v/>
      </c>
      <c r="P231" s="4" t="str">
        <f t="array" ref="P231">IF(ISNUMBER(I231),PERCENTILE(IF($B$2:$B$1251=K231,$C$2:$C$1251),0.3),"")</f>
        <v/>
      </c>
      <c r="Q231" s="4" t="str">
        <f t="array" ref="Q231">IF(ISNUMBER(I231),PERCENTILE(IF($B$2:$B$1251=K231,$C$2:$C$1251),0.5),"")</f>
        <v/>
      </c>
      <c r="R231" s="4" t="str">
        <f t="array" ref="R231">IF(ISNUMBER(I231),PERCENTILE(IF($B$2:$B$1251=K231,$C$2:$C$1251),0.7),"")</f>
        <v/>
      </c>
      <c r="S231" s="4" t="str">
        <f t="array" ref="S231">IF(ISNUMBER(I231),PERCENTILE(IF($B$2:$B$1251=K231,$C$2:$C$1251),0.75),"")</f>
        <v/>
      </c>
      <c r="T231" s="4" t="str">
        <f t="array" ref="T231">IF(ISNUMBER(I231),PERCENTILE(IF($B$2:$B$1251=K231,$C$2:$C$1251),0.85),"")</f>
        <v/>
      </c>
    </row>
    <row r="232" spans="1:20" x14ac:dyDescent="0.25">
      <c r="A232" s="10" t="str">
        <f>Calculations!A232</f>
        <v/>
      </c>
      <c r="B232" s="4" t="str">
        <f t="shared" si="29"/>
        <v/>
      </c>
      <c r="C232" s="4" t="str">
        <f>IFERROR(Calculations!K232,"")</f>
        <v/>
      </c>
      <c r="D232" s="16" t="str">
        <f t="shared" si="34"/>
        <v/>
      </c>
      <c r="E232" s="26">
        <f t="shared" si="35"/>
        <v>8</v>
      </c>
      <c r="F232" s="26">
        <f t="shared" si="36"/>
        <v>12</v>
      </c>
      <c r="G232" s="26">
        <f t="shared" si="37"/>
        <v>15</v>
      </c>
      <c r="I232" s="10" t="str">
        <f t="shared" si="30"/>
        <v/>
      </c>
      <c r="J232" s="10" t="str">
        <f t="shared" si="31"/>
        <v/>
      </c>
      <c r="K232" s="4" t="str">
        <f t="shared" si="32"/>
        <v/>
      </c>
      <c r="L232" s="4" t="str">
        <f t="array" ref="L232">IF(ISNUMBER(I232),MIN(IF($B$2:$B$1251=K232,$C$2:$C$1251)),"")</f>
        <v/>
      </c>
      <c r="M232" s="13" t="str">
        <f t="shared" si="33"/>
        <v/>
      </c>
      <c r="N232" s="4" t="str">
        <f t="array" ref="N232">IF(ISNUMBER(I232),MAX(IF($B$2:$B$1251=K232,$C$2:$C$1251)),"")</f>
        <v/>
      </c>
      <c r="O232" s="4" t="str">
        <f t="array" ref="O232">IF(ISNUMBER(I232),PERCENTILE(IF($B$2:$B$1251=K232,$C$2:$C$1251),0.25),"")</f>
        <v/>
      </c>
      <c r="P232" s="4" t="str">
        <f t="array" ref="P232">IF(ISNUMBER(I232),PERCENTILE(IF($B$2:$B$1251=K232,$C$2:$C$1251),0.3),"")</f>
        <v/>
      </c>
      <c r="Q232" s="4" t="str">
        <f t="array" ref="Q232">IF(ISNUMBER(I232),PERCENTILE(IF($B$2:$B$1251=K232,$C$2:$C$1251),0.5),"")</f>
        <v/>
      </c>
      <c r="R232" s="4" t="str">
        <f t="array" ref="R232">IF(ISNUMBER(I232),PERCENTILE(IF($B$2:$B$1251=K232,$C$2:$C$1251),0.7),"")</f>
        <v/>
      </c>
      <c r="S232" s="4" t="str">
        <f t="array" ref="S232">IF(ISNUMBER(I232),PERCENTILE(IF($B$2:$B$1251=K232,$C$2:$C$1251),0.75),"")</f>
        <v/>
      </c>
      <c r="T232" s="4" t="str">
        <f t="array" ref="T232">IF(ISNUMBER(I232),PERCENTILE(IF($B$2:$B$1251=K232,$C$2:$C$1251),0.85),"")</f>
        <v/>
      </c>
    </row>
    <row r="233" spans="1:20" x14ac:dyDescent="0.25">
      <c r="A233" s="10" t="str">
        <f>Calculations!A233</f>
        <v/>
      </c>
      <c r="B233" s="4" t="str">
        <f t="shared" si="29"/>
        <v/>
      </c>
      <c r="C233" s="4" t="str">
        <f>IFERROR(Calculations!K233,"")</f>
        <v/>
      </c>
      <c r="D233" s="16" t="str">
        <f t="shared" si="34"/>
        <v/>
      </c>
      <c r="E233" s="26">
        <f t="shared" si="35"/>
        <v>8</v>
      </c>
      <c r="F233" s="26">
        <f t="shared" si="36"/>
        <v>12</v>
      </c>
      <c r="G233" s="26">
        <f t="shared" si="37"/>
        <v>15</v>
      </c>
      <c r="I233" s="10" t="str">
        <f t="shared" si="30"/>
        <v/>
      </c>
      <c r="J233" s="10" t="str">
        <f t="shared" si="31"/>
        <v/>
      </c>
      <c r="K233" s="4" t="str">
        <f t="shared" si="32"/>
        <v/>
      </c>
      <c r="L233" s="4" t="str">
        <f t="array" ref="L233">IF(ISNUMBER(I233),MIN(IF($B$2:$B$1251=K233,$C$2:$C$1251)),"")</f>
        <v/>
      </c>
      <c r="M233" s="13" t="str">
        <f t="shared" si="33"/>
        <v/>
      </c>
      <c r="N233" s="4" t="str">
        <f t="array" ref="N233">IF(ISNUMBER(I233),MAX(IF($B$2:$B$1251=K233,$C$2:$C$1251)),"")</f>
        <v/>
      </c>
      <c r="O233" s="4" t="str">
        <f t="array" ref="O233">IF(ISNUMBER(I233),PERCENTILE(IF($B$2:$B$1251=K233,$C$2:$C$1251),0.25),"")</f>
        <v/>
      </c>
      <c r="P233" s="4" t="str">
        <f t="array" ref="P233">IF(ISNUMBER(I233),PERCENTILE(IF($B$2:$B$1251=K233,$C$2:$C$1251),0.3),"")</f>
        <v/>
      </c>
      <c r="Q233" s="4" t="str">
        <f t="array" ref="Q233">IF(ISNUMBER(I233),PERCENTILE(IF($B$2:$B$1251=K233,$C$2:$C$1251),0.5),"")</f>
        <v/>
      </c>
      <c r="R233" s="4" t="str">
        <f t="array" ref="R233">IF(ISNUMBER(I233),PERCENTILE(IF($B$2:$B$1251=K233,$C$2:$C$1251),0.7),"")</f>
        <v/>
      </c>
      <c r="S233" s="4" t="str">
        <f t="array" ref="S233">IF(ISNUMBER(I233),PERCENTILE(IF($B$2:$B$1251=K233,$C$2:$C$1251),0.75),"")</f>
        <v/>
      </c>
      <c r="T233" s="4" t="str">
        <f t="array" ref="T233">IF(ISNUMBER(I233),PERCENTILE(IF($B$2:$B$1251=K233,$C$2:$C$1251),0.85),"")</f>
        <v/>
      </c>
    </row>
    <row r="234" spans="1:20" x14ac:dyDescent="0.25">
      <c r="A234" s="10" t="str">
        <f>Calculations!A234</f>
        <v/>
      </c>
      <c r="B234" s="4" t="str">
        <f t="shared" si="29"/>
        <v/>
      </c>
      <c r="C234" s="4" t="str">
        <f>IFERROR(Calculations!K234,"")</f>
        <v/>
      </c>
      <c r="D234" s="16" t="str">
        <f t="shared" si="34"/>
        <v/>
      </c>
      <c r="E234" s="26">
        <f t="shared" si="35"/>
        <v>8</v>
      </c>
      <c r="F234" s="26">
        <f t="shared" si="36"/>
        <v>12</v>
      </c>
      <c r="G234" s="26">
        <f t="shared" si="37"/>
        <v>15</v>
      </c>
      <c r="I234" s="10" t="str">
        <f t="shared" si="30"/>
        <v/>
      </c>
      <c r="J234" s="10" t="str">
        <f t="shared" si="31"/>
        <v/>
      </c>
      <c r="K234" s="4" t="str">
        <f t="shared" si="32"/>
        <v/>
      </c>
      <c r="L234" s="4" t="str">
        <f t="array" ref="L234">IF(ISNUMBER(I234),MIN(IF($B$2:$B$1251=K234,$C$2:$C$1251)),"")</f>
        <v/>
      </c>
      <c r="M234" s="13" t="str">
        <f t="shared" si="33"/>
        <v/>
      </c>
      <c r="N234" s="4" t="str">
        <f t="array" ref="N234">IF(ISNUMBER(I234),MAX(IF($B$2:$B$1251=K234,$C$2:$C$1251)),"")</f>
        <v/>
      </c>
      <c r="O234" s="4" t="str">
        <f t="array" ref="O234">IF(ISNUMBER(I234),PERCENTILE(IF($B$2:$B$1251=K234,$C$2:$C$1251),0.25),"")</f>
        <v/>
      </c>
      <c r="P234" s="4" t="str">
        <f t="array" ref="P234">IF(ISNUMBER(I234),PERCENTILE(IF($B$2:$B$1251=K234,$C$2:$C$1251),0.3),"")</f>
        <v/>
      </c>
      <c r="Q234" s="4" t="str">
        <f t="array" ref="Q234">IF(ISNUMBER(I234),PERCENTILE(IF($B$2:$B$1251=K234,$C$2:$C$1251),0.5),"")</f>
        <v/>
      </c>
      <c r="R234" s="4" t="str">
        <f t="array" ref="R234">IF(ISNUMBER(I234),PERCENTILE(IF($B$2:$B$1251=K234,$C$2:$C$1251),0.7),"")</f>
        <v/>
      </c>
      <c r="S234" s="4" t="str">
        <f t="array" ref="S234">IF(ISNUMBER(I234),PERCENTILE(IF($B$2:$B$1251=K234,$C$2:$C$1251),0.75),"")</f>
        <v/>
      </c>
      <c r="T234" s="4" t="str">
        <f t="array" ref="T234">IF(ISNUMBER(I234),PERCENTILE(IF($B$2:$B$1251=K234,$C$2:$C$1251),0.85),"")</f>
        <v/>
      </c>
    </row>
    <row r="235" spans="1:20" x14ac:dyDescent="0.25">
      <c r="A235" s="10" t="str">
        <f>Calculations!A235</f>
        <v/>
      </c>
      <c r="B235" s="4" t="str">
        <f t="shared" si="29"/>
        <v/>
      </c>
      <c r="C235" s="4" t="str">
        <f>IFERROR(Calculations!K235,"")</f>
        <v/>
      </c>
      <c r="D235" s="16" t="str">
        <f t="shared" si="34"/>
        <v/>
      </c>
      <c r="E235" s="26">
        <f t="shared" si="35"/>
        <v>8</v>
      </c>
      <c r="F235" s="26">
        <f t="shared" si="36"/>
        <v>12</v>
      </c>
      <c r="G235" s="26">
        <f t="shared" si="37"/>
        <v>15</v>
      </c>
      <c r="I235" s="10" t="str">
        <f t="shared" si="30"/>
        <v/>
      </c>
      <c r="J235" s="10" t="str">
        <f t="shared" si="31"/>
        <v/>
      </c>
      <c r="K235" s="4" t="str">
        <f t="shared" si="32"/>
        <v/>
      </c>
      <c r="L235" s="4" t="str">
        <f t="array" ref="L235">IF(ISNUMBER(I235),MIN(IF($B$2:$B$1251=K235,$C$2:$C$1251)),"")</f>
        <v/>
      </c>
      <c r="M235" s="13" t="str">
        <f t="shared" si="33"/>
        <v/>
      </c>
      <c r="N235" s="4" t="str">
        <f t="array" ref="N235">IF(ISNUMBER(I235),MAX(IF($B$2:$B$1251=K235,$C$2:$C$1251)),"")</f>
        <v/>
      </c>
      <c r="O235" s="4" t="str">
        <f t="array" ref="O235">IF(ISNUMBER(I235),PERCENTILE(IF($B$2:$B$1251=K235,$C$2:$C$1251),0.25),"")</f>
        <v/>
      </c>
      <c r="P235" s="4" t="str">
        <f t="array" ref="P235">IF(ISNUMBER(I235),PERCENTILE(IF($B$2:$B$1251=K235,$C$2:$C$1251),0.3),"")</f>
        <v/>
      </c>
      <c r="Q235" s="4" t="str">
        <f t="array" ref="Q235">IF(ISNUMBER(I235),PERCENTILE(IF($B$2:$B$1251=K235,$C$2:$C$1251),0.5),"")</f>
        <v/>
      </c>
      <c r="R235" s="4" t="str">
        <f t="array" ref="R235">IF(ISNUMBER(I235),PERCENTILE(IF($B$2:$B$1251=K235,$C$2:$C$1251),0.7),"")</f>
        <v/>
      </c>
      <c r="S235" s="4" t="str">
        <f t="array" ref="S235">IF(ISNUMBER(I235),PERCENTILE(IF($B$2:$B$1251=K235,$C$2:$C$1251),0.75),"")</f>
        <v/>
      </c>
      <c r="T235" s="4" t="str">
        <f t="array" ref="T235">IF(ISNUMBER(I235),PERCENTILE(IF($B$2:$B$1251=K235,$C$2:$C$1251),0.85),"")</f>
        <v/>
      </c>
    </row>
    <row r="236" spans="1:20" x14ac:dyDescent="0.25">
      <c r="A236" s="10" t="str">
        <f>Calculations!A236</f>
        <v/>
      </c>
      <c r="B236" s="4" t="str">
        <f t="shared" si="29"/>
        <v/>
      </c>
      <c r="C236" s="4" t="str">
        <f>IFERROR(Calculations!K236,"")</f>
        <v/>
      </c>
      <c r="D236" s="16" t="str">
        <f t="shared" si="34"/>
        <v/>
      </c>
      <c r="E236" s="26">
        <f t="shared" si="35"/>
        <v>8</v>
      </c>
      <c r="F236" s="26">
        <f t="shared" si="36"/>
        <v>12</v>
      </c>
      <c r="G236" s="26">
        <f t="shared" si="37"/>
        <v>15</v>
      </c>
      <c r="I236" s="10" t="str">
        <f t="shared" si="30"/>
        <v/>
      </c>
      <c r="J236" s="10" t="str">
        <f t="shared" si="31"/>
        <v/>
      </c>
      <c r="K236" s="4" t="str">
        <f t="shared" si="32"/>
        <v/>
      </c>
      <c r="L236" s="4" t="str">
        <f t="array" ref="L236">IF(ISNUMBER(I236),MIN(IF($B$2:$B$1251=K236,$C$2:$C$1251)),"")</f>
        <v/>
      </c>
      <c r="M236" s="13" t="str">
        <f t="shared" si="33"/>
        <v/>
      </c>
      <c r="N236" s="4" t="str">
        <f t="array" ref="N236">IF(ISNUMBER(I236),MAX(IF($B$2:$B$1251=K236,$C$2:$C$1251)),"")</f>
        <v/>
      </c>
      <c r="O236" s="4" t="str">
        <f t="array" ref="O236">IF(ISNUMBER(I236),PERCENTILE(IF($B$2:$B$1251=K236,$C$2:$C$1251),0.25),"")</f>
        <v/>
      </c>
      <c r="P236" s="4" t="str">
        <f t="array" ref="P236">IF(ISNUMBER(I236),PERCENTILE(IF($B$2:$B$1251=K236,$C$2:$C$1251),0.3),"")</f>
        <v/>
      </c>
      <c r="Q236" s="4" t="str">
        <f t="array" ref="Q236">IF(ISNUMBER(I236),PERCENTILE(IF($B$2:$B$1251=K236,$C$2:$C$1251),0.5),"")</f>
        <v/>
      </c>
      <c r="R236" s="4" t="str">
        <f t="array" ref="R236">IF(ISNUMBER(I236),PERCENTILE(IF($B$2:$B$1251=K236,$C$2:$C$1251),0.7),"")</f>
        <v/>
      </c>
      <c r="S236" s="4" t="str">
        <f t="array" ref="S236">IF(ISNUMBER(I236),PERCENTILE(IF($B$2:$B$1251=K236,$C$2:$C$1251),0.75),"")</f>
        <v/>
      </c>
      <c r="T236" s="4" t="str">
        <f t="array" ref="T236">IF(ISNUMBER(I236),PERCENTILE(IF($B$2:$B$1251=K236,$C$2:$C$1251),0.85),"")</f>
        <v/>
      </c>
    </row>
    <row r="237" spans="1:20" x14ac:dyDescent="0.25">
      <c r="A237" s="10" t="str">
        <f>Calculations!A237</f>
        <v/>
      </c>
      <c r="B237" s="4" t="str">
        <f t="shared" si="29"/>
        <v/>
      </c>
      <c r="C237" s="4" t="str">
        <f>IFERROR(Calculations!K237,"")</f>
        <v/>
      </c>
      <c r="D237" s="16" t="str">
        <f t="shared" si="34"/>
        <v/>
      </c>
      <c r="E237" s="26">
        <f t="shared" si="35"/>
        <v>8</v>
      </c>
      <c r="F237" s="26">
        <f t="shared" si="36"/>
        <v>12</v>
      </c>
      <c r="G237" s="26">
        <f t="shared" si="37"/>
        <v>15</v>
      </c>
      <c r="I237" s="10" t="str">
        <f t="shared" si="30"/>
        <v/>
      </c>
      <c r="J237" s="10" t="str">
        <f t="shared" si="31"/>
        <v/>
      </c>
      <c r="K237" s="4" t="str">
        <f t="shared" si="32"/>
        <v/>
      </c>
      <c r="L237" s="4" t="str">
        <f t="array" ref="L237">IF(ISNUMBER(I237),MIN(IF($B$2:$B$1251=K237,$C$2:$C$1251)),"")</f>
        <v/>
      </c>
      <c r="M237" s="13" t="str">
        <f t="shared" si="33"/>
        <v/>
      </c>
      <c r="N237" s="4" t="str">
        <f t="array" ref="N237">IF(ISNUMBER(I237),MAX(IF($B$2:$B$1251=K237,$C$2:$C$1251)),"")</f>
        <v/>
      </c>
      <c r="O237" s="4" t="str">
        <f t="array" ref="O237">IF(ISNUMBER(I237),PERCENTILE(IF($B$2:$B$1251=K237,$C$2:$C$1251),0.25),"")</f>
        <v/>
      </c>
      <c r="P237" s="4" t="str">
        <f t="array" ref="P237">IF(ISNUMBER(I237),PERCENTILE(IF($B$2:$B$1251=K237,$C$2:$C$1251),0.3),"")</f>
        <v/>
      </c>
      <c r="Q237" s="4" t="str">
        <f t="array" ref="Q237">IF(ISNUMBER(I237),PERCENTILE(IF($B$2:$B$1251=K237,$C$2:$C$1251),0.5),"")</f>
        <v/>
      </c>
      <c r="R237" s="4" t="str">
        <f t="array" ref="R237">IF(ISNUMBER(I237),PERCENTILE(IF($B$2:$B$1251=K237,$C$2:$C$1251),0.7),"")</f>
        <v/>
      </c>
      <c r="S237" s="4" t="str">
        <f t="array" ref="S237">IF(ISNUMBER(I237),PERCENTILE(IF($B$2:$B$1251=K237,$C$2:$C$1251),0.75),"")</f>
        <v/>
      </c>
      <c r="T237" s="4" t="str">
        <f t="array" ref="T237">IF(ISNUMBER(I237),PERCENTILE(IF($B$2:$B$1251=K237,$C$2:$C$1251),0.85),"")</f>
        <v/>
      </c>
    </row>
    <row r="238" spans="1:20" x14ac:dyDescent="0.25">
      <c r="A238" s="10" t="str">
        <f>Calculations!A238</f>
        <v/>
      </c>
      <c r="B238" s="4" t="str">
        <f t="shared" si="29"/>
        <v/>
      </c>
      <c r="C238" s="4" t="str">
        <f>IFERROR(Calculations!K238,"")</f>
        <v/>
      </c>
      <c r="D238" s="16" t="str">
        <f t="shared" si="34"/>
        <v/>
      </c>
      <c r="E238" s="26">
        <f t="shared" si="35"/>
        <v>8</v>
      </c>
      <c r="F238" s="26">
        <f t="shared" si="36"/>
        <v>12</v>
      </c>
      <c r="G238" s="26">
        <f t="shared" si="37"/>
        <v>15</v>
      </c>
      <c r="I238" s="10" t="str">
        <f t="shared" si="30"/>
        <v/>
      </c>
      <c r="J238" s="10" t="str">
        <f t="shared" si="31"/>
        <v/>
      </c>
      <c r="K238" s="4" t="str">
        <f t="shared" si="32"/>
        <v/>
      </c>
      <c r="L238" s="4" t="str">
        <f t="array" ref="L238">IF(ISNUMBER(I238),MIN(IF($B$2:$B$1251=K238,$C$2:$C$1251)),"")</f>
        <v/>
      </c>
      <c r="M238" s="13" t="str">
        <f t="shared" si="33"/>
        <v/>
      </c>
      <c r="N238" s="4" t="str">
        <f t="array" ref="N238">IF(ISNUMBER(I238),MAX(IF($B$2:$B$1251=K238,$C$2:$C$1251)),"")</f>
        <v/>
      </c>
      <c r="O238" s="4" t="str">
        <f t="array" ref="O238">IF(ISNUMBER(I238),PERCENTILE(IF($B$2:$B$1251=K238,$C$2:$C$1251),0.25),"")</f>
        <v/>
      </c>
      <c r="P238" s="4" t="str">
        <f t="array" ref="P238">IF(ISNUMBER(I238),PERCENTILE(IF($B$2:$B$1251=K238,$C$2:$C$1251),0.3),"")</f>
        <v/>
      </c>
      <c r="Q238" s="4" t="str">
        <f t="array" ref="Q238">IF(ISNUMBER(I238),PERCENTILE(IF($B$2:$B$1251=K238,$C$2:$C$1251),0.5),"")</f>
        <v/>
      </c>
      <c r="R238" s="4" t="str">
        <f t="array" ref="R238">IF(ISNUMBER(I238),PERCENTILE(IF($B$2:$B$1251=K238,$C$2:$C$1251),0.7),"")</f>
        <v/>
      </c>
      <c r="S238" s="4" t="str">
        <f t="array" ref="S238">IF(ISNUMBER(I238),PERCENTILE(IF($B$2:$B$1251=K238,$C$2:$C$1251),0.75),"")</f>
        <v/>
      </c>
      <c r="T238" s="4" t="str">
        <f t="array" ref="T238">IF(ISNUMBER(I238),PERCENTILE(IF($B$2:$B$1251=K238,$C$2:$C$1251),0.85),"")</f>
        <v/>
      </c>
    </row>
    <row r="239" spans="1:20" x14ac:dyDescent="0.25">
      <c r="A239" s="10" t="str">
        <f>Calculations!A239</f>
        <v/>
      </c>
      <c r="B239" s="4" t="str">
        <f t="shared" si="29"/>
        <v/>
      </c>
      <c r="C239" s="4" t="str">
        <f>IFERROR(Calculations!K239,"")</f>
        <v/>
      </c>
      <c r="D239" s="16" t="str">
        <f t="shared" si="34"/>
        <v/>
      </c>
      <c r="E239" s="26">
        <f t="shared" si="35"/>
        <v>8</v>
      </c>
      <c r="F239" s="26">
        <f t="shared" si="36"/>
        <v>12</v>
      </c>
      <c r="G239" s="26">
        <f t="shared" si="37"/>
        <v>15</v>
      </c>
      <c r="I239" s="10" t="str">
        <f t="shared" si="30"/>
        <v/>
      </c>
      <c r="J239" s="10" t="str">
        <f t="shared" si="31"/>
        <v/>
      </c>
      <c r="K239" s="4" t="str">
        <f t="shared" si="32"/>
        <v/>
      </c>
      <c r="L239" s="4" t="str">
        <f t="array" ref="L239">IF(ISNUMBER(I239),MIN(IF($B$2:$B$1251=K239,$C$2:$C$1251)),"")</f>
        <v/>
      </c>
      <c r="M239" s="13" t="str">
        <f t="shared" si="33"/>
        <v/>
      </c>
      <c r="N239" s="4" t="str">
        <f t="array" ref="N239">IF(ISNUMBER(I239),MAX(IF($B$2:$B$1251=K239,$C$2:$C$1251)),"")</f>
        <v/>
      </c>
      <c r="O239" s="4" t="str">
        <f t="array" ref="O239">IF(ISNUMBER(I239),PERCENTILE(IF($B$2:$B$1251=K239,$C$2:$C$1251),0.25),"")</f>
        <v/>
      </c>
      <c r="P239" s="4" t="str">
        <f t="array" ref="P239">IF(ISNUMBER(I239),PERCENTILE(IF($B$2:$B$1251=K239,$C$2:$C$1251),0.3),"")</f>
        <v/>
      </c>
      <c r="Q239" s="4" t="str">
        <f t="array" ref="Q239">IF(ISNUMBER(I239),PERCENTILE(IF($B$2:$B$1251=K239,$C$2:$C$1251),0.5),"")</f>
        <v/>
      </c>
      <c r="R239" s="4" t="str">
        <f t="array" ref="R239">IF(ISNUMBER(I239),PERCENTILE(IF($B$2:$B$1251=K239,$C$2:$C$1251),0.7),"")</f>
        <v/>
      </c>
      <c r="S239" s="4" t="str">
        <f t="array" ref="S239">IF(ISNUMBER(I239),PERCENTILE(IF($B$2:$B$1251=K239,$C$2:$C$1251),0.75),"")</f>
        <v/>
      </c>
      <c r="T239" s="4" t="str">
        <f t="array" ref="T239">IF(ISNUMBER(I239),PERCENTILE(IF($B$2:$B$1251=K239,$C$2:$C$1251),0.85),"")</f>
        <v/>
      </c>
    </row>
    <row r="240" spans="1:20" x14ac:dyDescent="0.25">
      <c r="A240" s="10" t="str">
        <f>Calculations!A240</f>
        <v/>
      </c>
      <c r="B240" s="4" t="str">
        <f t="shared" si="29"/>
        <v/>
      </c>
      <c r="C240" s="4" t="str">
        <f>IFERROR(Calculations!K240,"")</f>
        <v/>
      </c>
      <c r="D240" s="16" t="str">
        <f t="shared" si="34"/>
        <v/>
      </c>
      <c r="E240" s="26">
        <f t="shared" si="35"/>
        <v>8</v>
      </c>
      <c r="F240" s="26">
        <f t="shared" si="36"/>
        <v>12</v>
      </c>
      <c r="G240" s="26">
        <f t="shared" si="37"/>
        <v>15</v>
      </c>
      <c r="I240" s="10" t="str">
        <f t="shared" si="30"/>
        <v/>
      </c>
      <c r="J240" s="10" t="str">
        <f t="shared" si="31"/>
        <v/>
      </c>
      <c r="K240" s="4" t="str">
        <f t="shared" si="32"/>
        <v/>
      </c>
      <c r="L240" s="4" t="str">
        <f t="array" ref="L240">IF(ISNUMBER(I240),MIN(IF($B$2:$B$1251=K240,$C$2:$C$1251)),"")</f>
        <v/>
      </c>
      <c r="M240" s="13" t="str">
        <f t="shared" si="33"/>
        <v/>
      </c>
      <c r="N240" s="4" t="str">
        <f t="array" ref="N240">IF(ISNUMBER(I240),MAX(IF($B$2:$B$1251=K240,$C$2:$C$1251)),"")</f>
        <v/>
      </c>
      <c r="O240" s="4" t="str">
        <f t="array" ref="O240">IF(ISNUMBER(I240),PERCENTILE(IF($B$2:$B$1251=K240,$C$2:$C$1251),0.25),"")</f>
        <v/>
      </c>
      <c r="P240" s="4" t="str">
        <f t="array" ref="P240">IF(ISNUMBER(I240),PERCENTILE(IF($B$2:$B$1251=K240,$C$2:$C$1251),0.3),"")</f>
        <v/>
      </c>
      <c r="Q240" s="4" t="str">
        <f t="array" ref="Q240">IF(ISNUMBER(I240),PERCENTILE(IF($B$2:$B$1251=K240,$C$2:$C$1251),0.5),"")</f>
        <v/>
      </c>
      <c r="R240" s="4" t="str">
        <f t="array" ref="R240">IF(ISNUMBER(I240),PERCENTILE(IF($B$2:$B$1251=K240,$C$2:$C$1251),0.7),"")</f>
        <v/>
      </c>
      <c r="S240" s="4" t="str">
        <f t="array" ref="S240">IF(ISNUMBER(I240),PERCENTILE(IF($B$2:$B$1251=K240,$C$2:$C$1251),0.75),"")</f>
        <v/>
      </c>
      <c r="T240" s="4" t="str">
        <f t="array" ref="T240">IF(ISNUMBER(I240),PERCENTILE(IF($B$2:$B$1251=K240,$C$2:$C$1251),0.85),"")</f>
        <v/>
      </c>
    </row>
    <row r="241" spans="1:20" x14ac:dyDescent="0.25">
      <c r="A241" s="10" t="str">
        <f>Calculations!A241</f>
        <v/>
      </c>
      <c r="B241" s="4" t="str">
        <f t="shared" si="29"/>
        <v/>
      </c>
      <c r="C241" s="4" t="str">
        <f>IFERROR(Calculations!K241,"")</f>
        <v/>
      </c>
      <c r="D241" s="16" t="str">
        <f t="shared" si="34"/>
        <v/>
      </c>
      <c r="E241" s="26">
        <f t="shared" si="35"/>
        <v>8</v>
      </c>
      <c r="F241" s="26">
        <f t="shared" si="36"/>
        <v>12</v>
      </c>
      <c r="G241" s="26">
        <f t="shared" si="37"/>
        <v>15</v>
      </c>
      <c r="I241" s="10" t="str">
        <f t="shared" si="30"/>
        <v/>
      </c>
      <c r="J241" s="10" t="str">
        <f t="shared" si="31"/>
        <v/>
      </c>
      <c r="K241" s="4" t="str">
        <f t="shared" si="32"/>
        <v/>
      </c>
      <c r="L241" s="4" t="str">
        <f t="array" ref="L241">IF(ISNUMBER(I241),MIN(IF($B$2:$B$1251=K241,$C$2:$C$1251)),"")</f>
        <v/>
      </c>
      <c r="M241" s="13" t="str">
        <f t="shared" si="33"/>
        <v/>
      </c>
      <c r="N241" s="4" t="str">
        <f t="array" ref="N241">IF(ISNUMBER(I241),MAX(IF($B$2:$B$1251=K241,$C$2:$C$1251)),"")</f>
        <v/>
      </c>
      <c r="O241" s="4" t="str">
        <f t="array" ref="O241">IF(ISNUMBER(I241),PERCENTILE(IF($B$2:$B$1251=K241,$C$2:$C$1251),0.25),"")</f>
        <v/>
      </c>
      <c r="P241" s="4" t="str">
        <f t="array" ref="P241">IF(ISNUMBER(I241),PERCENTILE(IF($B$2:$B$1251=K241,$C$2:$C$1251),0.3),"")</f>
        <v/>
      </c>
      <c r="Q241" s="4" t="str">
        <f t="array" ref="Q241">IF(ISNUMBER(I241),PERCENTILE(IF($B$2:$B$1251=K241,$C$2:$C$1251),0.5),"")</f>
        <v/>
      </c>
      <c r="R241" s="4" t="str">
        <f t="array" ref="R241">IF(ISNUMBER(I241),PERCENTILE(IF($B$2:$B$1251=K241,$C$2:$C$1251),0.7),"")</f>
        <v/>
      </c>
      <c r="S241" s="4" t="str">
        <f t="array" ref="S241">IF(ISNUMBER(I241),PERCENTILE(IF($B$2:$B$1251=K241,$C$2:$C$1251),0.75),"")</f>
        <v/>
      </c>
      <c r="T241" s="4" t="str">
        <f t="array" ref="T241">IF(ISNUMBER(I241),PERCENTILE(IF($B$2:$B$1251=K241,$C$2:$C$1251),0.85),"")</f>
        <v/>
      </c>
    </row>
    <row r="242" spans="1:20" x14ac:dyDescent="0.25">
      <c r="A242" s="10" t="str">
        <f>Calculations!A242</f>
        <v/>
      </c>
      <c r="B242" s="4" t="str">
        <f t="shared" si="29"/>
        <v/>
      </c>
      <c r="C242" s="4" t="str">
        <f>IFERROR(Calculations!K242,"")</f>
        <v/>
      </c>
      <c r="D242" s="16" t="str">
        <f t="shared" si="34"/>
        <v/>
      </c>
      <c r="E242" s="26">
        <f t="shared" si="35"/>
        <v>8</v>
      </c>
      <c r="F242" s="26">
        <f t="shared" si="36"/>
        <v>12</v>
      </c>
      <c r="G242" s="26">
        <f t="shared" si="37"/>
        <v>15</v>
      </c>
      <c r="I242" s="10" t="str">
        <f t="shared" si="30"/>
        <v/>
      </c>
      <c r="J242" s="10" t="str">
        <f t="shared" si="31"/>
        <v/>
      </c>
      <c r="K242" s="4" t="str">
        <f t="shared" si="32"/>
        <v/>
      </c>
      <c r="L242" s="4" t="str">
        <f t="array" ref="L242">IF(ISNUMBER(I242),MIN(IF($B$2:$B$1251=K242,$C$2:$C$1251)),"")</f>
        <v/>
      </c>
      <c r="M242" s="13" t="str">
        <f t="shared" si="33"/>
        <v/>
      </c>
      <c r="N242" s="4" t="str">
        <f t="array" ref="N242">IF(ISNUMBER(I242),MAX(IF($B$2:$B$1251=K242,$C$2:$C$1251)),"")</f>
        <v/>
      </c>
      <c r="O242" s="4" t="str">
        <f t="array" ref="O242">IF(ISNUMBER(I242),PERCENTILE(IF($B$2:$B$1251=K242,$C$2:$C$1251),0.25),"")</f>
        <v/>
      </c>
      <c r="P242" s="4" t="str">
        <f t="array" ref="P242">IF(ISNUMBER(I242),PERCENTILE(IF($B$2:$B$1251=K242,$C$2:$C$1251),0.3),"")</f>
        <v/>
      </c>
      <c r="Q242" s="4" t="str">
        <f t="array" ref="Q242">IF(ISNUMBER(I242),PERCENTILE(IF($B$2:$B$1251=K242,$C$2:$C$1251),0.5),"")</f>
        <v/>
      </c>
      <c r="R242" s="4" t="str">
        <f t="array" ref="R242">IF(ISNUMBER(I242),PERCENTILE(IF($B$2:$B$1251=K242,$C$2:$C$1251),0.7),"")</f>
        <v/>
      </c>
      <c r="S242" s="4" t="str">
        <f t="array" ref="S242">IF(ISNUMBER(I242),PERCENTILE(IF($B$2:$B$1251=K242,$C$2:$C$1251),0.75),"")</f>
        <v/>
      </c>
      <c r="T242" s="4" t="str">
        <f t="array" ref="T242">IF(ISNUMBER(I242),PERCENTILE(IF($B$2:$B$1251=K242,$C$2:$C$1251),0.85),"")</f>
        <v/>
      </c>
    </row>
    <row r="243" spans="1:20" x14ac:dyDescent="0.25">
      <c r="A243" s="10" t="str">
        <f>Calculations!A243</f>
        <v/>
      </c>
      <c r="B243" s="4" t="str">
        <f t="shared" si="29"/>
        <v/>
      </c>
      <c r="C243" s="4" t="str">
        <f>IFERROR(Calculations!K243,"")</f>
        <v/>
      </c>
      <c r="D243" s="16" t="str">
        <f t="shared" si="34"/>
        <v/>
      </c>
      <c r="E243" s="26">
        <f t="shared" si="35"/>
        <v>8</v>
      </c>
      <c r="F243" s="26">
        <f t="shared" si="36"/>
        <v>12</v>
      </c>
      <c r="G243" s="26">
        <f t="shared" si="37"/>
        <v>15</v>
      </c>
      <c r="I243" s="10" t="str">
        <f t="shared" si="30"/>
        <v/>
      </c>
      <c r="J243" s="10" t="str">
        <f t="shared" si="31"/>
        <v/>
      </c>
      <c r="K243" s="4" t="str">
        <f t="shared" si="32"/>
        <v/>
      </c>
      <c r="L243" s="4" t="str">
        <f t="array" ref="L243">IF(ISNUMBER(I243),MIN(IF($B$2:$B$1251=K243,$C$2:$C$1251)),"")</f>
        <v/>
      </c>
      <c r="M243" s="13" t="str">
        <f t="shared" si="33"/>
        <v/>
      </c>
      <c r="N243" s="4" t="str">
        <f t="array" ref="N243">IF(ISNUMBER(I243),MAX(IF($B$2:$B$1251=K243,$C$2:$C$1251)),"")</f>
        <v/>
      </c>
      <c r="O243" s="4" t="str">
        <f t="array" ref="O243">IF(ISNUMBER(I243),PERCENTILE(IF($B$2:$B$1251=K243,$C$2:$C$1251),0.25),"")</f>
        <v/>
      </c>
      <c r="P243" s="4" t="str">
        <f t="array" ref="P243">IF(ISNUMBER(I243),PERCENTILE(IF($B$2:$B$1251=K243,$C$2:$C$1251),0.3),"")</f>
        <v/>
      </c>
      <c r="Q243" s="4" t="str">
        <f t="array" ref="Q243">IF(ISNUMBER(I243),PERCENTILE(IF($B$2:$B$1251=K243,$C$2:$C$1251),0.5),"")</f>
        <v/>
      </c>
      <c r="R243" s="4" t="str">
        <f t="array" ref="R243">IF(ISNUMBER(I243),PERCENTILE(IF($B$2:$B$1251=K243,$C$2:$C$1251),0.7),"")</f>
        <v/>
      </c>
      <c r="S243" s="4" t="str">
        <f t="array" ref="S243">IF(ISNUMBER(I243),PERCENTILE(IF($B$2:$B$1251=K243,$C$2:$C$1251),0.75),"")</f>
        <v/>
      </c>
      <c r="T243" s="4" t="str">
        <f t="array" ref="T243">IF(ISNUMBER(I243),PERCENTILE(IF($B$2:$B$1251=K243,$C$2:$C$1251),0.85),"")</f>
        <v/>
      </c>
    </row>
    <row r="244" spans="1:20" x14ac:dyDescent="0.25">
      <c r="A244" s="10" t="str">
        <f>Calculations!A244</f>
        <v/>
      </c>
      <c r="B244" s="4" t="str">
        <f t="shared" si="29"/>
        <v/>
      </c>
      <c r="C244" s="4" t="str">
        <f>IFERROR(Calculations!K244,"")</f>
        <v/>
      </c>
      <c r="D244" s="16" t="str">
        <f t="shared" si="34"/>
        <v/>
      </c>
      <c r="E244" s="26">
        <f t="shared" si="35"/>
        <v>8</v>
      </c>
      <c r="F244" s="26">
        <f t="shared" si="36"/>
        <v>12</v>
      </c>
      <c r="G244" s="26">
        <f t="shared" si="37"/>
        <v>15</v>
      </c>
      <c r="I244" s="10" t="str">
        <f t="shared" si="30"/>
        <v/>
      </c>
      <c r="J244" s="10" t="str">
        <f t="shared" si="31"/>
        <v/>
      </c>
      <c r="K244" s="4" t="str">
        <f t="shared" si="32"/>
        <v/>
      </c>
      <c r="L244" s="4" t="str">
        <f t="array" ref="L244">IF(ISNUMBER(I244),MIN(IF($B$2:$B$1251=K244,$C$2:$C$1251)),"")</f>
        <v/>
      </c>
      <c r="M244" s="13" t="str">
        <f t="shared" si="33"/>
        <v/>
      </c>
      <c r="N244" s="4" t="str">
        <f t="array" ref="N244">IF(ISNUMBER(I244),MAX(IF($B$2:$B$1251=K244,$C$2:$C$1251)),"")</f>
        <v/>
      </c>
      <c r="O244" s="4" t="str">
        <f t="array" ref="O244">IF(ISNUMBER(I244),PERCENTILE(IF($B$2:$B$1251=K244,$C$2:$C$1251),0.25),"")</f>
        <v/>
      </c>
      <c r="P244" s="4" t="str">
        <f t="array" ref="P244">IF(ISNUMBER(I244),PERCENTILE(IF($B$2:$B$1251=K244,$C$2:$C$1251),0.3),"")</f>
        <v/>
      </c>
      <c r="Q244" s="4" t="str">
        <f t="array" ref="Q244">IF(ISNUMBER(I244),PERCENTILE(IF($B$2:$B$1251=K244,$C$2:$C$1251),0.5),"")</f>
        <v/>
      </c>
      <c r="R244" s="4" t="str">
        <f t="array" ref="R244">IF(ISNUMBER(I244),PERCENTILE(IF($B$2:$B$1251=K244,$C$2:$C$1251),0.7),"")</f>
        <v/>
      </c>
      <c r="S244" s="4" t="str">
        <f t="array" ref="S244">IF(ISNUMBER(I244),PERCENTILE(IF($B$2:$B$1251=K244,$C$2:$C$1251),0.75),"")</f>
        <v/>
      </c>
      <c r="T244" s="4" t="str">
        <f t="array" ref="T244">IF(ISNUMBER(I244),PERCENTILE(IF($B$2:$B$1251=K244,$C$2:$C$1251),0.85),"")</f>
        <v/>
      </c>
    </row>
    <row r="245" spans="1:20" x14ac:dyDescent="0.25">
      <c r="A245" s="10" t="str">
        <f>Calculations!A245</f>
        <v/>
      </c>
      <c r="B245" s="4" t="str">
        <f t="shared" si="29"/>
        <v/>
      </c>
      <c r="C245" s="4" t="str">
        <f>IFERROR(Calculations!K245,"")</f>
        <v/>
      </c>
      <c r="D245" s="16" t="str">
        <f t="shared" si="34"/>
        <v/>
      </c>
      <c r="E245" s="26">
        <f t="shared" si="35"/>
        <v>8</v>
      </c>
      <c r="F245" s="26">
        <f t="shared" si="36"/>
        <v>12</v>
      </c>
      <c r="G245" s="26">
        <f t="shared" si="37"/>
        <v>15</v>
      </c>
      <c r="I245" s="10" t="str">
        <f t="shared" si="30"/>
        <v/>
      </c>
      <c r="J245" s="10" t="str">
        <f t="shared" si="31"/>
        <v/>
      </c>
      <c r="K245" s="4" t="str">
        <f t="shared" si="32"/>
        <v/>
      </c>
      <c r="L245" s="4" t="str">
        <f t="array" ref="L245">IF(ISNUMBER(I245),MIN(IF($B$2:$B$1251=K245,$C$2:$C$1251)),"")</f>
        <v/>
      </c>
      <c r="M245" s="13" t="str">
        <f t="shared" si="33"/>
        <v/>
      </c>
      <c r="N245" s="4" t="str">
        <f t="array" ref="N245">IF(ISNUMBER(I245),MAX(IF($B$2:$B$1251=K245,$C$2:$C$1251)),"")</f>
        <v/>
      </c>
      <c r="O245" s="4" t="str">
        <f t="array" ref="O245">IF(ISNUMBER(I245),PERCENTILE(IF($B$2:$B$1251=K245,$C$2:$C$1251),0.25),"")</f>
        <v/>
      </c>
      <c r="P245" s="4" t="str">
        <f t="array" ref="P245">IF(ISNUMBER(I245),PERCENTILE(IF($B$2:$B$1251=K245,$C$2:$C$1251),0.3),"")</f>
        <v/>
      </c>
      <c r="Q245" s="4" t="str">
        <f t="array" ref="Q245">IF(ISNUMBER(I245),PERCENTILE(IF($B$2:$B$1251=K245,$C$2:$C$1251),0.5),"")</f>
        <v/>
      </c>
      <c r="R245" s="4" t="str">
        <f t="array" ref="R245">IF(ISNUMBER(I245),PERCENTILE(IF($B$2:$B$1251=K245,$C$2:$C$1251),0.7),"")</f>
        <v/>
      </c>
      <c r="S245" s="4" t="str">
        <f t="array" ref="S245">IF(ISNUMBER(I245),PERCENTILE(IF($B$2:$B$1251=K245,$C$2:$C$1251),0.75),"")</f>
        <v/>
      </c>
      <c r="T245" s="4" t="str">
        <f t="array" ref="T245">IF(ISNUMBER(I245),PERCENTILE(IF($B$2:$B$1251=K245,$C$2:$C$1251),0.85),"")</f>
        <v/>
      </c>
    </row>
    <row r="246" spans="1:20" x14ac:dyDescent="0.25">
      <c r="A246" s="10" t="str">
        <f>Calculations!A246</f>
        <v/>
      </c>
      <c r="B246" s="4" t="str">
        <f t="shared" si="29"/>
        <v/>
      </c>
      <c r="C246" s="4" t="str">
        <f>IFERROR(Calculations!K246,"")</f>
        <v/>
      </c>
      <c r="D246" s="16" t="str">
        <f t="shared" si="34"/>
        <v/>
      </c>
      <c r="E246" s="26">
        <f t="shared" si="35"/>
        <v>8</v>
      </c>
      <c r="F246" s="26">
        <f t="shared" si="36"/>
        <v>12</v>
      </c>
      <c r="G246" s="26">
        <f t="shared" si="37"/>
        <v>15</v>
      </c>
      <c r="I246" s="10" t="str">
        <f t="shared" si="30"/>
        <v/>
      </c>
      <c r="J246" s="10" t="str">
        <f t="shared" si="31"/>
        <v/>
      </c>
      <c r="K246" s="4" t="str">
        <f t="shared" si="32"/>
        <v/>
      </c>
      <c r="L246" s="4" t="str">
        <f t="array" ref="L246">IF(ISNUMBER(I246),MIN(IF($B$2:$B$1251=K246,$C$2:$C$1251)),"")</f>
        <v/>
      </c>
      <c r="M246" s="13" t="str">
        <f t="shared" si="33"/>
        <v/>
      </c>
      <c r="N246" s="4" t="str">
        <f t="array" ref="N246">IF(ISNUMBER(I246),MAX(IF($B$2:$B$1251=K246,$C$2:$C$1251)),"")</f>
        <v/>
      </c>
      <c r="O246" s="4" t="str">
        <f t="array" ref="O246">IF(ISNUMBER(I246),PERCENTILE(IF($B$2:$B$1251=K246,$C$2:$C$1251),0.25),"")</f>
        <v/>
      </c>
      <c r="P246" s="4" t="str">
        <f t="array" ref="P246">IF(ISNUMBER(I246),PERCENTILE(IF($B$2:$B$1251=K246,$C$2:$C$1251),0.3),"")</f>
        <v/>
      </c>
      <c r="Q246" s="4" t="str">
        <f t="array" ref="Q246">IF(ISNUMBER(I246),PERCENTILE(IF($B$2:$B$1251=K246,$C$2:$C$1251),0.5),"")</f>
        <v/>
      </c>
      <c r="R246" s="4" t="str">
        <f t="array" ref="R246">IF(ISNUMBER(I246),PERCENTILE(IF($B$2:$B$1251=K246,$C$2:$C$1251),0.7),"")</f>
        <v/>
      </c>
      <c r="S246" s="4" t="str">
        <f t="array" ref="S246">IF(ISNUMBER(I246),PERCENTILE(IF($B$2:$B$1251=K246,$C$2:$C$1251),0.75),"")</f>
        <v/>
      </c>
      <c r="T246" s="4" t="str">
        <f t="array" ref="T246">IF(ISNUMBER(I246),PERCENTILE(IF($B$2:$B$1251=K246,$C$2:$C$1251),0.85),"")</f>
        <v/>
      </c>
    </row>
    <row r="247" spans="1:20" x14ac:dyDescent="0.25">
      <c r="A247" s="10" t="str">
        <f>Calculations!A247</f>
        <v/>
      </c>
      <c r="B247" s="4" t="str">
        <f t="shared" si="29"/>
        <v/>
      </c>
      <c r="C247" s="4" t="str">
        <f>IFERROR(Calculations!K247,"")</f>
        <v/>
      </c>
      <c r="D247" s="16" t="str">
        <f t="shared" si="34"/>
        <v/>
      </c>
      <c r="E247" s="26">
        <f t="shared" si="35"/>
        <v>8</v>
      </c>
      <c r="F247" s="26">
        <f t="shared" si="36"/>
        <v>12</v>
      </c>
      <c r="G247" s="26">
        <f t="shared" si="37"/>
        <v>15</v>
      </c>
      <c r="I247" s="10" t="str">
        <f t="shared" si="30"/>
        <v/>
      </c>
      <c r="J247" s="10" t="str">
        <f t="shared" si="31"/>
        <v/>
      </c>
      <c r="K247" s="4" t="str">
        <f t="shared" si="32"/>
        <v/>
      </c>
      <c r="L247" s="4" t="str">
        <f t="array" ref="L247">IF(ISNUMBER(I247),MIN(IF($B$2:$B$1251=K247,$C$2:$C$1251)),"")</f>
        <v/>
      </c>
      <c r="M247" s="13" t="str">
        <f t="shared" si="33"/>
        <v/>
      </c>
      <c r="N247" s="4" t="str">
        <f t="array" ref="N247">IF(ISNUMBER(I247),MAX(IF($B$2:$B$1251=K247,$C$2:$C$1251)),"")</f>
        <v/>
      </c>
      <c r="O247" s="4" t="str">
        <f t="array" ref="O247">IF(ISNUMBER(I247),PERCENTILE(IF($B$2:$B$1251=K247,$C$2:$C$1251),0.25),"")</f>
        <v/>
      </c>
      <c r="P247" s="4" t="str">
        <f t="array" ref="P247">IF(ISNUMBER(I247),PERCENTILE(IF($B$2:$B$1251=K247,$C$2:$C$1251),0.3),"")</f>
        <v/>
      </c>
      <c r="Q247" s="4" t="str">
        <f t="array" ref="Q247">IF(ISNUMBER(I247),PERCENTILE(IF($B$2:$B$1251=K247,$C$2:$C$1251),0.5),"")</f>
        <v/>
      </c>
      <c r="R247" s="4" t="str">
        <f t="array" ref="R247">IF(ISNUMBER(I247),PERCENTILE(IF($B$2:$B$1251=K247,$C$2:$C$1251),0.7),"")</f>
        <v/>
      </c>
      <c r="S247" s="4" t="str">
        <f t="array" ref="S247">IF(ISNUMBER(I247),PERCENTILE(IF($B$2:$B$1251=K247,$C$2:$C$1251),0.75),"")</f>
        <v/>
      </c>
      <c r="T247" s="4" t="str">
        <f t="array" ref="T247">IF(ISNUMBER(I247),PERCENTILE(IF($B$2:$B$1251=K247,$C$2:$C$1251),0.85),"")</f>
        <v/>
      </c>
    </row>
    <row r="248" spans="1:20" x14ac:dyDescent="0.25">
      <c r="A248" s="10" t="str">
        <f>Calculations!A248</f>
        <v/>
      </c>
      <c r="B248" s="4" t="str">
        <f t="shared" si="29"/>
        <v/>
      </c>
      <c r="C248" s="4" t="str">
        <f>IFERROR(Calculations!K248,"")</f>
        <v/>
      </c>
      <c r="D248" s="16" t="str">
        <f t="shared" si="34"/>
        <v/>
      </c>
      <c r="E248" s="26">
        <f t="shared" si="35"/>
        <v>8</v>
      </c>
      <c r="F248" s="26">
        <f t="shared" si="36"/>
        <v>12</v>
      </c>
      <c r="G248" s="26">
        <f t="shared" si="37"/>
        <v>15</v>
      </c>
      <c r="I248" s="10" t="str">
        <f t="shared" si="30"/>
        <v/>
      </c>
      <c r="J248" s="10" t="str">
        <f t="shared" si="31"/>
        <v/>
      </c>
      <c r="K248" s="4" t="str">
        <f t="shared" si="32"/>
        <v/>
      </c>
      <c r="L248" s="4" t="str">
        <f t="array" ref="L248">IF(ISNUMBER(I248),MIN(IF($B$2:$B$1251=K248,$C$2:$C$1251)),"")</f>
        <v/>
      </c>
      <c r="M248" s="13" t="str">
        <f t="shared" si="33"/>
        <v/>
      </c>
      <c r="N248" s="4" t="str">
        <f t="array" ref="N248">IF(ISNUMBER(I248),MAX(IF($B$2:$B$1251=K248,$C$2:$C$1251)),"")</f>
        <v/>
      </c>
      <c r="O248" s="4" t="str">
        <f t="array" ref="O248">IF(ISNUMBER(I248),PERCENTILE(IF($B$2:$B$1251=K248,$C$2:$C$1251),0.25),"")</f>
        <v/>
      </c>
      <c r="P248" s="4" t="str">
        <f t="array" ref="P248">IF(ISNUMBER(I248),PERCENTILE(IF($B$2:$B$1251=K248,$C$2:$C$1251),0.3),"")</f>
        <v/>
      </c>
      <c r="Q248" s="4" t="str">
        <f t="array" ref="Q248">IF(ISNUMBER(I248),PERCENTILE(IF($B$2:$B$1251=K248,$C$2:$C$1251),0.5),"")</f>
        <v/>
      </c>
      <c r="R248" s="4" t="str">
        <f t="array" ref="R248">IF(ISNUMBER(I248),PERCENTILE(IF($B$2:$B$1251=K248,$C$2:$C$1251),0.7),"")</f>
        <v/>
      </c>
      <c r="S248" s="4" t="str">
        <f t="array" ref="S248">IF(ISNUMBER(I248),PERCENTILE(IF($B$2:$B$1251=K248,$C$2:$C$1251),0.75),"")</f>
        <v/>
      </c>
      <c r="T248" s="4" t="str">
        <f t="array" ref="T248">IF(ISNUMBER(I248),PERCENTILE(IF($B$2:$B$1251=K248,$C$2:$C$1251),0.85),"")</f>
        <v/>
      </c>
    </row>
    <row r="249" spans="1:20" x14ac:dyDescent="0.25">
      <c r="A249" s="10" t="str">
        <f>Calculations!A249</f>
        <v/>
      </c>
      <c r="B249" s="4" t="str">
        <f t="shared" si="29"/>
        <v/>
      </c>
      <c r="C249" s="4" t="str">
        <f>IFERROR(Calculations!K249,"")</f>
        <v/>
      </c>
      <c r="D249" s="16" t="str">
        <f t="shared" si="34"/>
        <v/>
      </c>
      <c r="E249" s="26">
        <f t="shared" si="35"/>
        <v>8</v>
      </c>
      <c r="F249" s="26">
        <f t="shared" si="36"/>
        <v>12</v>
      </c>
      <c r="G249" s="26">
        <f t="shared" si="37"/>
        <v>15</v>
      </c>
      <c r="I249" s="10" t="str">
        <f t="shared" si="30"/>
        <v/>
      </c>
      <c r="J249" s="10" t="str">
        <f t="shared" si="31"/>
        <v/>
      </c>
      <c r="K249" s="4" t="str">
        <f t="shared" si="32"/>
        <v/>
      </c>
      <c r="L249" s="4" t="str">
        <f t="array" ref="L249">IF(ISNUMBER(I249),MIN(IF($B$2:$B$1251=K249,$C$2:$C$1251)),"")</f>
        <v/>
      </c>
      <c r="M249" s="13" t="str">
        <f t="shared" si="33"/>
        <v/>
      </c>
      <c r="N249" s="4" t="str">
        <f t="array" ref="N249">IF(ISNUMBER(I249),MAX(IF($B$2:$B$1251=K249,$C$2:$C$1251)),"")</f>
        <v/>
      </c>
      <c r="O249" s="4" t="str">
        <f t="array" ref="O249">IF(ISNUMBER(I249),PERCENTILE(IF($B$2:$B$1251=K249,$C$2:$C$1251),0.25),"")</f>
        <v/>
      </c>
      <c r="P249" s="4" t="str">
        <f t="array" ref="P249">IF(ISNUMBER(I249),PERCENTILE(IF($B$2:$B$1251=K249,$C$2:$C$1251),0.3),"")</f>
        <v/>
      </c>
      <c r="Q249" s="4" t="str">
        <f t="array" ref="Q249">IF(ISNUMBER(I249),PERCENTILE(IF($B$2:$B$1251=K249,$C$2:$C$1251),0.5),"")</f>
        <v/>
      </c>
      <c r="R249" s="4" t="str">
        <f t="array" ref="R249">IF(ISNUMBER(I249),PERCENTILE(IF($B$2:$B$1251=K249,$C$2:$C$1251),0.7),"")</f>
        <v/>
      </c>
      <c r="S249" s="4" t="str">
        <f t="array" ref="S249">IF(ISNUMBER(I249),PERCENTILE(IF($B$2:$B$1251=K249,$C$2:$C$1251),0.75),"")</f>
        <v/>
      </c>
      <c r="T249" s="4" t="str">
        <f t="array" ref="T249">IF(ISNUMBER(I249),PERCENTILE(IF($B$2:$B$1251=K249,$C$2:$C$1251),0.85),"")</f>
        <v/>
      </c>
    </row>
    <row r="250" spans="1:20" x14ac:dyDescent="0.25">
      <c r="A250" s="10" t="str">
        <f>Calculations!A250</f>
        <v/>
      </c>
      <c r="B250" s="4" t="str">
        <f t="shared" si="29"/>
        <v/>
      </c>
      <c r="C250" s="4" t="str">
        <f>IFERROR(Calculations!K250,"")</f>
        <v/>
      </c>
      <c r="D250" s="16" t="str">
        <f t="shared" si="34"/>
        <v/>
      </c>
      <c r="E250" s="26">
        <f t="shared" si="35"/>
        <v>8</v>
      </c>
      <c r="F250" s="26">
        <f t="shared" si="36"/>
        <v>12</v>
      </c>
      <c r="G250" s="26">
        <f t="shared" si="37"/>
        <v>15</v>
      </c>
      <c r="I250" s="10" t="str">
        <f t="shared" si="30"/>
        <v/>
      </c>
      <c r="J250" s="10" t="str">
        <f t="shared" si="31"/>
        <v/>
      </c>
      <c r="K250" s="4" t="str">
        <f t="shared" si="32"/>
        <v/>
      </c>
      <c r="L250" s="4" t="str">
        <f t="array" ref="L250">IF(ISNUMBER(I250),MIN(IF($B$2:$B$1251=K250,$C$2:$C$1251)),"")</f>
        <v/>
      </c>
      <c r="M250" s="13" t="str">
        <f t="shared" si="33"/>
        <v/>
      </c>
      <c r="N250" s="4" t="str">
        <f t="array" ref="N250">IF(ISNUMBER(I250),MAX(IF($B$2:$B$1251=K250,$C$2:$C$1251)),"")</f>
        <v/>
      </c>
      <c r="O250" s="4" t="str">
        <f t="array" ref="O250">IF(ISNUMBER(I250),PERCENTILE(IF($B$2:$B$1251=K250,$C$2:$C$1251),0.25),"")</f>
        <v/>
      </c>
      <c r="P250" s="4" t="str">
        <f t="array" ref="P250">IF(ISNUMBER(I250),PERCENTILE(IF($B$2:$B$1251=K250,$C$2:$C$1251),0.3),"")</f>
        <v/>
      </c>
      <c r="Q250" s="4" t="str">
        <f t="array" ref="Q250">IF(ISNUMBER(I250),PERCENTILE(IF($B$2:$B$1251=K250,$C$2:$C$1251),0.5),"")</f>
        <v/>
      </c>
      <c r="R250" s="4" t="str">
        <f t="array" ref="R250">IF(ISNUMBER(I250),PERCENTILE(IF($B$2:$B$1251=K250,$C$2:$C$1251),0.7),"")</f>
        <v/>
      </c>
      <c r="S250" s="4" t="str">
        <f t="array" ref="S250">IF(ISNUMBER(I250),PERCENTILE(IF($B$2:$B$1251=K250,$C$2:$C$1251),0.75),"")</f>
        <v/>
      </c>
      <c r="T250" s="4" t="str">
        <f t="array" ref="T250">IF(ISNUMBER(I250),PERCENTILE(IF($B$2:$B$1251=K250,$C$2:$C$1251),0.85),"")</f>
        <v/>
      </c>
    </row>
    <row r="251" spans="1:20" x14ac:dyDescent="0.25">
      <c r="A251" s="10" t="str">
        <f>Calculations!A251</f>
        <v/>
      </c>
      <c r="B251" s="4" t="str">
        <f t="shared" si="29"/>
        <v/>
      </c>
      <c r="C251" s="4" t="str">
        <f>IFERROR(Calculations!K251,"")</f>
        <v/>
      </c>
      <c r="D251" s="16" t="str">
        <f t="shared" si="34"/>
        <v/>
      </c>
      <c r="E251" s="26">
        <f t="shared" si="35"/>
        <v>8</v>
      </c>
      <c r="F251" s="26">
        <f t="shared" si="36"/>
        <v>12</v>
      </c>
      <c r="G251" s="26">
        <f t="shared" si="37"/>
        <v>15</v>
      </c>
    </row>
    <row r="252" spans="1:20" x14ac:dyDescent="0.25">
      <c r="A252" s="10" t="str">
        <f>Calculations!A252</f>
        <v/>
      </c>
      <c r="B252" s="4" t="str">
        <f t="shared" si="29"/>
        <v/>
      </c>
      <c r="C252" s="4" t="str">
        <f>IFERROR(Calculations!K252,"")</f>
        <v/>
      </c>
      <c r="D252" s="16" t="str">
        <f t="shared" si="34"/>
        <v/>
      </c>
      <c r="E252" s="26">
        <f t="shared" si="35"/>
        <v>8</v>
      </c>
      <c r="F252" s="26">
        <f t="shared" si="36"/>
        <v>12</v>
      </c>
      <c r="G252" s="26">
        <f t="shared" si="37"/>
        <v>15</v>
      </c>
    </row>
    <row r="253" spans="1:20" x14ac:dyDescent="0.25">
      <c r="A253" s="10" t="str">
        <f>Calculations!A253</f>
        <v/>
      </c>
      <c r="B253" s="4" t="str">
        <f t="shared" si="29"/>
        <v/>
      </c>
      <c r="C253" s="4" t="str">
        <f>IFERROR(Calculations!K253,"")</f>
        <v/>
      </c>
      <c r="D253" s="16" t="str">
        <f t="shared" si="34"/>
        <v/>
      </c>
      <c r="E253" s="26">
        <f t="shared" si="35"/>
        <v>8</v>
      </c>
      <c r="F253" s="26">
        <f t="shared" si="36"/>
        <v>12</v>
      </c>
      <c r="G253" s="26">
        <f t="shared" si="37"/>
        <v>15</v>
      </c>
    </row>
    <row r="254" spans="1:20" x14ac:dyDescent="0.25">
      <c r="A254" s="10" t="str">
        <f>Calculations!A254</f>
        <v/>
      </c>
      <c r="B254" s="4" t="str">
        <f t="shared" si="29"/>
        <v/>
      </c>
      <c r="C254" s="4" t="str">
        <f>IFERROR(Calculations!K254,"")</f>
        <v/>
      </c>
      <c r="D254" s="16" t="str">
        <f t="shared" si="34"/>
        <v/>
      </c>
      <c r="E254" s="26">
        <f t="shared" si="35"/>
        <v>8</v>
      </c>
      <c r="F254" s="26">
        <f t="shared" si="36"/>
        <v>12</v>
      </c>
      <c r="G254" s="26">
        <f t="shared" si="37"/>
        <v>15</v>
      </c>
    </row>
    <row r="255" spans="1:20" x14ac:dyDescent="0.25">
      <c r="A255" s="10" t="str">
        <f>Calculations!A255</f>
        <v/>
      </c>
      <c r="B255" s="4" t="str">
        <f t="shared" si="29"/>
        <v/>
      </c>
      <c r="C255" s="4" t="str">
        <f>IFERROR(Calculations!K255,"")</f>
        <v/>
      </c>
      <c r="D255" s="16" t="str">
        <f t="shared" si="34"/>
        <v/>
      </c>
      <c r="E255" s="26">
        <f t="shared" si="35"/>
        <v>8</v>
      </c>
      <c r="F255" s="26">
        <f t="shared" si="36"/>
        <v>12</v>
      </c>
      <c r="G255" s="26">
        <f t="shared" si="37"/>
        <v>15</v>
      </c>
    </row>
    <row r="256" spans="1:20" x14ac:dyDescent="0.25">
      <c r="A256" s="10" t="str">
        <f>Calculations!A256</f>
        <v/>
      </c>
      <c r="B256" s="4" t="str">
        <f t="shared" si="29"/>
        <v/>
      </c>
      <c r="C256" s="4" t="str">
        <f>IFERROR(Calculations!K256,"")</f>
        <v/>
      </c>
      <c r="D256" s="16" t="str">
        <f t="shared" si="34"/>
        <v/>
      </c>
      <c r="E256" s="26">
        <f t="shared" si="35"/>
        <v>8</v>
      </c>
      <c r="F256" s="26">
        <f t="shared" si="36"/>
        <v>12</v>
      </c>
      <c r="G256" s="26">
        <f t="shared" si="37"/>
        <v>15</v>
      </c>
    </row>
    <row r="257" spans="1:7" x14ac:dyDescent="0.25">
      <c r="A257" s="10" t="str">
        <f>Calculations!A257</f>
        <v/>
      </c>
      <c r="B257" s="4" t="str">
        <f t="shared" si="29"/>
        <v/>
      </c>
      <c r="C257" s="4" t="str">
        <f>IFERROR(Calculations!K257,"")</f>
        <v/>
      </c>
      <c r="D257" s="16" t="str">
        <f t="shared" si="34"/>
        <v/>
      </c>
      <c r="E257" s="26">
        <f t="shared" si="35"/>
        <v>8</v>
      </c>
      <c r="F257" s="26">
        <f t="shared" si="36"/>
        <v>12</v>
      </c>
      <c r="G257" s="26">
        <f t="shared" si="37"/>
        <v>15</v>
      </c>
    </row>
    <row r="258" spans="1:7" x14ac:dyDescent="0.25">
      <c r="A258" s="10" t="str">
        <f>Calculations!A258</f>
        <v/>
      </c>
      <c r="B258" s="4" t="str">
        <f t="shared" si="29"/>
        <v/>
      </c>
      <c r="C258" s="4" t="str">
        <f>IFERROR(Calculations!K258,"")</f>
        <v/>
      </c>
      <c r="D258" s="16" t="str">
        <f t="shared" si="34"/>
        <v/>
      </c>
      <c r="E258" s="26">
        <f t="shared" si="35"/>
        <v>8</v>
      </c>
      <c r="F258" s="26">
        <f t="shared" si="36"/>
        <v>12</v>
      </c>
      <c r="G258" s="26">
        <f t="shared" si="37"/>
        <v>15</v>
      </c>
    </row>
    <row r="259" spans="1:7" x14ac:dyDescent="0.25">
      <c r="A259" s="10" t="str">
        <f>Calculations!A259</f>
        <v/>
      </c>
      <c r="B259" s="4" t="str">
        <f t="shared" ref="B259:B322" si="38">IF(ISNUMBER(A259),YEAR(A259)&amp;"-"&amp;TEXT(WEEKNUM(A259),"00"),"")</f>
        <v/>
      </c>
      <c r="C259" s="4" t="str">
        <f>IFERROR(Calculations!K259,"")</f>
        <v/>
      </c>
      <c r="D259" s="16" t="str">
        <f t="shared" si="34"/>
        <v/>
      </c>
      <c r="E259" s="26">
        <f t="shared" si="35"/>
        <v>8</v>
      </c>
      <c r="F259" s="26">
        <f t="shared" si="36"/>
        <v>12</v>
      </c>
      <c r="G259" s="26">
        <f t="shared" si="37"/>
        <v>15</v>
      </c>
    </row>
    <row r="260" spans="1:7" x14ac:dyDescent="0.25">
      <c r="A260" s="10" t="str">
        <f>Calculations!A260</f>
        <v/>
      </c>
      <c r="B260" s="4" t="str">
        <f t="shared" si="38"/>
        <v/>
      </c>
      <c r="C260" s="4" t="str">
        <f>IFERROR(Calculations!K260,"")</f>
        <v/>
      </c>
      <c r="D260" s="16" t="str">
        <f t="shared" ref="D260:D323" si="39">IF(AND(ISBLANK(D259)=FALSE,ISNUMBER(C260)),D259&amp;","&amp;C260,"")</f>
        <v/>
      </c>
      <c r="E260" s="26">
        <f t="shared" ref="E260:E323" si="40">E259</f>
        <v>8</v>
      </c>
      <c r="F260" s="26">
        <f t="shared" ref="F260:F323" si="41">F259</f>
        <v>12</v>
      </c>
      <c r="G260" s="26">
        <f t="shared" ref="G260:G323" si="42">G259</f>
        <v>15</v>
      </c>
    </row>
    <row r="261" spans="1:7" x14ac:dyDescent="0.25">
      <c r="A261" s="10" t="str">
        <f>Calculations!A261</f>
        <v/>
      </c>
      <c r="B261" s="4" t="str">
        <f t="shared" si="38"/>
        <v/>
      </c>
      <c r="C261" s="4" t="str">
        <f>IFERROR(Calculations!K261,"")</f>
        <v/>
      </c>
      <c r="D261" s="16" t="str">
        <f t="shared" si="39"/>
        <v/>
      </c>
      <c r="E261" s="26">
        <f t="shared" si="40"/>
        <v>8</v>
      </c>
      <c r="F261" s="26">
        <f t="shared" si="41"/>
        <v>12</v>
      </c>
      <c r="G261" s="26">
        <f t="shared" si="42"/>
        <v>15</v>
      </c>
    </row>
    <row r="262" spans="1:7" x14ac:dyDescent="0.25">
      <c r="A262" s="10" t="str">
        <f>Calculations!A262</f>
        <v/>
      </c>
      <c r="B262" s="4" t="str">
        <f t="shared" si="38"/>
        <v/>
      </c>
      <c r="C262" s="4" t="str">
        <f>IFERROR(Calculations!K262,"")</f>
        <v/>
      </c>
      <c r="D262" s="16" t="str">
        <f t="shared" si="39"/>
        <v/>
      </c>
      <c r="E262" s="26">
        <f t="shared" si="40"/>
        <v>8</v>
      </c>
      <c r="F262" s="26">
        <f t="shared" si="41"/>
        <v>12</v>
      </c>
      <c r="G262" s="26">
        <f t="shared" si="42"/>
        <v>15</v>
      </c>
    </row>
    <row r="263" spans="1:7" x14ac:dyDescent="0.25">
      <c r="A263" s="10" t="str">
        <f>Calculations!A263</f>
        <v/>
      </c>
      <c r="B263" s="4" t="str">
        <f t="shared" si="38"/>
        <v/>
      </c>
      <c r="C263" s="4" t="str">
        <f>IFERROR(Calculations!K263,"")</f>
        <v/>
      </c>
      <c r="D263" s="16" t="str">
        <f t="shared" si="39"/>
        <v/>
      </c>
      <c r="E263" s="26">
        <f t="shared" si="40"/>
        <v>8</v>
      </c>
      <c r="F263" s="26">
        <f t="shared" si="41"/>
        <v>12</v>
      </c>
      <c r="G263" s="26">
        <f t="shared" si="42"/>
        <v>15</v>
      </c>
    </row>
    <row r="264" spans="1:7" x14ac:dyDescent="0.25">
      <c r="A264" s="10" t="str">
        <f>Calculations!A264</f>
        <v/>
      </c>
      <c r="B264" s="4" t="str">
        <f t="shared" si="38"/>
        <v/>
      </c>
      <c r="C264" s="4" t="str">
        <f>IFERROR(Calculations!K264,"")</f>
        <v/>
      </c>
      <c r="D264" s="16" t="str">
        <f t="shared" si="39"/>
        <v/>
      </c>
      <c r="E264" s="26">
        <f t="shared" si="40"/>
        <v>8</v>
      </c>
      <c r="F264" s="26">
        <f t="shared" si="41"/>
        <v>12</v>
      </c>
      <c r="G264" s="26">
        <f t="shared" si="42"/>
        <v>15</v>
      </c>
    </row>
    <row r="265" spans="1:7" x14ac:dyDescent="0.25">
      <c r="A265" s="10" t="str">
        <f>Calculations!A265</f>
        <v/>
      </c>
      <c r="B265" s="4" t="str">
        <f t="shared" si="38"/>
        <v/>
      </c>
      <c r="C265" s="4" t="str">
        <f>IFERROR(Calculations!K265,"")</f>
        <v/>
      </c>
      <c r="D265" s="16" t="str">
        <f t="shared" si="39"/>
        <v/>
      </c>
      <c r="E265" s="26">
        <f t="shared" si="40"/>
        <v>8</v>
      </c>
      <c r="F265" s="26">
        <f t="shared" si="41"/>
        <v>12</v>
      </c>
      <c r="G265" s="26">
        <f t="shared" si="42"/>
        <v>15</v>
      </c>
    </row>
    <row r="266" spans="1:7" x14ac:dyDescent="0.25">
      <c r="A266" s="10" t="str">
        <f>Calculations!A266</f>
        <v/>
      </c>
      <c r="B266" s="4" t="str">
        <f t="shared" si="38"/>
        <v/>
      </c>
      <c r="C266" s="4" t="str">
        <f>IFERROR(Calculations!K266,"")</f>
        <v/>
      </c>
      <c r="D266" s="16" t="str">
        <f t="shared" si="39"/>
        <v/>
      </c>
      <c r="E266" s="26">
        <f t="shared" si="40"/>
        <v>8</v>
      </c>
      <c r="F266" s="26">
        <f t="shared" si="41"/>
        <v>12</v>
      </c>
      <c r="G266" s="26">
        <f t="shared" si="42"/>
        <v>15</v>
      </c>
    </row>
    <row r="267" spans="1:7" x14ac:dyDescent="0.25">
      <c r="A267" s="10" t="str">
        <f>Calculations!A267</f>
        <v/>
      </c>
      <c r="B267" s="4" t="str">
        <f t="shared" si="38"/>
        <v/>
      </c>
      <c r="C267" s="4" t="str">
        <f>IFERROR(Calculations!K267,"")</f>
        <v/>
      </c>
      <c r="D267" s="16" t="str">
        <f t="shared" si="39"/>
        <v/>
      </c>
      <c r="E267" s="26">
        <f t="shared" si="40"/>
        <v>8</v>
      </c>
      <c r="F267" s="26">
        <f t="shared" si="41"/>
        <v>12</v>
      </c>
      <c r="G267" s="26">
        <f t="shared" si="42"/>
        <v>15</v>
      </c>
    </row>
    <row r="268" spans="1:7" x14ac:dyDescent="0.25">
      <c r="A268" s="10" t="str">
        <f>Calculations!A268</f>
        <v/>
      </c>
      <c r="B268" s="4" t="str">
        <f t="shared" si="38"/>
        <v/>
      </c>
      <c r="C268" s="4" t="str">
        <f>IFERROR(Calculations!K268,"")</f>
        <v/>
      </c>
      <c r="D268" s="16" t="str">
        <f t="shared" si="39"/>
        <v/>
      </c>
      <c r="E268" s="26">
        <f t="shared" si="40"/>
        <v>8</v>
      </c>
      <c r="F268" s="26">
        <f t="shared" si="41"/>
        <v>12</v>
      </c>
      <c r="G268" s="26">
        <f t="shared" si="42"/>
        <v>15</v>
      </c>
    </row>
    <row r="269" spans="1:7" x14ac:dyDescent="0.25">
      <c r="A269" s="10" t="str">
        <f>Calculations!A269</f>
        <v/>
      </c>
      <c r="B269" s="4" t="str">
        <f t="shared" si="38"/>
        <v/>
      </c>
      <c r="C269" s="4" t="str">
        <f>IFERROR(Calculations!K269,"")</f>
        <v/>
      </c>
      <c r="D269" s="16" t="str">
        <f t="shared" si="39"/>
        <v/>
      </c>
      <c r="E269" s="26">
        <f t="shared" si="40"/>
        <v>8</v>
      </c>
      <c r="F269" s="26">
        <f t="shared" si="41"/>
        <v>12</v>
      </c>
      <c r="G269" s="26">
        <f t="shared" si="42"/>
        <v>15</v>
      </c>
    </row>
    <row r="270" spans="1:7" x14ac:dyDescent="0.25">
      <c r="A270" s="10" t="str">
        <f>Calculations!A270</f>
        <v/>
      </c>
      <c r="B270" s="4" t="str">
        <f t="shared" si="38"/>
        <v/>
      </c>
      <c r="C270" s="4" t="str">
        <f>IFERROR(Calculations!K270,"")</f>
        <v/>
      </c>
      <c r="D270" s="16" t="str">
        <f t="shared" si="39"/>
        <v/>
      </c>
      <c r="E270" s="26">
        <f t="shared" si="40"/>
        <v>8</v>
      </c>
      <c r="F270" s="26">
        <f t="shared" si="41"/>
        <v>12</v>
      </c>
      <c r="G270" s="26">
        <f t="shared" si="42"/>
        <v>15</v>
      </c>
    </row>
    <row r="271" spans="1:7" x14ac:dyDescent="0.25">
      <c r="A271" s="10" t="str">
        <f>Calculations!A271</f>
        <v/>
      </c>
      <c r="B271" s="4" t="str">
        <f t="shared" si="38"/>
        <v/>
      </c>
      <c r="C271" s="4" t="str">
        <f>IFERROR(Calculations!K271,"")</f>
        <v/>
      </c>
      <c r="D271" s="16" t="str">
        <f t="shared" si="39"/>
        <v/>
      </c>
      <c r="E271" s="26">
        <f t="shared" si="40"/>
        <v>8</v>
      </c>
      <c r="F271" s="26">
        <f t="shared" si="41"/>
        <v>12</v>
      </c>
      <c r="G271" s="26">
        <f t="shared" si="42"/>
        <v>15</v>
      </c>
    </row>
    <row r="272" spans="1:7" x14ac:dyDescent="0.25">
      <c r="A272" s="10" t="str">
        <f>Calculations!A272</f>
        <v/>
      </c>
      <c r="B272" s="4" t="str">
        <f t="shared" si="38"/>
        <v/>
      </c>
      <c r="C272" s="4" t="str">
        <f>IFERROR(Calculations!K272,"")</f>
        <v/>
      </c>
      <c r="D272" s="16" t="str">
        <f t="shared" si="39"/>
        <v/>
      </c>
      <c r="E272" s="26">
        <f t="shared" si="40"/>
        <v>8</v>
      </c>
      <c r="F272" s="26">
        <f t="shared" si="41"/>
        <v>12</v>
      </c>
      <c r="G272" s="26">
        <f t="shared" si="42"/>
        <v>15</v>
      </c>
    </row>
    <row r="273" spans="1:7" x14ac:dyDescent="0.25">
      <c r="A273" s="10" t="str">
        <f>Calculations!A273</f>
        <v/>
      </c>
      <c r="B273" s="4" t="str">
        <f t="shared" si="38"/>
        <v/>
      </c>
      <c r="C273" s="4" t="str">
        <f>IFERROR(Calculations!K273,"")</f>
        <v/>
      </c>
      <c r="D273" s="16" t="str">
        <f t="shared" si="39"/>
        <v/>
      </c>
      <c r="E273" s="26">
        <f t="shared" si="40"/>
        <v>8</v>
      </c>
      <c r="F273" s="26">
        <f t="shared" si="41"/>
        <v>12</v>
      </c>
      <c r="G273" s="26">
        <f t="shared" si="42"/>
        <v>15</v>
      </c>
    </row>
    <row r="274" spans="1:7" x14ac:dyDescent="0.25">
      <c r="A274" s="10" t="str">
        <f>Calculations!A274</f>
        <v/>
      </c>
      <c r="B274" s="4" t="str">
        <f t="shared" si="38"/>
        <v/>
      </c>
      <c r="C274" s="4" t="str">
        <f>IFERROR(Calculations!K274,"")</f>
        <v/>
      </c>
      <c r="D274" s="16" t="str">
        <f t="shared" si="39"/>
        <v/>
      </c>
      <c r="E274" s="26">
        <f t="shared" si="40"/>
        <v>8</v>
      </c>
      <c r="F274" s="26">
        <f t="shared" si="41"/>
        <v>12</v>
      </c>
      <c r="G274" s="26">
        <f t="shared" si="42"/>
        <v>15</v>
      </c>
    </row>
    <row r="275" spans="1:7" x14ac:dyDescent="0.25">
      <c r="A275" s="10" t="str">
        <f>Calculations!A275</f>
        <v/>
      </c>
      <c r="B275" s="4" t="str">
        <f t="shared" si="38"/>
        <v/>
      </c>
      <c r="C275" s="4" t="str">
        <f>IFERROR(Calculations!K275,"")</f>
        <v/>
      </c>
      <c r="D275" s="16" t="str">
        <f t="shared" si="39"/>
        <v/>
      </c>
      <c r="E275" s="26">
        <f t="shared" si="40"/>
        <v>8</v>
      </c>
      <c r="F275" s="26">
        <f t="shared" si="41"/>
        <v>12</v>
      </c>
      <c r="G275" s="26">
        <f t="shared" si="42"/>
        <v>15</v>
      </c>
    </row>
    <row r="276" spans="1:7" x14ac:dyDescent="0.25">
      <c r="A276" s="10" t="str">
        <f>Calculations!A276</f>
        <v/>
      </c>
      <c r="B276" s="4" t="str">
        <f t="shared" si="38"/>
        <v/>
      </c>
      <c r="C276" s="4" t="str">
        <f>IFERROR(Calculations!K276,"")</f>
        <v/>
      </c>
      <c r="D276" s="16" t="str">
        <f t="shared" si="39"/>
        <v/>
      </c>
      <c r="E276" s="26">
        <f t="shared" si="40"/>
        <v>8</v>
      </c>
      <c r="F276" s="26">
        <f t="shared" si="41"/>
        <v>12</v>
      </c>
      <c r="G276" s="26">
        <f t="shared" si="42"/>
        <v>15</v>
      </c>
    </row>
    <row r="277" spans="1:7" x14ac:dyDescent="0.25">
      <c r="A277" s="10" t="str">
        <f>Calculations!A277</f>
        <v/>
      </c>
      <c r="B277" s="4" t="str">
        <f t="shared" si="38"/>
        <v/>
      </c>
      <c r="C277" s="4" t="str">
        <f>IFERROR(Calculations!K277,"")</f>
        <v/>
      </c>
      <c r="D277" s="16" t="str">
        <f t="shared" si="39"/>
        <v/>
      </c>
      <c r="E277" s="26">
        <f t="shared" si="40"/>
        <v>8</v>
      </c>
      <c r="F277" s="26">
        <f t="shared" si="41"/>
        <v>12</v>
      </c>
      <c r="G277" s="26">
        <f t="shared" si="42"/>
        <v>15</v>
      </c>
    </row>
    <row r="278" spans="1:7" x14ac:dyDescent="0.25">
      <c r="A278" s="10" t="str">
        <f>Calculations!A278</f>
        <v/>
      </c>
      <c r="B278" s="4" t="str">
        <f t="shared" si="38"/>
        <v/>
      </c>
      <c r="C278" s="4" t="str">
        <f>IFERROR(Calculations!K278,"")</f>
        <v/>
      </c>
      <c r="D278" s="16" t="str">
        <f t="shared" si="39"/>
        <v/>
      </c>
      <c r="E278" s="26">
        <f t="shared" si="40"/>
        <v>8</v>
      </c>
      <c r="F278" s="26">
        <f t="shared" si="41"/>
        <v>12</v>
      </c>
      <c r="G278" s="26">
        <f t="shared" si="42"/>
        <v>15</v>
      </c>
    </row>
    <row r="279" spans="1:7" x14ac:dyDescent="0.25">
      <c r="A279" s="10" t="str">
        <f>Calculations!A279</f>
        <v/>
      </c>
      <c r="B279" s="4" t="str">
        <f t="shared" si="38"/>
        <v/>
      </c>
      <c r="C279" s="4" t="str">
        <f>IFERROR(Calculations!K279,"")</f>
        <v/>
      </c>
      <c r="D279" s="16" t="str">
        <f t="shared" si="39"/>
        <v/>
      </c>
      <c r="E279" s="26">
        <f t="shared" si="40"/>
        <v>8</v>
      </c>
      <c r="F279" s="26">
        <f t="shared" si="41"/>
        <v>12</v>
      </c>
      <c r="G279" s="26">
        <f t="shared" si="42"/>
        <v>15</v>
      </c>
    </row>
    <row r="280" spans="1:7" x14ac:dyDescent="0.25">
      <c r="A280" s="10" t="str">
        <f>Calculations!A280</f>
        <v/>
      </c>
      <c r="B280" s="4" t="str">
        <f t="shared" si="38"/>
        <v/>
      </c>
      <c r="C280" s="4" t="str">
        <f>IFERROR(Calculations!K280,"")</f>
        <v/>
      </c>
      <c r="D280" s="16" t="str">
        <f t="shared" si="39"/>
        <v/>
      </c>
      <c r="E280" s="26">
        <f t="shared" si="40"/>
        <v>8</v>
      </c>
      <c r="F280" s="26">
        <f t="shared" si="41"/>
        <v>12</v>
      </c>
      <c r="G280" s="26">
        <f t="shared" si="42"/>
        <v>15</v>
      </c>
    </row>
    <row r="281" spans="1:7" x14ac:dyDescent="0.25">
      <c r="A281" s="10" t="str">
        <f>Calculations!A281</f>
        <v/>
      </c>
      <c r="B281" s="4" t="str">
        <f t="shared" si="38"/>
        <v/>
      </c>
      <c r="C281" s="4" t="str">
        <f>IFERROR(Calculations!K281,"")</f>
        <v/>
      </c>
      <c r="D281" s="16" t="str">
        <f t="shared" si="39"/>
        <v/>
      </c>
      <c r="E281" s="26">
        <f t="shared" si="40"/>
        <v>8</v>
      </c>
      <c r="F281" s="26">
        <f t="shared" si="41"/>
        <v>12</v>
      </c>
      <c r="G281" s="26">
        <f t="shared" si="42"/>
        <v>15</v>
      </c>
    </row>
    <row r="282" spans="1:7" x14ac:dyDescent="0.25">
      <c r="A282" s="10" t="str">
        <f>Calculations!A282</f>
        <v/>
      </c>
      <c r="B282" s="4" t="str">
        <f t="shared" si="38"/>
        <v/>
      </c>
      <c r="C282" s="4" t="str">
        <f>IFERROR(Calculations!K282,"")</f>
        <v/>
      </c>
      <c r="D282" s="16" t="str">
        <f t="shared" si="39"/>
        <v/>
      </c>
      <c r="E282" s="26">
        <f t="shared" si="40"/>
        <v>8</v>
      </c>
      <c r="F282" s="26">
        <f t="shared" si="41"/>
        <v>12</v>
      </c>
      <c r="G282" s="26">
        <f t="shared" si="42"/>
        <v>15</v>
      </c>
    </row>
    <row r="283" spans="1:7" x14ac:dyDescent="0.25">
      <c r="A283" s="10" t="str">
        <f>Calculations!A283</f>
        <v/>
      </c>
      <c r="B283" s="4" t="str">
        <f t="shared" si="38"/>
        <v/>
      </c>
      <c r="C283" s="4" t="str">
        <f>IFERROR(Calculations!K283,"")</f>
        <v/>
      </c>
      <c r="D283" s="16" t="str">
        <f t="shared" si="39"/>
        <v/>
      </c>
      <c r="E283" s="26">
        <f t="shared" si="40"/>
        <v>8</v>
      </c>
      <c r="F283" s="26">
        <f t="shared" si="41"/>
        <v>12</v>
      </c>
      <c r="G283" s="26">
        <f t="shared" si="42"/>
        <v>15</v>
      </c>
    </row>
    <row r="284" spans="1:7" x14ac:dyDescent="0.25">
      <c r="A284" s="10" t="str">
        <f>Calculations!A284</f>
        <v/>
      </c>
      <c r="B284" s="4" t="str">
        <f t="shared" si="38"/>
        <v/>
      </c>
      <c r="C284" s="4" t="str">
        <f>IFERROR(Calculations!K284,"")</f>
        <v/>
      </c>
      <c r="D284" s="16" t="str">
        <f t="shared" si="39"/>
        <v/>
      </c>
      <c r="E284" s="26">
        <f t="shared" si="40"/>
        <v>8</v>
      </c>
      <c r="F284" s="26">
        <f t="shared" si="41"/>
        <v>12</v>
      </c>
      <c r="G284" s="26">
        <f t="shared" si="42"/>
        <v>15</v>
      </c>
    </row>
    <row r="285" spans="1:7" x14ac:dyDescent="0.25">
      <c r="A285" s="10" t="str">
        <f>Calculations!A285</f>
        <v/>
      </c>
      <c r="B285" s="4" t="str">
        <f t="shared" si="38"/>
        <v/>
      </c>
      <c r="C285" s="4" t="str">
        <f>IFERROR(Calculations!K285,"")</f>
        <v/>
      </c>
      <c r="D285" s="16" t="str">
        <f t="shared" si="39"/>
        <v/>
      </c>
      <c r="E285" s="26">
        <f t="shared" si="40"/>
        <v>8</v>
      </c>
      <c r="F285" s="26">
        <f t="shared" si="41"/>
        <v>12</v>
      </c>
      <c r="G285" s="26">
        <f t="shared" si="42"/>
        <v>15</v>
      </c>
    </row>
    <row r="286" spans="1:7" x14ac:dyDescent="0.25">
      <c r="A286" s="10" t="str">
        <f>Calculations!A286</f>
        <v/>
      </c>
      <c r="B286" s="4" t="str">
        <f t="shared" si="38"/>
        <v/>
      </c>
      <c r="C286" s="4" t="str">
        <f>IFERROR(Calculations!K286,"")</f>
        <v/>
      </c>
      <c r="D286" s="16" t="str">
        <f t="shared" si="39"/>
        <v/>
      </c>
      <c r="E286" s="26">
        <f t="shared" si="40"/>
        <v>8</v>
      </c>
      <c r="F286" s="26">
        <f t="shared" si="41"/>
        <v>12</v>
      </c>
      <c r="G286" s="26">
        <f t="shared" si="42"/>
        <v>15</v>
      </c>
    </row>
    <row r="287" spans="1:7" x14ac:dyDescent="0.25">
      <c r="A287" s="10" t="str">
        <f>Calculations!A287</f>
        <v/>
      </c>
      <c r="B287" s="4" t="str">
        <f t="shared" si="38"/>
        <v/>
      </c>
      <c r="C287" s="4" t="str">
        <f>IFERROR(Calculations!K287,"")</f>
        <v/>
      </c>
      <c r="D287" s="16" t="str">
        <f t="shared" si="39"/>
        <v/>
      </c>
      <c r="E287" s="26">
        <f t="shared" si="40"/>
        <v>8</v>
      </c>
      <c r="F287" s="26">
        <f t="shared" si="41"/>
        <v>12</v>
      </c>
      <c r="G287" s="26">
        <f t="shared" si="42"/>
        <v>15</v>
      </c>
    </row>
    <row r="288" spans="1:7" x14ac:dyDescent="0.25">
      <c r="A288" s="10" t="str">
        <f>Calculations!A288</f>
        <v/>
      </c>
      <c r="B288" s="4" t="str">
        <f t="shared" si="38"/>
        <v/>
      </c>
      <c r="C288" s="4" t="str">
        <f>IFERROR(Calculations!K288,"")</f>
        <v/>
      </c>
      <c r="D288" s="16" t="str">
        <f t="shared" si="39"/>
        <v/>
      </c>
      <c r="E288" s="26">
        <f t="shared" si="40"/>
        <v>8</v>
      </c>
      <c r="F288" s="26">
        <f t="shared" si="41"/>
        <v>12</v>
      </c>
      <c r="G288" s="26">
        <f t="shared" si="42"/>
        <v>15</v>
      </c>
    </row>
    <row r="289" spans="1:7" x14ac:dyDescent="0.25">
      <c r="A289" s="10" t="str">
        <f>Calculations!A289</f>
        <v/>
      </c>
      <c r="B289" s="4" t="str">
        <f t="shared" si="38"/>
        <v/>
      </c>
      <c r="C289" s="4" t="str">
        <f>IFERROR(Calculations!K289,"")</f>
        <v/>
      </c>
      <c r="D289" s="16" t="str">
        <f t="shared" si="39"/>
        <v/>
      </c>
      <c r="E289" s="26">
        <f t="shared" si="40"/>
        <v>8</v>
      </c>
      <c r="F289" s="26">
        <f t="shared" si="41"/>
        <v>12</v>
      </c>
      <c r="G289" s="26">
        <f t="shared" si="42"/>
        <v>15</v>
      </c>
    </row>
    <row r="290" spans="1:7" x14ac:dyDescent="0.25">
      <c r="A290" s="10" t="str">
        <f>Calculations!A290</f>
        <v/>
      </c>
      <c r="B290" s="4" t="str">
        <f t="shared" si="38"/>
        <v/>
      </c>
      <c r="C290" s="4" t="str">
        <f>IFERROR(Calculations!K290,"")</f>
        <v/>
      </c>
      <c r="D290" s="16" t="str">
        <f t="shared" si="39"/>
        <v/>
      </c>
      <c r="E290" s="26">
        <f t="shared" si="40"/>
        <v>8</v>
      </c>
      <c r="F290" s="26">
        <f t="shared" si="41"/>
        <v>12</v>
      </c>
      <c r="G290" s="26">
        <f t="shared" si="42"/>
        <v>15</v>
      </c>
    </row>
    <row r="291" spans="1:7" x14ac:dyDescent="0.25">
      <c r="A291" s="10" t="str">
        <f>Calculations!A291</f>
        <v/>
      </c>
      <c r="B291" s="4" t="str">
        <f t="shared" si="38"/>
        <v/>
      </c>
      <c r="C291" s="4" t="str">
        <f>IFERROR(Calculations!K291,"")</f>
        <v/>
      </c>
      <c r="D291" s="16" t="str">
        <f t="shared" si="39"/>
        <v/>
      </c>
      <c r="E291" s="26">
        <f t="shared" si="40"/>
        <v>8</v>
      </c>
      <c r="F291" s="26">
        <f t="shared" si="41"/>
        <v>12</v>
      </c>
      <c r="G291" s="26">
        <f t="shared" si="42"/>
        <v>15</v>
      </c>
    </row>
    <row r="292" spans="1:7" x14ac:dyDescent="0.25">
      <c r="A292" s="10" t="str">
        <f>Calculations!A292</f>
        <v/>
      </c>
      <c r="B292" s="4" t="str">
        <f t="shared" si="38"/>
        <v/>
      </c>
      <c r="C292" s="4" t="str">
        <f>IFERROR(Calculations!K292,"")</f>
        <v/>
      </c>
      <c r="D292" s="16" t="str">
        <f t="shared" si="39"/>
        <v/>
      </c>
      <c r="E292" s="26">
        <f t="shared" si="40"/>
        <v>8</v>
      </c>
      <c r="F292" s="26">
        <f t="shared" si="41"/>
        <v>12</v>
      </c>
      <c r="G292" s="26">
        <f t="shared" si="42"/>
        <v>15</v>
      </c>
    </row>
    <row r="293" spans="1:7" x14ac:dyDescent="0.25">
      <c r="A293" s="10" t="str">
        <f>Calculations!A293</f>
        <v/>
      </c>
      <c r="B293" s="4" t="str">
        <f t="shared" si="38"/>
        <v/>
      </c>
      <c r="C293" s="4" t="str">
        <f>IFERROR(Calculations!K293,"")</f>
        <v/>
      </c>
      <c r="D293" s="16" t="str">
        <f t="shared" si="39"/>
        <v/>
      </c>
      <c r="E293" s="26">
        <f t="shared" si="40"/>
        <v>8</v>
      </c>
      <c r="F293" s="26">
        <f t="shared" si="41"/>
        <v>12</v>
      </c>
      <c r="G293" s="26">
        <f t="shared" si="42"/>
        <v>15</v>
      </c>
    </row>
    <row r="294" spans="1:7" x14ac:dyDescent="0.25">
      <c r="A294" s="10" t="str">
        <f>Calculations!A294</f>
        <v/>
      </c>
      <c r="B294" s="4" t="str">
        <f t="shared" si="38"/>
        <v/>
      </c>
      <c r="C294" s="4" t="str">
        <f>IFERROR(Calculations!K294,"")</f>
        <v/>
      </c>
      <c r="D294" s="16" t="str">
        <f t="shared" si="39"/>
        <v/>
      </c>
      <c r="E294" s="26">
        <f t="shared" si="40"/>
        <v>8</v>
      </c>
      <c r="F294" s="26">
        <f t="shared" si="41"/>
        <v>12</v>
      </c>
      <c r="G294" s="26">
        <f t="shared" si="42"/>
        <v>15</v>
      </c>
    </row>
    <row r="295" spans="1:7" x14ac:dyDescent="0.25">
      <c r="A295" s="10" t="str">
        <f>Calculations!A295</f>
        <v/>
      </c>
      <c r="B295" s="4" t="str">
        <f t="shared" si="38"/>
        <v/>
      </c>
      <c r="C295" s="4" t="str">
        <f>IFERROR(Calculations!K295,"")</f>
        <v/>
      </c>
      <c r="D295" s="16" t="str">
        <f t="shared" si="39"/>
        <v/>
      </c>
      <c r="E295" s="26">
        <f t="shared" si="40"/>
        <v>8</v>
      </c>
      <c r="F295" s="26">
        <f t="shared" si="41"/>
        <v>12</v>
      </c>
      <c r="G295" s="26">
        <f t="shared" si="42"/>
        <v>15</v>
      </c>
    </row>
    <row r="296" spans="1:7" x14ac:dyDescent="0.25">
      <c r="A296" s="10" t="str">
        <f>Calculations!A296</f>
        <v/>
      </c>
      <c r="B296" s="4" t="str">
        <f t="shared" si="38"/>
        <v/>
      </c>
      <c r="C296" s="4" t="str">
        <f>IFERROR(Calculations!K296,"")</f>
        <v/>
      </c>
      <c r="D296" s="16" t="str">
        <f t="shared" si="39"/>
        <v/>
      </c>
      <c r="E296" s="26">
        <f t="shared" si="40"/>
        <v>8</v>
      </c>
      <c r="F296" s="26">
        <f t="shared" si="41"/>
        <v>12</v>
      </c>
      <c r="G296" s="26">
        <f t="shared" si="42"/>
        <v>15</v>
      </c>
    </row>
    <row r="297" spans="1:7" x14ac:dyDescent="0.25">
      <c r="A297" s="10" t="str">
        <f>Calculations!A297</f>
        <v/>
      </c>
      <c r="B297" s="4" t="str">
        <f t="shared" si="38"/>
        <v/>
      </c>
      <c r="C297" s="4" t="str">
        <f>IFERROR(Calculations!K297,"")</f>
        <v/>
      </c>
      <c r="D297" s="16" t="str">
        <f t="shared" si="39"/>
        <v/>
      </c>
      <c r="E297" s="26">
        <f t="shared" si="40"/>
        <v>8</v>
      </c>
      <c r="F297" s="26">
        <f t="shared" si="41"/>
        <v>12</v>
      </c>
      <c r="G297" s="26">
        <f t="shared" si="42"/>
        <v>15</v>
      </c>
    </row>
    <row r="298" spans="1:7" x14ac:dyDescent="0.25">
      <c r="A298" s="10" t="str">
        <f>Calculations!A298</f>
        <v/>
      </c>
      <c r="B298" s="4" t="str">
        <f t="shared" si="38"/>
        <v/>
      </c>
      <c r="C298" s="4" t="str">
        <f>IFERROR(Calculations!K298,"")</f>
        <v/>
      </c>
      <c r="D298" s="16" t="str">
        <f t="shared" si="39"/>
        <v/>
      </c>
      <c r="E298" s="26">
        <f t="shared" si="40"/>
        <v>8</v>
      </c>
      <c r="F298" s="26">
        <f t="shared" si="41"/>
        <v>12</v>
      </c>
      <c r="G298" s="26">
        <f t="shared" si="42"/>
        <v>15</v>
      </c>
    </row>
    <row r="299" spans="1:7" x14ac:dyDescent="0.25">
      <c r="A299" s="10" t="str">
        <f>Calculations!A299</f>
        <v/>
      </c>
      <c r="B299" s="4" t="str">
        <f t="shared" si="38"/>
        <v/>
      </c>
      <c r="C299" s="4" t="str">
        <f>IFERROR(Calculations!K299,"")</f>
        <v/>
      </c>
      <c r="D299" s="16" t="str">
        <f t="shared" si="39"/>
        <v/>
      </c>
      <c r="E299" s="26">
        <f t="shared" si="40"/>
        <v>8</v>
      </c>
      <c r="F299" s="26">
        <f t="shared" si="41"/>
        <v>12</v>
      </c>
      <c r="G299" s="26">
        <f t="shared" si="42"/>
        <v>15</v>
      </c>
    </row>
    <row r="300" spans="1:7" x14ac:dyDescent="0.25">
      <c r="A300" s="10" t="str">
        <f>Calculations!A300</f>
        <v/>
      </c>
      <c r="B300" s="4" t="str">
        <f t="shared" si="38"/>
        <v/>
      </c>
      <c r="C300" s="4" t="str">
        <f>IFERROR(Calculations!K300,"")</f>
        <v/>
      </c>
      <c r="D300" s="16" t="str">
        <f t="shared" si="39"/>
        <v/>
      </c>
      <c r="E300" s="26">
        <f t="shared" si="40"/>
        <v>8</v>
      </c>
      <c r="F300" s="26">
        <f t="shared" si="41"/>
        <v>12</v>
      </c>
      <c r="G300" s="26">
        <f t="shared" si="42"/>
        <v>15</v>
      </c>
    </row>
    <row r="301" spans="1:7" x14ac:dyDescent="0.25">
      <c r="A301" s="10" t="str">
        <f>Calculations!A301</f>
        <v/>
      </c>
      <c r="B301" s="4" t="str">
        <f t="shared" si="38"/>
        <v/>
      </c>
      <c r="C301" s="4" t="str">
        <f>IFERROR(Calculations!K301,"")</f>
        <v/>
      </c>
      <c r="D301" s="16" t="str">
        <f t="shared" si="39"/>
        <v/>
      </c>
      <c r="E301" s="26">
        <f t="shared" si="40"/>
        <v>8</v>
      </c>
      <c r="F301" s="26">
        <f t="shared" si="41"/>
        <v>12</v>
      </c>
      <c r="G301" s="26">
        <f t="shared" si="42"/>
        <v>15</v>
      </c>
    </row>
    <row r="302" spans="1:7" x14ac:dyDescent="0.25">
      <c r="A302" s="10" t="str">
        <f>Calculations!A302</f>
        <v/>
      </c>
      <c r="B302" s="4" t="str">
        <f t="shared" si="38"/>
        <v/>
      </c>
      <c r="C302" s="4" t="str">
        <f>IFERROR(Calculations!K302,"")</f>
        <v/>
      </c>
      <c r="D302" s="16" t="str">
        <f t="shared" si="39"/>
        <v/>
      </c>
      <c r="E302" s="26">
        <f t="shared" si="40"/>
        <v>8</v>
      </c>
      <c r="F302" s="26">
        <f t="shared" si="41"/>
        <v>12</v>
      </c>
      <c r="G302" s="26">
        <f t="shared" si="42"/>
        <v>15</v>
      </c>
    </row>
    <row r="303" spans="1:7" x14ac:dyDescent="0.25">
      <c r="A303" s="10" t="str">
        <f>Calculations!A303</f>
        <v/>
      </c>
      <c r="B303" s="4" t="str">
        <f t="shared" si="38"/>
        <v/>
      </c>
      <c r="C303" s="4" t="str">
        <f>IFERROR(Calculations!K303,"")</f>
        <v/>
      </c>
      <c r="D303" s="16" t="str">
        <f t="shared" si="39"/>
        <v/>
      </c>
      <c r="E303" s="26">
        <f t="shared" si="40"/>
        <v>8</v>
      </c>
      <c r="F303" s="26">
        <f t="shared" si="41"/>
        <v>12</v>
      </c>
      <c r="G303" s="26">
        <f t="shared" si="42"/>
        <v>15</v>
      </c>
    </row>
    <row r="304" spans="1:7" x14ac:dyDescent="0.25">
      <c r="A304" s="10" t="str">
        <f>Calculations!A304</f>
        <v/>
      </c>
      <c r="B304" s="4" t="str">
        <f t="shared" si="38"/>
        <v/>
      </c>
      <c r="C304" s="4" t="str">
        <f>IFERROR(Calculations!K304,"")</f>
        <v/>
      </c>
      <c r="D304" s="16" t="str">
        <f t="shared" si="39"/>
        <v/>
      </c>
      <c r="E304" s="26">
        <f t="shared" si="40"/>
        <v>8</v>
      </c>
      <c r="F304" s="26">
        <f t="shared" si="41"/>
        <v>12</v>
      </c>
      <c r="G304" s="26">
        <f t="shared" si="42"/>
        <v>15</v>
      </c>
    </row>
    <row r="305" spans="1:7" x14ac:dyDescent="0.25">
      <c r="A305" s="10" t="str">
        <f>Calculations!A305</f>
        <v/>
      </c>
      <c r="B305" s="4" t="str">
        <f t="shared" si="38"/>
        <v/>
      </c>
      <c r="C305" s="4" t="str">
        <f>IFERROR(Calculations!K305,"")</f>
        <v/>
      </c>
      <c r="D305" s="16" t="str">
        <f t="shared" si="39"/>
        <v/>
      </c>
      <c r="E305" s="26">
        <f t="shared" si="40"/>
        <v>8</v>
      </c>
      <c r="F305" s="26">
        <f t="shared" si="41"/>
        <v>12</v>
      </c>
      <c r="G305" s="26">
        <f t="shared" si="42"/>
        <v>15</v>
      </c>
    </row>
    <row r="306" spans="1:7" x14ac:dyDescent="0.25">
      <c r="A306" s="10" t="str">
        <f>Calculations!A306</f>
        <v/>
      </c>
      <c r="B306" s="4" t="str">
        <f t="shared" si="38"/>
        <v/>
      </c>
      <c r="C306" s="4" t="str">
        <f>IFERROR(Calculations!K306,"")</f>
        <v/>
      </c>
      <c r="D306" s="16" t="str">
        <f t="shared" si="39"/>
        <v/>
      </c>
      <c r="E306" s="26">
        <f t="shared" si="40"/>
        <v>8</v>
      </c>
      <c r="F306" s="26">
        <f t="shared" si="41"/>
        <v>12</v>
      </c>
      <c r="G306" s="26">
        <f t="shared" si="42"/>
        <v>15</v>
      </c>
    </row>
    <row r="307" spans="1:7" x14ac:dyDescent="0.25">
      <c r="A307" s="10" t="str">
        <f>Calculations!A307</f>
        <v/>
      </c>
      <c r="B307" s="4" t="str">
        <f t="shared" si="38"/>
        <v/>
      </c>
      <c r="C307" s="4" t="str">
        <f>IFERROR(Calculations!K307,"")</f>
        <v/>
      </c>
      <c r="D307" s="16" t="str">
        <f t="shared" si="39"/>
        <v/>
      </c>
      <c r="E307" s="26">
        <f t="shared" si="40"/>
        <v>8</v>
      </c>
      <c r="F307" s="26">
        <f t="shared" si="41"/>
        <v>12</v>
      </c>
      <c r="G307" s="26">
        <f t="shared" si="42"/>
        <v>15</v>
      </c>
    </row>
    <row r="308" spans="1:7" x14ac:dyDescent="0.25">
      <c r="A308" s="10" t="str">
        <f>Calculations!A308</f>
        <v/>
      </c>
      <c r="B308" s="4" t="str">
        <f t="shared" si="38"/>
        <v/>
      </c>
      <c r="C308" s="4" t="str">
        <f>IFERROR(Calculations!K308,"")</f>
        <v/>
      </c>
      <c r="D308" s="16" t="str">
        <f t="shared" si="39"/>
        <v/>
      </c>
      <c r="E308" s="26">
        <f t="shared" si="40"/>
        <v>8</v>
      </c>
      <c r="F308" s="26">
        <f t="shared" si="41"/>
        <v>12</v>
      </c>
      <c r="G308" s="26">
        <f t="shared" si="42"/>
        <v>15</v>
      </c>
    </row>
    <row r="309" spans="1:7" x14ac:dyDescent="0.25">
      <c r="A309" s="10" t="str">
        <f>Calculations!A309</f>
        <v/>
      </c>
      <c r="B309" s="4" t="str">
        <f t="shared" si="38"/>
        <v/>
      </c>
      <c r="C309" s="4" t="str">
        <f>IFERROR(Calculations!K309,"")</f>
        <v/>
      </c>
      <c r="D309" s="16" t="str">
        <f t="shared" si="39"/>
        <v/>
      </c>
      <c r="E309" s="26">
        <f t="shared" si="40"/>
        <v>8</v>
      </c>
      <c r="F309" s="26">
        <f t="shared" si="41"/>
        <v>12</v>
      </c>
      <c r="G309" s="26">
        <f t="shared" si="42"/>
        <v>15</v>
      </c>
    </row>
    <row r="310" spans="1:7" x14ac:dyDescent="0.25">
      <c r="A310" s="10" t="str">
        <f>Calculations!A310</f>
        <v/>
      </c>
      <c r="B310" s="4" t="str">
        <f t="shared" si="38"/>
        <v/>
      </c>
      <c r="C310" s="4" t="str">
        <f>IFERROR(Calculations!K310,"")</f>
        <v/>
      </c>
      <c r="D310" s="16" t="str">
        <f t="shared" si="39"/>
        <v/>
      </c>
      <c r="E310" s="26">
        <f t="shared" si="40"/>
        <v>8</v>
      </c>
      <c r="F310" s="26">
        <f t="shared" si="41"/>
        <v>12</v>
      </c>
      <c r="G310" s="26">
        <f t="shared" si="42"/>
        <v>15</v>
      </c>
    </row>
    <row r="311" spans="1:7" x14ac:dyDescent="0.25">
      <c r="A311" s="10" t="str">
        <f>Calculations!A311</f>
        <v/>
      </c>
      <c r="B311" s="4" t="str">
        <f t="shared" si="38"/>
        <v/>
      </c>
      <c r="C311" s="4" t="str">
        <f>IFERROR(Calculations!K311,"")</f>
        <v/>
      </c>
      <c r="D311" s="16" t="str">
        <f t="shared" si="39"/>
        <v/>
      </c>
      <c r="E311" s="26">
        <f t="shared" si="40"/>
        <v>8</v>
      </c>
      <c r="F311" s="26">
        <f t="shared" si="41"/>
        <v>12</v>
      </c>
      <c r="G311" s="26">
        <f t="shared" si="42"/>
        <v>15</v>
      </c>
    </row>
    <row r="312" spans="1:7" x14ac:dyDescent="0.25">
      <c r="A312" s="10" t="str">
        <f>Calculations!A312</f>
        <v/>
      </c>
      <c r="B312" s="4" t="str">
        <f t="shared" si="38"/>
        <v/>
      </c>
      <c r="C312" s="4" t="str">
        <f>IFERROR(Calculations!K312,"")</f>
        <v/>
      </c>
      <c r="D312" s="16" t="str">
        <f t="shared" si="39"/>
        <v/>
      </c>
      <c r="E312" s="26">
        <f t="shared" si="40"/>
        <v>8</v>
      </c>
      <c r="F312" s="26">
        <f t="shared" si="41"/>
        <v>12</v>
      </c>
      <c r="G312" s="26">
        <f t="shared" si="42"/>
        <v>15</v>
      </c>
    </row>
    <row r="313" spans="1:7" x14ac:dyDescent="0.25">
      <c r="A313" s="10" t="str">
        <f>Calculations!A313</f>
        <v/>
      </c>
      <c r="B313" s="4" t="str">
        <f t="shared" si="38"/>
        <v/>
      </c>
      <c r="C313" s="4" t="str">
        <f>IFERROR(Calculations!K313,"")</f>
        <v/>
      </c>
      <c r="D313" s="16" t="str">
        <f t="shared" si="39"/>
        <v/>
      </c>
      <c r="E313" s="26">
        <f t="shared" si="40"/>
        <v>8</v>
      </c>
      <c r="F313" s="26">
        <f t="shared" si="41"/>
        <v>12</v>
      </c>
      <c r="G313" s="26">
        <f t="shared" si="42"/>
        <v>15</v>
      </c>
    </row>
    <row r="314" spans="1:7" x14ac:dyDescent="0.25">
      <c r="A314" s="10" t="str">
        <f>Calculations!A314</f>
        <v/>
      </c>
      <c r="B314" s="4" t="str">
        <f t="shared" si="38"/>
        <v/>
      </c>
      <c r="C314" s="4" t="str">
        <f>IFERROR(Calculations!K314,"")</f>
        <v/>
      </c>
      <c r="D314" s="16" t="str">
        <f t="shared" si="39"/>
        <v/>
      </c>
      <c r="E314" s="26">
        <f t="shared" si="40"/>
        <v>8</v>
      </c>
      <c r="F314" s="26">
        <f t="shared" si="41"/>
        <v>12</v>
      </c>
      <c r="G314" s="26">
        <f t="shared" si="42"/>
        <v>15</v>
      </c>
    </row>
    <row r="315" spans="1:7" x14ac:dyDescent="0.25">
      <c r="A315" s="10" t="str">
        <f>Calculations!A315</f>
        <v/>
      </c>
      <c r="B315" s="4" t="str">
        <f t="shared" si="38"/>
        <v/>
      </c>
      <c r="C315" s="4" t="str">
        <f>IFERROR(Calculations!K315,"")</f>
        <v/>
      </c>
      <c r="D315" s="16" t="str">
        <f t="shared" si="39"/>
        <v/>
      </c>
      <c r="E315" s="26">
        <f t="shared" si="40"/>
        <v>8</v>
      </c>
      <c r="F315" s="26">
        <f t="shared" si="41"/>
        <v>12</v>
      </c>
      <c r="G315" s="26">
        <f t="shared" si="42"/>
        <v>15</v>
      </c>
    </row>
    <row r="316" spans="1:7" x14ac:dyDescent="0.25">
      <c r="A316" s="10" t="str">
        <f>Calculations!A316</f>
        <v/>
      </c>
      <c r="B316" s="4" t="str">
        <f t="shared" si="38"/>
        <v/>
      </c>
      <c r="C316" s="4" t="str">
        <f>IFERROR(Calculations!K316,"")</f>
        <v/>
      </c>
      <c r="D316" s="16" t="str">
        <f t="shared" si="39"/>
        <v/>
      </c>
      <c r="E316" s="26">
        <f t="shared" si="40"/>
        <v>8</v>
      </c>
      <c r="F316" s="26">
        <f t="shared" si="41"/>
        <v>12</v>
      </c>
      <c r="G316" s="26">
        <f t="shared" si="42"/>
        <v>15</v>
      </c>
    </row>
    <row r="317" spans="1:7" x14ac:dyDescent="0.25">
      <c r="A317" s="10" t="str">
        <f>Calculations!A317</f>
        <v/>
      </c>
      <c r="B317" s="4" t="str">
        <f t="shared" si="38"/>
        <v/>
      </c>
      <c r="C317" s="4" t="str">
        <f>IFERROR(Calculations!K317,"")</f>
        <v/>
      </c>
      <c r="D317" s="16" t="str">
        <f t="shared" si="39"/>
        <v/>
      </c>
      <c r="E317" s="26">
        <f t="shared" si="40"/>
        <v>8</v>
      </c>
      <c r="F317" s="26">
        <f t="shared" si="41"/>
        <v>12</v>
      </c>
      <c r="G317" s="26">
        <f t="shared" si="42"/>
        <v>15</v>
      </c>
    </row>
    <row r="318" spans="1:7" x14ac:dyDescent="0.25">
      <c r="A318" s="10" t="str">
        <f>Calculations!A318</f>
        <v/>
      </c>
      <c r="B318" s="4" t="str">
        <f t="shared" si="38"/>
        <v/>
      </c>
      <c r="C318" s="4" t="str">
        <f>IFERROR(Calculations!K318,"")</f>
        <v/>
      </c>
      <c r="D318" s="16" t="str">
        <f t="shared" si="39"/>
        <v/>
      </c>
      <c r="E318" s="26">
        <f t="shared" si="40"/>
        <v>8</v>
      </c>
      <c r="F318" s="26">
        <f t="shared" si="41"/>
        <v>12</v>
      </c>
      <c r="G318" s="26">
        <f t="shared" si="42"/>
        <v>15</v>
      </c>
    </row>
    <row r="319" spans="1:7" x14ac:dyDescent="0.25">
      <c r="A319" s="10" t="str">
        <f>Calculations!A319</f>
        <v/>
      </c>
      <c r="B319" s="4" t="str">
        <f t="shared" si="38"/>
        <v/>
      </c>
      <c r="C319" s="4" t="str">
        <f>IFERROR(Calculations!K319,"")</f>
        <v/>
      </c>
      <c r="D319" s="16" t="str">
        <f t="shared" si="39"/>
        <v/>
      </c>
      <c r="E319" s="26">
        <f t="shared" si="40"/>
        <v>8</v>
      </c>
      <c r="F319" s="26">
        <f t="shared" si="41"/>
        <v>12</v>
      </c>
      <c r="G319" s="26">
        <f t="shared" si="42"/>
        <v>15</v>
      </c>
    </row>
    <row r="320" spans="1:7" x14ac:dyDescent="0.25">
      <c r="A320" s="10" t="str">
        <f>Calculations!A320</f>
        <v/>
      </c>
      <c r="B320" s="4" t="str">
        <f t="shared" si="38"/>
        <v/>
      </c>
      <c r="C320" s="4" t="str">
        <f>IFERROR(Calculations!K320,"")</f>
        <v/>
      </c>
      <c r="D320" s="16" t="str">
        <f t="shared" si="39"/>
        <v/>
      </c>
      <c r="E320" s="26">
        <f t="shared" si="40"/>
        <v>8</v>
      </c>
      <c r="F320" s="26">
        <f t="shared" si="41"/>
        <v>12</v>
      </c>
      <c r="G320" s="26">
        <f t="shared" si="42"/>
        <v>15</v>
      </c>
    </row>
    <row r="321" spans="1:7" x14ac:dyDescent="0.25">
      <c r="A321" s="10" t="str">
        <f>Calculations!A321</f>
        <v/>
      </c>
      <c r="B321" s="4" t="str">
        <f t="shared" si="38"/>
        <v/>
      </c>
      <c r="C321" s="4" t="str">
        <f>IFERROR(Calculations!K321,"")</f>
        <v/>
      </c>
      <c r="D321" s="16" t="str">
        <f t="shared" si="39"/>
        <v/>
      </c>
      <c r="E321" s="26">
        <f t="shared" si="40"/>
        <v>8</v>
      </c>
      <c r="F321" s="26">
        <f t="shared" si="41"/>
        <v>12</v>
      </c>
      <c r="G321" s="26">
        <f t="shared" si="42"/>
        <v>15</v>
      </c>
    </row>
    <row r="322" spans="1:7" x14ac:dyDescent="0.25">
      <c r="A322" s="10" t="str">
        <f>Calculations!A322</f>
        <v/>
      </c>
      <c r="B322" s="4" t="str">
        <f t="shared" si="38"/>
        <v/>
      </c>
      <c r="C322" s="4" t="str">
        <f>IFERROR(Calculations!K322,"")</f>
        <v/>
      </c>
      <c r="D322" s="16" t="str">
        <f t="shared" si="39"/>
        <v/>
      </c>
      <c r="E322" s="26">
        <f t="shared" si="40"/>
        <v>8</v>
      </c>
      <c r="F322" s="26">
        <f t="shared" si="41"/>
        <v>12</v>
      </c>
      <c r="G322" s="26">
        <f t="shared" si="42"/>
        <v>15</v>
      </c>
    </row>
    <row r="323" spans="1:7" x14ac:dyDescent="0.25">
      <c r="A323" s="10" t="str">
        <f>Calculations!A323</f>
        <v/>
      </c>
      <c r="B323" s="4" t="str">
        <f t="shared" ref="B323:B386" si="43">IF(ISNUMBER(A323),YEAR(A323)&amp;"-"&amp;TEXT(WEEKNUM(A323),"00"),"")</f>
        <v/>
      </c>
      <c r="C323" s="4" t="str">
        <f>IFERROR(Calculations!K323,"")</f>
        <v/>
      </c>
      <c r="D323" s="16" t="str">
        <f t="shared" si="39"/>
        <v/>
      </c>
      <c r="E323" s="26">
        <f t="shared" si="40"/>
        <v>8</v>
      </c>
      <c r="F323" s="26">
        <f t="shared" si="41"/>
        <v>12</v>
      </c>
      <c r="G323" s="26">
        <f t="shared" si="42"/>
        <v>15</v>
      </c>
    </row>
    <row r="324" spans="1:7" x14ac:dyDescent="0.25">
      <c r="A324" s="10" t="str">
        <f>Calculations!A324</f>
        <v/>
      </c>
      <c r="B324" s="4" t="str">
        <f t="shared" si="43"/>
        <v/>
      </c>
      <c r="C324" s="4" t="str">
        <f>IFERROR(Calculations!K324,"")</f>
        <v/>
      </c>
      <c r="D324" s="16" t="str">
        <f t="shared" ref="D324:D387" si="44">IF(AND(ISBLANK(D323)=FALSE,ISNUMBER(C324)),D323&amp;","&amp;C324,"")</f>
        <v/>
      </c>
      <c r="E324" s="26">
        <f t="shared" ref="E324:E387" si="45">E323</f>
        <v>8</v>
      </c>
      <c r="F324" s="26">
        <f t="shared" ref="F324:F387" si="46">F323</f>
        <v>12</v>
      </c>
      <c r="G324" s="26">
        <f t="shared" ref="G324:G387" si="47">G323</f>
        <v>15</v>
      </c>
    </row>
    <row r="325" spans="1:7" x14ac:dyDescent="0.25">
      <c r="A325" s="10" t="str">
        <f>Calculations!A325</f>
        <v/>
      </c>
      <c r="B325" s="4" t="str">
        <f t="shared" si="43"/>
        <v/>
      </c>
      <c r="C325" s="4" t="str">
        <f>IFERROR(Calculations!K325,"")</f>
        <v/>
      </c>
      <c r="D325" s="16" t="str">
        <f t="shared" si="44"/>
        <v/>
      </c>
      <c r="E325" s="26">
        <f t="shared" si="45"/>
        <v>8</v>
      </c>
      <c r="F325" s="26">
        <f t="shared" si="46"/>
        <v>12</v>
      </c>
      <c r="G325" s="26">
        <f t="shared" si="47"/>
        <v>15</v>
      </c>
    </row>
    <row r="326" spans="1:7" x14ac:dyDescent="0.25">
      <c r="A326" s="10" t="str">
        <f>Calculations!A326</f>
        <v/>
      </c>
      <c r="B326" s="4" t="str">
        <f t="shared" si="43"/>
        <v/>
      </c>
      <c r="C326" s="4" t="str">
        <f>IFERROR(Calculations!K326,"")</f>
        <v/>
      </c>
      <c r="D326" s="16" t="str">
        <f t="shared" si="44"/>
        <v/>
      </c>
      <c r="E326" s="26">
        <f t="shared" si="45"/>
        <v>8</v>
      </c>
      <c r="F326" s="26">
        <f t="shared" si="46"/>
        <v>12</v>
      </c>
      <c r="G326" s="26">
        <f t="shared" si="47"/>
        <v>15</v>
      </c>
    </row>
    <row r="327" spans="1:7" x14ac:dyDescent="0.25">
      <c r="A327" s="10" t="str">
        <f>Calculations!A327</f>
        <v/>
      </c>
      <c r="B327" s="4" t="str">
        <f t="shared" si="43"/>
        <v/>
      </c>
      <c r="C327" s="4" t="str">
        <f>IFERROR(Calculations!K327,"")</f>
        <v/>
      </c>
      <c r="D327" s="16" t="str">
        <f t="shared" si="44"/>
        <v/>
      </c>
      <c r="E327" s="26">
        <f t="shared" si="45"/>
        <v>8</v>
      </c>
      <c r="F327" s="26">
        <f t="shared" si="46"/>
        <v>12</v>
      </c>
      <c r="G327" s="26">
        <f t="shared" si="47"/>
        <v>15</v>
      </c>
    </row>
    <row r="328" spans="1:7" x14ac:dyDescent="0.25">
      <c r="A328" s="10" t="str">
        <f>Calculations!A328</f>
        <v/>
      </c>
      <c r="B328" s="4" t="str">
        <f t="shared" si="43"/>
        <v/>
      </c>
      <c r="C328" s="4" t="str">
        <f>IFERROR(Calculations!K328,"")</f>
        <v/>
      </c>
      <c r="D328" s="16" t="str">
        <f t="shared" si="44"/>
        <v/>
      </c>
      <c r="E328" s="26">
        <f t="shared" si="45"/>
        <v>8</v>
      </c>
      <c r="F328" s="26">
        <f t="shared" si="46"/>
        <v>12</v>
      </c>
      <c r="G328" s="26">
        <f t="shared" si="47"/>
        <v>15</v>
      </c>
    </row>
    <row r="329" spans="1:7" x14ac:dyDescent="0.25">
      <c r="A329" s="10" t="str">
        <f>Calculations!A329</f>
        <v/>
      </c>
      <c r="B329" s="4" t="str">
        <f t="shared" si="43"/>
        <v/>
      </c>
      <c r="C329" s="4" t="str">
        <f>IFERROR(Calculations!K329,"")</f>
        <v/>
      </c>
      <c r="D329" s="16" t="str">
        <f t="shared" si="44"/>
        <v/>
      </c>
      <c r="E329" s="26">
        <f t="shared" si="45"/>
        <v>8</v>
      </c>
      <c r="F329" s="26">
        <f t="shared" si="46"/>
        <v>12</v>
      </c>
      <c r="G329" s="26">
        <f t="shared" si="47"/>
        <v>15</v>
      </c>
    </row>
    <row r="330" spans="1:7" x14ac:dyDescent="0.25">
      <c r="A330" s="10" t="str">
        <f>Calculations!A330</f>
        <v/>
      </c>
      <c r="B330" s="4" t="str">
        <f t="shared" si="43"/>
        <v/>
      </c>
      <c r="C330" s="4" t="str">
        <f>IFERROR(Calculations!K330,"")</f>
        <v/>
      </c>
      <c r="D330" s="16" t="str">
        <f t="shared" si="44"/>
        <v/>
      </c>
      <c r="E330" s="26">
        <f t="shared" si="45"/>
        <v>8</v>
      </c>
      <c r="F330" s="26">
        <f t="shared" si="46"/>
        <v>12</v>
      </c>
      <c r="G330" s="26">
        <f t="shared" si="47"/>
        <v>15</v>
      </c>
    </row>
    <row r="331" spans="1:7" x14ac:dyDescent="0.25">
      <c r="A331" s="10" t="str">
        <f>Calculations!A331</f>
        <v/>
      </c>
      <c r="B331" s="4" t="str">
        <f t="shared" si="43"/>
        <v/>
      </c>
      <c r="C331" s="4" t="str">
        <f>IFERROR(Calculations!K331,"")</f>
        <v/>
      </c>
      <c r="D331" s="16" t="str">
        <f t="shared" si="44"/>
        <v/>
      </c>
      <c r="E331" s="26">
        <f t="shared" si="45"/>
        <v>8</v>
      </c>
      <c r="F331" s="26">
        <f t="shared" si="46"/>
        <v>12</v>
      </c>
      <c r="G331" s="26">
        <f t="shared" si="47"/>
        <v>15</v>
      </c>
    </row>
    <row r="332" spans="1:7" x14ac:dyDescent="0.25">
      <c r="A332" s="10" t="str">
        <f>Calculations!A332</f>
        <v/>
      </c>
      <c r="B332" s="4" t="str">
        <f t="shared" si="43"/>
        <v/>
      </c>
      <c r="C332" s="4" t="str">
        <f>IFERROR(Calculations!K332,"")</f>
        <v/>
      </c>
      <c r="D332" s="16" t="str">
        <f t="shared" si="44"/>
        <v/>
      </c>
      <c r="E332" s="26">
        <f t="shared" si="45"/>
        <v>8</v>
      </c>
      <c r="F332" s="26">
        <f t="shared" si="46"/>
        <v>12</v>
      </c>
      <c r="G332" s="26">
        <f t="shared" si="47"/>
        <v>15</v>
      </c>
    </row>
    <row r="333" spans="1:7" x14ac:dyDescent="0.25">
      <c r="A333" s="10" t="str">
        <f>Calculations!A333</f>
        <v/>
      </c>
      <c r="B333" s="4" t="str">
        <f t="shared" si="43"/>
        <v/>
      </c>
      <c r="C333" s="4" t="str">
        <f>IFERROR(Calculations!K333,"")</f>
        <v/>
      </c>
      <c r="D333" s="16" t="str">
        <f t="shared" si="44"/>
        <v/>
      </c>
      <c r="E333" s="26">
        <f t="shared" si="45"/>
        <v>8</v>
      </c>
      <c r="F333" s="26">
        <f t="shared" si="46"/>
        <v>12</v>
      </c>
      <c r="G333" s="26">
        <f t="shared" si="47"/>
        <v>15</v>
      </c>
    </row>
    <row r="334" spans="1:7" x14ac:dyDescent="0.25">
      <c r="A334" s="10" t="str">
        <f>Calculations!A334</f>
        <v/>
      </c>
      <c r="B334" s="4" t="str">
        <f t="shared" si="43"/>
        <v/>
      </c>
      <c r="C334" s="4" t="str">
        <f>IFERROR(Calculations!K334,"")</f>
        <v/>
      </c>
      <c r="D334" s="16" t="str">
        <f t="shared" si="44"/>
        <v/>
      </c>
      <c r="E334" s="26">
        <f t="shared" si="45"/>
        <v>8</v>
      </c>
      <c r="F334" s="26">
        <f t="shared" si="46"/>
        <v>12</v>
      </c>
      <c r="G334" s="26">
        <f t="shared" si="47"/>
        <v>15</v>
      </c>
    </row>
    <row r="335" spans="1:7" x14ac:dyDescent="0.25">
      <c r="A335" s="10" t="str">
        <f>Calculations!A335</f>
        <v/>
      </c>
      <c r="B335" s="4" t="str">
        <f t="shared" si="43"/>
        <v/>
      </c>
      <c r="C335" s="4" t="str">
        <f>IFERROR(Calculations!K335,"")</f>
        <v/>
      </c>
      <c r="D335" s="16" t="str">
        <f t="shared" si="44"/>
        <v/>
      </c>
      <c r="E335" s="26">
        <f t="shared" si="45"/>
        <v>8</v>
      </c>
      <c r="F335" s="26">
        <f t="shared" si="46"/>
        <v>12</v>
      </c>
      <c r="G335" s="26">
        <f t="shared" si="47"/>
        <v>15</v>
      </c>
    </row>
    <row r="336" spans="1:7" x14ac:dyDescent="0.25">
      <c r="A336" s="10" t="str">
        <f>Calculations!A336</f>
        <v/>
      </c>
      <c r="B336" s="4" t="str">
        <f t="shared" si="43"/>
        <v/>
      </c>
      <c r="C336" s="4" t="str">
        <f>IFERROR(Calculations!K336,"")</f>
        <v/>
      </c>
      <c r="D336" s="16" t="str">
        <f t="shared" si="44"/>
        <v/>
      </c>
      <c r="E336" s="26">
        <f t="shared" si="45"/>
        <v>8</v>
      </c>
      <c r="F336" s="26">
        <f t="shared" si="46"/>
        <v>12</v>
      </c>
      <c r="G336" s="26">
        <f t="shared" si="47"/>
        <v>15</v>
      </c>
    </row>
    <row r="337" spans="1:7" x14ac:dyDescent="0.25">
      <c r="A337" s="10" t="str">
        <f>Calculations!A337</f>
        <v/>
      </c>
      <c r="B337" s="4" t="str">
        <f t="shared" si="43"/>
        <v/>
      </c>
      <c r="C337" s="4" t="str">
        <f>IFERROR(Calculations!K337,"")</f>
        <v/>
      </c>
      <c r="D337" s="16" t="str">
        <f t="shared" si="44"/>
        <v/>
      </c>
      <c r="E337" s="26">
        <f t="shared" si="45"/>
        <v>8</v>
      </c>
      <c r="F337" s="26">
        <f t="shared" si="46"/>
        <v>12</v>
      </c>
      <c r="G337" s="26">
        <f t="shared" si="47"/>
        <v>15</v>
      </c>
    </row>
    <row r="338" spans="1:7" x14ac:dyDescent="0.25">
      <c r="A338" s="10" t="str">
        <f>Calculations!A338</f>
        <v/>
      </c>
      <c r="B338" s="4" t="str">
        <f t="shared" si="43"/>
        <v/>
      </c>
      <c r="C338" s="4" t="str">
        <f>IFERROR(Calculations!K338,"")</f>
        <v/>
      </c>
      <c r="D338" s="16" t="str">
        <f t="shared" si="44"/>
        <v/>
      </c>
      <c r="E338" s="26">
        <f t="shared" si="45"/>
        <v>8</v>
      </c>
      <c r="F338" s="26">
        <f t="shared" si="46"/>
        <v>12</v>
      </c>
      <c r="G338" s="26">
        <f t="shared" si="47"/>
        <v>15</v>
      </c>
    </row>
    <row r="339" spans="1:7" x14ac:dyDescent="0.25">
      <c r="A339" s="10" t="str">
        <f>Calculations!A339</f>
        <v/>
      </c>
      <c r="B339" s="4" t="str">
        <f t="shared" si="43"/>
        <v/>
      </c>
      <c r="C339" s="4" t="str">
        <f>IFERROR(Calculations!K339,"")</f>
        <v/>
      </c>
      <c r="D339" s="16" t="str">
        <f t="shared" si="44"/>
        <v/>
      </c>
      <c r="E339" s="26">
        <f t="shared" si="45"/>
        <v>8</v>
      </c>
      <c r="F339" s="26">
        <f t="shared" si="46"/>
        <v>12</v>
      </c>
      <c r="G339" s="26">
        <f t="shared" si="47"/>
        <v>15</v>
      </c>
    </row>
    <row r="340" spans="1:7" x14ac:dyDescent="0.25">
      <c r="A340" s="10" t="str">
        <f>Calculations!A340</f>
        <v/>
      </c>
      <c r="B340" s="4" t="str">
        <f t="shared" si="43"/>
        <v/>
      </c>
      <c r="C340" s="4" t="str">
        <f>IFERROR(Calculations!K340,"")</f>
        <v/>
      </c>
      <c r="D340" s="16" t="str">
        <f t="shared" si="44"/>
        <v/>
      </c>
      <c r="E340" s="26">
        <f t="shared" si="45"/>
        <v>8</v>
      </c>
      <c r="F340" s="26">
        <f t="shared" si="46"/>
        <v>12</v>
      </c>
      <c r="G340" s="26">
        <f t="shared" si="47"/>
        <v>15</v>
      </c>
    </row>
    <row r="341" spans="1:7" x14ac:dyDescent="0.25">
      <c r="A341" s="10" t="str">
        <f>Calculations!A341</f>
        <v/>
      </c>
      <c r="B341" s="4" t="str">
        <f t="shared" si="43"/>
        <v/>
      </c>
      <c r="C341" s="4" t="str">
        <f>IFERROR(Calculations!K341,"")</f>
        <v/>
      </c>
      <c r="D341" s="16" t="str">
        <f t="shared" si="44"/>
        <v/>
      </c>
      <c r="E341" s="26">
        <f t="shared" si="45"/>
        <v>8</v>
      </c>
      <c r="F341" s="26">
        <f t="shared" si="46"/>
        <v>12</v>
      </c>
      <c r="G341" s="26">
        <f t="shared" si="47"/>
        <v>15</v>
      </c>
    </row>
    <row r="342" spans="1:7" x14ac:dyDescent="0.25">
      <c r="A342" s="10" t="str">
        <f>Calculations!A342</f>
        <v/>
      </c>
      <c r="B342" s="4" t="str">
        <f t="shared" si="43"/>
        <v/>
      </c>
      <c r="C342" s="4" t="str">
        <f>IFERROR(Calculations!K342,"")</f>
        <v/>
      </c>
      <c r="D342" s="16" t="str">
        <f t="shared" si="44"/>
        <v/>
      </c>
      <c r="E342" s="26">
        <f t="shared" si="45"/>
        <v>8</v>
      </c>
      <c r="F342" s="26">
        <f t="shared" si="46"/>
        <v>12</v>
      </c>
      <c r="G342" s="26">
        <f t="shared" si="47"/>
        <v>15</v>
      </c>
    </row>
    <row r="343" spans="1:7" x14ac:dyDescent="0.25">
      <c r="A343" s="10" t="str">
        <f>Calculations!A343</f>
        <v/>
      </c>
      <c r="B343" s="4" t="str">
        <f t="shared" si="43"/>
        <v/>
      </c>
      <c r="C343" s="4" t="str">
        <f>IFERROR(Calculations!K343,"")</f>
        <v/>
      </c>
      <c r="D343" s="16" t="str">
        <f t="shared" si="44"/>
        <v/>
      </c>
      <c r="E343" s="26">
        <f t="shared" si="45"/>
        <v>8</v>
      </c>
      <c r="F343" s="26">
        <f t="shared" si="46"/>
        <v>12</v>
      </c>
      <c r="G343" s="26">
        <f t="shared" si="47"/>
        <v>15</v>
      </c>
    </row>
    <row r="344" spans="1:7" x14ac:dyDescent="0.25">
      <c r="A344" s="10" t="str">
        <f>Calculations!A344</f>
        <v/>
      </c>
      <c r="B344" s="4" t="str">
        <f t="shared" si="43"/>
        <v/>
      </c>
      <c r="C344" s="4" t="str">
        <f>IFERROR(Calculations!K344,"")</f>
        <v/>
      </c>
      <c r="D344" s="16" t="str">
        <f t="shared" si="44"/>
        <v/>
      </c>
      <c r="E344" s="26">
        <f t="shared" si="45"/>
        <v>8</v>
      </c>
      <c r="F344" s="26">
        <f t="shared" si="46"/>
        <v>12</v>
      </c>
      <c r="G344" s="26">
        <f t="shared" si="47"/>
        <v>15</v>
      </c>
    </row>
    <row r="345" spans="1:7" x14ac:dyDescent="0.25">
      <c r="A345" s="10" t="str">
        <f>Calculations!A345</f>
        <v/>
      </c>
      <c r="B345" s="4" t="str">
        <f t="shared" si="43"/>
        <v/>
      </c>
      <c r="C345" s="4" t="str">
        <f>IFERROR(Calculations!K345,"")</f>
        <v/>
      </c>
      <c r="D345" s="16" t="str">
        <f t="shared" si="44"/>
        <v/>
      </c>
      <c r="E345" s="26">
        <f t="shared" si="45"/>
        <v>8</v>
      </c>
      <c r="F345" s="26">
        <f t="shared" si="46"/>
        <v>12</v>
      </c>
      <c r="G345" s="26">
        <f t="shared" si="47"/>
        <v>15</v>
      </c>
    </row>
    <row r="346" spans="1:7" x14ac:dyDescent="0.25">
      <c r="A346" s="10" t="str">
        <f>Calculations!A346</f>
        <v/>
      </c>
      <c r="B346" s="4" t="str">
        <f t="shared" si="43"/>
        <v/>
      </c>
      <c r="C346" s="4" t="str">
        <f>IFERROR(Calculations!K346,"")</f>
        <v/>
      </c>
      <c r="D346" s="16" t="str">
        <f t="shared" si="44"/>
        <v/>
      </c>
      <c r="E346" s="26">
        <f t="shared" si="45"/>
        <v>8</v>
      </c>
      <c r="F346" s="26">
        <f t="shared" si="46"/>
        <v>12</v>
      </c>
      <c r="G346" s="26">
        <f t="shared" si="47"/>
        <v>15</v>
      </c>
    </row>
    <row r="347" spans="1:7" x14ac:dyDescent="0.25">
      <c r="A347" s="10" t="str">
        <f>Calculations!A347</f>
        <v/>
      </c>
      <c r="B347" s="4" t="str">
        <f t="shared" si="43"/>
        <v/>
      </c>
      <c r="C347" s="4" t="str">
        <f>IFERROR(Calculations!K347,"")</f>
        <v/>
      </c>
      <c r="D347" s="16" t="str">
        <f t="shared" si="44"/>
        <v/>
      </c>
      <c r="E347" s="26">
        <f t="shared" si="45"/>
        <v>8</v>
      </c>
      <c r="F347" s="26">
        <f t="shared" si="46"/>
        <v>12</v>
      </c>
      <c r="G347" s="26">
        <f t="shared" si="47"/>
        <v>15</v>
      </c>
    </row>
    <row r="348" spans="1:7" x14ac:dyDescent="0.25">
      <c r="A348" s="10" t="str">
        <f>Calculations!A348</f>
        <v/>
      </c>
      <c r="B348" s="4" t="str">
        <f t="shared" si="43"/>
        <v/>
      </c>
      <c r="C348" s="4" t="str">
        <f>IFERROR(Calculations!K348,"")</f>
        <v/>
      </c>
      <c r="D348" s="16" t="str">
        <f t="shared" si="44"/>
        <v/>
      </c>
      <c r="E348" s="26">
        <f t="shared" si="45"/>
        <v>8</v>
      </c>
      <c r="F348" s="26">
        <f t="shared" si="46"/>
        <v>12</v>
      </c>
      <c r="G348" s="26">
        <f t="shared" si="47"/>
        <v>15</v>
      </c>
    </row>
    <row r="349" spans="1:7" x14ac:dyDescent="0.25">
      <c r="A349" s="10" t="str">
        <f>Calculations!A349</f>
        <v/>
      </c>
      <c r="B349" s="4" t="str">
        <f t="shared" si="43"/>
        <v/>
      </c>
      <c r="C349" s="4" t="str">
        <f>IFERROR(Calculations!K349,"")</f>
        <v/>
      </c>
      <c r="D349" s="16" t="str">
        <f t="shared" si="44"/>
        <v/>
      </c>
      <c r="E349" s="26">
        <f t="shared" si="45"/>
        <v>8</v>
      </c>
      <c r="F349" s="26">
        <f t="shared" si="46"/>
        <v>12</v>
      </c>
      <c r="G349" s="26">
        <f t="shared" si="47"/>
        <v>15</v>
      </c>
    </row>
    <row r="350" spans="1:7" x14ac:dyDescent="0.25">
      <c r="A350" s="10" t="str">
        <f>Calculations!A350</f>
        <v/>
      </c>
      <c r="B350" s="4" t="str">
        <f t="shared" si="43"/>
        <v/>
      </c>
      <c r="C350" s="4" t="str">
        <f>IFERROR(Calculations!K350,"")</f>
        <v/>
      </c>
      <c r="D350" s="16" t="str">
        <f t="shared" si="44"/>
        <v/>
      </c>
      <c r="E350" s="26">
        <f t="shared" si="45"/>
        <v>8</v>
      </c>
      <c r="F350" s="26">
        <f t="shared" si="46"/>
        <v>12</v>
      </c>
      <c r="G350" s="26">
        <f t="shared" si="47"/>
        <v>15</v>
      </c>
    </row>
    <row r="351" spans="1:7" x14ac:dyDescent="0.25">
      <c r="A351" s="10" t="str">
        <f>Calculations!A351</f>
        <v/>
      </c>
      <c r="B351" s="4" t="str">
        <f t="shared" si="43"/>
        <v/>
      </c>
      <c r="C351" s="4" t="str">
        <f>IFERROR(Calculations!K351,"")</f>
        <v/>
      </c>
      <c r="D351" s="16" t="str">
        <f t="shared" si="44"/>
        <v/>
      </c>
      <c r="E351" s="26">
        <f t="shared" si="45"/>
        <v>8</v>
      </c>
      <c r="F351" s="26">
        <f t="shared" si="46"/>
        <v>12</v>
      </c>
      <c r="G351" s="26">
        <f t="shared" si="47"/>
        <v>15</v>
      </c>
    </row>
    <row r="352" spans="1:7" x14ac:dyDescent="0.25">
      <c r="A352" s="10" t="str">
        <f>Calculations!A352</f>
        <v/>
      </c>
      <c r="B352" s="4" t="str">
        <f t="shared" si="43"/>
        <v/>
      </c>
      <c r="C352" s="4" t="str">
        <f>IFERROR(Calculations!K352,"")</f>
        <v/>
      </c>
      <c r="D352" s="16" t="str">
        <f t="shared" si="44"/>
        <v/>
      </c>
      <c r="E352" s="26">
        <f t="shared" si="45"/>
        <v>8</v>
      </c>
      <c r="F352" s="26">
        <f t="shared" si="46"/>
        <v>12</v>
      </c>
      <c r="G352" s="26">
        <f t="shared" si="47"/>
        <v>15</v>
      </c>
    </row>
    <row r="353" spans="1:7" x14ac:dyDescent="0.25">
      <c r="A353" s="10" t="str">
        <f>Calculations!A353</f>
        <v/>
      </c>
      <c r="B353" s="4" t="str">
        <f t="shared" si="43"/>
        <v/>
      </c>
      <c r="C353" s="4" t="str">
        <f>IFERROR(Calculations!K353,"")</f>
        <v/>
      </c>
      <c r="D353" s="16" t="str">
        <f t="shared" si="44"/>
        <v/>
      </c>
      <c r="E353" s="26">
        <f t="shared" si="45"/>
        <v>8</v>
      </c>
      <c r="F353" s="26">
        <f t="shared" si="46"/>
        <v>12</v>
      </c>
      <c r="G353" s="26">
        <f t="shared" si="47"/>
        <v>15</v>
      </c>
    </row>
    <row r="354" spans="1:7" x14ac:dyDescent="0.25">
      <c r="A354" s="10" t="str">
        <f>Calculations!A354</f>
        <v/>
      </c>
      <c r="B354" s="4" t="str">
        <f t="shared" si="43"/>
        <v/>
      </c>
      <c r="C354" s="4" t="str">
        <f>IFERROR(Calculations!K354,"")</f>
        <v/>
      </c>
      <c r="D354" s="16" t="str">
        <f t="shared" si="44"/>
        <v/>
      </c>
      <c r="E354" s="26">
        <f t="shared" si="45"/>
        <v>8</v>
      </c>
      <c r="F354" s="26">
        <f t="shared" si="46"/>
        <v>12</v>
      </c>
      <c r="G354" s="26">
        <f t="shared" si="47"/>
        <v>15</v>
      </c>
    </row>
    <row r="355" spans="1:7" x14ac:dyDescent="0.25">
      <c r="A355" s="10" t="str">
        <f>Calculations!A355</f>
        <v/>
      </c>
      <c r="B355" s="4" t="str">
        <f t="shared" si="43"/>
        <v/>
      </c>
      <c r="C355" s="4" t="str">
        <f>IFERROR(Calculations!K355,"")</f>
        <v/>
      </c>
      <c r="D355" s="16" t="str">
        <f t="shared" si="44"/>
        <v/>
      </c>
      <c r="E355" s="26">
        <f t="shared" si="45"/>
        <v>8</v>
      </c>
      <c r="F355" s="26">
        <f t="shared" si="46"/>
        <v>12</v>
      </c>
      <c r="G355" s="26">
        <f t="shared" si="47"/>
        <v>15</v>
      </c>
    </row>
    <row r="356" spans="1:7" x14ac:dyDescent="0.25">
      <c r="A356" s="10" t="str">
        <f>Calculations!A356</f>
        <v/>
      </c>
      <c r="B356" s="4" t="str">
        <f t="shared" si="43"/>
        <v/>
      </c>
      <c r="C356" s="4" t="str">
        <f>IFERROR(Calculations!K356,"")</f>
        <v/>
      </c>
      <c r="D356" s="16" t="str">
        <f t="shared" si="44"/>
        <v/>
      </c>
      <c r="E356" s="26">
        <f t="shared" si="45"/>
        <v>8</v>
      </c>
      <c r="F356" s="26">
        <f t="shared" si="46"/>
        <v>12</v>
      </c>
      <c r="G356" s="26">
        <f t="shared" si="47"/>
        <v>15</v>
      </c>
    </row>
    <row r="357" spans="1:7" x14ac:dyDescent="0.25">
      <c r="A357" s="10" t="str">
        <f>Calculations!A357</f>
        <v/>
      </c>
      <c r="B357" s="4" t="str">
        <f t="shared" si="43"/>
        <v/>
      </c>
      <c r="C357" s="4" t="str">
        <f>IFERROR(Calculations!K357,"")</f>
        <v/>
      </c>
      <c r="D357" s="16" t="str">
        <f t="shared" si="44"/>
        <v/>
      </c>
      <c r="E357" s="26">
        <f t="shared" si="45"/>
        <v>8</v>
      </c>
      <c r="F357" s="26">
        <f t="shared" si="46"/>
        <v>12</v>
      </c>
      <c r="G357" s="26">
        <f t="shared" si="47"/>
        <v>15</v>
      </c>
    </row>
    <row r="358" spans="1:7" x14ac:dyDescent="0.25">
      <c r="A358" s="10" t="str">
        <f>Calculations!A358</f>
        <v/>
      </c>
      <c r="B358" s="4" t="str">
        <f t="shared" si="43"/>
        <v/>
      </c>
      <c r="C358" s="4" t="str">
        <f>IFERROR(Calculations!K358,"")</f>
        <v/>
      </c>
      <c r="D358" s="16" t="str">
        <f t="shared" si="44"/>
        <v/>
      </c>
      <c r="E358" s="26">
        <f t="shared" si="45"/>
        <v>8</v>
      </c>
      <c r="F358" s="26">
        <f t="shared" si="46"/>
        <v>12</v>
      </c>
      <c r="G358" s="26">
        <f t="shared" si="47"/>
        <v>15</v>
      </c>
    </row>
    <row r="359" spans="1:7" x14ac:dyDescent="0.25">
      <c r="A359" s="10" t="str">
        <f>Calculations!A359</f>
        <v/>
      </c>
      <c r="B359" s="4" t="str">
        <f t="shared" si="43"/>
        <v/>
      </c>
      <c r="C359" s="4" t="str">
        <f>IFERROR(Calculations!K359,"")</f>
        <v/>
      </c>
      <c r="D359" s="16" t="str">
        <f t="shared" si="44"/>
        <v/>
      </c>
      <c r="E359" s="26">
        <f t="shared" si="45"/>
        <v>8</v>
      </c>
      <c r="F359" s="26">
        <f t="shared" si="46"/>
        <v>12</v>
      </c>
      <c r="G359" s="26">
        <f t="shared" si="47"/>
        <v>15</v>
      </c>
    </row>
    <row r="360" spans="1:7" x14ac:dyDescent="0.25">
      <c r="A360" s="10" t="str">
        <f>Calculations!A360</f>
        <v/>
      </c>
      <c r="B360" s="4" t="str">
        <f t="shared" si="43"/>
        <v/>
      </c>
      <c r="C360" s="4" t="str">
        <f>IFERROR(Calculations!K360,"")</f>
        <v/>
      </c>
      <c r="D360" s="16" t="str">
        <f t="shared" si="44"/>
        <v/>
      </c>
      <c r="E360" s="26">
        <f t="shared" si="45"/>
        <v>8</v>
      </c>
      <c r="F360" s="26">
        <f t="shared" si="46"/>
        <v>12</v>
      </c>
      <c r="G360" s="26">
        <f t="shared" si="47"/>
        <v>15</v>
      </c>
    </row>
    <row r="361" spans="1:7" x14ac:dyDescent="0.25">
      <c r="A361" s="10" t="str">
        <f>Calculations!A361</f>
        <v/>
      </c>
      <c r="B361" s="4" t="str">
        <f t="shared" si="43"/>
        <v/>
      </c>
      <c r="C361" s="4" t="str">
        <f>IFERROR(Calculations!K361,"")</f>
        <v/>
      </c>
      <c r="D361" s="16" t="str">
        <f t="shared" si="44"/>
        <v/>
      </c>
      <c r="E361" s="26">
        <f t="shared" si="45"/>
        <v>8</v>
      </c>
      <c r="F361" s="26">
        <f t="shared" si="46"/>
        <v>12</v>
      </c>
      <c r="G361" s="26">
        <f t="shared" si="47"/>
        <v>15</v>
      </c>
    </row>
    <row r="362" spans="1:7" x14ac:dyDescent="0.25">
      <c r="A362" s="10" t="str">
        <f>Calculations!A362</f>
        <v/>
      </c>
      <c r="B362" s="4" t="str">
        <f t="shared" si="43"/>
        <v/>
      </c>
      <c r="C362" s="4" t="str">
        <f>IFERROR(Calculations!K362,"")</f>
        <v/>
      </c>
      <c r="D362" s="16" t="str">
        <f t="shared" si="44"/>
        <v/>
      </c>
      <c r="E362" s="26">
        <f t="shared" si="45"/>
        <v>8</v>
      </c>
      <c r="F362" s="26">
        <f t="shared" si="46"/>
        <v>12</v>
      </c>
      <c r="G362" s="26">
        <f t="shared" si="47"/>
        <v>15</v>
      </c>
    </row>
    <row r="363" spans="1:7" x14ac:dyDescent="0.25">
      <c r="A363" s="10" t="str">
        <f>Calculations!A363</f>
        <v/>
      </c>
      <c r="B363" s="4" t="str">
        <f t="shared" si="43"/>
        <v/>
      </c>
      <c r="C363" s="4" t="str">
        <f>IFERROR(Calculations!K363,"")</f>
        <v/>
      </c>
      <c r="D363" s="16" t="str">
        <f t="shared" si="44"/>
        <v/>
      </c>
      <c r="E363" s="26">
        <f t="shared" si="45"/>
        <v>8</v>
      </c>
      <c r="F363" s="26">
        <f t="shared" si="46"/>
        <v>12</v>
      </c>
      <c r="G363" s="26">
        <f t="shared" si="47"/>
        <v>15</v>
      </c>
    </row>
    <row r="364" spans="1:7" x14ac:dyDescent="0.25">
      <c r="A364" s="10" t="str">
        <f>Calculations!A364</f>
        <v/>
      </c>
      <c r="B364" s="4" t="str">
        <f t="shared" si="43"/>
        <v/>
      </c>
      <c r="C364" s="4" t="str">
        <f>IFERROR(Calculations!K364,"")</f>
        <v/>
      </c>
      <c r="D364" s="16" t="str">
        <f t="shared" si="44"/>
        <v/>
      </c>
      <c r="E364" s="26">
        <f t="shared" si="45"/>
        <v>8</v>
      </c>
      <c r="F364" s="26">
        <f t="shared" si="46"/>
        <v>12</v>
      </c>
      <c r="G364" s="26">
        <f t="shared" si="47"/>
        <v>15</v>
      </c>
    </row>
    <row r="365" spans="1:7" x14ac:dyDescent="0.25">
      <c r="A365" s="10" t="str">
        <f>Calculations!A365</f>
        <v/>
      </c>
      <c r="B365" s="4" t="str">
        <f t="shared" si="43"/>
        <v/>
      </c>
      <c r="C365" s="4" t="str">
        <f>IFERROR(Calculations!K365,"")</f>
        <v/>
      </c>
      <c r="D365" s="16" t="str">
        <f t="shared" si="44"/>
        <v/>
      </c>
      <c r="E365" s="26">
        <f t="shared" si="45"/>
        <v>8</v>
      </c>
      <c r="F365" s="26">
        <f t="shared" si="46"/>
        <v>12</v>
      </c>
      <c r="G365" s="26">
        <f t="shared" si="47"/>
        <v>15</v>
      </c>
    </row>
    <row r="366" spans="1:7" x14ac:dyDescent="0.25">
      <c r="A366" s="10" t="str">
        <f>Calculations!A366</f>
        <v/>
      </c>
      <c r="B366" s="4" t="str">
        <f t="shared" si="43"/>
        <v/>
      </c>
      <c r="C366" s="4" t="str">
        <f>IFERROR(Calculations!K366,"")</f>
        <v/>
      </c>
      <c r="D366" s="16" t="str">
        <f t="shared" si="44"/>
        <v/>
      </c>
      <c r="E366" s="26">
        <f t="shared" si="45"/>
        <v>8</v>
      </c>
      <c r="F366" s="26">
        <f t="shared" si="46"/>
        <v>12</v>
      </c>
      <c r="G366" s="26">
        <f t="shared" si="47"/>
        <v>15</v>
      </c>
    </row>
    <row r="367" spans="1:7" x14ac:dyDescent="0.25">
      <c r="A367" s="10" t="str">
        <f>Calculations!A367</f>
        <v/>
      </c>
      <c r="B367" s="4" t="str">
        <f t="shared" si="43"/>
        <v/>
      </c>
      <c r="C367" s="4" t="str">
        <f>IFERROR(Calculations!K367,"")</f>
        <v/>
      </c>
      <c r="D367" s="16" t="str">
        <f t="shared" si="44"/>
        <v/>
      </c>
      <c r="E367" s="26">
        <f t="shared" si="45"/>
        <v>8</v>
      </c>
      <c r="F367" s="26">
        <f t="shared" si="46"/>
        <v>12</v>
      </c>
      <c r="G367" s="26">
        <f t="shared" si="47"/>
        <v>15</v>
      </c>
    </row>
    <row r="368" spans="1:7" x14ac:dyDescent="0.25">
      <c r="A368" s="10" t="str">
        <f>Calculations!A368</f>
        <v/>
      </c>
      <c r="B368" s="4" t="str">
        <f t="shared" si="43"/>
        <v/>
      </c>
      <c r="C368" s="4" t="str">
        <f>IFERROR(Calculations!K368,"")</f>
        <v/>
      </c>
      <c r="D368" s="16" t="str">
        <f t="shared" si="44"/>
        <v/>
      </c>
      <c r="E368" s="26">
        <f t="shared" si="45"/>
        <v>8</v>
      </c>
      <c r="F368" s="26">
        <f t="shared" si="46"/>
        <v>12</v>
      </c>
      <c r="G368" s="26">
        <f t="shared" si="47"/>
        <v>15</v>
      </c>
    </row>
    <row r="369" spans="1:7" x14ac:dyDescent="0.25">
      <c r="A369" s="10" t="str">
        <f>Calculations!A369</f>
        <v/>
      </c>
      <c r="B369" s="4" t="str">
        <f t="shared" si="43"/>
        <v/>
      </c>
      <c r="C369" s="4" t="str">
        <f>IFERROR(Calculations!K369,"")</f>
        <v/>
      </c>
      <c r="D369" s="16" t="str">
        <f t="shared" si="44"/>
        <v/>
      </c>
      <c r="E369" s="26">
        <f t="shared" si="45"/>
        <v>8</v>
      </c>
      <c r="F369" s="26">
        <f t="shared" si="46"/>
        <v>12</v>
      </c>
      <c r="G369" s="26">
        <f t="shared" si="47"/>
        <v>15</v>
      </c>
    </row>
    <row r="370" spans="1:7" x14ac:dyDescent="0.25">
      <c r="A370" s="10" t="str">
        <f>Calculations!A370</f>
        <v/>
      </c>
      <c r="B370" s="4" t="str">
        <f t="shared" si="43"/>
        <v/>
      </c>
      <c r="C370" s="4" t="str">
        <f>IFERROR(Calculations!K370,"")</f>
        <v/>
      </c>
      <c r="D370" s="16" t="str">
        <f t="shared" si="44"/>
        <v/>
      </c>
      <c r="E370" s="26">
        <f t="shared" si="45"/>
        <v>8</v>
      </c>
      <c r="F370" s="26">
        <f t="shared" si="46"/>
        <v>12</v>
      </c>
      <c r="G370" s="26">
        <f t="shared" si="47"/>
        <v>15</v>
      </c>
    </row>
    <row r="371" spans="1:7" x14ac:dyDescent="0.25">
      <c r="A371" s="10" t="str">
        <f>Calculations!A371</f>
        <v/>
      </c>
      <c r="B371" s="4" t="str">
        <f t="shared" si="43"/>
        <v/>
      </c>
      <c r="C371" s="4" t="str">
        <f>IFERROR(Calculations!K371,"")</f>
        <v/>
      </c>
      <c r="D371" s="16" t="str">
        <f t="shared" si="44"/>
        <v/>
      </c>
      <c r="E371" s="26">
        <f t="shared" si="45"/>
        <v>8</v>
      </c>
      <c r="F371" s="26">
        <f t="shared" si="46"/>
        <v>12</v>
      </c>
      <c r="G371" s="26">
        <f t="shared" si="47"/>
        <v>15</v>
      </c>
    </row>
    <row r="372" spans="1:7" x14ac:dyDescent="0.25">
      <c r="A372" s="10" t="str">
        <f>Calculations!A372</f>
        <v/>
      </c>
      <c r="B372" s="4" t="str">
        <f t="shared" si="43"/>
        <v/>
      </c>
      <c r="C372" s="4" t="str">
        <f>IFERROR(Calculations!K372,"")</f>
        <v/>
      </c>
      <c r="D372" s="16" t="str">
        <f t="shared" si="44"/>
        <v/>
      </c>
      <c r="E372" s="26">
        <f t="shared" si="45"/>
        <v>8</v>
      </c>
      <c r="F372" s="26">
        <f t="shared" si="46"/>
        <v>12</v>
      </c>
      <c r="G372" s="26">
        <f t="shared" si="47"/>
        <v>15</v>
      </c>
    </row>
    <row r="373" spans="1:7" x14ac:dyDescent="0.25">
      <c r="A373" s="10" t="str">
        <f>Calculations!A373</f>
        <v/>
      </c>
      <c r="B373" s="4" t="str">
        <f t="shared" si="43"/>
        <v/>
      </c>
      <c r="C373" s="4" t="str">
        <f>IFERROR(Calculations!K373,"")</f>
        <v/>
      </c>
      <c r="D373" s="16" t="str">
        <f t="shared" si="44"/>
        <v/>
      </c>
      <c r="E373" s="26">
        <f t="shared" si="45"/>
        <v>8</v>
      </c>
      <c r="F373" s="26">
        <f t="shared" si="46"/>
        <v>12</v>
      </c>
      <c r="G373" s="26">
        <f t="shared" si="47"/>
        <v>15</v>
      </c>
    </row>
    <row r="374" spans="1:7" x14ac:dyDescent="0.25">
      <c r="A374" s="10" t="str">
        <f>Calculations!A374</f>
        <v/>
      </c>
      <c r="B374" s="4" t="str">
        <f t="shared" si="43"/>
        <v/>
      </c>
      <c r="C374" s="4" t="str">
        <f>IFERROR(Calculations!K374,"")</f>
        <v/>
      </c>
      <c r="D374" s="16" t="str">
        <f t="shared" si="44"/>
        <v/>
      </c>
      <c r="E374" s="26">
        <f t="shared" si="45"/>
        <v>8</v>
      </c>
      <c r="F374" s="26">
        <f t="shared" si="46"/>
        <v>12</v>
      </c>
      <c r="G374" s="26">
        <f t="shared" si="47"/>
        <v>15</v>
      </c>
    </row>
    <row r="375" spans="1:7" x14ac:dyDescent="0.25">
      <c r="A375" s="10" t="str">
        <f>Calculations!A375</f>
        <v/>
      </c>
      <c r="B375" s="4" t="str">
        <f t="shared" si="43"/>
        <v/>
      </c>
      <c r="C375" s="4" t="str">
        <f>IFERROR(Calculations!K375,"")</f>
        <v/>
      </c>
      <c r="D375" s="16" t="str">
        <f t="shared" si="44"/>
        <v/>
      </c>
      <c r="E375" s="26">
        <f t="shared" si="45"/>
        <v>8</v>
      </c>
      <c r="F375" s="26">
        <f t="shared" si="46"/>
        <v>12</v>
      </c>
      <c r="G375" s="26">
        <f t="shared" si="47"/>
        <v>15</v>
      </c>
    </row>
    <row r="376" spans="1:7" x14ac:dyDescent="0.25">
      <c r="A376" s="10" t="str">
        <f>Calculations!A376</f>
        <v/>
      </c>
      <c r="B376" s="4" t="str">
        <f t="shared" si="43"/>
        <v/>
      </c>
      <c r="C376" s="4" t="str">
        <f>IFERROR(Calculations!K376,"")</f>
        <v/>
      </c>
      <c r="D376" s="16" t="str">
        <f t="shared" si="44"/>
        <v/>
      </c>
      <c r="E376" s="26">
        <f t="shared" si="45"/>
        <v>8</v>
      </c>
      <c r="F376" s="26">
        <f t="shared" si="46"/>
        <v>12</v>
      </c>
      <c r="G376" s="26">
        <f t="shared" si="47"/>
        <v>15</v>
      </c>
    </row>
    <row r="377" spans="1:7" x14ac:dyDescent="0.25">
      <c r="A377" s="10" t="str">
        <f>Calculations!A377</f>
        <v/>
      </c>
      <c r="B377" s="4" t="str">
        <f t="shared" si="43"/>
        <v/>
      </c>
      <c r="C377" s="4" t="str">
        <f>IFERROR(Calculations!K377,"")</f>
        <v/>
      </c>
      <c r="D377" s="16" t="str">
        <f t="shared" si="44"/>
        <v/>
      </c>
      <c r="E377" s="26">
        <f t="shared" si="45"/>
        <v>8</v>
      </c>
      <c r="F377" s="26">
        <f t="shared" si="46"/>
        <v>12</v>
      </c>
      <c r="G377" s="26">
        <f t="shared" si="47"/>
        <v>15</v>
      </c>
    </row>
    <row r="378" spans="1:7" x14ac:dyDescent="0.25">
      <c r="A378" s="10" t="str">
        <f>Calculations!A378</f>
        <v/>
      </c>
      <c r="B378" s="4" t="str">
        <f t="shared" si="43"/>
        <v/>
      </c>
      <c r="C378" s="4" t="str">
        <f>IFERROR(Calculations!K378,"")</f>
        <v/>
      </c>
      <c r="D378" s="16" t="str">
        <f t="shared" si="44"/>
        <v/>
      </c>
      <c r="E378" s="26">
        <f t="shared" si="45"/>
        <v>8</v>
      </c>
      <c r="F378" s="26">
        <f t="shared" si="46"/>
        <v>12</v>
      </c>
      <c r="G378" s="26">
        <f t="shared" si="47"/>
        <v>15</v>
      </c>
    </row>
    <row r="379" spans="1:7" x14ac:dyDescent="0.25">
      <c r="A379" s="10" t="str">
        <f>Calculations!A379</f>
        <v/>
      </c>
      <c r="B379" s="4" t="str">
        <f t="shared" si="43"/>
        <v/>
      </c>
      <c r="C379" s="4" t="str">
        <f>IFERROR(Calculations!K379,"")</f>
        <v/>
      </c>
      <c r="D379" s="16" t="str">
        <f t="shared" si="44"/>
        <v/>
      </c>
      <c r="E379" s="26">
        <f t="shared" si="45"/>
        <v>8</v>
      </c>
      <c r="F379" s="26">
        <f t="shared" si="46"/>
        <v>12</v>
      </c>
      <c r="G379" s="26">
        <f t="shared" si="47"/>
        <v>15</v>
      </c>
    </row>
    <row r="380" spans="1:7" x14ac:dyDescent="0.25">
      <c r="A380" s="10" t="str">
        <f>Calculations!A380</f>
        <v/>
      </c>
      <c r="B380" s="4" t="str">
        <f t="shared" si="43"/>
        <v/>
      </c>
      <c r="C380" s="4" t="str">
        <f>IFERROR(Calculations!K380,"")</f>
        <v/>
      </c>
      <c r="D380" s="16" t="str">
        <f t="shared" si="44"/>
        <v/>
      </c>
      <c r="E380" s="26">
        <f t="shared" si="45"/>
        <v>8</v>
      </c>
      <c r="F380" s="26">
        <f t="shared" si="46"/>
        <v>12</v>
      </c>
      <c r="G380" s="26">
        <f t="shared" si="47"/>
        <v>15</v>
      </c>
    </row>
    <row r="381" spans="1:7" x14ac:dyDescent="0.25">
      <c r="A381" s="10" t="str">
        <f>Calculations!A381</f>
        <v/>
      </c>
      <c r="B381" s="4" t="str">
        <f t="shared" si="43"/>
        <v/>
      </c>
      <c r="C381" s="4" t="str">
        <f>IFERROR(Calculations!K381,"")</f>
        <v/>
      </c>
      <c r="D381" s="16" t="str">
        <f t="shared" si="44"/>
        <v/>
      </c>
      <c r="E381" s="26">
        <f t="shared" si="45"/>
        <v>8</v>
      </c>
      <c r="F381" s="26">
        <f t="shared" si="46"/>
        <v>12</v>
      </c>
      <c r="G381" s="26">
        <f t="shared" si="47"/>
        <v>15</v>
      </c>
    </row>
    <row r="382" spans="1:7" x14ac:dyDescent="0.25">
      <c r="A382" s="10" t="str">
        <f>Calculations!A382</f>
        <v/>
      </c>
      <c r="B382" s="4" t="str">
        <f t="shared" si="43"/>
        <v/>
      </c>
      <c r="C382" s="4" t="str">
        <f>IFERROR(Calculations!K382,"")</f>
        <v/>
      </c>
      <c r="D382" s="16" t="str">
        <f t="shared" si="44"/>
        <v/>
      </c>
      <c r="E382" s="26">
        <f t="shared" si="45"/>
        <v>8</v>
      </c>
      <c r="F382" s="26">
        <f t="shared" si="46"/>
        <v>12</v>
      </c>
      <c r="G382" s="26">
        <f t="shared" si="47"/>
        <v>15</v>
      </c>
    </row>
    <row r="383" spans="1:7" x14ac:dyDescent="0.25">
      <c r="A383" s="10" t="str">
        <f>Calculations!A383</f>
        <v/>
      </c>
      <c r="B383" s="4" t="str">
        <f t="shared" si="43"/>
        <v/>
      </c>
      <c r="C383" s="4" t="str">
        <f>IFERROR(Calculations!K383,"")</f>
        <v/>
      </c>
      <c r="D383" s="16" t="str">
        <f t="shared" si="44"/>
        <v/>
      </c>
      <c r="E383" s="26">
        <f t="shared" si="45"/>
        <v>8</v>
      </c>
      <c r="F383" s="26">
        <f t="shared" si="46"/>
        <v>12</v>
      </c>
      <c r="G383" s="26">
        <f t="shared" si="47"/>
        <v>15</v>
      </c>
    </row>
    <row r="384" spans="1:7" x14ac:dyDescent="0.25">
      <c r="A384" s="10" t="str">
        <f>Calculations!A384</f>
        <v/>
      </c>
      <c r="B384" s="4" t="str">
        <f t="shared" si="43"/>
        <v/>
      </c>
      <c r="C384" s="4" t="str">
        <f>IFERROR(Calculations!K384,"")</f>
        <v/>
      </c>
      <c r="D384" s="16" t="str">
        <f t="shared" si="44"/>
        <v/>
      </c>
      <c r="E384" s="26">
        <f t="shared" si="45"/>
        <v>8</v>
      </c>
      <c r="F384" s="26">
        <f t="shared" si="46"/>
        <v>12</v>
      </c>
      <c r="G384" s="26">
        <f t="shared" si="47"/>
        <v>15</v>
      </c>
    </row>
    <row r="385" spans="1:7" x14ac:dyDescent="0.25">
      <c r="A385" s="10" t="str">
        <f>Calculations!A385</f>
        <v/>
      </c>
      <c r="B385" s="4" t="str">
        <f t="shared" si="43"/>
        <v/>
      </c>
      <c r="C385" s="4" t="str">
        <f>IFERROR(Calculations!K385,"")</f>
        <v/>
      </c>
      <c r="D385" s="16" t="str">
        <f t="shared" si="44"/>
        <v/>
      </c>
      <c r="E385" s="26">
        <f t="shared" si="45"/>
        <v>8</v>
      </c>
      <c r="F385" s="26">
        <f t="shared" si="46"/>
        <v>12</v>
      </c>
      <c r="G385" s="26">
        <f t="shared" si="47"/>
        <v>15</v>
      </c>
    </row>
    <row r="386" spans="1:7" x14ac:dyDescent="0.25">
      <c r="A386" s="10" t="str">
        <f>Calculations!A386</f>
        <v/>
      </c>
      <c r="B386" s="4" t="str">
        <f t="shared" si="43"/>
        <v/>
      </c>
      <c r="C386" s="4" t="str">
        <f>IFERROR(Calculations!K386,"")</f>
        <v/>
      </c>
      <c r="D386" s="16" t="str">
        <f t="shared" si="44"/>
        <v/>
      </c>
      <c r="E386" s="26">
        <f t="shared" si="45"/>
        <v>8</v>
      </c>
      <c r="F386" s="26">
        <f t="shared" si="46"/>
        <v>12</v>
      </c>
      <c r="G386" s="26">
        <f t="shared" si="47"/>
        <v>15</v>
      </c>
    </row>
    <row r="387" spans="1:7" x14ac:dyDescent="0.25">
      <c r="A387" s="10" t="str">
        <f>Calculations!A387</f>
        <v/>
      </c>
      <c r="B387" s="4" t="str">
        <f t="shared" ref="B387:B450" si="48">IF(ISNUMBER(A387),YEAR(A387)&amp;"-"&amp;TEXT(WEEKNUM(A387),"00"),"")</f>
        <v/>
      </c>
      <c r="C387" s="4" t="str">
        <f>IFERROR(Calculations!K387,"")</f>
        <v/>
      </c>
      <c r="D387" s="16" t="str">
        <f t="shared" si="44"/>
        <v/>
      </c>
      <c r="E387" s="26">
        <f t="shared" si="45"/>
        <v>8</v>
      </c>
      <c r="F387" s="26">
        <f t="shared" si="46"/>
        <v>12</v>
      </c>
      <c r="G387" s="26">
        <f t="shared" si="47"/>
        <v>15</v>
      </c>
    </row>
    <row r="388" spans="1:7" x14ac:dyDescent="0.25">
      <c r="A388" s="10" t="str">
        <f>Calculations!A388</f>
        <v/>
      </c>
      <c r="B388" s="4" t="str">
        <f t="shared" si="48"/>
        <v/>
      </c>
      <c r="C388" s="4" t="str">
        <f>IFERROR(Calculations!K388,"")</f>
        <v/>
      </c>
      <c r="D388" s="16" t="str">
        <f t="shared" ref="D388:D451" si="49">IF(AND(ISBLANK(D387)=FALSE,ISNUMBER(C388)),D387&amp;","&amp;C388,"")</f>
        <v/>
      </c>
      <c r="E388" s="26">
        <f t="shared" ref="E388:E451" si="50">E387</f>
        <v>8</v>
      </c>
      <c r="F388" s="26">
        <f t="shared" ref="F388:F451" si="51">F387</f>
        <v>12</v>
      </c>
      <c r="G388" s="26">
        <f t="shared" ref="G388:G451" si="52">G387</f>
        <v>15</v>
      </c>
    </row>
    <row r="389" spans="1:7" x14ac:dyDescent="0.25">
      <c r="A389" s="10" t="str">
        <f>Calculations!A389</f>
        <v/>
      </c>
      <c r="B389" s="4" t="str">
        <f t="shared" si="48"/>
        <v/>
      </c>
      <c r="C389" s="4" t="str">
        <f>IFERROR(Calculations!K389,"")</f>
        <v/>
      </c>
      <c r="D389" s="16" t="str">
        <f t="shared" si="49"/>
        <v/>
      </c>
      <c r="E389" s="26">
        <f t="shared" si="50"/>
        <v>8</v>
      </c>
      <c r="F389" s="26">
        <f t="shared" si="51"/>
        <v>12</v>
      </c>
      <c r="G389" s="26">
        <f t="shared" si="52"/>
        <v>15</v>
      </c>
    </row>
    <row r="390" spans="1:7" x14ac:dyDescent="0.25">
      <c r="A390" s="10" t="str">
        <f>Calculations!A390</f>
        <v/>
      </c>
      <c r="B390" s="4" t="str">
        <f t="shared" si="48"/>
        <v/>
      </c>
      <c r="C390" s="4" t="str">
        <f>IFERROR(Calculations!K390,"")</f>
        <v/>
      </c>
      <c r="D390" s="16" t="str">
        <f t="shared" si="49"/>
        <v/>
      </c>
      <c r="E390" s="26">
        <f t="shared" si="50"/>
        <v>8</v>
      </c>
      <c r="F390" s="26">
        <f t="shared" si="51"/>
        <v>12</v>
      </c>
      <c r="G390" s="26">
        <f t="shared" si="52"/>
        <v>15</v>
      </c>
    </row>
    <row r="391" spans="1:7" x14ac:dyDescent="0.25">
      <c r="A391" s="10" t="str">
        <f>Calculations!A391</f>
        <v/>
      </c>
      <c r="B391" s="4" t="str">
        <f t="shared" si="48"/>
        <v/>
      </c>
      <c r="C391" s="4" t="str">
        <f>IFERROR(Calculations!K391,"")</f>
        <v/>
      </c>
      <c r="D391" s="16" t="str">
        <f t="shared" si="49"/>
        <v/>
      </c>
      <c r="E391" s="26">
        <f t="shared" si="50"/>
        <v>8</v>
      </c>
      <c r="F391" s="26">
        <f t="shared" si="51"/>
        <v>12</v>
      </c>
      <c r="G391" s="26">
        <f t="shared" si="52"/>
        <v>15</v>
      </c>
    </row>
    <row r="392" spans="1:7" x14ac:dyDescent="0.25">
      <c r="A392" s="10" t="str">
        <f>Calculations!A392</f>
        <v/>
      </c>
      <c r="B392" s="4" t="str">
        <f t="shared" si="48"/>
        <v/>
      </c>
      <c r="C392" s="4" t="str">
        <f>IFERROR(Calculations!K392,"")</f>
        <v/>
      </c>
      <c r="D392" s="16" t="str">
        <f t="shared" si="49"/>
        <v/>
      </c>
      <c r="E392" s="26">
        <f t="shared" si="50"/>
        <v>8</v>
      </c>
      <c r="F392" s="26">
        <f t="shared" si="51"/>
        <v>12</v>
      </c>
      <c r="G392" s="26">
        <f t="shared" si="52"/>
        <v>15</v>
      </c>
    </row>
    <row r="393" spans="1:7" x14ac:dyDescent="0.25">
      <c r="A393" s="10" t="str">
        <f>Calculations!A393</f>
        <v/>
      </c>
      <c r="B393" s="4" t="str">
        <f t="shared" si="48"/>
        <v/>
      </c>
      <c r="C393" s="4" t="str">
        <f>IFERROR(Calculations!K393,"")</f>
        <v/>
      </c>
      <c r="D393" s="16" t="str">
        <f t="shared" si="49"/>
        <v/>
      </c>
      <c r="E393" s="26">
        <f t="shared" si="50"/>
        <v>8</v>
      </c>
      <c r="F393" s="26">
        <f t="shared" si="51"/>
        <v>12</v>
      </c>
      <c r="G393" s="26">
        <f t="shared" si="52"/>
        <v>15</v>
      </c>
    </row>
    <row r="394" spans="1:7" x14ac:dyDescent="0.25">
      <c r="A394" s="10" t="str">
        <f>Calculations!A394</f>
        <v/>
      </c>
      <c r="B394" s="4" t="str">
        <f t="shared" si="48"/>
        <v/>
      </c>
      <c r="C394" s="4" t="str">
        <f>IFERROR(Calculations!K394,"")</f>
        <v/>
      </c>
      <c r="D394" s="16" t="str">
        <f t="shared" si="49"/>
        <v/>
      </c>
      <c r="E394" s="26">
        <f t="shared" si="50"/>
        <v>8</v>
      </c>
      <c r="F394" s="26">
        <f t="shared" si="51"/>
        <v>12</v>
      </c>
      <c r="G394" s="26">
        <f t="shared" si="52"/>
        <v>15</v>
      </c>
    </row>
    <row r="395" spans="1:7" x14ac:dyDescent="0.25">
      <c r="A395" s="10" t="str">
        <f>Calculations!A395</f>
        <v/>
      </c>
      <c r="B395" s="4" t="str">
        <f t="shared" si="48"/>
        <v/>
      </c>
      <c r="C395" s="4" t="str">
        <f>IFERROR(Calculations!K395,"")</f>
        <v/>
      </c>
      <c r="D395" s="16" t="str">
        <f t="shared" si="49"/>
        <v/>
      </c>
      <c r="E395" s="26">
        <f t="shared" si="50"/>
        <v>8</v>
      </c>
      <c r="F395" s="26">
        <f t="shared" si="51"/>
        <v>12</v>
      </c>
      <c r="G395" s="26">
        <f t="shared" si="52"/>
        <v>15</v>
      </c>
    </row>
    <row r="396" spans="1:7" x14ac:dyDescent="0.25">
      <c r="A396" s="10" t="str">
        <f>Calculations!A396</f>
        <v/>
      </c>
      <c r="B396" s="4" t="str">
        <f t="shared" si="48"/>
        <v/>
      </c>
      <c r="C396" s="4" t="str">
        <f>IFERROR(Calculations!K396,"")</f>
        <v/>
      </c>
      <c r="D396" s="16" t="str">
        <f t="shared" si="49"/>
        <v/>
      </c>
      <c r="E396" s="26">
        <f t="shared" si="50"/>
        <v>8</v>
      </c>
      <c r="F396" s="26">
        <f t="shared" si="51"/>
        <v>12</v>
      </c>
      <c r="G396" s="26">
        <f t="shared" si="52"/>
        <v>15</v>
      </c>
    </row>
    <row r="397" spans="1:7" x14ac:dyDescent="0.25">
      <c r="A397" s="10" t="str">
        <f>Calculations!A397</f>
        <v/>
      </c>
      <c r="B397" s="4" t="str">
        <f t="shared" si="48"/>
        <v/>
      </c>
      <c r="C397" s="4" t="str">
        <f>IFERROR(Calculations!K397,"")</f>
        <v/>
      </c>
      <c r="D397" s="16" t="str">
        <f t="shared" si="49"/>
        <v/>
      </c>
      <c r="E397" s="26">
        <f t="shared" si="50"/>
        <v>8</v>
      </c>
      <c r="F397" s="26">
        <f t="shared" si="51"/>
        <v>12</v>
      </c>
      <c r="G397" s="26">
        <f t="shared" si="52"/>
        <v>15</v>
      </c>
    </row>
    <row r="398" spans="1:7" x14ac:dyDescent="0.25">
      <c r="A398" s="10" t="str">
        <f>Calculations!A398</f>
        <v/>
      </c>
      <c r="B398" s="4" t="str">
        <f t="shared" si="48"/>
        <v/>
      </c>
      <c r="C398" s="4" t="str">
        <f>IFERROR(Calculations!K398,"")</f>
        <v/>
      </c>
      <c r="D398" s="16" t="str">
        <f t="shared" si="49"/>
        <v/>
      </c>
      <c r="E398" s="26">
        <f t="shared" si="50"/>
        <v>8</v>
      </c>
      <c r="F398" s="26">
        <f t="shared" si="51"/>
        <v>12</v>
      </c>
      <c r="G398" s="26">
        <f t="shared" si="52"/>
        <v>15</v>
      </c>
    </row>
    <row r="399" spans="1:7" x14ac:dyDescent="0.25">
      <c r="A399" s="10" t="str">
        <f>Calculations!A399</f>
        <v/>
      </c>
      <c r="B399" s="4" t="str">
        <f t="shared" si="48"/>
        <v/>
      </c>
      <c r="C399" s="4" t="str">
        <f>IFERROR(Calculations!K399,"")</f>
        <v/>
      </c>
      <c r="D399" s="16" t="str">
        <f t="shared" si="49"/>
        <v/>
      </c>
      <c r="E399" s="26">
        <f t="shared" si="50"/>
        <v>8</v>
      </c>
      <c r="F399" s="26">
        <f t="shared" si="51"/>
        <v>12</v>
      </c>
      <c r="G399" s="26">
        <f t="shared" si="52"/>
        <v>15</v>
      </c>
    </row>
    <row r="400" spans="1:7" x14ac:dyDescent="0.25">
      <c r="A400" s="10" t="str">
        <f>Calculations!A400</f>
        <v/>
      </c>
      <c r="B400" s="4" t="str">
        <f t="shared" si="48"/>
        <v/>
      </c>
      <c r="C400" s="4" t="str">
        <f>IFERROR(Calculations!K400,"")</f>
        <v/>
      </c>
      <c r="D400" s="16" t="str">
        <f t="shared" si="49"/>
        <v/>
      </c>
      <c r="E400" s="26">
        <f t="shared" si="50"/>
        <v>8</v>
      </c>
      <c r="F400" s="26">
        <f t="shared" si="51"/>
        <v>12</v>
      </c>
      <c r="G400" s="26">
        <f t="shared" si="52"/>
        <v>15</v>
      </c>
    </row>
    <row r="401" spans="1:7" x14ac:dyDescent="0.25">
      <c r="A401" s="10" t="str">
        <f>Calculations!A401</f>
        <v/>
      </c>
      <c r="B401" s="4" t="str">
        <f t="shared" si="48"/>
        <v/>
      </c>
      <c r="C401" s="4" t="str">
        <f>IFERROR(Calculations!K401,"")</f>
        <v/>
      </c>
      <c r="D401" s="16" t="str">
        <f t="shared" si="49"/>
        <v/>
      </c>
      <c r="E401" s="26">
        <f t="shared" si="50"/>
        <v>8</v>
      </c>
      <c r="F401" s="26">
        <f t="shared" si="51"/>
        <v>12</v>
      </c>
      <c r="G401" s="26">
        <f t="shared" si="52"/>
        <v>15</v>
      </c>
    </row>
    <row r="402" spans="1:7" x14ac:dyDescent="0.25">
      <c r="A402" s="10" t="str">
        <f>Calculations!A402</f>
        <v/>
      </c>
      <c r="B402" s="4" t="str">
        <f t="shared" si="48"/>
        <v/>
      </c>
      <c r="C402" s="4" t="str">
        <f>IFERROR(Calculations!K402,"")</f>
        <v/>
      </c>
      <c r="D402" s="16" t="str">
        <f t="shared" si="49"/>
        <v/>
      </c>
      <c r="E402" s="26">
        <f t="shared" si="50"/>
        <v>8</v>
      </c>
      <c r="F402" s="26">
        <f t="shared" si="51"/>
        <v>12</v>
      </c>
      <c r="G402" s="26">
        <f t="shared" si="52"/>
        <v>15</v>
      </c>
    </row>
    <row r="403" spans="1:7" x14ac:dyDescent="0.25">
      <c r="A403" s="10" t="str">
        <f>Calculations!A403</f>
        <v/>
      </c>
      <c r="B403" s="4" t="str">
        <f t="shared" si="48"/>
        <v/>
      </c>
      <c r="C403" s="4" t="str">
        <f>IFERROR(Calculations!K403,"")</f>
        <v/>
      </c>
      <c r="D403" s="16" t="str">
        <f t="shared" si="49"/>
        <v/>
      </c>
      <c r="E403" s="26">
        <f t="shared" si="50"/>
        <v>8</v>
      </c>
      <c r="F403" s="26">
        <f t="shared" si="51"/>
        <v>12</v>
      </c>
      <c r="G403" s="26">
        <f t="shared" si="52"/>
        <v>15</v>
      </c>
    </row>
    <row r="404" spans="1:7" x14ac:dyDescent="0.25">
      <c r="A404" s="10" t="str">
        <f>Calculations!A404</f>
        <v/>
      </c>
      <c r="B404" s="4" t="str">
        <f t="shared" si="48"/>
        <v/>
      </c>
      <c r="C404" s="4" t="str">
        <f>IFERROR(Calculations!K404,"")</f>
        <v/>
      </c>
      <c r="D404" s="16" t="str">
        <f t="shared" si="49"/>
        <v/>
      </c>
      <c r="E404" s="26">
        <f t="shared" si="50"/>
        <v>8</v>
      </c>
      <c r="F404" s="26">
        <f t="shared" si="51"/>
        <v>12</v>
      </c>
      <c r="G404" s="26">
        <f t="shared" si="52"/>
        <v>15</v>
      </c>
    </row>
    <row r="405" spans="1:7" x14ac:dyDescent="0.25">
      <c r="A405" s="10" t="str">
        <f>Calculations!A405</f>
        <v/>
      </c>
      <c r="B405" s="4" t="str">
        <f t="shared" si="48"/>
        <v/>
      </c>
      <c r="C405" s="4" t="str">
        <f>IFERROR(Calculations!K405,"")</f>
        <v/>
      </c>
      <c r="D405" s="16" t="str">
        <f t="shared" si="49"/>
        <v/>
      </c>
      <c r="E405" s="26">
        <f t="shared" si="50"/>
        <v>8</v>
      </c>
      <c r="F405" s="26">
        <f t="shared" si="51"/>
        <v>12</v>
      </c>
      <c r="G405" s="26">
        <f t="shared" si="52"/>
        <v>15</v>
      </c>
    </row>
    <row r="406" spans="1:7" x14ac:dyDescent="0.25">
      <c r="A406" s="10" t="str">
        <f>Calculations!A406</f>
        <v/>
      </c>
      <c r="B406" s="4" t="str">
        <f t="shared" si="48"/>
        <v/>
      </c>
      <c r="C406" s="4" t="str">
        <f>IFERROR(Calculations!K406,"")</f>
        <v/>
      </c>
      <c r="D406" s="16" t="str">
        <f t="shared" si="49"/>
        <v/>
      </c>
      <c r="E406" s="26">
        <f t="shared" si="50"/>
        <v>8</v>
      </c>
      <c r="F406" s="26">
        <f t="shared" si="51"/>
        <v>12</v>
      </c>
      <c r="G406" s="26">
        <f t="shared" si="52"/>
        <v>15</v>
      </c>
    </row>
    <row r="407" spans="1:7" x14ac:dyDescent="0.25">
      <c r="A407" s="10" t="str">
        <f>Calculations!A407</f>
        <v/>
      </c>
      <c r="B407" s="4" t="str">
        <f t="shared" si="48"/>
        <v/>
      </c>
      <c r="C407" s="4" t="str">
        <f>IFERROR(Calculations!K407,"")</f>
        <v/>
      </c>
      <c r="D407" s="16" t="str">
        <f t="shared" si="49"/>
        <v/>
      </c>
      <c r="E407" s="26">
        <f t="shared" si="50"/>
        <v>8</v>
      </c>
      <c r="F407" s="26">
        <f t="shared" si="51"/>
        <v>12</v>
      </c>
      <c r="G407" s="26">
        <f t="shared" si="52"/>
        <v>15</v>
      </c>
    </row>
    <row r="408" spans="1:7" x14ac:dyDescent="0.25">
      <c r="A408" s="10" t="str">
        <f>Calculations!A408</f>
        <v/>
      </c>
      <c r="B408" s="4" t="str">
        <f t="shared" si="48"/>
        <v/>
      </c>
      <c r="C408" s="4" t="str">
        <f>IFERROR(Calculations!K408,"")</f>
        <v/>
      </c>
      <c r="D408" s="16" t="str">
        <f t="shared" si="49"/>
        <v/>
      </c>
      <c r="E408" s="26">
        <f t="shared" si="50"/>
        <v>8</v>
      </c>
      <c r="F408" s="26">
        <f t="shared" si="51"/>
        <v>12</v>
      </c>
      <c r="G408" s="26">
        <f t="shared" si="52"/>
        <v>15</v>
      </c>
    </row>
    <row r="409" spans="1:7" x14ac:dyDescent="0.25">
      <c r="A409" s="10" t="str">
        <f>Calculations!A409</f>
        <v/>
      </c>
      <c r="B409" s="4" t="str">
        <f t="shared" si="48"/>
        <v/>
      </c>
      <c r="C409" s="4" t="str">
        <f>IFERROR(Calculations!K409,"")</f>
        <v/>
      </c>
      <c r="D409" s="16" t="str">
        <f t="shared" si="49"/>
        <v/>
      </c>
      <c r="E409" s="26">
        <f t="shared" si="50"/>
        <v>8</v>
      </c>
      <c r="F409" s="26">
        <f t="shared" si="51"/>
        <v>12</v>
      </c>
      <c r="G409" s="26">
        <f t="shared" si="52"/>
        <v>15</v>
      </c>
    </row>
    <row r="410" spans="1:7" x14ac:dyDescent="0.25">
      <c r="A410" s="10" t="str">
        <f>Calculations!A410</f>
        <v/>
      </c>
      <c r="B410" s="4" t="str">
        <f t="shared" si="48"/>
        <v/>
      </c>
      <c r="C410" s="4" t="str">
        <f>IFERROR(Calculations!K410,"")</f>
        <v/>
      </c>
      <c r="D410" s="16" t="str">
        <f t="shared" si="49"/>
        <v/>
      </c>
      <c r="E410" s="26">
        <f t="shared" si="50"/>
        <v>8</v>
      </c>
      <c r="F410" s="26">
        <f t="shared" si="51"/>
        <v>12</v>
      </c>
      <c r="G410" s="26">
        <f t="shared" si="52"/>
        <v>15</v>
      </c>
    </row>
    <row r="411" spans="1:7" x14ac:dyDescent="0.25">
      <c r="A411" s="10" t="str">
        <f>Calculations!A411</f>
        <v/>
      </c>
      <c r="B411" s="4" t="str">
        <f t="shared" si="48"/>
        <v/>
      </c>
      <c r="C411" s="4" t="str">
        <f>IFERROR(Calculations!K411,"")</f>
        <v/>
      </c>
      <c r="D411" s="16" t="str">
        <f t="shared" si="49"/>
        <v/>
      </c>
      <c r="E411" s="26">
        <f t="shared" si="50"/>
        <v>8</v>
      </c>
      <c r="F411" s="26">
        <f t="shared" si="51"/>
        <v>12</v>
      </c>
      <c r="G411" s="26">
        <f t="shared" si="52"/>
        <v>15</v>
      </c>
    </row>
    <row r="412" spans="1:7" x14ac:dyDescent="0.25">
      <c r="A412" s="10" t="str">
        <f>Calculations!A412</f>
        <v/>
      </c>
      <c r="B412" s="4" t="str">
        <f t="shared" si="48"/>
        <v/>
      </c>
      <c r="C412" s="4" t="str">
        <f>IFERROR(Calculations!K412,"")</f>
        <v/>
      </c>
      <c r="D412" s="16" t="str">
        <f t="shared" si="49"/>
        <v/>
      </c>
      <c r="E412" s="26">
        <f t="shared" si="50"/>
        <v>8</v>
      </c>
      <c r="F412" s="26">
        <f t="shared" si="51"/>
        <v>12</v>
      </c>
      <c r="G412" s="26">
        <f t="shared" si="52"/>
        <v>15</v>
      </c>
    </row>
    <row r="413" spans="1:7" x14ac:dyDescent="0.25">
      <c r="A413" s="10" t="str">
        <f>Calculations!A413</f>
        <v/>
      </c>
      <c r="B413" s="4" t="str">
        <f t="shared" si="48"/>
        <v/>
      </c>
      <c r="C413" s="4" t="str">
        <f>IFERROR(Calculations!K413,"")</f>
        <v/>
      </c>
      <c r="D413" s="16" t="str">
        <f t="shared" si="49"/>
        <v/>
      </c>
      <c r="E413" s="26">
        <f t="shared" si="50"/>
        <v>8</v>
      </c>
      <c r="F413" s="26">
        <f t="shared" si="51"/>
        <v>12</v>
      </c>
      <c r="G413" s="26">
        <f t="shared" si="52"/>
        <v>15</v>
      </c>
    </row>
    <row r="414" spans="1:7" x14ac:dyDescent="0.25">
      <c r="A414" s="10" t="str">
        <f>Calculations!A414</f>
        <v/>
      </c>
      <c r="B414" s="4" t="str">
        <f t="shared" si="48"/>
        <v/>
      </c>
      <c r="C414" s="4" t="str">
        <f>IFERROR(Calculations!K414,"")</f>
        <v/>
      </c>
      <c r="D414" s="16" t="str">
        <f t="shared" si="49"/>
        <v/>
      </c>
      <c r="E414" s="26">
        <f t="shared" si="50"/>
        <v>8</v>
      </c>
      <c r="F414" s="26">
        <f t="shared" si="51"/>
        <v>12</v>
      </c>
      <c r="G414" s="26">
        <f t="shared" si="52"/>
        <v>15</v>
      </c>
    </row>
    <row r="415" spans="1:7" x14ac:dyDescent="0.25">
      <c r="A415" s="10" t="str">
        <f>Calculations!A415</f>
        <v/>
      </c>
      <c r="B415" s="4" t="str">
        <f t="shared" si="48"/>
        <v/>
      </c>
      <c r="C415" s="4" t="str">
        <f>IFERROR(Calculations!K415,"")</f>
        <v/>
      </c>
      <c r="D415" s="16" t="str">
        <f t="shared" si="49"/>
        <v/>
      </c>
      <c r="E415" s="26">
        <f t="shared" si="50"/>
        <v>8</v>
      </c>
      <c r="F415" s="26">
        <f t="shared" si="51"/>
        <v>12</v>
      </c>
      <c r="G415" s="26">
        <f t="shared" si="52"/>
        <v>15</v>
      </c>
    </row>
    <row r="416" spans="1:7" x14ac:dyDescent="0.25">
      <c r="A416" s="10" t="str">
        <f>Calculations!A416</f>
        <v/>
      </c>
      <c r="B416" s="4" t="str">
        <f t="shared" si="48"/>
        <v/>
      </c>
      <c r="C416" s="4" t="str">
        <f>IFERROR(Calculations!K416,"")</f>
        <v/>
      </c>
      <c r="D416" s="16" t="str">
        <f t="shared" si="49"/>
        <v/>
      </c>
      <c r="E416" s="26">
        <f t="shared" si="50"/>
        <v>8</v>
      </c>
      <c r="F416" s="26">
        <f t="shared" si="51"/>
        <v>12</v>
      </c>
      <c r="G416" s="26">
        <f t="shared" si="52"/>
        <v>15</v>
      </c>
    </row>
    <row r="417" spans="1:7" x14ac:dyDescent="0.25">
      <c r="A417" s="10" t="str">
        <f>Calculations!A417</f>
        <v/>
      </c>
      <c r="B417" s="4" t="str">
        <f t="shared" si="48"/>
        <v/>
      </c>
      <c r="C417" s="4" t="str">
        <f>IFERROR(Calculations!K417,"")</f>
        <v/>
      </c>
      <c r="D417" s="16" t="str">
        <f t="shared" si="49"/>
        <v/>
      </c>
      <c r="E417" s="26">
        <f t="shared" si="50"/>
        <v>8</v>
      </c>
      <c r="F417" s="26">
        <f t="shared" si="51"/>
        <v>12</v>
      </c>
      <c r="G417" s="26">
        <f t="shared" si="52"/>
        <v>15</v>
      </c>
    </row>
    <row r="418" spans="1:7" x14ac:dyDescent="0.25">
      <c r="A418" s="10" t="str">
        <f>Calculations!A418</f>
        <v/>
      </c>
      <c r="B418" s="4" t="str">
        <f t="shared" si="48"/>
        <v/>
      </c>
      <c r="C418" s="4" t="str">
        <f>IFERROR(Calculations!K418,"")</f>
        <v/>
      </c>
      <c r="D418" s="16" t="str">
        <f t="shared" si="49"/>
        <v/>
      </c>
      <c r="E418" s="26">
        <f t="shared" si="50"/>
        <v>8</v>
      </c>
      <c r="F418" s="26">
        <f t="shared" si="51"/>
        <v>12</v>
      </c>
      <c r="G418" s="26">
        <f t="shared" si="52"/>
        <v>15</v>
      </c>
    </row>
    <row r="419" spans="1:7" x14ac:dyDescent="0.25">
      <c r="A419" s="10" t="str">
        <f>Calculations!A419</f>
        <v/>
      </c>
      <c r="B419" s="4" t="str">
        <f t="shared" si="48"/>
        <v/>
      </c>
      <c r="C419" s="4" t="str">
        <f>IFERROR(Calculations!K419,"")</f>
        <v/>
      </c>
      <c r="D419" s="16" t="str">
        <f t="shared" si="49"/>
        <v/>
      </c>
      <c r="E419" s="26">
        <f t="shared" si="50"/>
        <v>8</v>
      </c>
      <c r="F419" s="26">
        <f t="shared" si="51"/>
        <v>12</v>
      </c>
      <c r="G419" s="26">
        <f t="shared" si="52"/>
        <v>15</v>
      </c>
    </row>
    <row r="420" spans="1:7" x14ac:dyDescent="0.25">
      <c r="A420" s="10" t="str">
        <f>Calculations!A420</f>
        <v/>
      </c>
      <c r="B420" s="4" t="str">
        <f t="shared" si="48"/>
        <v/>
      </c>
      <c r="C420" s="4" t="str">
        <f>IFERROR(Calculations!K420,"")</f>
        <v/>
      </c>
      <c r="D420" s="16" t="str">
        <f t="shared" si="49"/>
        <v/>
      </c>
      <c r="E420" s="26">
        <f t="shared" si="50"/>
        <v>8</v>
      </c>
      <c r="F420" s="26">
        <f t="shared" si="51"/>
        <v>12</v>
      </c>
      <c r="G420" s="26">
        <f t="shared" si="52"/>
        <v>15</v>
      </c>
    </row>
    <row r="421" spans="1:7" x14ac:dyDescent="0.25">
      <c r="A421" s="10" t="str">
        <f>Calculations!A421</f>
        <v/>
      </c>
      <c r="B421" s="4" t="str">
        <f t="shared" si="48"/>
        <v/>
      </c>
      <c r="C421" s="4" t="str">
        <f>IFERROR(Calculations!K421,"")</f>
        <v/>
      </c>
      <c r="D421" s="16" t="str">
        <f t="shared" si="49"/>
        <v/>
      </c>
      <c r="E421" s="26">
        <f t="shared" si="50"/>
        <v>8</v>
      </c>
      <c r="F421" s="26">
        <f t="shared" si="51"/>
        <v>12</v>
      </c>
      <c r="G421" s="26">
        <f t="shared" si="52"/>
        <v>15</v>
      </c>
    </row>
    <row r="422" spans="1:7" x14ac:dyDescent="0.25">
      <c r="A422" s="10" t="str">
        <f>Calculations!A422</f>
        <v/>
      </c>
      <c r="B422" s="4" t="str">
        <f t="shared" si="48"/>
        <v/>
      </c>
      <c r="C422" s="4" t="str">
        <f>IFERROR(Calculations!K422,"")</f>
        <v/>
      </c>
      <c r="D422" s="16" t="str">
        <f t="shared" si="49"/>
        <v/>
      </c>
      <c r="E422" s="26">
        <f t="shared" si="50"/>
        <v>8</v>
      </c>
      <c r="F422" s="26">
        <f t="shared" si="51"/>
        <v>12</v>
      </c>
      <c r="G422" s="26">
        <f t="shared" si="52"/>
        <v>15</v>
      </c>
    </row>
    <row r="423" spans="1:7" x14ac:dyDescent="0.25">
      <c r="A423" s="10" t="str">
        <f>Calculations!A423</f>
        <v/>
      </c>
      <c r="B423" s="4" t="str">
        <f t="shared" si="48"/>
        <v/>
      </c>
      <c r="C423" s="4" t="str">
        <f>IFERROR(Calculations!K423,"")</f>
        <v/>
      </c>
      <c r="D423" s="16" t="str">
        <f t="shared" si="49"/>
        <v/>
      </c>
      <c r="E423" s="26">
        <f t="shared" si="50"/>
        <v>8</v>
      </c>
      <c r="F423" s="26">
        <f t="shared" si="51"/>
        <v>12</v>
      </c>
      <c r="G423" s="26">
        <f t="shared" si="52"/>
        <v>15</v>
      </c>
    </row>
    <row r="424" spans="1:7" x14ac:dyDescent="0.25">
      <c r="A424" s="10" t="str">
        <f>Calculations!A424</f>
        <v/>
      </c>
      <c r="B424" s="4" t="str">
        <f t="shared" si="48"/>
        <v/>
      </c>
      <c r="C424" s="4" t="str">
        <f>IFERROR(Calculations!K424,"")</f>
        <v/>
      </c>
      <c r="D424" s="16" t="str">
        <f t="shared" si="49"/>
        <v/>
      </c>
      <c r="E424" s="26">
        <f t="shared" si="50"/>
        <v>8</v>
      </c>
      <c r="F424" s="26">
        <f t="shared" si="51"/>
        <v>12</v>
      </c>
      <c r="G424" s="26">
        <f t="shared" si="52"/>
        <v>15</v>
      </c>
    </row>
    <row r="425" spans="1:7" x14ac:dyDescent="0.25">
      <c r="A425" s="10" t="str">
        <f>Calculations!A425</f>
        <v/>
      </c>
      <c r="B425" s="4" t="str">
        <f t="shared" si="48"/>
        <v/>
      </c>
      <c r="C425" s="4" t="str">
        <f>IFERROR(Calculations!K425,"")</f>
        <v/>
      </c>
      <c r="D425" s="16" t="str">
        <f t="shared" si="49"/>
        <v/>
      </c>
      <c r="E425" s="26">
        <f t="shared" si="50"/>
        <v>8</v>
      </c>
      <c r="F425" s="26">
        <f t="shared" si="51"/>
        <v>12</v>
      </c>
      <c r="G425" s="26">
        <f t="shared" si="52"/>
        <v>15</v>
      </c>
    </row>
    <row r="426" spans="1:7" x14ac:dyDescent="0.25">
      <c r="A426" s="10" t="str">
        <f>Calculations!A426</f>
        <v/>
      </c>
      <c r="B426" s="4" t="str">
        <f t="shared" si="48"/>
        <v/>
      </c>
      <c r="C426" s="4" t="str">
        <f>IFERROR(Calculations!K426,"")</f>
        <v/>
      </c>
      <c r="D426" s="16" t="str">
        <f t="shared" si="49"/>
        <v/>
      </c>
      <c r="E426" s="26">
        <f t="shared" si="50"/>
        <v>8</v>
      </c>
      <c r="F426" s="26">
        <f t="shared" si="51"/>
        <v>12</v>
      </c>
      <c r="G426" s="26">
        <f t="shared" si="52"/>
        <v>15</v>
      </c>
    </row>
    <row r="427" spans="1:7" x14ac:dyDescent="0.25">
      <c r="A427" s="10" t="str">
        <f>Calculations!A427</f>
        <v/>
      </c>
      <c r="B427" s="4" t="str">
        <f t="shared" si="48"/>
        <v/>
      </c>
      <c r="C427" s="4" t="str">
        <f>IFERROR(Calculations!K427,"")</f>
        <v/>
      </c>
      <c r="D427" s="16" t="str">
        <f t="shared" si="49"/>
        <v/>
      </c>
      <c r="E427" s="26">
        <f t="shared" si="50"/>
        <v>8</v>
      </c>
      <c r="F427" s="26">
        <f t="shared" si="51"/>
        <v>12</v>
      </c>
      <c r="G427" s="26">
        <f t="shared" si="52"/>
        <v>15</v>
      </c>
    </row>
    <row r="428" spans="1:7" x14ac:dyDescent="0.25">
      <c r="A428" s="10" t="str">
        <f>Calculations!A428</f>
        <v/>
      </c>
      <c r="B428" s="4" t="str">
        <f t="shared" si="48"/>
        <v/>
      </c>
      <c r="C428" s="4" t="str">
        <f>IFERROR(Calculations!K428,"")</f>
        <v/>
      </c>
      <c r="D428" s="16" t="str">
        <f t="shared" si="49"/>
        <v/>
      </c>
      <c r="E428" s="26">
        <f t="shared" si="50"/>
        <v>8</v>
      </c>
      <c r="F428" s="26">
        <f t="shared" si="51"/>
        <v>12</v>
      </c>
      <c r="G428" s="26">
        <f t="shared" si="52"/>
        <v>15</v>
      </c>
    </row>
    <row r="429" spans="1:7" x14ac:dyDescent="0.25">
      <c r="A429" s="10" t="str">
        <f>Calculations!A429</f>
        <v/>
      </c>
      <c r="B429" s="4" t="str">
        <f t="shared" si="48"/>
        <v/>
      </c>
      <c r="C429" s="4" t="str">
        <f>IFERROR(Calculations!K429,"")</f>
        <v/>
      </c>
      <c r="D429" s="16" t="str">
        <f t="shared" si="49"/>
        <v/>
      </c>
      <c r="E429" s="26">
        <f t="shared" si="50"/>
        <v>8</v>
      </c>
      <c r="F429" s="26">
        <f t="shared" si="51"/>
        <v>12</v>
      </c>
      <c r="G429" s="26">
        <f t="shared" si="52"/>
        <v>15</v>
      </c>
    </row>
    <row r="430" spans="1:7" x14ac:dyDescent="0.25">
      <c r="A430" s="10" t="str">
        <f>Calculations!A430</f>
        <v/>
      </c>
      <c r="B430" s="4" t="str">
        <f t="shared" si="48"/>
        <v/>
      </c>
      <c r="C430" s="4" t="str">
        <f>IFERROR(Calculations!K430,"")</f>
        <v/>
      </c>
      <c r="D430" s="16" t="str">
        <f t="shared" si="49"/>
        <v/>
      </c>
      <c r="E430" s="26">
        <f t="shared" si="50"/>
        <v>8</v>
      </c>
      <c r="F430" s="26">
        <f t="shared" si="51"/>
        <v>12</v>
      </c>
      <c r="G430" s="26">
        <f t="shared" si="52"/>
        <v>15</v>
      </c>
    </row>
    <row r="431" spans="1:7" x14ac:dyDescent="0.25">
      <c r="A431" s="10" t="str">
        <f>Calculations!A431</f>
        <v/>
      </c>
      <c r="B431" s="4" t="str">
        <f t="shared" si="48"/>
        <v/>
      </c>
      <c r="C431" s="4" t="str">
        <f>IFERROR(Calculations!K431,"")</f>
        <v/>
      </c>
      <c r="D431" s="16" t="str">
        <f t="shared" si="49"/>
        <v/>
      </c>
      <c r="E431" s="26">
        <f t="shared" si="50"/>
        <v>8</v>
      </c>
      <c r="F431" s="26">
        <f t="shared" si="51"/>
        <v>12</v>
      </c>
      <c r="G431" s="26">
        <f t="shared" si="52"/>
        <v>15</v>
      </c>
    </row>
    <row r="432" spans="1:7" x14ac:dyDescent="0.25">
      <c r="A432" s="10" t="str">
        <f>Calculations!A432</f>
        <v/>
      </c>
      <c r="B432" s="4" t="str">
        <f t="shared" si="48"/>
        <v/>
      </c>
      <c r="C432" s="4" t="str">
        <f>IFERROR(Calculations!K432,"")</f>
        <v/>
      </c>
      <c r="D432" s="16" t="str">
        <f t="shared" si="49"/>
        <v/>
      </c>
      <c r="E432" s="26">
        <f t="shared" si="50"/>
        <v>8</v>
      </c>
      <c r="F432" s="26">
        <f t="shared" si="51"/>
        <v>12</v>
      </c>
      <c r="G432" s="26">
        <f t="shared" si="52"/>
        <v>15</v>
      </c>
    </row>
    <row r="433" spans="1:7" x14ac:dyDescent="0.25">
      <c r="A433" s="10" t="str">
        <f>Calculations!A433</f>
        <v/>
      </c>
      <c r="B433" s="4" t="str">
        <f t="shared" si="48"/>
        <v/>
      </c>
      <c r="C433" s="4" t="str">
        <f>IFERROR(Calculations!K433,"")</f>
        <v/>
      </c>
      <c r="D433" s="16" t="str">
        <f t="shared" si="49"/>
        <v/>
      </c>
      <c r="E433" s="26">
        <f t="shared" si="50"/>
        <v>8</v>
      </c>
      <c r="F433" s="26">
        <f t="shared" si="51"/>
        <v>12</v>
      </c>
      <c r="G433" s="26">
        <f t="shared" si="52"/>
        <v>15</v>
      </c>
    </row>
    <row r="434" spans="1:7" x14ac:dyDescent="0.25">
      <c r="A434" s="10" t="str">
        <f>Calculations!A434</f>
        <v/>
      </c>
      <c r="B434" s="4" t="str">
        <f t="shared" si="48"/>
        <v/>
      </c>
      <c r="C434" s="4" t="str">
        <f>IFERROR(Calculations!K434,"")</f>
        <v/>
      </c>
      <c r="D434" s="16" t="str">
        <f t="shared" si="49"/>
        <v/>
      </c>
      <c r="E434" s="26">
        <f t="shared" si="50"/>
        <v>8</v>
      </c>
      <c r="F434" s="26">
        <f t="shared" si="51"/>
        <v>12</v>
      </c>
      <c r="G434" s="26">
        <f t="shared" si="52"/>
        <v>15</v>
      </c>
    </row>
    <row r="435" spans="1:7" x14ac:dyDescent="0.25">
      <c r="A435" s="10" t="str">
        <f>Calculations!A435</f>
        <v/>
      </c>
      <c r="B435" s="4" t="str">
        <f t="shared" si="48"/>
        <v/>
      </c>
      <c r="C435" s="4" t="str">
        <f>IFERROR(Calculations!K435,"")</f>
        <v/>
      </c>
      <c r="D435" s="16" t="str">
        <f t="shared" si="49"/>
        <v/>
      </c>
      <c r="E435" s="26">
        <f t="shared" si="50"/>
        <v>8</v>
      </c>
      <c r="F435" s="26">
        <f t="shared" si="51"/>
        <v>12</v>
      </c>
      <c r="G435" s="26">
        <f t="shared" si="52"/>
        <v>15</v>
      </c>
    </row>
    <row r="436" spans="1:7" x14ac:dyDescent="0.25">
      <c r="A436" s="10" t="str">
        <f>Calculations!A436</f>
        <v/>
      </c>
      <c r="B436" s="4" t="str">
        <f t="shared" si="48"/>
        <v/>
      </c>
      <c r="C436" s="4" t="str">
        <f>IFERROR(Calculations!K436,"")</f>
        <v/>
      </c>
      <c r="D436" s="16" t="str">
        <f t="shared" si="49"/>
        <v/>
      </c>
      <c r="E436" s="26">
        <f t="shared" si="50"/>
        <v>8</v>
      </c>
      <c r="F436" s="26">
        <f t="shared" si="51"/>
        <v>12</v>
      </c>
      <c r="G436" s="26">
        <f t="shared" si="52"/>
        <v>15</v>
      </c>
    </row>
    <row r="437" spans="1:7" x14ac:dyDescent="0.25">
      <c r="A437" s="10" t="str">
        <f>Calculations!A437</f>
        <v/>
      </c>
      <c r="B437" s="4" t="str">
        <f t="shared" si="48"/>
        <v/>
      </c>
      <c r="C437" s="4" t="str">
        <f>IFERROR(Calculations!K437,"")</f>
        <v/>
      </c>
      <c r="D437" s="16" t="str">
        <f t="shared" si="49"/>
        <v/>
      </c>
      <c r="E437" s="26">
        <f t="shared" si="50"/>
        <v>8</v>
      </c>
      <c r="F437" s="26">
        <f t="shared" si="51"/>
        <v>12</v>
      </c>
      <c r="G437" s="26">
        <f t="shared" si="52"/>
        <v>15</v>
      </c>
    </row>
    <row r="438" spans="1:7" x14ac:dyDescent="0.25">
      <c r="A438" s="10" t="str">
        <f>Calculations!A438</f>
        <v/>
      </c>
      <c r="B438" s="4" t="str">
        <f t="shared" si="48"/>
        <v/>
      </c>
      <c r="C438" s="4" t="str">
        <f>IFERROR(Calculations!K438,"")</f>
        <v/>
      </c>
      <c r="D438" s="16" t="str">
        <f t="shared" si="49"/>
        <v/>
      </c>
      <c r="E438" s="26">
        <f t="shared" si="50"/>
        <v>8</v>
      </c>
      <c r="F438" s="26">
        <f t="shared" si="51"/>
        <v>12</v>
      </c>
      <c r="G438" s="26">
        <f t="shared" si="52"/>
        <v>15</v>
      </c>
    </row>
    <row r="439" spans="1:7" x14ac:dyDescent="0.25">
      <c r="A439" s="10" t="str">
        <f>Calculations!A439</f>
        <v/>
      </c>
      <c r="B439" s="4" t="str">
        <f t="shared" si="48"/>
        <v/>
      </c>
      <c r="C439" s="4" t="str">
        <f>IFERROR(Calculations!K439,"")</f>
        <v/>
      </c>
      <c r="D439" s="16" t="str">
        <f t="shared" si="49"/>
        <v/>
      </c>
      <c r="E439" s="26">
        <f t="shared" si="50"/>
        <v>8</v>
      </c>
      <c r="F439" s="26">
        <f t="shared" si="51"/>
        <v>12</v>
      </c>
      <c r="G439" s="26">
        <f t="shared" si="52"/>
        <v>15</v>
      </c>
    </row>
    <row r="440" spans="1:7" x14ac:dyDescent="0.25">
      <c r="A440" s="10" t="str">
        <f>Calculations!A440</f>
        <v/>
      </c>
      <c r="B440" s="4" t="str">
        <f t="shared" si="48"/>
        <v/>
      </c>
      <c r="C440" s="4" t="str">
        <f>IFERROR(Calculations!K440,"")</f>
        <v/>
      </c>
      <c r="D440" s="16" t="str">
        <f t="shared" si="49"/>
        <v/>
      </c>
      <c r="E440" s="26">
        <f t="shared" si="50"/>
        <v>8</v>
      </c>
      <c r="F440" s="26">
        <f t="shared" si="51"/>
        <v>12</v>
      </c>
      <c r="G440" s="26">
        <f t="shared" si="52"/>
        <v>15</v>
      </c>
    </row>
    <row r="441" spans="1:7" x14ac:dyDescent="0.25">
      <c r="A441" s="10" t="str">
        <f>Calculations!A441</f>
        <v/>
      </c>
      <c r="B441" s="4" t="str">
        <f t="shared" si="48"/>
        <v/>
      </c>
      <c r="C441" s="4" t="str">
        <f>IFERROR(Calculations!K441,"")</f>
        <v/>
      </c>
      <c r="D441" s="16" t="str">
        <f t="shared" si="49"/>
        <v/>
      </c>
      <c r="E441" s="26">
        <f t="shared" si="50"/>
        <v>8</v>
      </c>
      <c r="F441" s="26">
        <f t="shared" si="51"/>
        <v>12</v>
      </c>
      <c r="G441" s="26">
        <f t="shared" si="52"/>
        <v>15</v>
      </c>
    </row>
    <row r="442" spans="1:7" x14ac:dyDescent="0.25">
      <c r="A442" s="10" t="str">
        <f>Calculations!A442</f>
        <v/>
      </c>
      <c r="B442" s="4" t="str">
        <f t="shared" si="48"/>
        <v/>
      </c>
      <c r="C442" s="4" t="str">
        <f>IFERROR(Calculations!K442,"")</f>
        <v/>
      </c>
      <c r="D442" s="16" t="str">
        <f t="shared" si="49"/>
        <v/>
      </c>
      <c r="E442" s="26">
        <f t="shared" si="50"/>
        <v>8</v>
      </c>
      <c r="F442" s="26">
        <f t="shared" si="51"/>
        <v>12</v>
      </c>
      <c r="G442" s="26">
        <f t="shared" si="52"/>
        <v>15</v>
      </c>
    </row>
    <row r="443" spans="1:7" x14ac:dyDescent="0.25">
      <c r="A443" s="10" t="str">
        <f>Calculations!A443</f>
        <v/>
      </c>
      <c r="B443" s="4" t="str">
        <f t="shared" si="48"/>
        <v/>
      </c>
      <c r="C443" s="4" t="str">
        <f>IFERROR(Calculations!K443,"")</f>
        <v/>
      </c>
      <c r="D443" s="16" t="str">
        <f t="shared" si="49"/>
        <v/>
      </c>
      <c r="E443" s="26">
        <f t="shared" si="50"/>
        <v>8</v>
      </c>
      <c r="F443" s="26">
        <f t="shared" si="51"/>
        <v>12</v>
      </c>
      <c r="G443" s="26">
        <f t="shared" si="52"/>
        <v>15</v>
      </c>
    </row>
    <row r="444" spans="1:7" x14ac:dyDescent="0.25">
      <c r="A444" s="10" t="str">
        <f>Calculations!A444</f>
        <v/>
      </c>
      <c r="B444" s="4" t="str">
        <f t="shared" si="48"/>
        <v/>
      </c>
      <c r="C444" s="4" t="str">
        <f>IFERROR(Calculations!K444,"")</f>
        <v/>
      </c>
      <c r="D444" s="16" t="str">
        <f t="shared" si="49"/>
        <v/>
      </c>
      <c r="E444" s="26">
        <f t="shared" si="50"/>
        <v>8</v>
      </c>
      <c r="F444" s="26">
        <f t="shared" si="51"/>
        <v>12</v>
      </c>
      <c r="G444" s="26">
        <f t="shared" si="52"/>
        <v>15</v>
      </c>
    </row>
    <row r="445" spans="1:7" x14ac:dyDescent="0.25">
      <c r="A445" s="10" t="str">
        <f>Calculations!A445</f>
        <v/>
      </c>
      <c r="B445" s="4" t="str">
        <f t="shared" si="48"/>
        <v/>
      </c>
      <c r="C445" s="4" t="str">
        <f>IFERROR(Calculations!K445,"")</f>
        <v/>
      </c>
      <c r="D445" s="16" t="str">
        <f t="shared" si="49"/>
        <v/>
      </c>
      <c r="E445" s="26">
        <f t="shared" si="50"/>
        <v>8</v>
      </c>
      <c r="F445" s="26">
        <f t="shared" si="51"/>
        <v>12</v>
      </c>
      <c r="G445" s="26">
        <f t="shared" si="52"/>
        <v>15</v>
      </c>
    </row>
    <row r="446" spans="1:7" x14ac:dyDescent="0.25">
      <c r="A446" s="10" t="str">
        <f>Calculations!A446</f>
        <v/>
      </c>
      <c r="B446" s="4" t="str">
        <f t="shared" si="48"/>
        <v/>
      </c>
      <c r="C446" s="4" t="str">
        <f>IFERROR(Calculations!K446,"")</f>
        <v/>
      </c>
      <c r="D446" s="16" t="str">
        <f t="shared" si="49"/>
        <v/>
      </c>
      <c r="E446" s="26">
        <f t="shared" si="50"/>
        <v>8</v>
      </c>
      <c r="F446" s="26">
        <f t="shared" si="51"/>
        <v>12</v>
      </c>
      <c r="G446" s="26">
        <f t="shared" si="52"/>
        <v>15</v>
      </c>
    </row>
    <row r="447" spans="1:7" x14ac:dyDescent="0.25">
      <c r="A447" s="10" t="str">
        <f>Calculations!A447</f>
        <v/>
      </c>
      <c r="B447" s="4" t="str">
        <f t="shared" si="48"/>
        <v/>
      </c>
      <c r="C447" s="4" t="str">
        <f>IFERROR(Calculations!K447,"")</f>
        <v/>
      </c>
      <c r="D447" s="16" t="str">
        <f t="shared" si="49"/>
        <v/>
      </c>
      <c r="E447" s="26">
        <f t="shared" si="50"/>
        <v>8</v>
      </c>
      <c r="F447" s="26">
        <f t="shared" si="51"/>
        <v>12</v>
      </c>
      <c r="G447" s="26">
        <f t="shared" si="52"/>
        <v>15</v>
      </c>
    </row>
    <row r="448" spans="1:7" x14ac:dyDescent="0.25">
      <c r="A448" s="10" t="str">
        <f>Calculations!A448</f>
        <v/>
      </c>
      <c r="B448" s="4" t="str">
        <f t="shared" si="48"/>
        <v/>
      </c>
      <c r="C448" s="4" t="str">
        <f>IFERROR(Calculations!K448,"")</f>
        <v/>
      </c>
      <c r="D448" s="16" t="str">
        <f t="shared" si="49"/>
        <v/>
      </c>
      <c r="E448" s="26">
        <f t="shared" si="50"/>
        <v>8</v>
      </c>
      <c r="F448" s="26">
        <f t="shared" si="51"/>
        <v>12</v>
      </c>
      <c r="G448" s="26">
        <f t="shared" si="52"/>
        <v>15</v>
      </c>
    </row>
    <row r="449" spans="1:7" x14ac:dyDescent="0.25">
      <c r="A449" s="10" t="str">
        <f>Calculations!A449</f>
        <v/>
      </c>
      <c r="B449" s="4" t="str">
        <f t="shared" si="48"/>
        <v/>
      </c>
      <c r="C449" s="4" t="str">
        <f>IFERROR(Calculations!K449,"")</f>
        <v/>
      </c>
      <c r="D449" s="16" t="str">
        <f t="shared" si="49"/>
        <v/>
      </c>
      <c r="E449" s="26">
        <f t="shared" si="50"/>
        <v>8</v>
      </c>
      <c r="F449" s="26">
        <f t="shared" si="51"/>
        <v>12</v>
      </c>
      <c r="G449" s="26">
        <f t="shared" si="52"/>
        <v>15</v>
      </c>
    </row>
    <row r="450" spans="1:7" x14ac:dyDescent="0.25">
      <c r="A450" s="10" t="str">
        <f>Calculations!A450</f>
        <v/>
      </c>
      <c r="B450" s="4" t="str">
        <f t="shared" si="48"/>
        <v/>
      </c>
      <c r="C450" s="4" t="str">
        <f>IFERROR(Calculations!K450,"")</f>
        <v/>
      </c>
      <c r="D450" s="16" t="str">
        <f t="shared" si="49"/>
        <v/>
      </c>
      <c r="E450" s="26">
        <f t="shared" si="50"/>
        <v>8</v>
      </c>
      <c r="F450" s="26">
        <f t="shared" si="51"/>
        <v>12</v>
      </c>
      <c r="G450" s="26">
        <f t="shared" si="52"/>
        <v>15</v>
      </c>
    </row>
    <row r="451" spans="1:7" x14ac:dyDescent="0.25">
      <c r="A451" s="10" t="str">
        <f>Calculations!A451</f>
        <v/>
      </c>
      <c r="B451" s="4" t="str">
        <f t="shared" ref="B451:B514" si="53">IF(ISNUMBER(A451),YEAR(A451)&amp;"-"&amp;TEXT(WEEKNUM(A451),"00"),"")</f>
        <v/>
      </c>
      <c r="C451" s="4" t="str">
        <f>IFERROR(Calculations!K451,"")</f>
        <v/>
      </c>
      <c r="D451" s="16" t="str">
        <f t="shared" si="49"/>
        <v/>
      </c>
      <c r="E451" s="26">
        <f t="shared" si="50"/>
        <v>8</v>
      </c>
      <c r="F451" s="26">
        <f t="shared" si="51"/>
        <v>12</v>
      </c>
      <c r="G451" s="26">
        <f t="shared" si="52"/>
        <v>15</v>
      </c>
    </row>
    <row r="452" spans="1:7" x14ac:dyDescent="0.25">
      <c r="A452" s="10" t="str">
        <f>Calculations!A452</f>
        <v/>
      </c>
      <c r="B452" s="4" t="str">
        <f t="shared" si="53"/>
        <v/>
      </c>
      <c r="C452" s="4" t="str">
        <f>IFERROR(Calculations!K452,"")</f>
        <v/>
      </c>
      <c r="D452" s="16" t="str">
        <f t="shared" ref="D452:D515" si="54">IF(AND(ISBLANK(D451)=FALSE,ISNUMBER(C452)),D451&amp;","&amp;C452,"")</f>
        <v/>
      </c>
      <c r="E452" s="26">
        <f t="shared" ref="E452:E515" si="55">E451</f>
        <v>8</v>
      </c>
      <c r="F452" s="26">
        <f t="shared" ref="F452:F515" si="56">F451</f>
        <v>12</v>
      </c>
      <c r="G452" s="26">
        <f t="shared" ref="G452:G515" si="57">G451</f>
        <v>15</v>
      </c>
    </row>
    <row r="453" spans="1:7" x14ac:dyDescent="0.25">
      <c r="A453" s="10" t="str">
        <f>Calculations!A453</f>
        <v/>
      </c>
      <c r="B453" s="4" t="str">
        <f t="shared" si="53"/>
        <v/>
      </c>
      <c r="C453" s="4" t="str">
        <f>IFERROR(Calculations!K453,"")</f>
        <v/>
      </c>
      <c r="D453" s="16" t="str">
        <f t="shared" si="54"/>
        <v/>
      </c>
      <c r="E453" s="26">
        <f t="shared" si="55"/>
        <v>8</v>
      </c>
      <c r="F453" s="26">
        <f t="shared" si="56"/>
        <v>12</v>
      </c>
      <c r="G453" s="26">
        <f t="shared" si="57"/>
        <v>15</v>
      </c>
    </row>
    <row r="454" spans="1:7" x14ac:dyDescent="0.25">
      <c r="A454" s="10" t="str">
        <f>Calculations!A454</f>
        <v/>
      </c>
      <c r="B454" s="4" t="str">
        <f t="shared" si="53"/>
        <v/>
      </c>
      <c r="C454" s="4" t="str">
        <f>IFERROR(Calculations!K454,"")</f>
        <v/>
      </c>
      <c r="D454" s="16" t="str">
        <f t="shared" si="54"/>
        <v/>
      </c>
      <c r="E454" s="26">
        <f t="shared" si="55"/>
        <v>8</v>
      </c>
      <c r="F454" s="26">
        <f t="shared" si="56"/>
        <v>12</v>
      </c>
      <c r="G454" s="26">
        <f t="shared" si="57"/>
        <v>15</v>
      </c>
    </row>
    <row r="455" spans="1:7" x14ac:dyDescent="0.25">
      <c r="A455" s="10" t="str">
        <f>Calculations!A455</f>
        <v/>
      </c>
      <c r="B455" s="4" t="str">
        <f t="shared" si="53"/>
        <v/>
      </c>
      <c r="C455" s="4" t="str">
        <f>IFERROR(Calculations!K455,"")</f>
        <v/>
      </c>
      <c r="D455" s="16" t="str">
        <f t="shared" si="54"/>
        <v/>
      </c>
      <c r="E455" s="26">
        <f t="shared" si="55"/>
        <v>8</v>
      </c>
      <c r="F455" s="26">
        <f t="shared" si="56"/>
        <v>12</v>
      </c>
      <c r="G455" s="26">
        <f t="shared" si="57"/>
        <v>15</v>
      </c>
    </row>
    <row r="456" spans="1:7" x14ac:dyDescent="0.25">
      <c r="A456" s="10" t="str">
        <f>Calculations!A456</f>
        <v/>
      </c>
      <c r="B456" s="4" t="str">
        <f t="shared" si="53"/>
        <v/>
      </c>
      <c r="C456" s="4" t="str">
        <f>IFERROR(Calculations!K456,"")</f>
        <v/>
      </c>
      <c r="D456" s="16" t="str">
        <f t="shared" si="54"/>
        <v/>
      </c>
      <c r="E456" s="26">
        <f t="shared" si="55"/>
        <v>8</v>
      </c>
      <c r="F456" s="26">
        <f t="shared" si="56"/>
        <v>12</v>
      </c>
      <c r="G456" s="26">
        <f t="shared" si="57"/>
        <v>15</v>
      </c>
    </row>
    <row r="457" spans="1:7" x14ac:dyDescent="0.25">
      <c r="A457" s="10" t="str">
        <f>Calculations!A457</f>
        <v/>
      </c>
      <c r="B457" s="4" t="str">
        <f t="shared" si="53"/>
        <v/>
      </c>
      <c r="C457" s="4" t="str">
        <f>IFERROR(Calculations!K457,"")</f>
        <v/>
      </c>
      <c r="D457" s="16" t="str">
        <f t="shared" si="54"/>
        <v/>
      </c>
      <c r="E457" s="26">
        <f t="shared" si="55"/>
        <v>8</v>
      </c>
      <c r="F457" s="26">
        <f t="shared" si="56"/>
        <v>12</v>
      </c>
      <c r="G457" s="26">
        <f t="shared" si="57"/>
        <v>15</v>
      </c>
    </row>
    <row r="458" spans="1:7" x14ac:dyDescent="0.25">
      <c r="A458" s="10" t="str">
        <f>Calculations!A458</f>
        <v/>
      </c>
      <c r="B458" s="4" t="str">
        <f t="shared" si="53"/>
        <v/>
      </c>
      <c r="C458" s="4" t="str">
        <f>IFERROR(Calculations!K458,"")</f>
        <v/>
      </c>
      <c r="D458" s="16" t="str">
        <f t="shared" si="54"/>
        <v/>
      </c>
      <c r="E458" s="26">
        <f t="shared" si="55"/>
        <v>8</v>
      </c>
      <c r="F458" s="26">
        <f t="shared" si="56"/>
        <v>12</v>
      </c>
      <c r="G458" s="26">
        <f t="shared" si="57"/>
        <v>15</v>
      </c>
    </row>
    <row r="459" spans="1:7" x14ac:dyDescent="0.25">
      <c r="A459" s="10" t="str">
        <f>Calculations!A459</f>
        <v/>
      </c>
      <c r="B459" s="4" t="str">
        <f t="shared" si="53"/>
        <v/>
      </c>
      <c r="C459" s="4" t="str">
        <f>IFERROR(Calculations!K459,"")</f>
        <v/>
      </c>
      <c r="D459" s="16" t="str">
        <f t="shared" si="54"/>
        <v/>
      </c>
      <c r="E459" s="26">
        <f t="shared" si="55"/>
        <v>8</v>
      </c>
      <c r="F459" s="26">
        <f t="shared" si="56"/>
        <v>12</v>
      </c>
      <c r="G459" s="26">
        <f t="shared" si="57"/>
        <v>15</v>
      </c>
    </row>
    <row r="460" spans="1:7" x14ac:dyDescent="0.25">
      <c r="A460" s="10" t="str">
        <f>Calculations!A460</f>
        <v/>
      </c>
      <c r="B460" s="4" t="str">
        <f t="shared" si="53"/>
        <v/>
      </c>
      <c r="C460" s="4" t="str">
        <f>IFERROR(Calculations!K460,"")</f>
        <v/>
      </c>
      <c r="D460" s="16" t="str">
        <f t="shared" si="54"/>
        <v/>
      </c>
      <c r="E460" s="26">
        <f t="shared" si="55"/>
        <v>8</v>
      </c>
      <c r="F460" s="26">
        <f t="shared" si="56"/>
        <v>12</v>
      </c>
      <c r="G460" s="26">
        <f t="shared" si="57"/>
        <v>15</v>
      </c>
    </row>
    <row r="461" spans="1:7" x14ac:dyDescent="0.25">
      <c r="A461" s="10" t="str">
        <f>Calculations!A461</f>
        <v/>
      </c>
      <c r="B461" s="4" t="str">
        <f t="shared" si="53"/>
        <v/>
      </c>
      <c r="C461" s="4" t="str">
        <f>IFERROR(Calculations!K461,"")</f>
        <v/>
      </c>
      <c r="D461" s="16" t="str">
        <f t="shared" si="54"/>
        <v/>
      </c>
      <c r="E461" s="26">
        <f t="shared" si="55"/>
        <v>8</v>
      </c>
      <c r="F461" s="26">
        <f t="shared" si="56"/>
        <v>12</v>
      </c>
      <c r="G461" s="26">
        <f t="shared" si="57"/>
        <v>15</v>
      </c>
    </row>
    <row r="462" spans="1:7" x14ac:dyDescent="0.25">
      <c r="A462" s="10" t="str">
        <f>Calculations!A462</f>
        <v/>
      </c>
      <c r="B462" s="4" t="str">
        <f t="shared" si="53"/>
        <v/>
      </c>
      <c r="C462" s="4" t="str">
        <f>IFERROR(Calculations!K462,"")</f>
        <v/>
      </c>
      <c r="D462" s="16" t="str">
        <f t="shared" si="54"/>
        <v/>
      </c>
      <c r="E462" s="26">
        <f t="shared" si="55"/>
        <v>8</v>
      </c>
      <c r="F462" s="26">
        <f t="shared" si="56"/>
        <v>12</v>
      </c>
      <c r="G462" s="26">
        <f t="shared" si="57"/>
        <v>15</v>
      </c>
    </row>
    <row r="463" spans="1:7" x14ac:dyDescent="0.25">
      <c r="A463" s="10" t="str">
        <f>Calculations!A463</f>
        <v/>
      </c>
      <c r="B463" s="4" t="str">
        <f t="shared" si="53"/>
        <v/>
      </c>
      <c r="C463" s="4" t="str">
        <f>IFERROR(Calculations!K463,"")</f>
        <v/>
      </c>
      <c r="D463" s="16" t="str">
        <f t="shared" si="54"/>
        <v/>
      </c>
      <c r="E463" s="26">
        <f t="shared" si="55"/>
        <v>8</v>
      </c>
      <c r="F463" s="26">
        <f t="shared" si="56"/>
        <v>12</v>
      </c>
      <c r="G463" s="26">
        <f t="shared" si="57"/>
        <v>15</v>
      </c>
    </row>
    <row r="464" spans="1:7" x14ac:dyDescent="0.25">
      <c r="A464" s="10" t="str">
        <f>Calculations!A464</f>
        <v/>
      </c>
      <c r="B464" s="4" t="str">
        <f t="shared" si="53"/>
        <v/>
      </c>
      <c r="C464" s="4" t="str">
        <f>IFERROR(Calculations!K464,"")</f>
        <v/>
      </c>
      <c r="D464" s="16" t="str">
        <f t="shared" si="54"/>
        <v/>
      </c>
      <c r="E464" s="26">
        <f t="shared" si="55"/>
        <v>8</v>
      </c>
      <c r="F464" s="26">
        <f t="shared" si="56"/>
        <v>12</v>
      </c>
      <c r="G464" s="26">
        <f t="shared" si="57"/>
        <v>15</v>
      </c>
    </row>
    <row r="465" spans="1:7" x14ac:dyDescent="0.25">
      <c r="A465" s="10" t="str">
        <f>Calculations!A465</f>
        <v/>
      </c>
      <c r="B465" s="4" t="str">
        <f t="shared" si="53"/>
        <v/>
      </c>
      <c r="C465" s="4" t="str">
        <f>IFERROR(Calculations!K465,"")</f>
        <v/>
      </c>
      <c r="D465" s="16" t="str">
        <f t="shared" si="54"/>
        <v/>
      </c>
      <c r="E465" s="26">
        <f t="shared" si="55"/>
        <v>8</v>
      </c>
      <c r="F465" s="26">
        <f t="shared" si="56"/>
        <v>12</v>
      </c>
      <c r="G465" s="26">
        <f t="shared" si="57"/>
        <v>15</v>
      </c>
    </row>
    <row r="466" spans="1:7" x14ac:dyDescent="0.25">
      <c r="A466" s="10" t="str">
        <f>Calculations!A466</f>
        <v/>
      </c>
      <c r="B466" s="4" t="str">
        <f t="shared" si="53"/>
        <v/>
      </c>
      <c r="C466" s="4" t="str">
        <f>IFERROR(Calculations!K466,"")</f>
        <v/>
      </c>
      <c r="D466" s="16" t="str">
        <f t="shared" si="54"/>
        <v/>
      </c>
      <c r="E466" s="26">
        <f t="shared" si="55"/>
        <v>8</v>
      </c>
      <c r="F466" s="26">
        <f t="shared" si="56"/>
        <v>12</v>
      </c>
      <c r="G466" s="26">
        <f t="shared" si="57"/>
        <v>15</v>
      </c>
    </row>
    <row r="467" spans="1:7" x14ac:dyDescent="0.25">
      <c r="A467" s="10" t="str">
        <f>Calculations!A467</f>
        <v/>
      </c>
      <c r="B467" s="4" t="str">
        <f t="shared" si="53"/>
        <v/>
      </c>
      <c r="C467" s="4" t="str">
        <f>IFERROR(Calculations!K467,"")</f>
        <v/>
      </c>
      <c r="D467" s="16" t="str">
        <f t="shared" si="54"/>
        <v/>
      </c>
      <c r="E467" s="26">
        <f t="shared" si="55"/>
        <v>8</v>
      </c>
      <c r="F467" s="26">
        <f t="shared" si="56"/>
        <v>12</v>
      </c>
      <c r="G467" s="26">
        <f t="shared" si="57"/>
        <v>15</v>
      </c>
    </row>
    <row r="468" spans="1:7" x14ac:dyDescent="0.25">
      <c r="A468" s="10" t="str">
        <f>Calculations!A468</f>
        <v/>
      </c>
      <c r="B468" s="4" t="str">
        <f t="shared" si="53"/>
        <v/>
      </c>
      <c r="C468" s="4" t="str">
        <f>IFERROR(Calculations!K468,"")</f>
        <v/>
      </c>
      <c r="D468" s="16" t="str">
        <f t="shared" si="54"/>
        <v/>
      </c>
      <c r="E468" s="26">
        <f t="shared" si="55"/>
        <v>8</v>
      </c>
      <c r="F468" s="26">
        <f t="shared" si="56"/>
        <v>12</v>
      </c>
      <c r="G468" s="26">
        <f t="shared" si="57"/>
        <v>15</v>
      </c>
    </row>
    <row r="469" spans="1:7" x14ac:dyDescent="0.25">
      <c r="A469" s="10" t="str">
        <f>Calculations!A469</f>
        <v/>
      </c>
      <c r="B469" s="4" t="str">
        <f t="shared" si="53"/>
        <v/>
      </c>
      <c r="C469" s="4" t="str">
        <f>IFERROR(Calculations!K469,"")</f>
        <v/>
      </c>
      <c r="D469" s="16" t="str">
        <f t="shared" si="54"/>
        <v/>
      </c>
      <c r="E469" s="26">
        <f t="shared" si="55"/>
        <v>8</v>
      </c>
      <c r="F469" s="26">
        <f t="shared" si="56"/>
        <v>12</v>
      </c>
      <c r="G469" s="26">
        <f t="shared" si="57"/>
        <v>15</v>
      </c>
    </row>
    <row r="470" spans="1:7" x14ac:dyDescent="0.25">
      <c r="A470" s="10" t="str">
        <f>Calculations!A470</f>
        <v/>
      </c>
      <c r="B470" s="4" t="str">
        <f t="shared" si="53"/>
        <v/>
      </c>
      <c r="C470" s="4" t="str">
        <f>IFERROR(Calculations!K470,"")</f>
        <v/>
      </c>
      <c r="D470" s="16" t="str">
        <f t="shared" si="54"/>
        <v/>
      </c>
      <c r="E470" s="26">
        <f t="shared" si="55"/>
        <v>8</v>
      </c>
      <c r="F470" s="26">
        <f t="shared" si="56"/>
        <v>12</v>
      </c>
      <c r="G470" s="26">
        <f t="shared" si="57"/>
        <v>15</v>
      </c>
    </row>
    <row r="471" spans="1:7" x14ac:dyDescent="0.25">
      <c r="A471" s="10" t="str">
        <f>Calculations!A471</f>
        <v/>
      </c>
      <c r="B471" s="4" t="str">
        <f t="shared" si="53"/>
        <v/>
      </c>
      <c r="C471" s="4" t="str">
        <f>IFERROR(Calculations!K471,"")</f>
        <v/>
      </c>
      <c r="D471" s="16" t="str">
        <f t="shared" si="54"/>
        <v/>
      </c>
      <c r="E471" s="26">
        <f t="shared" si="55"/>
        <v>8</v>
      </c>
      <c r="F471" s="26">
        <f t="shared" si="56"/>
        <v>12</v>
      </c>
      <c r="G471" s="26">
        <f t="shared" si="57"/>
        <v>15</v>
      </c>
    </row>
    <row r="472" spans="1:7" x14ac:dyDescent="0.25">
      <c r="A472" s="10" t="str">
        <f>Calculations!A472</f>
        <v/>
      </c>
      <c r="B472" s="4" t="str">
        <f t="shared" si="53"/>
        <v/>
      </c>
      <c r="C472" s="4" t="str">
        <f>IFERROR(Calculations!K472,"")</f>
        <v/>
      </c>
      <c r="D472" s="16" t="str">
        <f t="shared" si="54"/>
        <v/>
      </c>
      <c r="E472" s="26">
        <f t="shared" si="55"/>
        <v>8</v>
      </c>
      <c r="F472" s="26">
        <f t="shared" si="56"/>
        <v>12</v>
      </c>
      <c r="G472" s="26">
        <f t="shared" si="57"/>
        <v>15</v>
      </c>
    </row>
    <row r="473" spans="1:7" x14ac:dyDescent="0.25">
      <c r="A473" s="10" t="str">
        <f>Calculations!A473</f>
        <v/>
      </c>
      <c r="B473" s="4" t="str">
        <f t="shared" si="53"/>
        <v/>
      </c>
      <c r="C473" s="4" t="str">
        <f>IFERROR(Calculations!K473,"")</f>
        <v/>
      </c>
      <c r="D473" s="16" t="str">
        <f t="shared" si="54"/>
        <v/>
      </c>
      <c r="E473" s="26">
        <f t="shared" si="55"/>
        <v>8</v>
      </c>
      <c r="F473" s="26">
        <f t="shared" si="56"/>
        <v>12</v>
      </c>
      <c r="G473" s="26">
        <f t="shared" si="57"/>
        <v>15</v>
      </c>
    </row>
    <row r="474" spans="1:7" x14ac:dyDescent="0.25">
      <c r="A474" s="10" t="str">
        <f>Calculations!A474</f>
        <v/>
      </c>
      <c r="B474" s="4" t="str">
        <f t="shared" si="53"/>
        <v/>
      </c>
      <c r="C474" s="4" t="str">
        <f>IFERROR(Calculations!K474,"")</f>
        <v/>
      </c>
      <c r="D474" s="16" t="str">
        <f t="shared" si="54"/>
        <v/>
      </c>
      <c r="E474" s="26">
        <f t="shared" si="55"/>
        <v>8</v>
      </c>
      <c r="F474" s="26">
        <f t="shared" si="56"/>
        <v>12</v>
      </c>
      <c r="G474" s="26">
        <f t="shared" si="57"/>
        <v>15</v>
      </c>
    </row>
    <row r="475" spans="1:7" x14ac:dyDescent="0.25">
      <c r="A475" s="10" t="str">
        <f>Calculations!A475</f>
        <v/>
      </c>
      <c r="B475" s="4" t="str">
        <f t="shared" si="53"/>
        <v/>
      </c>
      <c r="C475" s="4" t="str">
        <f>IFERROR(Calculations!K475,"")</f>
        <v/>
      </c>
      <c r="D475" s="16" t="str">
        <f t="shared" si="54"/>
        <v/>
      </c>
      <c r="E475" s="26">
        <f t="shared" si="55"/>
        <v>8</v>
      </c>
      <c r="F475" s="26">
        <f t="shared" si="56"/>
        <v>12</v>
      </c>
      <c r="G475" s="26">
        <f t="shared" si="57"/>
        <v>15</v>
      </c>
    </row>
    <row r="476" spans="1:7" x14ac:dyDescent="0.25">
      <c r="A476" s="10" t="str">
        <f>Calculations!A476</f>
        <v/>
      </c>
      <c r="B476" s="4" t="str">
        <f t="shared" si="53"/>
        <v/>
      </c>
      <c r="C476" s="4" t="str">
        <f>IFERROR(Calculations!K476,"")</f>
        <v/>
      </c>
      <c r="D476" s="16" t="str">
        <f t="shared" si="54"/>
        <v/>
      </c>
      <c r="E476" s="26">
        <f t="shared" si="55"/>
        <v>8</v>
      </c>
      <c r="F476" s="26">
        <f t="shared" si="56"/>
        <v>12</v>
      </c>
      <c r="G476" s="26">
        <f t="shared" si="57"/>
        <v>15</v>
      </c>
    </row>
    <row r="477" spans="1:7" x14ac:dyDescent="0.25">
      <c r="A477" s="10" t="str">
        <f>Calculations!A477</f>
        <v/>
      </c>
      <c r="B477" s="4" t="str">
        <f t="shared" si="53"/>
        <v/>
      </c>
      <c r="C477" s="4" t="str">
        <f>IFERROR(Calculations!K477,"")</f>
        <v/>
      </c>
      <c r="D477" s="16" t="str">
        <f t="shared" si="54"/>
        <v/>
      </c>
      <c r="E477" s="26">
        <f t="shared" si="55"/>
        <v>8</v>
      </c>
      <c r="F477" s="26">
        <f t="shared" si="56"/>
        <v>12</v>
      </c>
      <c r="G477" s="26">
        <f t="shared" si="57"/>
        <v>15</v>
      </c>
    </row>
    <row r="478" spans="1:7" x14ac:dyDescent="0.25">
      <c r="A478" s="10" t="str">
        <f>Calculations!A478</f>
        <v/>
      </c>
      <c r="B478" s="4" t="str">
        <f t="shared" si="53"/>
        <v/>
      </c>
      <c r="C478" s="4" t="str">
        <f>IFERROR(Calculations!K478,"")</f>
        <v/>
      </c>
      <c r="D478" s="16" t="str">
        <f t="shared" si="54"/>
        <v/>
      </c>
      <c r="E478" s="26">
        <f t="shared" si="55"/>
        <v>8</v>
      </c>
      <c r="F478" s="26">
        <f t="shared" si="56"/>
        <v>12</v>
      </c>
      <c r="G478" s="26">
        <f t="shared" si="57"/>
        <v>15</v>
      </c>
    </row>
    <row r="479" spans="1:7" x14ac:dyDescent="0.25">
      <c r="A479" s="10" t="str">
        <f>Calculations!A479</f>
        <v/>
      </c>
      <c r="B479" s="4" t="str">
        <f t="shared" si="53"/>
        <v/>
      </c>
      <c r="C479" s="4" t="str">
        <f>IFERROR(Calculations!K479,"")</f>
        <v/>
      </c>
      <c r="D479" s="16" t="str">
        <f t="shared" si="54"/>
        <v/>
      </c>
      <c r="E479" s="26">
        <f t="shared" si="55"/>
        <v>8</v>
      </c>
      <c r="F479" s="26">
        <f t="shared" si="56"/>
        <v>12</v>
      </c>
      <c r="G479" s="26">
        <f t="shared" si="57"/>
        <v>15</v>
      </c>
    </row>
    <row r="480" spans="1:7" x14ac:dyDescent="0.25">
      <c r="A480" s="10" t="str">
        <f>Calculations!A480</f>
        <v/>
      </c>
      <c r="B480" s="4" t="str">
        <f t="shared" si="53"/>
        <v/>
      </c>
      <c r="C480" s="4" t="str">
        <f>IFERROR(Calculations!K480,"")</f>
        <v/>
      </c>
      <c r="D480" s="16" t="str">
        <f t="shared" si="54"/>
        <v/>
      </c>
      <c r="E480" s="26">
        <f t="shared" si="55"/>
        <v>8</v>
      </c>
      <c r="F480" s="26">
        <f t="shared" si="56"/>
        <v>12</v>
      </c>
      <c r="G480" s="26">
        <f t="shared" si="57"/>
        <v>15</v>
      </c>
    </row>
    <row r="481" spans="1:7" x14ac:dyDescent="0.25">
      <c r="A481" s="10" t="str">
        <f>Calculations!A481</f>
        <v/>
      </c>
      <c r="B481" s="4" t="str">
        <f t="shared" si="53"/>
        <v/>
      </c>
      <c r="C481" s="4" t="str">
        <f>IFERROR(Calculations!K481,"")</f>
        <v/>
      </c>
      <c r="D481" s="16" t="str">
        <f t="shared" si="54"/>
        <v/>
      </c>
      <c r="E481" s="26">
        <f t="shared" si="55"/>
        <v>8</v>
      </c>
      <c r="F481" s="26">
        <f t="shared" si="56"/>
        <v>12</v>
      </c>
      <c r="G481" s="26">
        <f t="shared" si="57"/>
        <v>15</v>
      </c>
    </row>
    <row r="482" spans="1:7" x14ac:dyDescent="0.25">
      <c r="A482" s="10" t="str">
        <f>Calculations!A482</f>
        <v/>
      </c>
      <c r="B482" s="4" t="str">
        <f t="shared" si="53"/>
        <v/>
      </c>
      <c r="C482" s="4" t="str">
        <f>IFERROR(Calculations!K482,"")</f>
        <v/>
      </c>
      <c r="D482" s="16" t="str">
        <f t="shared" si="54"/>
        <v/>
      </c>
      <c r="E482" s="26">
        <f t="shared" si="55"/>
        <v>8</v>
      </c>
      <c r="F482" s="26">
        <f t="shared" si="56"/>
        <v>12</v>
      </c>
      <c r="G482" s="26">
        <f t="shared" si="57"/>
        <v>15</v>
      </c>
    </row>
    <row r="483" spans="1:7" x14ac:dyDescent="0.25">
      <c r="A483" s="10" t="str">
        <f>Calculations!A483</f>
        <v/>
      </c>
      <c r="B483" s="4" t="str">
        <f t="shared" si="53"/>
        <v/>
      </c>
      <c r="C483" s="4" t="str">
        <f>IFERROR(Calculations!K483,"")</f>
        <v/>
      </c>
      <c r="D483" s="16" t="str">
        <f t="shared" si="54"/>
        <v/>
      </c>
      <c r="E483" s="26">
        <f t="shared" si="55"/>
        <v>8</v>
      </c>
      <c r="F483" s="26">
        <f t="shared" si="56"/>
        <v>12</v>
      </c>
      <c r="G483" s="26">
        <f t="shared" si="57"/>
        <v>15</v>
      </c>
    </row>
    <row r="484" spans="1:7" x14ac:dyDescent="0.25">
      <c r="A484" s="10" t="str">
        <f>Calculations!A484</f>
        <v/>
      </c>
      <c r="B484" s="4" t="str">
        <f t="shared" si="53"/>
        <v/>
      </c>
      <c r="C484" s="4" t="str">
        <f>IFERROR(Calculations!K484,"")</f>
        <v/>
      </c>
      <c r="D484" s="16" t="str">
        <f t="shared" si="54"/>
        <v/>
      </c>
      <c r="E484" s="26">
        <f t="shared" si="55"/>
        <v>8</v>
      </c>
      <c r="F484" s="26">
        <f t="shared" si="56"/>
        <v>12</v>
      </c>
      <c r="G484" s="26">
        <f t="shared" si="57"/>
        <v>15</v>
      </c>
    </row>
    <row r="485" spans="1:7" x14ac:dyDescent="0.25">
      <c r="A485" s="10" t="str">
        <f>Calculations!A485</f>
        <v/>
      </c>
      <c r="B485" s="4" t="str">
        <f t="shared" si="53"/>
        <v/>
      </c>
      <c r="C485" s="4" t="str">
        <f>IFERROR(Calculations!K485,"")</f>
        <v/>
      </c>
      <c r="D485" s="16" t="str">
        <f t="shared" si="54"/>
        <v/>
      </c>
      <c r="E485" s="26">
        <f t="shared" si="55"/>
        <v>8</v>
      </c>
      <c r="F485" s="26">
        <f t="shared" si="56"/>
        <v>12</v>
      </c>
      <c r="G485" s="26">
        <f t="shared" si="57"/>
        <v>15</v>
      </c>
    </row>
    <row r="486" spans="1:7" x14ac:dyDescent="0.25">
      <c r="A486" s="10" t="str">
        <f>Calculations!A486</f>
        <v/>
      </c>
      <c r="B486" s="4" t="str">
        <f t="shared" si="53"/>
        <v/>
      </c>
      <c r="C486" s="4" t="str">
        <f>IFERROR(Calculations!K486,"")</f>
        <v/>
      </c>
      <c r="D486" s="16" t="str">
        <f t="shared" si="54"/>
        <v/>
      </c>
      <c r="E486" s="26">
        <f t="shared" si="55"/>
        <v>8</v>
      </c>
      <c r="F486" s="26">
        <f t="shared" si="56"/>
        <v>12</v>
      </c>
      <c r="G486" s="26">
        <f t="shared" si="57"/>
        <v>15</v>
      </c>
    </row>
    <row r="487" spans="1:7" x14ac:dyDescent="0.25">
      <c r="A487" s="10" t="str">
        <f>Calculations!A487</f>
        <v/>
      </c>
      <c r="B487" s="4" t="str">
        <f t="shared" si="53"/>
        <v/>
      </c>
      <c r="C487" s="4" t="str">
        <f>IFERROR(Calculations!K487,"")</f>
        <v/>
      </c>
      <c r="D487" s="16" t="str">
        <f t="shared" si="54"/>
        <v/>
      </c>
      <c r="E487" s="26">
        <f t="shared" si="55"/>
        <v>8</v>
      </c>
      <c r="F487" s="26">
        <f t="shared" si="56"/>
        <v>12</v>
      </c>
      <c r="G487" s="26">
        <f t="shared" si="57"/>
        <v>15</v>
      </c>
    </row>
    <row r="488" spans="1:7" x14ac:dyDescent="0.25">
      <c r="A488" s="10" t="str">
        <f>Calculations!A488</f>
        <v/>
      </c>
      <c r="B488" s="4" t="str">
        <f t="shared" si="53"/>
        <v/>
      </c>
      <c r="C488" s="4" t="str">
        <f>IFERROR(Calculations!K488,"")</f>
        <v/>
      </c>
      <c r="D488" s="16" t="str">
        <f t="shared" si="54"/>
        <v/>
      </c>
      <c r="E488" s="26">
        <f t="shared" si="55"/>
        <v>8</v>
      </c>
      <c r="F488" s="26">
        <f t="shared" si="56"/>
        <v>12</v>
      </c>
      <c r="G488" s="26">
        <f t="shared" si="57"/>
        <v>15</v>
      </c>
    </row>
    <row r="489" spans="1:7" x14ac:dyDescent="0.25">
      <c r="A489" s="10" t="str">
        <f>Calculations!A489</f>
        <v/>
      </c>
      <c r="B489" s="4" t="str">
        <f t="shared" si="53"/>
        <v/>
      </c>
      <c r="C489" s="4" t="str">
        <f>IFERROR(Calculations!K489,"")</f>
        <v/>
      </c>
      <c r="D489" s="16" t="str">
        <f t="shared" si="54"/>
        <v/>
      </c>
      <c r="E489" s="26">
        <f t="shared" si="55"/>
        <v>8</v>
      </c>
      <c r="F489" s="26">
        <f t="shared" si="56"/>
        <v>12</v>
      </c>
      <c r="G489" s="26">
        <f t="shared" si="57"/>
        <v>15</v>
      </c>
    </row>
    <row r="490" spans="1:7" x14ac:dyDescent="0.25">
      <c r="A490" s="10" t="str">
        <f>Calculations!A490</f>
        <v/>
      </c>
      <c r="B490" s="4" t="str">
        <f t="shared" si="53"/>
        <v/>
      </c>
      <c r="C490" s="4" t="str">
        <f>IFERROR(Calculations!K490,"")</f>
        <v/>
      </c>
      <c r="D490" s="16" t="str">
        <f t="shared" si="54"/>
        <v/>
      </c>
      <c r="E490" s="26">
        <f t="shared" si="55"/>
        <v>8</v>
      </c>
      <c r="F490" s="26">
        <f t="shared" si="56"/>
        <v>12</v>
      </c>
      <c r="G490" s="26">
        <f t="shared" si="57"/>
        <v>15</v>
      </c>
    </row>
    <row r="491" spans="1:7" x14ac:dyDescent="0.25">
      <c r="A491" s="10" t="str">
        <f>Calculations!A491</f>
        <v/>
      </c>
      <c r="B491" s="4" t="str">
        <f t="shared" si="53"/>
        <v/>
      </c>
      <c r="C491" s="4" t="str">
        <f>IFERROR(Calculations!K491,"")</f>
        <v/>
      </c>
      <c r="D491" s="16" t="str">
        <f t="shared" si="54"/>
        <v/>
      </c>
      <c r="E491" s="26">
        <f t="shared" si="55"/>
        <v>8</v>
      </c>
      <c r="F491" s="26">
        <f t="shared" si="56"/>
        <v>12</v>
      </c>
      <c r="G491" s="26">
        <f t="shared" si="57"/>
        <v>15</v>
      </c>
    </row>
    <row r="492" spans="1:7" x14ac:dyDescent="0.25">
      <c r="A492" s="10" t="str">
        <f>Calculations!A492</f>
        <v/>
      </c>
      <c r="B492" s="4" t="str">
        <f t="shared" si="53"/>
        <v/>
      </c>
      <c r="C492" s="4" t="str">
        <f>IFERROR(Calculations!K492,"")</f>
        <v/>
      </c>
      <c r="D492" s="16" t="str">
        <f t="shared" si="54"/>
        <v/>
      </c>
      <c r="E492" s="26">
        <f t="shared" si="55"/>
        <v>8</v>
      </c>
      <c r="F492" s="26">
        <f t="shared" si="56"/>
        <v>12</v>
      </c>
      <c r="G492" s="26">
        <f t="shared" si="57"/>
        <v>15</v>
      </c>
    </row>
    <row r="493" spans="1:7" x14ac:dyDescent="0.25">
      <c r="A493" s="10" t="str">
        <f>Calculations!A493</f>
        <v/>
      </c>
      <c r="B493" s="4" t="str">
        <f t="shared" si="53"/>
        <v/>
      </c>
      <c r="C493" s="4" t="str">
        <f>IFERROR(Calculations!K493,"")</f>
        <v/>
      </c>
      <c r="D493" s="16" t="str">
        <f t="shared" si="54"/>
        <v/>
      </c>
      <c r="E493" s="26">
        <f t="shared" si="55"/>
        <v>8</v>
      </c>
      <c r="F493" s="26">
        <f t="shared" si="56"/>
        <v>12</v>
      </c>
      <c r="G493" s="26">
        <f t="shared" si="57"/>
        <v>15</v>
      </c>
    </row>
    <row r="494" spans="1:7" x14ac:dyDescent="0.25">
      <c r="A494" s="10" t="str">
        <f>Calculations!A494</f>
        <v/>
      </c>
      <c r="B494" s="4" t="str">
        <f t="shared" si="53"/>
        <v/>
      </c>
      <c r="C494" s="4" t="str">
        <f>IFERROR(Calculations!K494,"")</f>
        <v/>
      </c>
      <c r="D494" s="16" t="str">
        <f t="shared" si="54"/>
        <v/>
      </c>
      <c r="E494" s="26">
        <f t="shared" si="55"/>
        <v>8</v>
      </c>
      <c r="F494" s="26">
        <f t="shared" si="56"/>
        <v>12</v>
      </c>
      <c r="G494" s="26">
        <f t="shared" si="57"/>
        <v>15</v>
      </c>
    </row>
    <row r="495" spans="1:7" x14ac:dyDescent="0.25">
      <c r="A495" s="10" t="str">
        <f>Calculations!A495</f>
        <v/>
      </c>
      <c r="B495" s="4" t="str">
        <f t="shared" si="53"/>
        <v/>
      </c>
      <c r="C495" s="4" t="str">
        <f>IFERROR(Calculations!K495,"")</f>
        <v/>
      </c>
      <c r="D495" s="16" t="str">
        <f t="shared" si="54"/>
        <v/>
      </c>
      <c r="E495" s="26">
        <f t="shared" si="55"/>
        <v>8</v>
      </c>
      <c r="F495" s="26">
        <f t="shared" si="56"/>
        <v>12</v>
      </c>
      <c r="G495" s="26">
        <f t="shared" si="57"/>
        <v>15</v>
      </c>
    </row>
    <row r="496" spans="1:7" x14ac:dyDescent="0.25">
      <c r="A496" s="10" t="str">
        <f>Calculations!A496</f>
        <v/>
      </c>
      <c r="B496" s="4" t="str">
        <f t="shared" si="53"/>
        <v/>
      </c>
      <c r="C496" s="4" t="str">
        <f>IFERROR(Calculations!K496,"")</f>
        <v/>
      </c>
      <c r="D496" s="16" t="str">
        <f t="shared" si="54"/>
        <v/>
      </c>
      <c r="E496" s="26">
        <f t="shared" si="55"/>
        <v>8</v>
      </c>
      <c r="F496" s="26">
        <f t="shared" si="56"/>
        <v>12</v>
      </c>
      <c r="G496" s="26">
        <f t="shared" si="57"/>
        <v>15</v>
      </c>
    </row>
    <row r="497" spans="1:7" x14ac:dyDescent="0.25">
      <c r="A497" s="10" t="str">
        <f>Calculations!A497</f>
        <v/>
      </c>
      <c r="B497" s="4" t="str">
        <f t="shared" si="53"/>
        <v/>
      </c>
      <c r="C497" s="4" t="str">
        <f>IFERROR(Calculations!K497,"")</f>
        <v/>
      </c>
      <c r="D497" s="16" t="str">
        <f t="shared" si="54"/>
        <v/>
      </c>
      <c r="E497" s="26">
        <f t="shared" si="55"/>
        <v>8</v>
      </c>
      <c r="F497" s="26">
        <f t="shared" si="56"/>
        <v>12</v>
      </c>
      <c r="G497" s="26">
        <f t="shared" si="57"/>
        <v>15</v>
      </c>
    </row>
    <row r="498" spans="1:7" x14ac:dyDescent="0.25">
      <c r="A498" s="10" t="str">
        <f>Calculations!A498</f>
        <v/>
      </c>
      <c r="B498" s="4" t="str">
        <f t="shared" si="53"/>
        <v/>
      </c>
      <c r="C498" s="4" t="str">
        <f>IFERROR(Calculations!K498,"")</f>
        <v/>
      </c>
      <c r="D498" s="16" t="str">
        <f t="shared" si="54"/>
        <v/>
      </c>
      <c r="E498" s="26">
        <f t="shared" si="55"/>
        <v>8</v>
      </c>
      <c r="F498" s="26">
        <f t="shared" si="56"/>
        <v>12</v>
      </c>
      <c r="G498" s="26">
        <f t="shared" si="57"/>
        <v>15</v>
      </c>
    </row>
    <row r="499" spans="1:7" x14ac:dyDescent="0.25">
      <c r="A499" s="10" t="str">
        <f>Calculations!A499</f>
        <v/>
      </c>
      <c r="B499" s="4" t="str">
        <f t="shared" si="53"/>
        <v/>
      </c>
      <c r="C499" s="4" t="str">
        <f>IFERROR(Calculations!K499,"")</f>
        <v/>
      </c>
      <c r="D499" s="16" t="str">
        <f t="shared" si="54"/>
        <v/>
      </c>
      <c r="E499" s="26">
        <f t="shared" si="55"/>
        <v>8</v>
      </c>
      <c r="F499" s="26">
        <f t="shared" si="56"/>
        <v>12</v>
      </c>
      <c r="G499" s="26">
        <f t="shared" si="57"/>
        <v>15</v>
      </c>
    </row>
    <row r="500" spans="1:7" x14ac:dyDescent="0.25">
      <c r="A500" s="10" t="str">
        <f>Calculations!A500</f>
        <v/>
      </c>
      <c r="B500" s="4" t="str">
        <f t="shared" si="53"/>
        <v/>
      </c>
      <c r="C500" s="4" t="str">
        <f>IFERROR(Calculations!K500,"")</f>
        <v/>
      </c>
      <c r="D500" s="16" t="str">
        <f t="shared" si="54"/>
        <v/>
      </c>
      <c r="E500" s="26">
        <f t="shared" si="55"/>
        <v>8</v>
      </c>
      <c r="F500" s="26">
        <f t="shared" si="56"/>
        <v>12</v>
      </c>
      <c r="G500" s="26">
        <f t="shared" si="57"/>
        <v>15</v>
      </c>
    </row>
    <row r="501" spans="1:7" x14ac:dyDescent="0.25">
      <c r="A501" s="10" t="str">
        <f>Calculations!A501</f>
        <v/>
      </c>
      <c r="B501" s="4" t="str">
        <f t="shared" si="53"/>
        <v/>
      </c>
      <c r="C501" s="4" t="str">
        <f>IFERROR(Calculations!K501,"")</f>
        <v/>
      </c>
      <c r="D501" s="16" t="str">
        <f t="shared" si="54"/>
        <v/>
      </c>
      <c r="E501" s="26">
        <f t="shared" si="55"/>
        <v>8</v>
      </c>
      <c r="F501" s="26">
        <f t="shared" si="56"/>
        <v>12</v>
      </c>
      <c r="G501" s="26">
        <f t="shared" si="57"/>
        <v>15</v>
      </c>
    </row>
    <row r="502" spans="1:7" x14ac:dyDescent="0.25">
      <c r="A502" s="10" t="str">
        <f>Calculations!A502</f>
        <v/>
      </c>
      <c r="B502" s="4" t="str">
        <f t="shared" si="53"/>
        <v/>
      </c>
      <c r="C502" s="4" t="str">
        <f>IFERROR(Calculations!K502,"")</f>
        <v/>
      </c>
      <c r="D502" s="16" t="str">
        <f t="shared" si="54"/>
        <v/>
      </c>
      <c r="E502" s="26">
        <f t="shared" si="55"/>
        <v>8</v>
      </c>
      <c r="F502" s="26">
        <f t="shared" si="56"/>
        <v>12</v>
      </c>
      <c r="G502" s="26">
        <f t="shared" si="57"/>
        <v>15</v>
      </c>
    </row>
    <row r="503" spans="1:7" x14ac:dyDescent="0.25">
      <c r="A503" s="10" t="str">
        <f>Calculations!A503</f>
        <v/>
      </c>
      <c r="B503" s="4" t="str">
        <f t="shared" si="53"/>
        <v/>
      </c>
      <c r="C503" s="4" t="str">
        <f>IFERROR(Calculations!K503,"")</f>
        <v/>
      </c>
      <c r="D503" s="16" t="str">
        <f t="shared" si="54"/>
        <v/>
      </c>
      <c r="E503" s="26">
        <f t="shared" si="55"/>
        <v>8</v>
      </c>
      <c r="F503" s="26">
        <f t="shared" si="56"/>
        <v>12</v>
      </c>
      <c r="G503" s="26">
        <f t="shared" si="57"/>
        <v>15</v>
      </c>
    </row>
    <row r="504" spans="1:7" x14ac:dyDescent="0.25">
      <c r="A504" s="10" t="str">
        <f>Calculations!A504</f>
        <v/>
      </c>
      <c r="B504" s="4" t="str">
        <f t="shared" si="53"/>
        <v/>
      </c>
      <c r="C504" s="4" t="str">
        <f>IFERROR(Calculations!K504,"")</f>
        <v/>
      </c>
      <c r="D504" s="16" t="str">
        <f t="shared" si="54"/>
        <v/>
      </c>
      <c r="E504" s="26">
        <f t="shared" si="55"/>
        <v>8</v>
      </c>
      <c r="F504" s="26">
        <f t="shared" si="56"/>
        <v>12</v>
      </c>
      <c r="G504" s="26">
        <f t="shared" si="57"/>
        <v>15</v>
      </c>
    </row>
    <row r="505" spans="1:7" x14ac:dyDescent="0.25">
      <c r="A505" s="10" t="str">
        <f>Calculations!A505</f>
        <v/>
      </c>
      <c r="B505" s="4" t="str">
        <f t="shared" si="53"/>
        <v/>
      </c>
      <c r="C505" s="4" t="str">
        <f>IFERROR(Calculations!K505,"")</f>
        <v/>
      </c>
      <c r="D505" s="16" t="str">
        <f t="shared" si="54"/>
        <v/>
      </c>
      <c r="E505" s="26">
        <f t="shared" si="55"/>
        <v>8</v>
      </c>
      <c r="F505" s="26">
        <f t="shared" si="56"/>
        <v>12</v>
      </c>
      <c r="G505" s="26">
        <f t="shared" si="57"/>
        <v>15</v>
      </c>
    </row>
    <row r="506" spans="1:7" x14ac:dyDescent="0.25">
      <c r="A506" s="10" t="str">
        <f>Calculations!A506</f>
        <v/>
      </c>
      <c r="B506" s="4" t="str">
        <f t="shared" si="53"/>
        <v/>
      </c>
      <c r="C506" s="4" t="str">
        <f>IFERROR(Calculations!K506,"")</f>
        <v/>
      </c>
      <c r="D506" s="16" t="str">
        <f t="shared" si="54"/>
        <v/>
      </c>
      <c r="E506" s="26">
        <f t="shared" si="55"/>
        <v>8</v>
      </c>
      <c r="F506" s="26">
        <f t="shared" si="56"/>
        <v>12</v>
      </c>
      <c r="G506" s="26">
        <f t="shared" si="57"/>
        <v>15</v>
      </c>
    </row>
    <row r="507" spans="1:7" x14ac:dyDescent="0.25">
      <c r="A507" s="10" t="str">
        <f>Calculations!A507</f>
        <v/>
      </c>
      <c r="B507" s="4" t="str">
        <f t="shared" si="53"/>
        <v/>
      </c>
      <c r="C507" s="4" t="str">
        <f>IFERROR(Calculations!K507,"")</f>
        <v/>
      </c>
      <c r="D507" s="16" t="str">
        <f t="shared" si="54"/>
        <v/>
      </c>
      <c r="E507" s="26">
        <f t="shared" si="55"/>
        <v>8</v>
      </c>
      <c r="F507" s="26">
        <f t="shared" si="56"/>
        <v>12</v>
      </c>
      <c r="G507" s="26">
        <f t="shared" si="57"/>
        <v>15</v>
      </c>
    </row>
    <row r="508" spans="1:7" x14ac:dyDescent="0.25">
      <c r="A508" s="10" t="str">
        <f>Calculations!A508</f>
        <v/>
      </c>
      <c r="B508" s="4" t="str">
        <f t="shared" si="53"/>
        <v/>
      </c>
      <c r="C508" s="4" t="str">
        <f>IFERROR(Calculations!K508,"")</f>
        <v/>
      </c>
      <c r="D508" s="16" t="str">
        <f t="shared" si="54"/>
        <v/>
      </c>
      <c r="E508" s="26">
        <f t="shared" si="55"/>
        <v>8</v>
      </c>
      <c r="F508" s="26">
        <f t="shared" si="56"/>
        <v>12</v>
      </c>
      <c r="G508" s="26">
        <f t="shared" si="57"/>
        <v>15</v>
      </c>
    </row>
    <row r="509" spans="1:7" x14ac:dyDescent="0.25">
      <c r="A509" s="10" t="str">
        <f>Calculations!A509</f>
        <v/>
      </c>
      <c r="B509" s="4" t="str">
        <f t="shared" si="53"/>
        <v/>
      </c>
      <c r="C509" s="4" t="str">
        <f>IFERROR(Calculations!K509,"")</f>
        <v/>
      </c>
      <c r="D509" s="16" t="str">
        <f t="shared" si="54"/>
        <v/>
      </c>
      <c r="E509" s="26">
        <f t="shared" si="55"/>
        <v>8</v>
      </c>
      <c r="F509" s="26">
        <f t="shared" si="56"/>
        <v>12</v>
      </c>
      <c r="G509" s="26">
        <f t="shared" si="57"/>
        <v>15</v>
      </c>
    </row>
    <row r="510" spans="1:7" x14ac:dyDescent="0.25">
      <c r="A510" s="10" t="str">
        <f>Calculations!A510</f>
        <v/>
      </c>
      <c r="B510" s="4" t="str">
        <f t="shared" si="53"/>
        <v/>
      </c>
      <c r="C510" s="4" t="str">
        <f>IFERROR(Calculations!K510,"")</f>
        <v/>
      </c>
      <c r="D510" s="16" t="str">
        <f t="shared" si="54"/>
        <v/>
      </c>
      <c r="E510" s="26">
        <f t="shared" si="55"/>
        <v>8</v>
      </c>
      <c r="F510" s="26">
        <f t="shared" si="56"/>
        <v>12</v>
      </c>
      <c r="G510" s="26">
        <f t="shared" si="57"/>
        <v>15</v>
      </c>
    </row>
    <row r="511" spans="1:7" x14ac:dyDescent="0.25">
      <c r="A511" s="10" t="str">
        <f>Calculations!A511</f>
        <v/>
      </c>
      <c r="B511" s="4" t="str">
        <f t="shared" si="53"/>
        <v/>
      </c>
      <c r="C511" s="4" t="str">
        <f>IFERROR(Calculations!K511,"")</f>
        <v/>
      </c>
      <c r="D511" s="16" t="str">
        <f t="shared" si="54"/>
        <v/>
      </c>
      <c r="E511" s="26">
        <f t="shared" si="55"/>
        <v>8</v>
      </c>
      <c r="F511" s="26">
        <f t="shared" si="56"/>
        <v>12</v>
      </c>
      <c r="G511" s="26">
        <f t="shared" si="57"/>
        <v>15</v>
      </c>
    </row>
    <row r="512" spans="1:7" x14ac:dyDescent="0.25">
      <c r="A512" s="10" t="str">
        <f>Calculations!A512</f>
        <v/>
      </c>
      <c r="B512" s="4" t="str">
        <f t="shared" si="53"/>
        <v/>
      </c>
      <c r="C512" s="4" t="str">
        <f>IFERROR(Calculations!K512,"")</f>
        <v/>
      </c>
      <c r="D512" s="16" t="str">
        <f t="shared" si="54"/>
        <v/>
      </c>
      <c r="E512" s="26">
        <f t="shared" si="55"/>
        <v>8</v>
      </c>
      <c r="F512" s="26">
        <f t="shared" si="56"/>
        <v>12</v>
      </c>
      <c r="G512" s="26">
        <f t="shared" si="57"/>
        <v>15</v>
      </c>
    </row>
    <row r="513" spans="1:7" x14ac:dyDescent="0.25">
      <c r="A513" s="10" t="str">
        <f>Calculations!A513</f>
        <v/>
      </c>
      <c r="B513" s="4" t="str">
        <f t="shared" si="53"/>
        <v/>
      </c>
      <c r="C513" s="4" t="str">
        <f>IFERROR(Calculations!K513,"")</f>
        <v/>
      </c>
      <c r="D513" s="16" t="str">
        <f t="shared" si="54"/>
        <v/>
      </c>
      <c r="E513" s="26">
        <f t="shared" si="55"/>
        <v>8</v>
      </c>
      <c r="F513" s="26">
        <f t="shared" si="56"/>
        <v>12</v>
      </c>
      <c r="G513" s="26">
        <f t="shared" si="57"/>
        <v>15</v>
      </c>
    </row>
    <row r="514" spans="1:7" x14ac:dyDescent="0.25">
      <c r="A514" s="10" t="str">
        <f>Calculations!A514</f>
        <v/>
      </c>
      <c r="B514" s="4" t="str">
        <f t="shared" si="53"/>
        <v/>
      </c>
      <c r="C514" s="4" t="str">
        <f>IFERROR(Calculations!K514,"")</f>
        <v/>
      </c>
      <c r="D514" s="16" t="str">
        <f t="shared" si="54"/>
        <v/>
      </c>
      <c r="E514" s="26">
        <f t="shared" si="55"/>
        <v>8</v>
      </c>
      <c r="F514" s="26">
        <f t="shared" si="56"/>
        <v>12</v>
      </c>
      <c r="G514" s="26">
        <f t="shared" si="57"/>
        <v>15</v>
      </c>
    </row>
    <row r="515" spans="1:7" x14ac:dyDescent="0.25">
      <c r="A515" s="10" t="str">
        <f>Calculations!A515</f>
        <v/>
      </c>
      <c r="B515" s="4" t="str">
        <f t="shared" ref="B515:B578" si="58">IF(ISNUMBER(A515),YEAR(A515)&amp;"-"&amp;TEXT(WEEKNUM(A515),"00"),"")</f>
        <v/>
      </c>
      <c r="C515" s="4" t="str">
        <f>IFERROR(Calculations!K515,"")</f>
        <v/>
      </c>
      <c r="D515" s="16" t="str">
        <f t="shared" si="54"/>
        <v/>
      </c>
      <c r="E515" s="26">
        <f t="shared" si="55"/>
        <v>8</v>
      </c>
      <c r="F515" s="26">
        <f t="shared" si="56"/>
        <v>12</v>
      </c>
      <c r="G515" s="26">
        <f t="shared" si="57"/>
        <v>15</v>
      </c>
    </row>
    <row r="516" spans="1:7" x14ac:dyDescent="0.25">
      <c r="A516" s="10" t="str">
        <f>Calculations!A516</f>
        <v/>
      </c>
      <c r="B516" s="4" t="str">
        <f t="shared" si="58"/>
        <v/>
      </c>
      <c r="C516" s="4" t="str">
        <f>IFERROR(Calculations!K516,"")</f>
        <v/>
      </c>
      <c r="D516" s="16" t="str">
        <f t="shared" ref="D516:D579" si="59">IF(AND(ISBLANK(D515)=FALSE,ISNUMBER(C516)),D515&amp;","&amp;C516,"")</f>
        <v/>
      </c>
      <c r="E516" s="26">
        <f t="shared" ref="E516:E579" si="60">E515</f>
        <v>8</v>
      </c>
      <c r="F516" s="26">
        <f t="shared" ref="F516:F579" si="61">F515</f>
        <v>12</v>
      </c>
      <c r="G516" s="26">
        <f t="shared" ref="G516:G579" si="62">G515</f>
        <v>15</v>
      </c>
    </row>
    <row r="517" spans="1:7" x14ac:dyDescent="0.25">
      <c r="A517" s="10" t="str">
        <f>Calculations!A517</f>
        <v/>
      </c>
      <c r="B517" s="4" t="str">
        <f t="shared" si="58"/>
        <v/>
      </c>
      <c r="C517" s="4" t="str">
        <f>IFERROR(Calculations!K517,"")</f>
        <v/>
      </c>
      <c r="D517" s="16" t="str">
        <f t="shared" si="59"/>
        <v/>
      </c>
      <c r="E517" s="26">
        <f t="shared" si="60"/>
        <v>8</v>
      </c>
      <c r="F517" s="26">
        <f t="shared" si="61"/>
        <v>12</v>
      </c>
      <c r="G517" s="26">
        <f t="shared" si="62"/>
        <v>15</v>
      </c>
    </row>
    <row r="518" spans="1:7" x14ac:dyDescent="0.25">
      <c r="A518" s="10" t="str">
        <f>Calculations!A518</f>
        <v/>
      </c>
      <c r="B518" s="4" t="str">
        <f t="shared" si="58"/>
        <v/>
      </c>
      <c r="C518" s="4" t="str">
        <f>IFERROR(Calculations!K518,"")</f>
        <v/>
      </c>
      <c r="D518" s="16" t="str">
        <f t="shared" si="59"/>
        <v/>
      </c>
      <c r="E518" s="26">
        <f t="shared" si="60"/>
        <v>8</v>
      </c>
      <c r="F518" s="26">
        <f t="shared" si="61"/>
        <v>12</v>
      </c>
      <c r="G518" s="26">
        <f t="shared" si="62"/>
        <v>15</v>
      </c>
    </row>
    <row r="519" spans="1:7" x14ac:dyDescent="0.25">
      <c r="A519" s="10" t="str">
        <f>Calculations!A519</f>
        <v/>
      </c>
      <c r="B519" s="4" t="str">
        <f t="shared" si="58"/>
        <v/>
      </c>
      <c r="C519" s="4" t="str">
        <f>IFERROR(Calculations!K519,"")</f>
        <v/>
      </c>
      <c r="D519" s="16" t="str">
        <f t="shared" si="59"/>
        <v/>
      </c>
      <c r="E519" s="26">
        <f t="shared" si="60"/>
        <v>8</v>
      </c>
      <c r="F519" s="26">
        <f t="shared" si="61"/>
        <v>12</v>
      </c>
      <c r="G519" s="26">
        <f t="shared" si="62"/>
        <v>15</v>
      </c>
    </row>
    <row r="520" spans="1:7" x14ac:dyDescent="0.25">
      <c r="A520" s="10" t="str">
        <f>Calculations!A520</f>
        <v/>
      </c>
      <c r="B520" s="4" t="str">
        <f t="shared" si="58"/>
        <v/>
      </c>
      <c r="C520" s="4" t="str">
        <f>IFERROR(Calculations!K520,"")</f>
        <v/>
      </c>
      <c r="D520" s="16" t="str">
        <f t="shared" si="59"/>
        <v/>
      </c>
      <c r="E520" s="26">
        <f t="shared" si="60"/>
        <v>8</v>
      </c>
      <c r="F520" s="26">
        <f t="shared" si="61"/>
        <v>12</v>
      </c>
      <c r="G520" s="26">
        <f t="shared" si="62"/>
        <v>15</v>
      </c>
    </row>
    <row r="521" spans="1:7" x14ac:dyDescent="0.25">
      <c r="A521" s="10" t="str">
        <f>Calculations!A521</f>
        <v/>
      </c>
      <c r="B521" s="4" t="str">
        <f t="shared" si="58"/>
        <v/>
      </c>
      <c r="C521" s="4" t="str">
        <f>IFERROR(Calculations!K521,"")</f>
        <v/>
      </c>
      <c r="D521" s="16" t="str">
        <f t="shared" si="59"/>
        <v/>
      </c>
      <c r="E521" s="26">
        <f t="shared" si="60"/>
        <v>8</v>
      </c>
      <c r="F521" s="26">
        <f t="shared" si="61"/>
        <v>12</v>
      </c>
      <c r="G521" s="26">
        <f t="shared" si="62"/>
        <v>15</v>
      </c>
    </row>
    <row r="522" spans="1:7" x14ac:dyDescent="0.25">
      <c r="A522" s="10" t="str">
        <f>Calculations!A522</f>
        <v/>
      </c>
      <c r="B522" s="4" t="str">
        <f t="shared" si="58"/>
        <v/>
      </c>
      <c r="C522" s="4" t="str">
        <f>IFERROR(Calculations!K522,"")</f>
        <v/>
      </c>
      <c r="D522" s="16" t="str">
        <f t="shared" si="59"/>
        <v/>
      </c>
      <c r="E522" s="26">
        <f t="shared" si="60"/>
        <v>8</v>
      </c>
      <c r="F522" s="26">
        <f t="shared" si="61"/>
        <v>12</v>
      </c>
      <c r="G522" s="26">
        <f t="shared" si="62"/>
        <v>15</v>
      </c>
    </row>
    <row r="523" spans="1:7" x14ac:dyDescent="0.25">
      <c r="A523" s="10" t="str">
        <f>Calculations!A523</f>
        <v/>
      </c>
      <c r="B523" s="4" t="str">
        <f t="shared" si="58"/>
        <v/>
      </c>
      <c r="C523" s="4" t="str">
        <f>IFERROR(Calculations!K523,"")</f>
        <v/>
      </c>
      <c r="D523" s="16" t="str">
        <f t="shared" si="59"/>
        <v/>
      </c>
      <c r="E523" s="26">
        <f t="shared" si="60"/>
        <v>8</v>
      </c>
      <c r="F523" s="26">
        <f t="shared" si="61"/>
        <v>12</v>
      </c>
      <c r="G523" s="26">
        <f t="shared" si="62"/>
        <v>15</v>
      </c>
    </row>
    <row r="524" spans="1:7" x14ac:dyDescent="0.25">
      <c r="A524" s="10" t="str">
        <f>Calculations!A524</f>
        <v/>
      </c>
      <c r="B524" s="4" t="str">
        <f t="shared" si="58"/>
        <v/>
      </c>
      <c r="C524" s="4" t="str">
        <f>IFERROR(Calculations!K524,"")</f>
        <v/>
      </c>
      <c r="D524" s="16" t="str">
        <f t="shared" si="59"/>
        <v/>
      </c>
      <c r="E524" s="26">
        <f t="shared" si="60"/>
        <v>8</v>
      </c>
      <c r="F524" s="26">
        <f t="shared" si="61"/>
        <v>12</v>
      </c>
      <c r="G524" s="26">
        <f t="shared" si="62"/>
        <v>15</v>
      </c>
    </row>
    <row r="525" spans="1:7" x14ac:dyDescent="0.25">
      <c r="A525" s="10" t="str">
        <f>Calculations!A525</f>
        <v/>
      </c>
      <c r="B525" s="4" t="str">
        <f t="shared" si="58"/>
        <v/>
      </c>
      <c r="C525" s="4" t="str">
        <f>IFERROR(Calculations!K525,"")</f>
        <v/>
      </c>
      <c r="D525" s="16" t="str">
        <f t="shared" si="59"/>
        <v/>
      </c>
      <c r="E525" s="26">
        <f t="shared" si="60"/>
        <v>8</v>
      </c>
      <c r="F525" s="26">
        <f t="shared" si="61"/>
        <v>12</v>
      </c>
      <c r="G525" s="26">
        <f t="shared" si="62"/>
        <v>15</v>
      </c>
    </row>
    <row r="526" spans="1:7" x14ac:dyDescent="0.25">
      <c r="A526" s="10" t="str">
        <f>Calculations!A526</f>
        <v/>
      </c>
      <c r="B526" s="4" t="str">
        <f t="shared" si="58"/>
        <v/>
      </c>
      <c r="C526" s="4" t="str">
        <f>IFERROR(Calculations!K526,"")</f>
        <v/>
      </c>
      <c r="D526" s="16" t="str">
        <f t="shared" si="59"/>
        <v/>
      </c>
      <c r="E526" s="26">
        <f t="shared" si="60"/>
        <v>8</v>
      </c>
      <c r="F526" s="26">
        <f t="shared" si="61"/>
        <v>12</v>
      </c>
      <c r="G526" s="26">
        <f t="shared" si="62"/>
        <v>15</v>
      </c>
    </row>
    <row r="527" spans="1:7" x14ac:dyDescent="0.25">
      <c r="A527" s="10" t="str">
        <f>Calculations!A527</f>
        <v/>
      </c>
      <c r="B527" s="4" t="str">
        <f t="shared" si="58"/>
        <v/>
      </c>
      <c r="C527" s="4" t="str">
        <f>IFERROR(Calculations!K527,"")</f>
        <v/>
      </c>
      <c r="D527" s="16" t="str">
        <f t="shared" si="59"/>
        <v/>
      </c>
      <c r="E527" s="26">
        <f t="shared" si="60"/>
        <v>8</v>
      </c>
      <c r="F527" s="26">
        <f t="shared" si="61"/>
        <v>12</v>
      </c>
      <c r="G527" s="26">
        <f t="shared" si="62"/>
        <v>15</v>
      </c>
    </row>
    <row r="528" spans="1:7" x14ac:dyDescent="0.25">
      <c r="A528" s="10" t="str">
        <f>Calculations!A528</f>
        <v/>
      </c>
      <c r="B528" s="4" t="str">
        <f t="shared" si="58"/>
        <v/>
      </c>
      <c r="C528" s="4" t="str">
        <f>IFERROR(Calculations!K528,"")</f>
        <v/>
      </c>
      <c r="D528" s="16" t="str">
        <f t="shared" si="59"/>
        <v/>
      </c>
      <c r="E528" s="26">
        <f t="shared" si="60"/>
        <v>8</v>
      </c>
      <c r="F528" s="26">
        <f t="shared" si="61"/>
        <v>12</v>
      </c>
      <c r="G528" s="26">
        <f t="shared" si="62"/>
        <v>15</v>
      </c>
    </row>
    <row r="529" spans="1:7" x14ac:dyDescent="0.25">
      <c r="A529" s="10" t="str">
        <f>Calculations!A529</f>
        <v/>
      </c>
      <c r="B529" s="4" t="str">
        <f t="shared" si="58"/>
        <v/>
      </c>
      <c r="C529" s="4" t="str">
        <f>IFERROR(Calculations!K529,"")</f>
        <v/>
      </c>
      <c r="D529" s="16" t="str">
        <f t="shared" si="59"/>
        <v/>
      </c>
      <c r="E529" s="26">
        <f t="shared" si="60"/>
        <v>8</v>
      </c>
      <c r="F529" s="26">
        <f t="shared" si="61"/>
        <v>12</v>
      </c>
      <c r="G529" s="26">
        <f t="shared" si="62"/>
        <v>15</v>
      </c>
    </row>
    <row r="530" spans="1:7" x14ac:dyDescent="0.25">
      <c r="A530" s="10" t="str">
        <f>Calculations!A530</f>
        <v/>
      </c>
      <c r="B530" s="4" t="str">
        <f t="shared" si="58"/>
        <v/>
      </c>
      <c r="C530" s="4" t="str">
        <f>IFERROR(Calculations!K530,"")</f>
        <v/>
      </c>
      <c r="D530" s="16" t="str">
        <f t="shared" si="59"/>
        <v/>
      </c>
      <c r="E530" s="26">
        <f t="shared" si="60"/>
        <v>8</v>
      </c>
      <c r="F530" s="26">
        <f t="shared" si="61"/>
        <v>12</v>
      </c>
      <c r="G530" s="26">
        <f t="shared" si="62"/>
        <v>15</v>
      </c>
    </row>
    <row r="531" spans="1:7" x14ac:dyDescent="0.25">
      <c r="A531" s="10" t="str">
        <f>Calculations!A531</f>
        <v/>
      </c>
      <c r="B531" s="4" t="str">
        <f t="shared" si="58"/>
        <v/>
      </c>
      <c r="C531" s="4" t="str">
        <f>IFERROR(Calculations!K531,"")</f>
        <v/>
      </c>
      <c r="D531" s="16" t="str">
        <f t="shared" si="59"/>
        <v/>
      </c>
      <c r="E531" s="26">
        <f t="shared" si="60"/>
        <v>8</v>
      </c>
      <c r="F531" s="26">
        <f t="shared" si="61"/>
        <v>12</v>
      </c>
      <c r="G531" s="26">
        <f t="shared" si="62"/>
        <v>15</v>
      </c>
    </row>
    <row r="532" spans="1:7" x14ac:dyDescent="0.25">
      <c r="A532" s="10" t="str">
        <f>Calculations!A532</f>
        <v/>
      </c>
      <c r="B532" s="4" t="str">
        <f t="shared" si="58"/>
        <v/>
      </c>
      <c r="C532" s="4" t="str">
        <f>IFERROR(Calculations!K532,"")</f>
        <v/>
      </c>
      <c r="D532" s="16" t="str">
        <f t="shared" si="59"/>
        <v/>
      </c>
      <c r="E532" s="26">
        <f t="shared" si="60"/>
        <v>8</v>
      </c>
      <c r="F532" s="26">
        <f t="shared" si="61"/>
        <v>12</v>
      </c>
      <c r="G532" s="26">
        <f t="shared" si="62"/>
        <v>15</v>
      </c>
    </row>
    <row r="533" spans="1:7" x14ac:dyDescent="0.25">
      <c r="A533" s="10" t="str">
        <f>Calculations!A533</f>
        <v/>
      </c>
      <c r="B533" s="4" t="str">
        <f t="shared" si="58"/>
        <v/>
      </c>
      <c r="C533" s="4" t="str">
        <f>IFERROR(Calculations!K533,"")</f>
        <v/>
      </c>
      <c r="D533" s="16" t="str">
        <f t="shared" si="59"/>
        <v/>
      </c>
      <c r="E533" s="26">
        <f t="shared" si="60"/>
        <v>8</v>
      </c>
      <c r="F533" s="26">
        <f t="shared" si="61"/>
        <v>12</v>
      </c>
      <c r="G533" s="26">
        <f t="shared" si="62"/>
        <v>15</v>
      </c>
    </row>
    <row r="534" spans="1:7" x14ac:dyDescent="0.25">
      <c r="A534" s="10" t="str">
        <f>Calculations!A534</f>
        <v/>
      </c>
      <c r="B534" s="4" t="str">
        <f t="shared" si="58"/>
        <v/>
      </c>
      <c r="C534" s="4" t="str">
        <f>IFERROR(Calculations!K534,"")</f>
        <v/>
      </c>
      <c r="D534" s="16" t="str">
        <f t="shared" si="59"/>
        <v/>
      </c>
      <c r="E534" s="26">
        <f t="shared" si="60"/>
        <v>8</v>
      </c>
      <c r="F534" s="26">
        <f t="shared" si="61"/>
        <v>12</v>
      </c>
      <c r="G534" s="26">
        <f t="shared" si="62"/>
        <v>15</v>
      </c>
    </row>
    <row r="535" spans="1:7" x14ac:dyDescent="0.25">
      <c r="A535" s="10" t="str">
        <f>Calculations!A535</f>
        <v/>
      </c>
      <c r="B535" s="4" t="str">
        <f t="shared" si="58"/>
        <v/>
      </c>
      <c r="C535" s="4" t="str">
        <f>IFERROR(Calculations!K535,"")</f>
        <v/>
      </c>
      <c r="D535" s="16" t="str">
        <f t="shared" si="59"/>
        <v/>
      </c>
      <c r="E535" s="26">
        <f t="shared" si="60"/>
        <v>8</v>
      </c>
      <c r="F535" s="26">
        <f t="shared" si="61"/>
        <v>12</v>
      </c>
      <c r="G535" s="26">
        <f t="shared" si="62"/>
        <v>15</v>
      </c>
    </row>
    <row r="536" spans="1:7" x14ac:dyDescent="0.25">
      <c r="A536" s="10" t="str">
        <f>Calculations!A536</f>
        <v/>
      </c>
      <c r="B536" s="4" t="str">
        <f t="shared" si="58"/>
        <v/>
      </c>
      <c r="C536" s="4" t="str">
        <f>IFERROR(Calculations!K536,"")</f>
        <v/>
      </c>
      <c r="D536" s="16" t="str">
        <f t="shared" si="59"/>
        <v/>
      </c>
      <c r="E536" s="26">
        <f t="shared" si="60"/>
        <v>8</v>
      </c>
      <c r="F536" s="26">
        <f t="shared" si="61"/>
        <v>12</v>
      </c>
      <c r="G536" s="26">
        <f t="shared" si="62"/>
        <v>15</v>
      </c>
    </row>
    <row r="537" spans="1:7" x14ac:dyDescent="0.25">
      <c r="A537" s="10" t="str">
        <f>Calculations!A537</f>
        <v/>
      </c>
      <c r="B537" s="4" t="str">
        <f t="shared" si="58"/>
        <v/>
      </c>
      <c r="C537" s="4" t="str">
        <f>IFERROR(Calculations!K537,"")</f>
        <v/>
      </c>
      <c r="D537" s="16" t="str">
        <f t="shared" si="59"/>
        <v/>
      </c>
      <c r="E537" s="26">
        <f t="shared" si="60"/>
        <v>8</v>
      </c>
      <c r="F537" s="26">
        <f t="shared" si="61"/>
        <v>12</v>
      </c>
      <c r="G537" s="26">
        <f t="shared" si="62"/>
        <v>15</v>
      </c>
    </row>
    <row r="538" spans="1:7" x14ac:dyDescent="0.25">
      <c r="A538" s="10" t="str">
        <f>Calculations!A538</f>
        <v/>
      </c>
      <c r="B538" s="4" t="str">
        <f t="shared" si="58"/>
        <v/>
      </c>
      <c r="C538" s="4" t="str">
        <f>IFERROR(Calculations!K538,"")</f>
        <v/>
      </c>
      <c r="D538" s="16" t="str">
        <f t="shared" si="59"/>
        <v/>
      </c>
      <c r="E538" s="26">
        <f t="shared" si="60"/>
        <v>8</v>
      </c>
      <c r="F538" s="26">
        <f t="shared" si="61"/>
        <v>12</v>
      </c>
      <c r="G538" s="26">
        <f t="shared" si="62"/>
        <v>15</v>
      </c>
    </row>
    <row r="539" spans="1:7" x14ac:dyDescent="0.25">
      <c r="A539" s="10" t="str">
        <f>Calculations!A539</f>
        <v/>
      </c>
      <c r="B539" s="4" t="str">
        <f t="shared" si="58"/>
        <v/>
      </c>
      <c r="C539" s="4" t="str">
        <f>IFERROR(Calculations!K539,"")</f>
        <v/>
      </c>
      <c r="D539" s="16" t="str">
        <f t="shared" si="59"/>
        <v/>
      </c>
      <c r="E539" s="26">
        <f t="shared" si="60"/>
        <v>8</v>
      </c>
      <c r="F539" s="26">
        <f t="shared" si="61"/>
        <v>12</v>
      </c>
      <c r="G539" s="26">
        <f t="shared" si="62"/>
        <v>15</v>
      </c>
    </row>
    <row r="540" spans="1:7" x14ac:dyDescent="0.25">
      <c r="A540" s="10" t="str">
        <f>Calculations!A540</f>
        <v/>
      </c>
      <c r="B540" s="4" t="str">
        <f t="shared" si="58"/>
        <v/>
      </c>
      <c r="C540" s="4" t="str">
        <f>IFERROR(Calculations!K540,"")</f>
        <v/>
      </c>
      <c r="D540" s="16" t="str">
        <f t="shared" si="59"/>
        <v/>
      </c>
      <c r="E540" s="26">
        <f t="shared" si="60"/>
        <v>8</v>
      </c>
      <c r="F540" s="26">
        <f t="shared" si="61"/>
        <v>12</v>
      </c>
      <c r="G540" s="26">
        <f t="shared" si="62"/>
        <v>15</v>
      </c>
    </row>
    <row r="541" spans="1:7" x14ac:dyDescent="0.25">
      <c r="A541" s="10" t="str">
        <f>Calculations!A541</f>
        <v/>
      </c>
      <c r="B541" s="4" t="str">
        <f t="shared" si="58"/>
        <v/>
      </c>
      <c r="C541" s="4" t="str">
        <f>IFERROR(Calculations!K541,"")</f>
        <v/>
      </c>
      <c r="D541" s="16" t="str">
        <f t="shared" si="59"/>
        <v/>
      </c>
      <c r="E541" s="26">
        <f t="shared" si="60"/>
        <v>8</v>
      </c>
      <c r="F541" s="26">
        <f t="shared" si="61"/>
        <v>12</v>
      </c>
      <c r="G541" s="26">
        <f t="shared" si="62"/>
        <v>15</v>
      </c>
    </row>
    <row r="542" spans="1:7" x14ac:dyDescent="0.25">
      <c r="A542" s="10" t="str">
        <f>Calculations!A542</f>
        <v/>
      </c>
      <c r="B542" s="4" t="str">
        <f t="shared" si="58"/>
        <v/>
      </c>
      <c r="C542" s="4" t="str">
        <f>IFERROR(Calculations!K542,"")</f>
        <v/>
      </c>
      <c r="D542" s="16" t="str">
        <f t="shared" si="59"/>
        <v/>
      </c>
      <c r="E542" s="26">
        <f t="shared" si="60"/>
        <v>8</v>
      </c>
      <c r="F542" s="26">
        <f t="shared" si="61"/>
        <v>12</v>
      </c>
      <c r="G542" s="26">
        <f t="shared" si="62"/>
        <v>15</v>
      </c>
    </row>
    <row r="543" spans="1:7" x14ac:dyDescent="0.25">
      <c r="A543" s="10" t="str">
        <f>Calculations!A543</f>
        <v/>
      </c>
      <c r="B543" s="4" t="str">
        <f t="shared" si="58"/>
        <v/>
      </c>
      <c r="C543" s="4" t="str">
        <f>IFERROR(Calculations!K543,"")</f>
        <v/>
      </c>
      <c r="D543" s="16" t="str">
        <f t="shared" si="59"/>
        <v/>
      </c>
      <c r="E543" s="26">
        <f t="shared" si="60"/>
        <v>8</v>
      </c>
      <c r="F543" s="26">
        <f t="shared" si="61"/>
        <v>12</v>
      </c>
      <c r="G543" s="26">
        <f t="shared" si="62"/>
        <v>15</v>
      </c>
    </row>
    <row r="544" spans="1:7" x14ac:dyDescent="0.25">
      <c r="A544" s="10" t="str">
        <f>Calculations!A544</f>
        <v/>
      </c>
      <c r="B544" s="4" t="str">
        <f t="shared" si="58"/>
        <v/>
      </c>
      <c r="C544" s="4" t="str">
        <f>IFERROR(Calculations!K544,"")</f>
        <v/>
      </c>
      <c r="D544" s="16" t="str">
        <f t="shared" si="59"/>
        <v/>
      </c>
      <c r="E544" s="26">
        <f t="shared" si="60"/>
        <v>8</v>
      </c>
      <c r="F544" s="26">
        <f t="shared" si="61"/>
        <v>12</v>
      </c>
      <c r="G544" s="26">
        <f t="shared" si="62"/>
        <v>15</v>
      </c>
    </row>
    <row r="545" spans="1:7" x14ac:dyDescent="0.25">
      <c r="A545" s="10" t="str">
        <f>Calculations!A545</f>
        <v/>
      </c>
      <c r="B545" s="4" t="str">
        <f t="shared" si="58"/>
        <v/>
      </c>
      <c r="C545" s="4" t="str">
        <f>IFERROR(Calculations!K545,"")</f>
        <v/>
      </c>
      <c r="D545" s="16" t="str">
        <f t="shared" si="59"/>
        <v/>
      </c>
      <c r="E545" s="26">
        <f t="shared" si="60"/>
        <v>8</v>
      </c>
      <c r="F545" s="26">
        <f t="shared" si="61"/>
        <v>12</v>
      </c>
      <c r="G545" s="26">
        <f t="shared" si="62"/>
        <v>15</v>
      </c>
    </row>
    <row r="546" spans="1:7" x14ac:dyDescent="0.25">
      <c r="A546" s="10" t="str">
        <f>Calculations!A546</f>
        <v/>
      </c>
      <c r="B546" s="4" t="str">
        <f t="shared" si="58"/>
        <v/>
      </c>
      <c r="C546" s="4" t="str">
        <f>IFERROR(Calculations!K546,"")</f>
        <v/>
      </c>
      <c r="D546" s="16" t="str">
        <f t="shared" si="59"/>
        <v/>
      </c>
      <c r="E546" s="26">
        <f t="shared" si="60"/>
        <v>8</v>
      </c>
      <c r="F546" s="26">
        <f t="shared" si="61"/>
        <v>12</v>
      </c>
      <c r="G546" s="26">
        <f t="shared" si="62"/>
        <v>15</v>
      </c>
    </row>
    <row r="547" spans="1:7" x14ac:dyDescent="0.25">
      <c r="A547" s="10" t="str">
        <f>Calculations!A547</f>
        <v/>
      </c>
      <c r="B547" s="4" t="str">
        <f t="shared" si="58"/>
        <v/>
      </c>
      <c r="C547" s="4" t="str">
        <f>IFERROR(Calculations!K547,"")</f>
        <v/>
      </c>
      <c r="D547" s="16" t="str">
        <f t="shared" si="59"/>
        <v/>
      </c>
      <c r="E547" s="26">
        <f t="shared" si="60"/>
        <v>8</v>
      </c>
      <c r="F547" s="26">
        <f t="shared" si="61"/>
        <v>12</v>
      </c>
      <c r="G547" s="26">
        <f t="shared" si="62"/>
        <v>15</v>
      </c>
    </row>
    <row r="548" spans="1:7" x14ac:dyDescent="0.25">
      <c r="A548" s="10" t="str">
        <f>Calculations!A548</f>
        <v/>
      </c>
      <c r="B548" s="4" t="str">
        <f t="shared" si="58"/>
        <v/>
      </c>
      <c r="C548" s="4" t="str">
        <f>IFERROR(Calculations!K548,"")</f>
        <v/>
      </c>
      <c r="D548" s="16" t="str">
        <f t="shared" si="59"/>
        <v/>
      </c>
      <c r="E548" s="26">
        <f t="shared" si="60"/>
        <v>8</v>
      </c>
      <c r="F548" s="26">
        <f t="shared" si="61"/>
        <v>12</v>
      </c>
      <c r="G548" s="26">
        <f t="shared" si="62"/>
        <v>15</v>
      </c>
    </row>
    <row r="549" spans="1:7" x14ac:dyDescent="0.25">
      <c r="A549" s="10" t="str">
        <f>Calculations!A549</f>
        <v/>
      </c>
      <c r="B549" s="4" t="str">
        <f t="shared" si="58"/>
        <v/>
      </c>
      <c r="C549" s="4" t="str">
        <f>IFERROR(Calculations!K549,"")</f>
        <v/>
      </c>
      <c r="D549" s="16" t="str">
        <f t="shared" si="59"/>
        <v/>
      </c>
      <c r="E549" s="26">
        <f t="shared" si="60"/>
        <v>8</v>
      </c>
      <c r="F549" s="26">
        <f t="shared" si="61"/>
        <v>12</v>
      </c>
      <c r="G549" s="26">
        <f t="shared" si="62"/>
        <v>15</v>
      </c>
    </row>
    <row r="550" spans="1:7" x14ac:dyDescent="0.25">
      <c r="A550" s="10" t="str">
        <f>Calculations!A550</f>
        <v/>
      </c>
      <c r="B550" s="4" t="str">
        <f t="shared" si="58"/>
        <v/>
      </c>
      <c r="C550" s="4" t="str">
        <f>IFERROR(Calculations!K550,"")</f>
        <v/>
      </c>
      <c r="D550" s="16" t="str">
        <f t="shared" si="59"/>
        <v/>
      </c>
      <c r="E550" s="26">
        <f t="shared" si="60"/>
        <v>8</v>
      </c>
      <c r="F550" s="26">
        <f t="shared" si="61"/>
        <v>12</v>
      </c>
      <c r="G550" s="26">
        <f t="shared" si="62"/>
        <v>15</v>
      </c>
    </row>
    <row r="551" spans="1:7" x14ac:dyDescent="0.25">
      <c r="A551" s="10" t="str">
        <f>Calculations!A551</f>
        <v/>
      </c>
      <c r="B551" s="4" t="str">
        <f t="shared" si="58"/>
        <v/>
      </c>
      <c r="C551" s="4" t="str">
        <f>IFERROR(Calculations!K551,"")</f>
        <v/>
      </c>
      <c r="D551" s="16" t="str">
        <f t="shared" si="59"/>
        <v/>
      </c>
      <c r="E551" s="26">
        <f t="shared" si="60"/>
        <v>8</v>
      </c>
      <c r="F551" s="26">
        <f t="shared" si="61"/>
        <v>12</v>
      </c>
      <c r="G551" s="26">
        <f t="shared" si="62"/>
        <v>15</v>
      </c>
    </row>
    <row r="552" spans="1:7" x14ac:dyDescent="0.25">
      <c r="A552" s="10" t="str">
        <f>Calculations!A552</f>
        <v/>
      </c>
      <c r="B552" s="4" t="str">
        <f t="shared" si="58"/>
        <v/>
      </c>
      <c r="C552" s="4" t="str">
        <f>IFERROR(Calculations!K552,"")</f>
        <v/>
      </c>
      <c r="D552" s="16" t="str">
        <f t="shared" si="59"/>
        <v/>
      </c>
      <c r="E552" s="26">
        <f t="shared" si="60"/>
        <v>8</v>
      </c>
      <c r="F552" s="26">
        <f t="shared" si="61"/>
        <v>12</v>
      </c>
      <c r="G552" s="26">
        <f t="shared" si="62"/>
        <v>15</v>
      </c>
    </row>
    <row r="553" spans="1:7" x14ac:dyDescent="0.25">
      <c r="A553" s="10" t="str">
        <f>Calculations!A553</f>
        <v/>
      </c>
      <c r="B553" s="4" t="str">
        <f t="shared" si="58"/>
        <v/>
      </c>
      <c r="C553" s="4" t="str">
        <f>IFERROR(Calculations!K553,"")</f>
        <v/>
      </c>
      <c r="D553" s="16" t="str">
        <f t="shared" si="59"/>
        <v/>
      </c>
      <c r="E553" s="26">
        <f t="shared" si="60"/>
        <v>8</v>
      </c>
      <c r="F553" s="26">
        <f t="shared" si="61"/>
        <v>12</v>
      </c>
      <c r="G553" s="26">
        <f t="shared" si="62"/>
        <v>15</v>
      </c>
    </row>
    <row r="554" spans="1:7" x14ac:dyDescent="0.25">
      <c r="A554" s="10" t="str">
        <f>Calculations!A554</f>
        <v/>
      </c>
      <c r="B554" s="4" t="str">
        <f t="shared" si="58"/>
        <v/>
      </c>
      <c r="C554" s="4" t="str">
        <f>IFERROR(Calculations!K554,"")</f>
        <v/>
      </c>
      <c r="D554" s="16" t="str">
        <f t="shared" si="59"/>
        <v/>
      </c>
      <c r="E554" s="26">
        <f t="shared" si="60"/>
        <v>8</v>
      </c>
      <c r="F554" s="26">
        <f t="shared" si="61"/>
        <v>12</v>
      </c>
      <c r="G554" s="26">
        <f t="shared" si="62"/>
        <v>15</v>
      </c>
    </row>
    <row r="555" spans="1:7" x14ac:dyDescent="0.25">
      <c r="A555" s="10" t="str">
        <f>Calculations!A555</f>
        <v/>
      </c>
      <c r="B555" s="4" t="str">
        <f t="shared" si="58"/>
        <v/>
      </c>
      <c r="C555" s="4" t="str">
        <f>IFERROR(Calculations!K555,"")</f>
        <v/>
      </c>
      <c r="D555" s="16" t="str">
        <f t="shared" si="59"/>
        <v/>
      </c>
      <c r="E555" s="26">
        <f t="shared" si="60"/>
        <v>8</v>
      </c>
      <c r="F555" s="26">
        <f t="shared" si="61"/>
        <v>12</v>
      </c>
      <c r="G555" s="26">
        <f t="shared" si="62"/>
        <v>15</v>
      </c>
    </row>
    <row r="556" spans="1:7" x14ac:dyDescent="0.25">
      <c r="A556" s="10" t="str">
        <f>Calculations!A556</f>
        <v/>
      </c>
      <c r="B556" s="4" t="str">
        <f t="shared" si="58"/>
        <v/>
      </c>
      <c r="C556" s="4" t="str">
        <f>IFERROR(Calculations!K556,"")</f>
        <v/>
      </c>
      <c r="D556" s="16" t="str">
        <f t="shared" si="59"/>
        <v/>
      </c>
      <c r="E556" s="26">
        <f t="shared" si="60"/>
        <v>8</v>
      </c>
      <c r="F556" s="26">
        <f t="shared" si="61"/>
        <v>12</v>
      </c>
      <c r="G556" s="26">
        <f t="shared" si="62"/>
        <v>15</v>
      </c>
    </row>
    <row r="557" spans="1:7" x14ac:dyDescent="0.25">
      <c r="A557" s="10" t="str">
        <f>Calculations!A557</f>
        <v/>
      </c>
      <c r="B557" s="4" t="str">
        <f t="shared" si="58"/>
        <v/>
      </c>
      <c r="C557" s="4" t="str">
        <f>IFERROR(Calculations!K557,"")</f>
        <v/>
      </c>
      <c r="D557" s="16" t="str">
        <f t="shared" si="59"/>
        <v/>
      </c>
      <c r="E557" s="26">
        <f t="shared" si="60"/>
        <v>8</v>
      </c>
      <c r="F557" s="26">
        <f t="shared" si="61"/>
        <v>12</v>
      </c>
      <c r="G557" s="26">
        <f t="shared" si="62"/>
        <v>15</v>
      </c>
    </row>
    <row r="558" spans="1:7" x14ac:dyDescent="0.25">
      <c r="A558" s="10" t="str">
        <f>Calculations!A558</f>
        <v/>
      </c>
      <c r="B558" s="4" t="str">
        <f t="shared" si="58"/>
        <v/>
      </c>
      <c r="C558" s="4" t="str">
        <f>IFERROR(Calculations!K558,"")</f>
        <v/>
      </c>
      <c r="D558" s="16" t="str">
        <f t="shared" si="59"/>
        <v/>
      </c>
      <c r="E558" s="26">
        <f t="shared" si="60"/>
        <v>8</v>
      </c>
      <c r="F558" s="26">
        <f t="shared" si="61"/>
        <v>12</v>
      </c>
      <c r="G558" s="26">
        <f t="shared" si="62"/>
        <v>15</v>
      </c>
    </row>
    <row r="559" spans="1:7" x14ac:dyDescent="0.25">
      <c r="A559" s="10" t="str">
        <f>Calculations!A559</f>
        <v/>
      </c>
      <c r="B559" s="4" t="str">
        <f t="shared" si="58"/>
        <v/>
      </c>
      <c r="C559" s="4" t="str">
        <f>IFERROR(Calculations!K559,"")</f>
        <v/>
      </c>
      <c r="D559" s="16" t="str">
        <f t="shared" si="59"/>
        <v/>
      </c>
      <c r="E559" s="26">
        <f t="shared" si="60"/>
        <v>8</v>
      </c>
      <c r="F559" s="26">
        <f t="shared" si="61"/>
        <v>12</v>
      </c>
      <c r="G559" s="26">
        <f t="shared" si="62"/>
        <v>15</v>
      </c>
    </row>
    <row r="560" spans="1:7" x14ac:dyDescent="0.25">
      <c r="A560" s="10" t="str">
        <f>Calculations!A560</f>
        <v/>
      </c>
      <c r="B560" s="4" t="str">
        <f t="shared" si="58"/>
        <v/>
      </c>
      <c r="C560" s="4" t="str">
        <f>IFERROR(Calculations!K560,"")</f>
        <v/>
      </c>
      <c r="D560" s="16" t="str">
        <f t="shared" si="59"/>
        <v/>
      </c>
      <c r="E560" s="26">
        <f t="shared" si="60"/>
        <v>8</v>
      </c>
      <c r="F560" s="26">
        <f t="shared" si="61"/>
        <v>12</v>
      </c>
      <c r="G560" s="26">
        <f t="shared" si="62"/>
        <v>15</v>
      </c>
    </row>
    <row r="561" spans="1:7" x14ac:dyDescent="0.25">
      <c r="A561" s="10" t="str">
        <f>Calculations!A561</f>
        <v/>
      </c>
      <c r="B561" s="4" t="str">
        <f t="shared" si="58"/>
        <v/>
      </c>
      <c r="C561" s="4" t="str">
        <f>IFERROR(Calculations!K561,"")</f>
        <v/>
      </c>
      <c r="D561" s="16" t="str">
        <f t="shared" si="59"/>
        <v/>
      </c>
      <c r="E561" s="26">
        <f t="shared" si="60"/>
        <v>8</v>
      </c>
      <c r="F561" s="26">
        <f t="shared" si="61"/>
        <v>12</v>
      </c>
      <c r="G561" s="26">
        <f t="shared" si="62"/>
        <v>15</v>
      </c>
    </row>
    <row r="562" spans="1:7" x14ac:dyDescent="0.25">
      <c r="A562" s="10" t="str">
        <f>Calculations!A562</f>
        <v/>
      </c>
      <c r="B562" s="4" t="str">
        <f t="shared" si="58"/>
        <v/>
      </c>
      <c r="C562" s="4" t="str">
        <f>IFERROR(Calculations!K562,"")</f>
        <v/>
      </c>
      <c r="D562" s="16" t="str">
        <f t="shared" si="59"/>
        <v/>
      </c>
      <c r="E562" s="26">
        <f t="shared" si="60"/>
        <v>8</v>
      </c>
      <c r="F562" s="26">
        <f t="shared" si="61"/>
        <v>12</v>
      </c>
      <c r="G562" s="26">
        <f t="shared" si="62"/>
        <v>15</v>
      </c>
    </row>
    <row r="563" spans="1:7" x14ac:dyDescent="0.25">
      <c r="A563" s="10" t="str">
        <f>Calculations!A563</f>
        <v/>
      </c>
      <c r="B563" s="4" t="str">
        <f t="shared" si="58"/>
        <v/>
      </c>
      <c r="C563" s="4" t="str">
        <f>IFERROR(Calculations!K563,"")</f>
        <v/>
      </c>
      <c r="D563" s="16" t="str">
        <f t="shared" si="59"/>
        <v/>
      </c>
      <c r="E563" s="26">
        <f t="shared" si="60"/>
        <v>8</v>
      </c>
      <c r="F563" s="26">
        <f t="shared" si="61"/>
        <v>12</v>
      </c>
      <c r="G563" s="26">
        <f t="shared" si="62"/>
        <v>15</v>
      </c>
    </row>
    <row r="564" spans="1:7" x14ac:dyDescent="0.25">
      <c r="A564" s="10" t="str">
        <f>Calculations!A564</f>
        <v/>
      </c>
      <c r="B564" s="4" t="str">
        <f t="shared" si="58"/>
        <v/>
      </c>
      <c r="C564" s="4" t="str">
        <f>IFERROR(Calculations!K564,"")</f>
        <v/>
      </c>
      <c r="D564" s="16" t="str">
        <f t="shared" si="59"/>
        <v/>
      </c>
      <c r="E564" s="26">
        <f t="shared" si="60"/>
        <v>8</v>
      </c>
      <c r="F564" s="26">
        <f t="shared" si="61"/>
        <v>12</v>
      </c>
      <c r="G564" s="26">
        <f t="shared" si="62"/>
        <v>15</v>
      </c>
    </row>
    <row r="565" spans="1:7" x14ac:dyDescent="0.25">
      <c r="A565" s="10" t="str">
        <f>Calculations!A565</f>
        <v/>
      </c>
      <c r="B565" s="4" t="str">
        <f t="shared" si="58"/>
        <v/>
      </c>
      <c r="C565" s="4" t="str">
        <f>IFERROR(Calculations!K565,"")</f>
        <v/>
      </c>
      <c r="D565" s="16" t="str">
        <f t="shared" si="59"/>
        <v/>
      </c>
      <c r="E565" s="26">
        <f t="shared" si="60"/>
        <v>8</v>
      </c>
      <c r="F565" s="26">
        <f t="shared" si="61"/>
        <v>12</v>
      </c>
      <c r="G565" s="26">
        <f t="shared" si="62"/>
        <v>15</v>
      </c>
    </row>
    <row r="566" spans="1:7" x14ac:dyDescent="0.25">
      <c r="A566" s="10" t="str">
        <f>Calculations!A566</f>
        <v/>
      </c>
      <c r="B566" s="4" t="str">
        <f t="shared" si="58"/>
        <v/>
      </c>
      <c r="C566" s="4" t="str">
        <f>IFERROR(Calculations!K566,"")</f>
        <v/>
      </c>
      <c r="D566" s="16" t="str">
        <f t="shared" si="59"/>
        <v/>
      </c>
      <c r="E566" s="26">
        <f t="shared" si="60"/>
        <v>8</v>
      </c>
      <c r="F566" s="26">
        <f t="shared" si="61"/>
        <v>12</v>
      </c>
      <c r="G566" s="26">
        <f t="shared" si="62"/>
        <v>15</v>
      </c>
    </row>
    <row r="567" spans="1:7" x14ac:dyDescent="0.25">
      <c r="A567" s="10" t="str">
        <f>Calculations!A567</f>
        <v/>
      </c>
      <c r="B567" s="4" t="str">
        <f t="shared" si="58"/>
        <v/>
      </c>
      <c r="C567" s="4" t="str">
        <f>IFERROR(Calculations!K567,"")</f>
        <v/>
      </c>
      <c r="D567" s="16" t="str">
        <f t="shared" si="59"/>
        <v/>
      </c>
      <c r="E567" s="26">
        <f t="shared" si="60"/>
        <v>8</v>
      </c>
      <c r="F567" s="26">
        <f t="shared" si="61"/>
        <v>12</v>
      </c>
      <c r="G567" s="26">
        <f t="shared" si="62"/>
        <v>15</v>
      </c>
    </row>
    <row r="568" spans="1:7" x14ac:dyDescent="0.25">
      <c r="A568" s="10" t="str">
        <f>Calculations!A568</f>
        <v/>
      </c>
      <c r="B568" s="4" t="str">
        <f t="shared" si="58"/>
        <v/>
      </c>
      <c r="C568" s="4" t="str">
        <f>IFERROR(Calculations!K568,"")</f>
        <v/>
      </c>
      <c r="D568" s="16" t="str">
        <f t="shared" si="59"/>
        <v/>
      </c>
      <c r="E568" s="26">
        <f t="shared" si="60"/>
        <v>8</v>
      </c>
      <c r="F568" s="26">
        <f t="shared" si="61"/>
        <v>12</v>
      </c>
      <c r="G568" s="26">
        <f t="shared" si="62"/>
        <v>15</v>
      </c>
    </row>
    <row r="569" spans="1:7" x14ac:dyDescent="0.25">
      <c r="A569" s="10" t="str">
        <f>Calculations!A569</f>
        <v/>
      </c>
      <c r="B569" s="4" t="str">
        <f t="shared" si="58"/>
        <v/>
      </c>
      <c r="C569" s="4" t="str">
        <f>IFERROR(Calculations!K569,"")</f>
        <v/>
      </c>
      <c r="D569" s="16" t="str">
        <f t="shared" si="59"/>
        <v/>
      </c>
      <c r="E569" s="26">
        <f t="shared" si="60"/>
        <v>8</v>
      </c>
      <c r="F569" s="26">
        <f t="shared" si="61"/>
        <v>12</v>
      </c>
      <c r="G569" s="26">
        <f t="shared" si="62"/>
        <v>15</v>
      </c>
    </row>
    <row r="570" spans="1:7" x14ac:dyDescent="0.25">
      <c r="A570" s="10" t="str">
        <f>Calculations!A570</f>
        <v/>
      </c>
      <c r="B570" s="4" t="str">
        <f t="shared" si="58"/>
        <v/>
      </c>
      <c r="C570" s="4" t="str">
        <f>IFERROR(Calculations!K570,"")</f>
        <v/>
      </c>
      <c r="D570" s="16" t="str">
        <f t="shared" si="59"/>
        <v/>
      </c>
      <c r="E570" s="26">
        <f t="shared" si="60"/>
        <v>8</v>
      </c>
      <c r="F570" s="26">
        <f t="shared" si="61"/>
        <v>12</v>
      </c>
      <c r="G570" s="26">
        <f t="shared" si="62"/>
        <v>15</v>
      </c>
    </row>
    <row r="571" spans="1:7" x14ac:dyDescent="0.25">
      <c r="A571" s="10" t="str">
        <f>Calculations!A571</f>
        <v/>
      </c>
      <c r="B571" s="4" t="str">
        <f t="shared" si="58"/>
        <v/>
      </c>
      <c r="C571" s="4" t="str">
        <f>IFERROR(Calculations!K571,"")</f>
        <v/>
      </c>
      <c r="D571" s="16" t="str">
        <f t="shared" si="59"/>
        <v/>
      </c>
      <c r="E571" s="26">
        <f t="shared" si="60"/>
        <v>8</v>
      </c>
      <c r="F571" s="26">
        <f t="shared" si="61"/>
        <v>12</v>
      </c>
      <c r="G571" s="26">
        <f t="shared" si="62"/>
        <v>15</v>
      </c>
    </row>
    <row r="572" spans="1:7" x14ac:dyDescent="0.25">
      <c r="A572" s="10" t="str">
        <f>Calculations!A572</f>
        <v/>
      </c>
      <c r="B572" s="4" t="str">
        <f t="shared" si="58"/>
        <v/>
      </c>
      <c r="C572" s="4" t="str">
        <f>IFERROR(Calculations!K572,"")</f>
        <v/>
      </c>
      <c r="D572" s="16" t="str">
        <f t="shared" si="59"/>
        <v/>
      </c>
      <c r="E572" s="26">
        <f t="shared" si="60"/>
        <v>8</v>
      </c>
      <c r="F572" s="26">
        <f t="shared" si="61"/>
        <v>12</v>
      </c>
      <c r="G572" s="26">
        <f t="shared" si="62"/>
        <v>15</v>
      </c>
    </row>
    <row r="573" spans="1:7" x14ac:dyDescent="0.25">
      <c r="A573" s="10" t="str">
        <f>Calculations!A573</f>
        <v/>
      </c>
      <c r="B573" s="4" t="str">
        <f t="shared" si="58"/>
        <v/>
      </c>
      <c r="C573" s="4" t="str">
        <f>IFERROR(Calculations!K573,"")</f>
        <v/>
      </c>
      <c r="D573" s="16" t="str">
        <f t="shared" si="59"/>
        <v/>
      </c>
      <c r="E573" s="26">
        <f t="shared" si="60"/>
        <v>8</v>
      </c>
      <c r="F573" s="26">
        <f t="shared" si="61"/>
        <v>12</v>
      </c>
      <c r="G573" s="26">
        <f t="shared" si="62"/>
        <v>15</v>
      </c>
    </row>
    <row r="574" spans="1:7" x14ac:dyDescent="0.25">
      <c r="A574" s="10" t="str">
        <f>Calculations!A574</f>
        <v/>
      </c>
      <c r="B574" s="4" t="str">
        <f t="shared" si="58"/>
        <v/>
      </c>
      <c r="C574" s="4" t="str">
        <f>IFERROR(Calculations!K574,"")</f>
        <v/>
      </c>
      <c r="D574" s="16" t="str">
        <f t="shared" si="59"/>
        <v/>
      </c>
      <c r="E574" s="26">
        <f t="shared" si="60"/>
        <v>8</v>
      </c>
      <c r="F574" s="26">
        <f t="shared" si="61"/>
        <v>12</v>
      </c>
      <c r="G574" s="26">
        <f t="shared" si="62"/>
        <v>15</v>
      </c>
    </row>
    <row r="575" spans="1:7" x14ac:dyDescent="0.25">
      <c r="A575" s="10" t="str">
        <f>Calculations!A575</f>
        <v/>
      </c>
      <c r="B575" s="4" t="str">
        <f t="shared" si="58"/>
        <v/>
      </c>
      <c r="C575" s="4" t="str">
        <f>IFERROR(Calculations!K575,"")</f>
        <v/>
      </c>
      <c r="D575" s="16" t="str">
        <f t="shared" si="59"/>
        <v/>
      </c>
      <c r="E575" s="26">
        <f t="shared" si="60"/>
        <v>8</v>
      </c>
      <c r="F575" s="26">
        <f t="shared" si="61"/>
        <v>12</v>
      </c>
      <c r="G575" s="26">
        <f t="shared" si="62"/>
        <v>15</v>
      </c>
    </row>
    <row r="576" spans="1:7" x14ac:dyDescent="0.25">
      <c r="A576" s="10" t="str">
        <f>Calculations!A576</f>
        <v/>
      </c>
      <c r="B576" s="4" t="str">
        <f t="shared" si="58"/>
        <v/>
      </c>
      <c r="C576" s="4" t="str">
        <f>IFERROR(Calculations!K576,"")</f>
        <v/>
      </c>
      <c r="D576" s="16" t="str">
        <f t="shared" si="59"/>
        <v/>
      </c>
      <c r="E576" s="26">
        <f t="shared" si="60"/>
        <v>8</v>
      </c>
      <c r="F576" s="26">
        <f t="shared" si="61"/>
        <v>12</v>
      </c>
      <c r="G576" s="26">
        <f t="shared" si="62"/>
        <v>15</v>
      </c>
    </row>
    <row r="577" spans="1:7" x14ac:dyDescent="0.25">
      <c r="A577" s="10" t="str">
        <f>Calculations!A577</f>
        <v/>
      </c>
      <c r="B577" s="4" t="str">
        <f t="shared" si="58"/>
        <v/>
      </c>
      <c r="C577" s="4" t="str">
        <f>IFERROR(Calculations!K577,"")</f>
        <v/>
      </c>
      <c r="D577" s="16" t="str">
        <f t="shared" si="59"/>
        <v/>
      </c>
      <c r="E577" s="26">
        <f t="shared" si="60"/>
        <v>8</v>
      </c>
      <c r="F577" s="26">
        <f t="shared" si="61"/>
        <v>12</v>
      </c>
      <c r="G577" s="26">
        <f t="shared" si="62"/>
        <v>15</v>
      </c>
    </row>
    <row r="578" spans="1:7" x14ac:dyDescent="0.25">
      <c r="A578" s="10" t="str">
        <f>Calculations!A578</f>
        <v/>
      </c>
      <c r="B578" s="4" t="str">
        <f t="shared" si="58"/>
        <v/>
      </c>
      <c r="C578" s="4" t="str">
        <f>IFERROR(Calculations!K578,"")</f>
        <v/>
      </c>
      <c r="D578" s="16" t="str">
        <f t="shared" si="59"/>
        <v/>
      </c>
      <c r="E578" s="26">
        <f t="shared" si="60"/>
        <v>8</v>
      </c>
      <c r="F578" s="26">
        <f t="shared" si="61"/>
        <v>12</v>
      </c>
      <c r="G578" s="26">
        <f t="shared" si="62"/>
        <v>15</v>
      </c>
    </row>
    <row r="579" spans="1:7" x14ac:dyDescent="0.25">
      <c r="A579" s="10" t="str">
        <f>Calculations!A579</f>
        <v/>
      </c>
      <c r="B579" s="4" t="str">
        <f t="shared" ref="B579:B642" si="63">IF(ISNUMBER(A579),YEAR(A579)&amp;"-"&amp;TEXT(WEEKNUM(A579),"00"),"")</f>
        <v/>
      </c>
      <c r="C579" s="4" t="str">
        <f>IFERROR(Calculations!K579,"")</f>
        <v/>
      </c>
      <c r="D579" s="16" t="str">
        <f t="shared" si="59"/>
        <v/>
      </c>
      <c r="E579" s="26">
        <f t="shared" si="60"/>
        <v>8</v>
      </c>
      <c r="F579" s="26">
        <f t="shared" si="61"/>
        <v>12</v>
      </c>
      <c r="G579" s="26">
        <f t="shared" si="62"/>
        <v>15</v>
      </c>
    </row>
    <row r="580" spans="1:7" x14ac:dyDescent="0.25">
      <c r="A580" s="10" t="str">
        <f>Calculations!A580</f>
        <v/>
      </c>
      <c r="B580" s="4" t="str">
        <f t="shared" si="63"/>
        <v/>
      </c>
      <c r="C580" s="4" t="str">
        <f>IFERROR(Calculations!K580,"")</f>
        <v/>
      </c>
      <c r="D580" s="16" t="str">
        <f t="shared" ref="D580:D643" si="64">IF(AND(ISBLANK(D579)=FALSE,ISNUMBER(C580)),D579&amp;","&amp;C580,"")</f>
        <v/>
      </c>
      <c r="E580" s="26">
        <f t="shared" ref="E580:E643" si="65">E579</f>
        <v>8</v>
      </c>
      <c r="F580" s="26">
        <f t="shared" ref="F580:F643" si="66">F579</f>
        <v>12</v>
      </c>
      <c r="G580" s="26">
        <f t="shared" ref="G580:G643" si="67">G579</f>
        <v>15</v>
      </c>
    </row>
    <row r="581" spans="1:7" x14ac:dyDescent="0.25">
      <c r="A581" s="10" t="str">
        <f>Calculations!A581</f>
        <v/>
      </c>
      <c r="B581" s="4" t="str">
        <f t="shared" si="63"/>
        <v/>
      </c>
      <c r="C581" s="4" t="str">
        <f>IFERROR(Calculations!K581,"")</f>
        <v/>
      </c>
      <c r="D581" s="16" t="str">
        <f t="shared" si="64"/>
        <v/>
      </c>
      <c r="E581" s="26">
        <f t="shared" si="65"/>
        <v>8</v>
      </c>
      <c r="F581" s="26">
        <f t="shared" si="66"/>
        <v>12</v>
      </c>
      <c r="G581" s="26">
        <f t="shared" si="67"/>
        <v>15</v>
      </c>
    </row>
    <row r="582" spans="1:7" x14ac:dyDescent="0.25">
      <c r="A582" s="10" t="str">
        <f>Calculations!A582</f>
        <v/>
      </c>
      <c r="B582" s="4" t="str">
        <f t="shared" si="63"/>
        <v/>
      </c>
      <c r="C582" s="4" t="str">
        <f>IFERROR(Calculations!K582,"")</f>
        <v/>
      </c>
      <c r="D582" s="16" t="str">
        <f t="shared" si="64"/>
        <v/>
      </c>
      <c r="E582" s="26">
        <f t="shared" si="65"/>
        <v>8</v>
      </c>
      <c r="F582" s="26">
        <f t="shared" si="66"/>
        <v>12</v>
      </c>
      <c r="G582" s="26">
        <f t="shared" si="67"/>
        <v>15</v>
      </c>
    </row>
    <row r="583" spans="1:7" x14ac:dyDescent="0.25">
      <c r="A583" s="10" t="str">
        <f>Calculations!A583</f>
        <v/>
      </c>
      <c r="B583" s="4" t="str">
        <f t="shared" si="63"/>
        <v/>
      </c>
      <c r="C583" s="4" t="str">
        <f>IFERROR(Calculations!K583,"")</f>
        <v/>
      </c>
      <c r="D583" s="16" t="str">
        <f t="shared" si="64"/>
        <v/>
      </c>
      <c r="E583" s="26">
        <f t="shared" si="65"/>
        <v>8</v>
      </c>
      <c r="F583" s="26">
        <f t="shared" si="66"/>
        <v>12</v>
      </c>
      <c r="G583" s="26">
        <f t="shared" si="67"/>
        <v>15</v>
      </c>
    </row>
    <row r="584" spans="1:7" x14ac:dyDescent="0.25">
      <c r="A584" s="10" t="str">
        <f>Calculations!A584</f>
        <v/>
      </c>
      <c r="B584" s="4" t="str">
        <f t="shared" si="63"/>
        <v/>
      </c>
      <c r="C584" s="4" t="str">
        <f>IFERROR(Calculations!K584,"")</f>
        <v/>
      </c>
      <c r="D584" s="16" t="str">
        <f t="shared" si="64"/>
        <v/>
      </c>
      <c r="E584" s="26">
        <f t="shared" si="65"/>
        <v>8</v>
      </c>
      <c r="F584" s="26">
        <f t="shared" si="66"/>
        <v>12</v>
      </c>
      <c r="G584" s="26">
        <f t="shared" si="67"/>
        <v>15</v>
      </c>
    </row>
    <row r="585" spans="1:7" x14ac:dyDescent="0.25">
      <c r="A585" s="10" t="str">
        <f>Calculations!A585</f>
        <v/>
      </c>
      <c r="B585" s="4" t="str">
        <f t="shared" si="63"/>
        <v/>
      </c>
      <c r="C585" s="4" t="str">
        <f>IFERROR(Calculations!K585,"")</f>
        <v/>
      </c>
      <c r="D585" s="16" t="str">
        <f t="shared" si="64"/>
        <v/>
      </c>
      <c r="E585" s="26">
        <f t="shared" si="65"/>
        <v>8</v>
      </c>
      <c r="F585" s="26">
        <f t="shared" si="66"/>
        <v>12</v>
      </c>
      <c r="G585" s="26">
        <f t="shared" si="67"/>
        <v>15</v>
      </c>
    </row>
    <row r="586" spans="1:7" x14ac:dyDescent="0.25">
      <c r="A586" s="10" t="str">
        <f>Calculations!A586</f>
        <v/>
      </c>
      <c r="B586" s="4" t="str">
        <f t="shared" si="63"/>
        <v/>
      </c>
      <c r="C586" s="4" t="str">
        <f>IFERROR(Calculations!K586,"")</f>
        <v/>
      </c>
      <c r="D586" s="16" t="str">
        <f t="shared" si="64"/>
        <v/>
      </c>
      <c r="E586" s="26">
        <f t="shared" si="65"/>
        <v>8</v>
      </c>
      <c r="F586" s="26">
        <f t="shared" si="66"/>
        <v>12</v>
      </c>
      <c r="G586" s="26">
        <f t="shared" si="67"/>
        <v>15</v>
      </c>
    </row>
    <row r="587" spans="1:7" x14ac:dyDescent="0.25">
      <c r="A587" s="10" t="str">
        <f>Calculations!A587</f>
        <v/>
      </c>
      <c r="B587" s="4" t="str">
        <f t="shared" si="63"/>
        <v/>
      </c>
      <c r="C587" s="4" t="str">
        <f>IFERROR(Calculations!K587,"")</f>
        <v/>
      </c>
      <c r="D587" s="16" t="str">
        <f t="shared" si="64"/>
        <v/>
      </c>
      <c r="E587" s="26">
        <f t="shared" si="65"/>
        <v>8</v>
      </c>
      <c r="F587" s="26">
        <f t="shared" si="66"/>
        <v>12</v>
      </c>
      <c r="G587" s="26">
        <f t="shared" si="67"/>
        <v>15</v>
      </c>
    </row>
    <row r="588" spans="1:7" x14ac:dyDescent="0.25">
      <c r="A588" s="10" t="str">
        <f>Calculations!A588</f>
        <v/>
      </c>
      <c r="B588" s="4" t="str">
        <f t="shared" si="63"/>
        <v/>
      </c>
      <c r="C588" s="4" t="str">
        <f>IFERROR(Calculations!K588,"")</f>
        <v/>
      </c>
      <c r="D588" s="16" t="str">
        <f t="shared" si="64"/>
        <v/>
      </c>
      <c r="E588" s="26">
        <f t="shared" si="65"/>
        <v>8</v>
      </c>
      <c r="F588" s="26">
        <f t="shared" si="66"/>
        <v>12</v>
      </c>
      <c r="G588" s="26">
        <f t="shared" si="67"/>
        <v>15</v>
      </c>
    </row>
    <row r="589" spans="1:7" x14ac:dyDescent="0.25">
      <c r="A589" s="10" t="str">
        <f>Calculations!A589</f>
        <v/>
      </c>
      <c r="B589" s="4" t="str">
        <f t="shared" si="63"/>
        <v/>
      </c>
      <c r="C589" s="4" t="str">
        <f>IFERROR(Calculations!K589,"")</f>
        <v/>
      </c>
      <c r="D589" s="16" t="str">
        <f t="shared" si="64"/>
        <v/>
      </c>
      <c r="E589" s="26">
        <f t="shared" si="65"/>
        <v>8</v>
      </c>
      <c r="F589" s="26">
        <f t="shared" si="66"/>
        <v>12</v>
      </c>
      <c r="G589" s="26">
        <f t="shared" si="67"/>
        <v>15</v>
      </c>
    </row>
    <row r="590" spans="1:7" x14ac:dyDescent="0.25">
      <c r="A590" s="10" t="str">
        <f>Calculations!A590</f>
        <v/>
      </c>
      <c r="B590" s="4" t="str">
        <f t="shared" si="63"/>
        <v/>
      </c>
      <c r="C590" s="4" t="str">
        <f>IFERROR(Calculations!K590,"")</f>
        <v/>
      </c>
      <c r="D590" s="16" t="str">
        <f t="shared" si="64"/>
        <v/>
      </c>
      <c r="E590" s="26">
        <f t="shared" si="65"/>
        <v>8</v>
      </c>
      <c r="F590" s="26">
        <f t="shared" si="66"/>
        <v>12</v>
      </c>
      <c r="G590" s="26">
        <f t="shared" si="67"/>
        <v>15</v>
      </c>
    </row>
    <row r="591" spans="1:7" x14ac:dyDescent="0.25">
      <c r="A591" s="10" t="str">
        <f>Calculations!A591</f>
        <v/>
      </c>
      <c r="B591" s="4" t="str">
        <f t="shared" si="63"/>
        <v/>
      </c>
      <c r="C591" s="4" t="str">
        <f>IFERROR(Calculations!K591,"")</f>
        <v/>
      </c>
      <c r="D591" s="16" t="str">
        <f t="shared" si="64"/>
        <v/>
      </c>
      <c r="E591" s="26">
        <f t="shared" si="65"/>
        <v>8</v>
      </c>
      <c r="F591" s="26">
        <f t="shared" si="66"/>
        <v>12</v>
      </c>
      <c r="G591" s="26">
        <f t="shared" si="67"/>
        <v>15</v>
      </c>
    </row>
    <row r="592" spans="1:7" x14ac:dyDescent="0.25">
      <c r="A592" s="10" t="str">
        <f>Calculations!A592</f>
        <v/>
      </c>
      <c r="B592" s="4" t="str">
        <f t="shared" si="63"/>
        <v/>
      </c>
      <c r="C592" s="4" t="str">
        <f>IFERROR(Calculations!K592,"")</f>
        <v/>
      </c>
      <c r="D592" s="16" t="str">
        <f t="shared" si="64"/>
        <v/>
      </c>
      <c r="E592" s="26">
        <f t="shared" si="65"/>
        <v>8</v>
      </c>
      <c r="F592" s="26">
        <f t="shared" si="66"/>
        <v>12</v>
      </c>
      <c r="G592" s="26">
        <f t="shared" si="67"/>
        <v>15</v>
      </c>
    </row>
    <row r="593" spans="1:7" x14ac:dyDescent="0.25">
      <c r="A593" s="10" t="str">
        <f>Calculations!A593</f>
        <v/>
      </c>
      <c r="B593" s="4" t="str">
        <f t="shared" si="63"/>
        <v/>
      </c>
      <c r="C593" s="4" t="str">
        <f>IFERROR(Calculations!K593,"")</f>
        <v/>
      </c>
      <c r="D593" s="16" t="str">
        <f t="shared" si="64"/>
        <v/>
      </c>
      <c r="E593" s="26">
        <f t="shared" si="65"/>
        <v>8</v>
      </c>
      <c r="F593" s="26">
        <f t="shared" si="66"/>
        <v>12</v>
      </c>
      <c r="G593" s="26">
        <f t="shared" si="67"/>
        <v>15</v>
      </c>
    </row>
    <row r="594" spans="1:7" x14ac:dyDescent="0.25">
      <c r="A594" s="10" t="str">
        <f>Calculations!A594</f>
        <v/>
      </c>
      <c r="B594" s="4" t="str">
        <f t="shared" si="63"/>
        <v/>
      </c>
      <c r="C594" s="4" t="str">
        <f>IFERROR(Calculations!K594,"")</f>
        <v/>
      </c>
      <c r="D594" s="16" t="str">
        <f t="shared" si="64"/>
        <v/>
      </c>
      <c r="E594" s="26">
        <f t="shared" si="65"/>
        <v>8</v>
      </c>
      <c r="F594" s="26">
        <f t="shared" si="66"/>
        <v>12</v>
      </c>
      <c r="G594" s="26">
        <f t="shared" si="67"/>
        <v>15</v>
      </c>
    </row>
    <row r="595" spans="1:7" x14ac:dyDescent="0.25">
      <c r="A595" s="10" t="str">
        <f>Calculations!A595</f>
        <v/>
      </c>
      <c r="B595" s="4" t="str">
        <f t="shared" si="63"/>
        <v/>
      </c>
      <c r="C595" s="4" t="str">
        <f>IFERROR(Calculations!K595,"")</f>
        <v/>
      </c>
      <c r="D595" s="16" t="str">
        <f t="shared" si="64"/>
        <v/>
      </c>
      <c r="E595" s="26">
        <f t="shared" si="65"/>
        <v>8</v>
      </c>
      <c r="F595" s="26">
        <f t="shared" si="66"/>
        <v>12</v>
      </c>
      <c r="G595" s="26">
        <f t="shared" si="67"/>
        <v>15</v>
      </c>
    </row>
    <row r="596" spans="1:7" x14ac:dyDescent="0.25">
      <c r="A596" s="10" t="str">
        <f>Calculations!A596</f>
        <v/>
      </c>
      <c r="B596" s="4" t="str">
        <f t="shared" si="63"/>
        <v/>
      </c>
      <c r="C596" s="4" t="str">
        <f>IFERROR(Calculations!K596,"")</f>
        <v/>
      </c>
      <c r="D596" s="16" t="str">
        <f t="shared" si="64"/>
        <v/>
      </c>
      <c r="E596" s="26">
        <f t="shared" si="65"/>
        <v>8</v>
      </c>
      <c r="F596" s="26">
        <f t="shared" si="66"/>
        <v>12</v>
      </c>
      <c r="G596" s="26">
        <f t="shared" si="67"/>
        <v>15</v>
      </c>
    </row>
    <row r="597" spans="1:7" x14ac:dyDescent="0.25">
      <c r="A597" s="10" t="str">
        <f>Calculations!A597</f>
        <v/>
      </c>
      <c r="B597" s="4" t="str">
        <f t="shared" si="63"/>
        <v/>
      </c>
      <c r="C597" s="4" t="str">
        <f>IFERROR(Calculations!K597,"")</f>
        <v/>
      </c>
      <c r="D597" s="16" t="str">
        <f t="shared" si="64"/>
        <v/>
      </c>
      <c r="E597" s="26">
        <f t="shared" si="65"/>
        <v>8</v>
      </c>
      <c r="F597" s="26">
        <f t="shared" si="66"/>
        <v>12</v>
      </c>
      <c r="G597" s="26">
        <f t="shared" si="67"/>
        <v>15</v>
      </c>
    </row>
    <row r="598" spans="1:7" x14ac:dyDescent="0.25">
      <c r="A598" s="10" t="str">
        <f>Calculations!A598</f>
        <v/>
      </c>
      <c r="B598" s="4" t="str">
        <f t="shared" si="63"/>
        <v/>
      </c>
      <c r="C598" s="4" t="str">
        <f>IFERROR(Calculations!K598,"")</f>
        <v/>
      </c>
      <c r="D598" s="16" t="str">
        <f t="shared" si="64"/>
        <v/>
      </c>
      <c r="E598" s="26">
        <f t="shared" si="65"/>
        <v>8</v>
      </c>
      <c r="F598" s="26">
        <f t="shared" si="66"/>
        <v>12</v>
      </c>
      <c r="G598" s="26">
        <f t="shared" si="67"/>
        <v>15</v>
      </c>
    </row>
    <row r="599" spans="1:7" x14ac:dyDescent="0.25">
      <c r="A599" s="10" t="str">
        <f>Calculations!A599</f>
        <v/>
      </c>
      <c r="B599" s="4" t="str">
        <f t="shared" si="63"/>
        <v/>
      </c>
      <c r="C599" s="4" t="str">
        <f>IFERROR(Calculations!K599,"")</f>
        <v/>
      </c>
      <c r="D599" s="16" t="str">
        <f t="shared" si="64"/>
        <v/>
      </c>
      <c r="E599" s="26">
        <f t="shared" si="65"/>
        <v>8</v>
      </c>
      <c r="F599" s="26">
        <f t="shared" si="66"/>
        <v>12</v>
      </c>
      <c r="G599" s="26">
        <f t="shared" si="67"/>
        <v>15</v>
      </c>
    </row>
    <row r="600" spans="1:7" x14ac:dyDescent="0.25">
      <c r="A600" s="10" t="str">
        <f>Calculations!A600</f>
        <v/>
      </c>
      <c r="B600" s="4" t="str">
        <f t="shared" si="63"/>
        <v/>
      </c>
      <c r="C600" s="4" t="str">
        <f>IFERROR(Calculations!K600,"")</f>
        <v/>
      </c>
      <c r="D600" s="16" t="str">
        <f t="shared" si="64"/>
        <v/>
      </c>
      <c r="E600" s="26">
        <f t="shared" si="65"/>
        <v>8</v>
      </c>
      <c r="F600" s="26">
        <f t="shared" si="66"/>
        <v>12</v>
      </c>
      <c r="G600" s="26">
        <f t="shared" si="67"/>
        <v>15</v>
      </c>
    </row>
    <row r="601" spans="1:7" x14ac:dyDescent="0.25">
      <c r="A601" s="10" t="str">
        <f>Calculations!A601</f>
        <v/>
      </c>
      <c r="B601" s="4" t="str">
        <f t="shared" si="63"/>
        <v/>
      </c>
      <c r="C601" s="4" t="str">
        <f>IFERROR(Calculations!K601,"")</f>
        <v/>
      </c>
      <c r="D601" s="16" t="str">
        <f t="shared" si="64"/>
        <v/>
      </c>
      <c r="E601" s="26">
        <f t="shared" si="65"/>
        <v>8</v>
      </c>
      <c r="F601" s="26">
        <f t="shared" si="66"/>
        <v>12</v>
      </c>
      <c r="G601" s="26">
        <f t="shared" si="67"/>
        <v>15</v>
      </c>
    </row>
    <row r="602" spans="1:7" x14ac:dyDescent="0.25">
      <c r="A602" s="10" t="str">
        <f>Calculations!A602</f>
        <v/>
      </c>
      <c r="B602" s="4" t="str">
        <f t="shared" si="63"/>
        <v/>
      </c>
      <c r="C602" s="4" t="str">
        <f>IFERROR(Calculations!K602,"")</f>
        <v/>
      </c>
      <c r="D602" s="16" t="str">
        <f t="shared" si="64"/>
        <v/>
      </c>
      <c r="E602" s="26">
        <f t="shared" si="65"/>
        <v>8</v>
      </c>
      <c r="F602" s="26">
        <f t="shared" si="66"/>
        <v>12</v>
      </c>
      <c r="G602" s="26">
        <f t="shared" si="67"/>
        <v>15</v>
      </c>
    </row>
    <row r="603" spans="1:7" x14ac:dyDescent="0.25">
      <c r="A603" s="10" t="str">
        <f>Calculations!A603</f>
        <v/>
      </c>
      <c r="B603" s="4" t="str">
        <f t="shared" si="63"/>
        <v/>
      </c>
      <c r="C603" s="4" t="str">
        <f>IFERROR(Calculations!K603,"")</f>
        <v/>
      </c>
      <c r="D603" s="16" t="str">
        <f t="shared" si="64"/>
        <v/>
      </c>
      <c r="E603" s="26">
        <f t="shared" si="65"/>
        <v>8</v>
      </c>
      <c r="F603" s="26">
        <f t="shared" si="66"/>
        <v>12</v>
      </c>
      <c r="G603" s="26">
        <f t="shared" si="67"/>
        <v>15</v>
      </c>
    </row>
    <row r="604" spans="1:7" x14ac:dyDescent="0.25">
      <c r="A604" s="10" t="str">
        <f>Calculations!A604</f>
        <v/>
      </c>
      <c r="B604" s="4" t="str">
        <f t="shared" si="63"/>
        <v/>
      </c>
      <c r="C604" s="4" t="str">
        <f>IFERROR(Calculations!K604,"")</f>
        <v/>
      </c>
      <c r="D604" s="16" t="str">
        <f t="shared" si="64"/>
        <v/>
      </c>
      <c r="E604" s="26">
        <f t="shared" si="65"/>
        <v>8</v>
      </c>
      <c r="F604" s="26">
        <f t="shared" si="66"/>
        <v>12</v>
      </c>
      <c r="G604" s="26">
        <f t="shared" si="67"/>
        <v>15</v>
      </c>
    </row>
    <row r="605" spans="1:7" x14ac:dyDescent="0.25">
      <c r="A605" s="10" t="str">
        <f>Calculations!A605</f>
        <v/>
      </c>
      <c r="B605" s="4" t="str">
        <f t="shared" si="63"/>
        <v/>
      </c>
      <c r="C605" s="4" t="str">
        <f>IFERROR(Calculations!K605,"")</f>
        <v/>
      </c>
      <c r="D605" s="16" t="str">
        <f t="shared" si="64"/>
        <v/>
      </c>
      <c r="E605" s="26">
        <f t="shared" si="65"/>
        <v>8</v>
      </c>
      <c r="F605" s="26">
        <f t="shared" si="66"/>
        <v>12</v>
      </c>
      <c r="G605" s="26">
        <f t="shared" si="67"/>
        <v>15</v>
      </c>
    </row>
    <row r="606" spans="1:7" x14ac:dyDescent="0.25">
      <c r="A606" s="10" t="str">
        <f>Calculations!A606</f>
        <v/>
      </c>
      <c r="B606" s="4" t="str">
        <f t="shared" si="63"/>
        <v/>
      </c>
      <c r="C606" s="4" t="str">
        <f>IFERROR(Calculations!K606,"")</f>
        <v/>
      </c>
      <c r="D606" s="16" t="str">
        <f t="shared" si="64"/>
        <v/>
      </c>
      <c r="E606" s="26">
        <f t="shared" si="65"/>
        <v>8</v>
      </c>
      <c r="F606" s="26">
        <f t="shared" si="66"/>
        <v>12</v>
      </c>
      <c r="G606" s="26">
        <f t="shared" si="67"/>
        <v>15</v>
      </c>
    </row>
    <row r="607" spans="1:7" x14ac:dyDescent="0.25">
      <c r="A607" s="10" t="str">
        <f>Calculations!A607</f>
        <v/>
      </c>
      <c r="B607" s="4" t="str">
        <f t="shared" si="63"/>
        <v/>
      </c>
      <c r="C607" s="4" t="str">
        <f>IFERROR(Calculations!K607,"")</f>
        <v/>
      </c>
      <c r="D607" s="16" t="str">
        <f t="shared" si="64"/>
        <v/>
      </c>
      <c r="E607" s="26">
        <f t="shared" si="65"/>
        <v>8</v>
      </c>
      <c r="F607" s="26">
        <f t="shared" si="66"/>
        <v>12</v>
      </c>
      <c r="G607" s="26">
        <f t="shared" si="67"/>
        <v>15</v>
      </c>
    </row>
    <row r="608" spans="1:7" x14ac:dyDescent="0.25">
      <c r="A608" s="10" t="str">
        <f>Calculations!A608</f>
        <v/>
      </c>
      <c r="B608" s="4" t="str">
        <f t="shared" si="63"/>
        <v/>
      </c>
      <c r="C608" s="4" t="str">
        <f>IFERROR(Calculations!K608,"")</f>
        <v/>
      </c>
      <c r="D608" s="16" t="str">
        <f t="shared" si="64"/>
        <v/>
      </c>
      <c r="E608" s="26">
        <f t="shared" si="65"/>
        <v>8</v>
      </c>
      <c r="F608" s="26">
        <f t="shared" si="66"/>
        <v>12</v>
      </c>
      <c r="G608" s="26">
        <f t="shared" si="67"/>
        <v>15</v>
      </c>
    </row>
    <row r="609" spans="1:7" x14ac:dyDescent="0.25">
      <c r="A609" s="10" t="str">
        <f>Calculations!A609</f>
        <v/>
      </c>
      <c r="B609" s="4" t="str">
        <f t="shared" si="63"/>
        <v/>
      </c>
      <c r="C609" s="4" t="str">
        <f>IFERROR(Calculations!K609,"")</f>
        <v/>
      </c>
      <c r="D609" s="16" t="str">
        <f t="shared" si="64"/>
        <v/>
      </c>
      <c r="E609" s="26">
        <f t="shared" si="65"/>
        <v>8</v>
      </c>
      <c r="F609" s="26">
        <f t="shared" si="66"/>
        <v>12</v>
      </c>
      <c r="G609" s="26">
        <f t="shared" si="67"/>
        <v>15</v>
      </c>
    </row>
    <row r="610" spans="1:7" x14ac:dyDescent="0.25">
      <c r="A610" s="10" t="str">
        <f>Calculations!A610</f>
        <v/>
      </c>
      <c r="B610" s="4" t="str">
        <f t="shared" si="63"/>
        <v/>
      </c>
      <c r="C610" s="4" t="str">
        <f>IFERROR(Calculations!K610,"")</f>
        <v/>
      </c>
      <c r="D610" s="16" t="str">
        <f t="shared" si="64"/>
        <v/>
      </c>
      <c r="E610" s="26">
        <f t="shared" si="65"/>
        <v>8</v>
      </c>
      <c r="F610" s="26">
        <f t="shared" si="66"/>
        <v>12</v>
      </c>
      <c r="G610" s="26">
        <f t="shared" si="67"/>
        <v>15</v>
      </c>
    </row>
    <row r="611" spans="1:7" x14ac:dyDescent="0.25">
      <c r="A611" s="10" t="str">
        <f>Calculations!A611</f>
        <v/>
      </c>
      <c r="B611" s="4" t="str">
        <f t="shared" si="63"/>
        <v/>
      </c>
      <c r="C611" s="4" t="str">
        <f>IFERROR(Calculations!K611,"")</f>
        <v/>
      </c>
      <c r="D611" s="16" t="str">
        <f t="shared" si="64"/>
        <v/>
      </c>
      <c r="E611" s="26">
        <f t="shared" si="65"/>
        <v>8</v>
      </c>
      <c r="F611" s="26">
        <f t="shared" si="66"/>
        <v>12</v>
      </c>
      <c r="G611" s="26">
        <f t="shared" si="67"/>
        <v>15</v>
      </c>
    </row>
    <row r="612" spans="1:7" x14ac:dyDescent="0.25">
      <c r="A612" s="10" t="str">
        <f>Calculations!A612</f>
        <v/>
      </c>
      <c r="B612" s="4" t="str">
        <f t="shared" si="63"/>
        <v/>
      </c>
      <c r="C612" s="4" t="str">
        <f>IFERROR(Calculations!K612,"")</f>
        <v/>
      </c>
      <c r="D612" s="16" t="str">
        <f t="shared" si="64"/>
        <v/>
      </c>
      <c r="E612" s="26">
        <f t="shared" si="65"/>
        <v>8</v>
      </c>
      <c r="F612" s="26">
        <f t="shared" si="66"/>
        <v>12</v>
      </c>
      <c r="G612" s="26">
        <f t="shared" si="67"/>
        <v>15</v>
      </c>
    </row>
    <row r="613" spans="1:7" x14ac:dyDescent="0.25">
      <c r="A613" s="10" t="str">
        <f>Calculations!A613</f>
        <v/>
      </c>
      <c r="B613" s="4" t="str">
        <f t="shared" si="63"/>
        <v/>
      </c>
      <c r="C613" s="4" t="str">
        <f>IFERROR(Calculations!K613,"")</f>
        <v/>
      </c>
      <c r="D613" s="16" t="str">
        <f t="shared" si="64"/>
        <v/>
      </c>
      <c r="E613" s="26">
        <f t="shared" si="65"/>
        <v>8</v>
      </c>
      <c r="F613" s="26">
        <f t="shared" si="66"/>
        <v>12</v>
      </c>
      <c r="G613" s="26">
        <f t="shared" si="67"/>
        <v>15</v>
      </c>
    </row>
    <row r="614" spans="1:7" x14ac:dyDescent="0.25">
      <c r="A614" s="10" t="str">
        <f>Calculations!A614</f>
        <v/>
      </c>
      <c r="B614" s="4" t="str">
        <f t="shared" si="63"/>
        <v/>
      </c>
      <c r="C614" s="4" t="str">
        <f>IFERROR(Calculations!K614,"")</f>
        <v/>
      </c>
      <c r="D614" s="16" t="str">
        <f t="shared" si="64"/>
        <v/>
      </c>
      <c r="E614" s="26">
        <f t="shared" si="65"/>
        <v>8</v>
      </c>
      <c r="F614" s="26">
        <f t="shared" si="66"/>
        <v>12</v>
      </c>
      <c r="G614" s="26">
        <f t="shared" si="67"/>
        <v>15</v>
      </c>
    </row>
    <row r="615" spans="1:7" x14ac:dyDescent="0.25">
      <c r="A615" s="10" t="str">
        <f>Calculations!A615</f>
        <v/>
      </c>
      <c r="B615" s="4" t="str">
        <f t="shared" si="63"/>
        <v/>
      </c>
      <c r="C615" s="4" t="str">
        <f>IFERROR(Calculations!K615,"")</f>
        <v/>
      </c>
      <c r="D615" s="16" t="str">
        <f t="shared" si="64"/>
        <v/>
      </c>
      <c r="E615" s="26">
        <f t="shared" si="65"/>
        <v>8</v>
      </c>
      <c r="F615" s="26">
        <f t="shared" si="66"/>
        <v>12</v>
      </c>
      <c r="G615" s="26">
        <f t="shared" si="67"/>
        <v>15</v>
      </c>
    </row>
    <row r="616" spans="1:7" x14ac:dyDescent="0.25">
      <c r="A616" s="10" t="str">
        <f>Calculations!A616</f>
        <v/>
      </c>
      <c r="B616" s="4" t="str">
        <f t="shared" si="63"/>
        <v/>
      </c>
      <c r="C616" s="4" t="str">
        <f>IFERROR(Calculations!K616,"")</f>
        <v/>
      </c>
      <c r="D616" s="16" t="str">
        <f t="shared" si="64"/>
        <v/>
      </c>
      <c r="E616" s="26">
        <f t="shared" si="65"/>
        <v>8</v>
      </c>
      <c r="F616" s="26">
        <f t="shared" si="66"/>
        <v>12</v>
      </c>
      <c r="G616" s="26">
        <f t="shared" si="67"/>
        <v>15</v>
      </c>
    </row>
    <row r="617" spans="1:7" x14ac:dyDescent="0.25">
      <c r="A617" s="10" t="str">
        <f>Calculations!A617</f>
        <v/>
      </c>
      <c r="B617" s="4" t="str">
        <f t="shared" si="63"/>
        <v/>
      </c>
      <c r="C617" s="4" t="str">
        <f>IFERROR(Calculations!K617,"")</f>
        <v/>
      </c>
      <c r="D617" s="16" t="str">
        <f t="shared" si="64"/>
        <v/>
      </c>
      <c r="E617" s="26">
        <f t="shared" si="65"/>
        <v>8</v>
      </c>
      <c r="F617" s="26">
        <f t="shared" si="66"/>
        <v>12</v>
      </c>
      <c r="G617" s="26">
        <f t="shared" si="67"/>
        <v>15</v>
      </c>
    </row>
    <row r="618" spans="1:7" x14ac:dyDescent="0.25">
      <c r="A618" s="10" t="str">
        <f>Calculations!A618</f>
        <v/>
      </c>
      <c r="B618" s="4" t="str">
        <f t="shared" si="63"/>
        <v/>
      </c>
      <c r="C618" s="4" t="str">
        <f>IFERROR(Calculations!K618,"")</f>
        <v/>
      </c>
      <c r="D618" s="16" t="str">
        <f t="shared" si="64"/>
        <v/>
      </c>
      <c r="E618" s="26">
        <f t="shared" si="65"/>
        <v>8</v>
      </c>
      <c r="F618" s="26">
        <f t="shared" si="66"/>
        <v>12</v>
      </c>
      <c r="G618" s="26">
        <f t="shared" si="67"/>
        <v>15</v>
      </c>
    </row>
    <row r="619" spans="1:7" x14ac:dyDescent="0.25">
      <c r="A619" s="10" t="str">
        <f>Calculations!A619</f>
        <v/>
      </c>
      <c r="B619" s="4" t="str">
        <f t="shared" si="63"/>
        <v/>
      </c>
      <c r="C619" s="4" t="str">
        <f>IFERROR(Calculations!K619,"")</f>
        <v/>
      </c>
      <c r="D619" s="16" t="str">
        <f t="shared" si="64"/>
        <v/>
      </c>
      <c r="E619" s="26">
        <f t="shared" si="65"/>
        <v>8</v>
      </c>
      <c r="F619" s="26">
        <f t="shared" si="66"/>
        <v>12</v>
      </c>
      <c r="G619" s="26">
        <f t="shared" si="67"/>
        <v>15</v>
      </c>
    </row>
    <row r="620" spans="1:7" x14ac:dyDescent="0.25">
      <c r="A620" s="10" t="str">
        <f>Calculations!A620</f>
        <v/>
      </c>
      <c r="B620" s="4" t="str">
        <f t="shared" si="63"/>
        <v/>
      </c>
      <c r="C620" s="4" t="str">
        <f>IFERROR(Calculations!K620,"")</f>
        <v/>
      </c>
      <c r="D620" s="16" t="str">
        <f t="shared" si="64"/>
        <v/>
      </c>
      <c r="E620" s="26">
        <f t="shared" si="65"/>
        <v>8</v>
      </c>
      <c r="F620" s="26">
        <f t="shared" si="66"/>
        <v>12</v>
      </c>
      <c r="G620" s="26">
        <f t="shared" si="67"/>
        <v>15</v>
      </c>
    </row>
    <row r="621" spans="1:7" x14ac:dyDescent="0.25">
      <c r="A621" s="10" t="str">
        <f>Calculations!A621</f>
        <v/>
      </c>
      <c r="B621" s="4" t="str">
        <f t="shared" si="63"/>
        <v/>
      </c>
      <c r="C621" s="4" t="str">
        <f>IFERROR(Calculations!K621,"")</f>
        <v/>
      </c>
      <c r="D621" s="16" t="str">
        <f t="shared" si="64"/>
        <v/>
      </c>
      <c r="E621" s="26">
        <f t="shared" si="65"/>
        <v>8</v>
      </c>
      <c r="F621" s="26">
        <f t="shared" si="66"/>
        <v>12</v>
      </c>
      <c r="G621" s="26">
        <f t="shared" si="67"/>
        <v>15</v>
      </c>
    </row>
    <row r="622" spans="1:7" x14ac:dyDescent="0.25">
      <c r="A622" s="10" t="str">
        <f>Calculations!A622</f>
        <v/>
      </c>
      <c r="B622" s="4" t="str">
        <f t="shared" si="63"/>
        <v/>
      </c>
      <c r="C622" s="4" t="str">
        <f>IFERROR(Calculations!K622,"")</f>
        <v/>
      </c>
      <c r="D622" s="16" t="str">
        <f t="shared" si="64"/>
        <v/>
      </c>
      <c r="E622" s="26">
        <f t="shared" si="65"/>
        <v>8</v>
      </c>
      <c r="F622" s="26">
        <f t="shared" si="66"/>
        <v>12</v>
      </c>
      <c r="G622" s="26">
        <f t="shared" si="67"/>
        <v>15</v>
      </c>
    </row>
    <row r="623" spans="1:7" x14ac:dyDescent="0.25">
      <c r="A623" s="10" t="str">
        <f>Calculations!A623</f>
        <v/>
      </c>
      <c r="B623" s="4" t="str">
        <f t="shared" si="63"/>
        <v/>
      </c>
      <c r="C623" s="4" t="str">
        <f>IFERROR(Calculations!K623,"")</f>
        <v/>
      </c>
      <c r="D623" s="16" t="str">
        <f t="shared" si="64"/>
        <v/>
      </c>
      <c r="E623" s="26">
        <f t="shared" si="65"/>
        <v>8</v>
      </c>
      <c r="F623" s="26">
        <f t="shared" si="66"/>
        <v>12</v>
      </c>
      <c r="G623" s="26">
        <f t="shared" si="67"/>
        <v>15</v>
      </c>
    </row>
    <row r="624" spans="1:7" x14ac:dyDescent="0.25">
      <c r="A624" s="10" t="str">
        <f>Calculations!A624</f>
        <v/>
      </c>
      <c r="B624" s="4" t="str">
        <f t="shared" si="63"/>
        <v/>
      </c>
      <c r="C624" s="4" t="str">
        <f>IFERROR(Calculations!K624,"")</f>
        <v/>
      </c>
      <c r="D624" s="16" t="str">
        <f t="shared" si="64"/>
        <v/>
      </c>
      <c r="E624" s="26">
        <f t="shared" si="65"/>
        <v>8</v>
      </c>
      <c r="F624" s="26">
        <f t="shared" si="66"/>
        <v>12</v>
      </c>
      <c r="G624" s="26">
        <f t="shared" si="67"/>
        <v>15</v>
      </c>
    </row>
    <row r="625" spans="1:7" x14ac:dyDescent="0.25">
      <c r="A625" s="10" t="str">
        <f>Calculations!A625</f>
        <v/>
      </c>
      <c r="B625" s="4" t="str">
        <f t="shared" si="63"/>
        <v/>
      </c>
      <c r="C625" s="4" t="str">
        <f>IFERROR(Calculations!K625,"")</f>
        <v/>
      </c>
      <c r="D625" s="16" t="str">
        <f t="shared" si="64"/>
        <v/>
      </c>
      <c r="E625" s="26">
        <f t="shared" si="65"/>
        <v>8</v>
      </c>
      <c r="F625" s="26">
        <f t="shared" si="66"/>
        <v>12</v>
      </c>
      <c r="G625" s="26">
        <f t="shared" si="67"/>
        <v>15</v>
      </c>
    </row>
    <row r="626" spans="1:7" x14ac:dyDescent="0.25">
      <c r="A626" s="10" t="str">
        <f>Calculations!A626</f>
        <v/>
      </c>
      <c r="B626" s="4" t="str">
        <f t="shared" si="63"/>
        <v/>
      </c>
      <c r="C626" s="4" t="str">
        <f>IFERROR(Calculations!K626,"")</f>
        <v/>
      </c>
      <c r="D626" s="16" t="str">
        <f t="shared" si="64"/>
        <v/>
      </c>
      <c r="E626" s="26">
        <f t="shared" si="65"/>
        <v>8</v>
      </c>
      <c r="F626" s="26">
        <f t="shared" si="66"/>
        <v>12</v>
      </c>
      <c r="G626" s="26">
        <f t="shared" si="67"/>
        <v>15</v>
      </c>
    </row>
    <row r="627" spans="1:7" x14ac:dyDescent="0.25">
      <c r="A627" s="10" t="str">
        <f>Calculations!A627</f>
        <v/>
      </c>
      <c r="B627" s="4" t="str">
        <f t="shared" si="63"/>
        <v/>
      </c>
      <c r="C627" s="4" t="str">
        <f>IFERROR(Calculations!K627,"")</f>
        <v/>
      </c>
      <c r="D627" s="16" t="str">
        <f t="shared" si="64"/>
        <v/>
      </c>
      <c r="E627" s="26">
        <f t="shared" si="65"/>
        <v>8</v>
      </c>
      <c r="F627" s="26">
        <f t="shared" si="66"/>
        <v>12</v>
      </c>
      <c r="G627" s="26">
        <f t="shared" si="67"/>
        <v>15</v>
      </c>
    </row>
    <row r="628" spans="1:7" x14ac:dyDescent="0.25">
      <c r="A628" s="10" t="str">
        <f>Calculations!A628</f>
        <v/>
      </c>
      <c r="B628" s="4" t="str">
        <f t="shared" si="63"/>
        <v/>
      </c>
      <c r="C628" s="4" t="str">
        <f>IFERROR(Calculations!K628,"")</f>
        <v/>
      </c>
      <c r="D628" s="16" t="str">
        <f t="shared" si="64"/>
        <v/>
      </c>
      <c r="E628" s="26">
        <f t="shared" si="65"/>
        <v>8</v>
      </c>
      <c r="F628" s="26">
        <f t="shared" si="66"/>
        <v>12</v>
      </c>
      <c r="G628" s="26">
        <f t="shared" si="67"/>
        <v>15</v>
      </c>
    </row>
    <row r="629" spans="1:7" x14ac:dyDescent="0.25">
      <c r="A629" s="10" t="str">
        <f>Calculations!A629</f>
        <v/>
      </c>
      <c r="B629" s="4" t="str">
        <f t="shared" si="63"/>
        <v/>
      </c>
      <c r="C629" s="4" t="str">
        <f>IFERROR(Calculations!K629,"")</f>
        <v/>
      </c>
      <c r="D629" s="16" t="str">
        <f t="shared" si="64"/>
        <v/>
      </c>
      <c r="E629" s="26">
        <f t="shared" si="65"/>
        <v>8</v>
      </c>
      <c r="F629" s="26">
        <f t="shared" si="66"/>
        <v>12</v>
      </c>
      <c r="G629" s="26">
        <f t="shared" si="67"/>
        <v>15</v>
      </c>
    </row>
    <row r="630" spans="1:7" x14ac:dyDescent="0.25">
      <c r="A630" s="10" t="str">
        <f>Calculations!A630</f>
        <v/>
      </c>
      <c r="B630" s="4" t="str">
        <f t="shared" si="63"/>
        <v/>
      </c>
      <c r="C630" s="4" t="str">
        <f>IFERROR(Calculations!K630,"")</f>
        <v/>
      </c>
      <c r="D630" s="16" t="str">
        <f t="shared" si="64"/>
        <v/>
      </c>
      <c r="E630" s="26">
        <f t="shared" si="65"/>
        <v>8</v>
      </c>
      <c r="F630" s="26">
        <f t="shared" si="66"/>
        <v>12</v>
      </c>
      <c r="G630" s="26">
        <f t="shared" si="67"/>
        <v>15</v>
      </c>
    </row>
    <row r="631" spans="1:7" x14ac:dyDescent="0.25">
      <c r="A631" s="10" t="str">
        <f>Calculations!A631</f>
        <v/>
      </c>
      <c r="B631" s="4" t="str">
        <f t="shared" si="63"/>
        <v/>
      </c>
      <c r="C631" s="4" t="str">
        <f>IFERROR(Calculations!K631,"")</f>
        <v/>
      </c>
      <c r="D631" s="16" t="str">
        <f t="shared" si="64"/>
        <v/>
      </c>
      <c r="E631" s="26">
        <f t="shared" si="65"/>
        <v>8</v>
      </c>
      <c r="F631" s="26">
        <f t="shared" si="66"/>
        <v>12</v>
      </c>
      <c r="G631" s="26">
        <f t="shared" si="67"/>
        <v>15</v>
      </c>
    </row>
    <row r="632" spans="1:7" x14ac:dyDescent="0.25">
      <c r="A632" s="10" t="str">
        <f>Calculations!A632</f>
        <v/>
      </c>
      <c r="B632" s="4" t="str">
        <f t="shared" si="63"/>
        <v/>
      </c>
      <c r="C632" s="4" t="str">
        <f>IFERROR(Calculations!K632,"")</f>
        <v/>
      </c>
      <c r="D632" s="16" t="str">
        <f t="shared" si="64"/>
        <v/>
      </c>
      <c r="E632" s="26">
        <f t="shared" si="65"/>
        <v>8</v>
      </c>
      <c r="F632" s="26">
        <f t="shared" si="66"/>
        <v>12</v>
      </c>
      <c r="G632" s="26">
        <f t="shared" si="67"/>
        <v>15</v>
      </c>
    </row>
    <row r="633" spans="1:7" x14ac:dyDescent="0.25">
      <c r="A633" s="10" t="str">
        <f>Calculations!A633</f>
        <v/>
      </c>
      <c r="B633" s="4" t="str">
        <f t="shared" si="63"/>
        <v/>
      </c>
      <c r="C633" s="4" t="str">
        <f>IFERROR(Calculations!K633,"")</f>
        <v/>
      </c>
      <c r="D633" s="16" t="str">
        <f t="shared" si="64"/>
        <v/>
      </c>
      <c r="E633" s="26">
        <f t="shared" si="65"/>
        <v>8</v>
      </c>
      <c r="F633" s="26">
        <f t="shared" si="66"/>
        <v>12</v>
      </c>
      <c r="G633" s="26">
        <f t="shared" si="67"/>
        <v>15</v>
      </c>
    </row>
    <row r="634" spans="1:7" x14ac:dyDescent="0.25">
      <c r="A634" s="10" t="str">
        <f>Calculations!A634</f>
        <v/>
      </c>
      <c r="B634" s="4" t="str">
        <f t="shared" si="63"/>
        <v/>
      </c>
      <c r="C634" s="4" t="str">
        <f>IFERROR(Calculations!K634,"")</f>
        <v/>
      </c>
      <c r="D634" s="16" t="str">
        <f t="shared" si="64"/>
        <v/>
      </c>
      <c r="E634" s="26">
        <f t="shared" si="65"/>
        <v>8</v>
      </c>
      <c r="F634" s="26">
        <f t="shared" si="66"/>
        <v>12</v>
      </c>
      <c r="G634" s="26">
        <f t="shared" si="67"/>
        <v>15</v>
      </c>
    </row>
    <row r="635" spans="1:7" x14ac:dyDescent="0.25">
      <c r="A635" s="10" t="str">
        <f>Calculations!A635</f>
        <v/>
      </c>
      <c r="B635" s="4" t="str">
        <f t="shared" si="63"/>
        <v/>
      </c>
      <c r="C635" s="4" t="str">
        <f>IFERROR(Calculations!K635,"")</f>
        <v/>
      </c>
      <c r="D635" s="16" t="str">
        <f t="shared" si="64"/>
        <v/>
      </c>
      <c r="E635" s="26">
        <f t="shared" si="65"/>
        <v>8</v>
      </c>
      <c r="F635" s="26">
        <f t="shared" si="66"/>
        <v>12</v>
      </c>
      <c r="G635" s="26">
        <f t="shared" si="67"/>
        <v>15</v>
      </c>
    </row>
    <row r="636" spans="1:7" x14ac:dyDescent="0.25">
      <c r="A636" s="10" t="str">
        <f>Calculations!A636</f>
        <v/>
      </c>
      <c r="B636" s="4" t="str">
        <f t="shared" si="63"/>
        <v/>
      </c>
      <c r="C636" s="4" t="str">
        <f>IFERROR(Calculations!K636,"")</f>
        <v/>
      </c>
      <c r="D636" s="16" t="str">
        <f t="shared" si="64"/>
        <v/>
      </c>
      <c r="E636" s="26">
        <f t="shared" si="65"/>
        <v>8</v>
      </c>
      <c r="F636" s="26">
        <f t="shared" si="66"/>
        <v>12</v>
      </c>
      <c r="G636" s="26">
        <f t="shared" si="67"/>
        <v>15</v>
      </c>
    </row>
    <row r="637" spans="1:7" x14ac:dyDescent="0.25">
      <c r="A637" s="10" t="str">
        <f>Calculations!A637</f>
        <v/>
      </c>
      <c r="B637" s="4" t="str">
        <f t="shared" si="63"/>
        <v/>
      </c>
      <c r="C637" s="4" t="str">
        <f>IFERROR(Calculations!K637,"")</f>
        <v/>
      </c>
      <c r="D637" s="16" t="str">
        <f t="shared" si="64"/>
        <v/>
      </c>
      <c r="E637" s="26">
        <f t="shared" si="65"/>
        <v>8</v>
      </c>
      <c r="F637" s="26">
        <f t="shared" si="66"/>
        <v>12</v>
      </c>
      <c r="G637" s="26">
        <f t="shared" si="67"/>
        <v>15</v>
      </c>
    </row>
    <row r="638" spans="1:7" x14ac:dyDescent="0.25">
      <c r="A638" s="10" t="str">
        <f>Calculations!A638</f>
        <v/>
      </c>
      <c r="B638" s="4" t="str">
        <f t="shared" si="63"/>
        <v/>
      </c>
      <c r="C638" s="4" t="str">
        <f>IFERROR(Calculations!K638,"")</f>
        <v/>
      </c>
      <c r="D638" s="16" t="str">
        <f t="shared" si="64"/>
        <v/>
      </c>
      <c r="E638" s="26">
        <f t="shared" si="65"/>
        <v>8</v>
      </c>
      <c r="F638" s="26">
        <f t="shared" si="66"/>
        <v>12</v>
      </c>
      <c r="G638" s="26">
        <f t="shared" si="67"/>
        <v>15</v>
      </c>
    </row>
    <row r="639" spans="1:7" x14ac:dyDescent="0.25">
      <c r="A639" s="10" t="str">
        <f>Calculations!A639</f>
        <v/>
      </c>
      <c r="B639" s="4" t="str">
        <f t="shared" si="63"/>
        <v/>
      </c>
      <c r="C639" s="4" t="str">
        <f>IFERROR(Calculations!K639,"")</f>
        <v/>
      </c>
      <c r="D639" s="16" t="str">
        <f t="shared" si="64"/>
        <v/>
      </c>
      <c r="E639" s="26">
        <f t="shared" si="65"/>
        <v>8</v>
      </c>
      <c r="F639" s="26">
        <f t="shared" si="66"/>
        <v>12</v>
      </c>
      <c r="G639" s="26">
        <f t="shared" si="67"/>
        <v>15</v>
      </c>
    </row>
    <row r="640" spans="1:7" x14ac:dyDescent="0.25">
      <c r="A640" s="10" t="str">
        <f>Calculations!A640</f>
        <v/>
      </c>
      <c r="B640" s="4" t="str">
        <f t="shared" si="63"/>
        <v/>
      </c>
      <c r="C640" s="4" t="str">
        <f>IFERROR(Calculations!K640,"")</f>
        <v/>
      </c>
      <c r="D640" s="16" t="str">
        <f t="shared" si="64"/>
        <v/>
      </c>
      <c r="E640" s="26">
        <f t="shared" si="65"/>
        <v>8</v>
      </c>
      <c r="F640" s="26">
        <f t="shared" si="66"/>
        <v>12</v>
      </c>
      <c r="G640" s="26">
        <f t="shared" si="67"/>
        <v>15</v>
      </c>
    </row>
    <row r="641" spans="1:7" x14ac:dyDescent="0.25">
      <c r="A641" s="10" t="str">
        <f>Calculations!A641</f>
        <v/>
      </c>
      <c r="B641" s="4" t="str">
        <f t="shared" si="63"/>
        <v/>
      </c>
      <c r="C641" s="4" t="str">
        <f>IFERROR(Calculations!K641,"")</f>
        <v/>
      </c>
      <c r="D641" s="16" t="str">
        <f t="shared" si="64"/>
        <v/>
      </c>
      <c r="E641" s="26">
        <f t="shared" si="65"/>
        <v>8</v>
      </c>
      <c r="F641" s="26">
        <f t="shared" si="66"/>
        <v>12</v>
      </c>
      <c r="G641" s="26">
        <f t="shared" si="67"/>
        <v>15</v>
      </c>
    </row>
    <row r="642" spans="1:7" x14ac:dyDescent="0.25">
      <c r="A642" s="10" t="str">
        <f>Calculations!A642</f>
        <v/>
      </c>
      <c r="B642" s="4" t="str">
        <f t="shared" si="63"/>
        <v/>
      </c>
      <c r="C642" s="4" t="str">
        <f>IFERROR(Calculations!K642,"")</f>
        <v/>
      </c>
      <c r="D642" s="16" t="str">
        <f t="shared" si="64"/>
        <v/>
      </c>
      <c r="E642" s="26">
        <f t="shared" si="65"/>
        <v>8</v>
      </c>
      <c r="F642" s="26">
        <f t="shared" si="66"/>
        <v>12</v>
      </c>
      <c r="G642" s="26">
        <f t="shared" si="67"/>
        <v>15</v>
      </c>
    </row>
    <row r="643" spans="1:7" x14ac:dyDescent="0.25">
      <c r="A643" s="10" t="str">
        <f>Calculations!A643</f>
        <v/>
      </c>
      <c r="B643" s="4" t="str">
        <f t="shared" ref="B643:B706" si="68">IF(ISNUMBER(A643),YEAR(A643)&amp;"-"&amp;TEXT(WEEKNUM(A643),"00"),"")</f>
        <v/>
      </c>
      <c r="C643" s="4" t="str">
        <f>IFERROR(Calculations!K643,"")</f>
        <v/>
      </c>
      <c r="D643" s="16" t="str">
        <f t="shared" si="64"/>
        <v/>
      </c>
      <c r="E643" s="26">
        <f t="shared" si="65"/>
        <v>8</v>
      </c>
      <c r="F643" s="26">
        <f t="shared" si="66"/>
        <v>12</v>
      </c>
      <c r="G643" s="26">
        <f t="shared" si="67"/>
        <v>15</v>
      </c>
    </row>
    <row r="644" spans="1:7" x14ac:dyDescent="0.25">
      <c r="A644" s="10" t="str">
        <f>Calculations!A644</f>
        <v/>
      </c>
      <c r="B644" s="4" t="str">
        <f t="shared" si="68"/>
        <v/>
      </c>
      <c r="C644" s="4" t="str">
        <f>IFERROR(Calculations!K644,"")</f>
        <v/>
      </c>
      <c r="D644" s="16" t="str">
        <f t="shared" ref="D644:D707" si="69">IF(AND(ISBLANK(D643)=FALSE,ISNUMBER(C644)),D643&amp;","&amp;C644,"")</f>
        <v/>
      </c>
      <c r="E644" s="26">
        <f t="shared" ref="E644:E707" si="70">E643</f>
        <v>8</v>
      </c>
      <c r="F644" s="26">
        <f t="shared" ref="F644:F707" si="71">F643</f>
        <v>12</v>
      </c>
      <c r="G644" s="26">
        <f t="shared" ref="G644:G707" si="72">G643</f>
        <v>15</v>
      </c>
    </row>
    <row r="645" spans="1:7" x14ac:dyDescent="0.25">
      <c r="A645" s="10" t="str">
        <f>Calculations!A645</f>
        <v/>
      </c>
      <c r="B645" s="4" t="str">
        <f t="shared" si="68"/>
        <v/>
      </c>
      <c r="C645" s="4" t="str">
        <f>IFERROR(Calculations!K645,"")</f>
        <v/>
      </c>
      <c r="D645" s="16" t="str">
        <f t="shared" si="69"/>
        <v/>
      </c>
      <c r="E645" s="26">
        <f t="shared" si="70"/>
        <v>8</v>
      </c>
      <c r="F645" s="26">
        <f t="shared" si="71"/>
        <v>12</v>
      </c>
      <c r="G645" s="26">
        <f t="shared" si="72"/>
        <v>15</v>
      </c>
    </row>
    <row r="646" spans="1:7" x14ac:dyDescent="0.25">
      <c r="A646" s="10" t="str">
        <f>Calculations!A646</f>
        <v/>
      </c>
      <c r="B646" s="4" t="str">
        <f t="shared" si="68"/>
        <v/>
      </c>
      <c r="C646" s="4" t="str">
        <f>IFERROR(Calculations!K646,"")</f>
        <v/>
      </c>
      <c r="D646" s="16" t="str">
        <f t="shared" si="69"/>
        <v/>
      </c>
      <c r="E646" s="26">
        <f t="shared" si="70"/>
        <v>8</v>
      </c>
      <c r="F646" s="26">
        <f t="shared" si="71"/>
        <v>12</v>
      </c>
      <c r="G646" s="26">
        <f t="shared" si="72"/>
        <v>15</v>
      </c>
    </row>
    <row r="647" spans="1:7" x14ac:dyDescent="0.25">
      <c r="A647" s="10" t="str">
        <f>Calculations!A647</f>
        <v/>
      </c>
      <c r="B647" s="4" t="str">
        <f t="shared" si="68"/>
        <v/>
      </c>
      <c r="C647" s="4" t="str">
        <f>IFERROR(Calculations!K647,"")</f>
        <v/>
      </c>
      <c r="D647" s="16" t="str">
        <f t="shared" si="69"/>
        <v/>
      </c>
      <c r="E647" s="26">
        <f t="shared" si="70"/>
        <v>8</v>
      </c>
      <c r="F647" s="26">
        <f t="shared" si="71"/>
        <v>12</v>
      </c>
      <c r="G647" s="26">
        <f t="shared" si="72"/>
        <v>15</v>
      </c>
    </row>
    <row r="648" spans="1:7" x14ac:dyDescent="0.25">
      <c r="A648" s="10" t="str">
        <f>Calculations!A648</f>
        <v/>
      </c>
      <c r="B648" s="4" t="str">
        <f t="shared" si="68"/>
        <v/>
      </c>
      <c r="C648" s="4" t="str">
        <f>IFERROR(Calculations!K648,"")</f>
        <v/>
      </c>
      <c r="D648" s="16" t="str">
        <f t="shared" si="69"/>
        <v/>
      </c>
      <c r="E648" s="26">
        <f t="shared" si="70"/>
        <v>8</v>
      </c>
      <c r="F648" s="26">
        <f t="shared" si="71"/>
        <v>12</v>
      </c>
      <c r="G648" s="26">
        <f t="shared" si="72"/>
        <v>15</v>
      </c>
    </row>
    <row r="649" spans="1:7" x14ac:dyDescent="0.25">
      <c r="A649" s="10" t="str">
        <f>Calculations!A649</f>
        <v/>
      </c>
      <c r="B649" s="4" t="str">
        <f t="shared" si="68"/>
        <v/>
      </c>
      <c r="C649" s="4" t="str">
        <f>IFERROR(Calculations!K649,"")</f>
        <v/>
      </c>
      <c r="D649" s="16" t="str">
        <f t="shared" si="69"/>
        <v/>
      </c>
      <c r="E649" s="26">
        <f t="shared" si="70"/>
        <v>8</v>
      </c>
      <c r="F649" s="26">
        <f t="shared" si="71"/>
        <v>12</v>
      </c>
      <c r="G649" s="26">
        <f t="shared" si="72"/>
        <v>15</v>
      </c>
    </row>
    <row r="650" spans="1:7" x14ac:dyDescent="0.25">
      <c r="A650" s="10" t="str">
        <f>Calculations!A650</f>
        <v/>
      </c>
      <c r="B650" s="4" t="str">
        <f t="shared" si="68"/>
        <v/>
      </c>
      <c r="C650" s="4" t="str">
        <f>IFERROR(Calculations!K650,"")</f>
        <v/>
      </c>
      <c r="D650" s="16" t="str">
        <f t="shared" si="69"/>
        <v/>
      </c>
      <c r="E650" s="26">
        <f t="shared" si="70"/>
        <v>8</v>
      </c>
      <c r="F650" s="26">
        <f t="shared" si="71"/>
        <v>12</v>
      </c>
      <c r="G650" s="26">
        <f t="shared" si="72"/>
        <v>15</v>
      </c>
    </row>
    <row r="651" spans="1:7" x14ac:dyDescent="0.25">
      <c r="A651" s="10" t="str">
        <f>Calculations!A651</f>
        <v/>
      </c>
      <c r="B651" s="4" t="str">
        <f t="shared" si="68"/>
        <v/>
      </c>
      <c r="C651" s="4" t="str">
        <f>IFERROR(Calculations!K651,"")</f>
        <v/>
      </c>
      <c r="D651" s="16" t="str">
        <f t="shared" si="69"/>
        <v/>
      </c>
      <c r="E651" s="26">
        <f t="shared" si="70"/>
        <v>8</v>
      </c>
      <c r="F651" s="26">
        <f t="shared" si="71"/>
        <v>12</v>
      </c>
      <c r="G651" s="26">
        <f t="shared" si="72"/>
        <v>15</v>
      </c>
    </row>
    <row r="652" spans="1:7" x14ac:dyDescent="0.25">
      <c r="A652" s="10" t="str">
        <f>Calculations!A652</f>
        <v/>
      </c>
      <c r="B652" s="4" t="str">
        <f t="shared" si="68"/>
        <v/>
      </c>
      <c r="C652" s="4" t="str">
        <f>IFERROR(Calculations!K652,"")</f>
        <v/>
      </c>
      <c r="D652" s="16" t="str">
        <f t="shared" si="69"/>
        <v/>
      </c>
      <c r="E652" s="26">
        <f t="shared" si="70"/>
        <v>8</v>
      </c>
      <c r="F652" s="26">
        <f t="shared" si="71"/>
        <v>12</v>
      </c>
      <c r="G652" s="26">
        <f t="shared" si="72"/>
        <v>15</v>
      </c>
    </row>
    <row r="653" spans="1:7" x14ac:dyDescent="0.25">
      <c r="A653" s="10" t="str">
        <f>Calculations!A653</f>
        <v/>
      </c>
      <c r="B653" s="4" t="str">
        <f t="shared" si="68"/>
        <v/>
      </c>
      <c r="C653" s="4" t="str">
        <f>IFERROR(Calculations!K653,"")</f>
        <v/>
      </c>
      <c r="D653" s="16" t="str">
        <f t="shared" si="69"/>
        <v/>
      </c>
      <c r="E653" s="26">
        <f t="shared" si="70"/>
        <v>8</v>
      </c>
      <c r="F653" s="26">
        <f t="shared" si="71"/>
        <v>12</v>
      </c>
      <c r="G653" s="26">
        <f t="shared" si="72"/>
        <v>15</v>
      </c>
    </row>
    <row r="654" spans="1:7" x14ac:dyDescent="0.25">
      <c r="A654" s="10" t="str">
        <f>Calculations!A654</f>
        <v/>
      </c>
      <c r="B654" s="4" t="str">
        <f t="shared" si="68"/>
        <v/>
      </c>
      <c r="C654" s="4" t="str">
        <f>IFERROR(Calculations!K654,"")</f>
        <v/>
      </c>
      <c r="D654" s="16" t="str">
        <f t="shared" si="69"/>
        <v/>
      </c>
      <c r="E654" s="26">
        <f t="shared" si="70"/>
        <v>8</v>
      </c>
      <c r="F654" s="26">
        <f t="shared" si="71"/>
        <v>12</v>
      </c>
      <c r="G654" s="26">
        <f t="shared" si="72"/>
        <v>15</v>
      </c>
    </row>
    <row r="655" spans="1:7" x14ac:dyDescent="0.25">
      <c r="A655" s="10" t="str">
        <f>Calculations!A655</f>
        <v/>
      </c>
      <c r="B655" s="4" t="str">
        <f t="shared" si="68"/>
        <v/>
      </c>
      <c r="C655" s="4" t="str">
        <f>IFERROR(Calculations!K655,"")</f>
        <v/>
      </c>
      <c r="D655" s="16" t="str">
        <f t="shared" si="69"/>
        <v/>
      </c>
      <c r="E655" s="26">
        <f t="shared" si="70"/>
        <v>8</v>
      </c>
      <c r="F655" s="26">
        <f t="shared" si="71"/>
        <v>12</v>
      </c>
      <c r="G655" s="26">
        <f t="shared" si="72"/>
        <v>15</v>
      </c>
    </row>
    <row r="656" spans="1:7" x14ac:dyDescent="0.25">
      <c r="A656" s="10" t="str">
        <f>Calculations!A656</f>
        <v/>
      </c>
      <c r="B656" s="4" t="str">
        <f t="shared" si="68"/>
        <v/>
      </c>
      <c r="C656" s="4" t="str">
        <f>IFERROR(Calculations!K656,"")</f>
        <v/>
      </c>
      <c r="D656" s="16" t="str">
        <f t="shared" si="69"/>
        <v/>
      </c>
      <c r="E656" s="26">
        <f t="shared" si="70"/>
        <v>8</v>
      </c>
      <c r="F656" s="26">
        <f t="shared" si="71"/>
        <v>12</v>
      </c>
      <c r="G656" s="26">
        <f t="shared" si="72"/>
        <v>15</v>
      </c>
    </row>
    <row r="657" spans="1:7" x14ac:dyDescent="0.25">
      <c r="A657" s="10" t="str">
        <f>Calculations!A657</f>
        <v/>
      </c>
      <c r="B657" s="4" t="str">
        <f t="shared" si="68"/>
        <v/>
      </c>
      <c r="C657" s="4" t="str">
        <f>IFERROR(Calculations!K657,"")</f>
        <v/>
      </c>
      <c r="D657" s="16" t="str">
        <f t="shared" si="69"/>
        <v/>
      </c>
      <c r="E657" s="26">
        <f t="shared" si="70"/>
        <v>8</v>
      </c>
      <c r="F657" s="26">
        <f t="shared" si="71"/>
        <v>12</v>
      </c>
      <c r="G657" s="26">
        <f t="shared" si="72"/>
        <v>15</v>
      </c>
    </row>
    <row r="658" spans="1:7" x14ac:dyDescent="0.25">
      <c r="A658" s="10" t="str">
        <f>Calculations!A658</f>
        <v/>
      </c>
      <c r="B658" s="4" t="str">
        <f t="shared" si="68"/>
        <v/>
      </c>
      <c r="C658" s="4" t="str">
        <f>IFERROR(Calculations!K658,"")</f>
        <v/>
      </c>
      <c r="D658" s="16" t="str">
        <f t="shared" si="69"/>
        <v/>
      </c>
      <c r="E658" s="26">
        <f t="shared" si="70"/>
        <v>8</v>
      </c>
      <c r="F658" s="26">
        <f t="shared" si="71"/>
        <v>12</v>
      </c>
      <c r="G658" s="26">
        <f t="shared" si="72"/>
        <v>15</v>
      </c>
    </row>
    <row r="659" spans="1:7" x14ac:dyDescent="0.25">
      <c r="A659" s="10" t="str">
        <f>Calculations!A659</f>
        <v/>
      </c>
      <c r="B659" s="4" t="str">
        <f t="shared" si="68"/>
        <v/>
      </c>
      <c r="C659" s="4" t="str">
        <f>IFERROR(Calculations!K659,"")</f>
        <v/>
      </c>
      <c r="D659" s="16" t="str">
        <f t="shared" si="69"/>
        <v/>
      </c>
      <c r="E659" s="26">
        <f t="shared" si="70"/>
        <v>8</v>
      </c>
      <c r="F659" s="26">
        <f t="shared" si="71"/>
        <v>12</v>
      </c>
      <c r="G659" s="26">
        <f t="shared" si="72"/>
        <v>15</v>
      </c>
    </row>
    <row r="660" spans="1:7" x14ac:dyDescent="0.25">
      <c r="A660" s="10" t="str">
        <f>Calculations!A660</f>
        <v/>
      </c>
      <c r="B660" s="4" t="str">
        <f t="shared" si="68"/>
        <v/>
      </c>
      <c r="C660" s="4" t="str">
        <f>IFERROR(Calculations!K660,"")</f>
        <v/>
      </c>
      <c r="D660" s="16" t="str">
        <f t="shared" si="69"/>
        <v/>
      </c>
      <c r="E660" s="26">
        <f t="shared" si="70"/>
        <v>8</v>
      </c>
      <c r="F660" s="26">
        <f t="shared" si="71"/>
        <v>12</v>
      </c>
      <c r="G660" s="26">
        <f t="shared" si="72"/>
        <v>15</v>
      </c>
    </row>
    <row r="661" spans="1:7" x14ac:dyDescent="0.25">
      <c r="A661" s="10" t="str">
        <f>Calculations!A661</f>
        <v/>
      </c>
      <c r="B661" s="4" t="str">
        <f t="shared" si="68"/>
        <v/>
      </c>
      <c r="C661" s="4" t="str">
        <f>IFERROR(Calculations!K661,"")</f>
        <v/>
      </c>
      <c r="D661" s="16" t="str">
        <f t="shared" si="69"/>
        <v/>
      </c>
      <c r="E661" s="26">
        <f t="shared" si="70"/>
        <v>8</v>
      </c>
      <c r="F661" s="26">
        <f t="shared" si="71"/>
        <v>12</v>
      </c>
      <c r="G661" s="26">
        <f t="shared" si="72"/>
        <v>15</v>
      </c>
    </row>
    <row r="662" spans="1:7" x14ac:dyDescent="0.25">
      <c r="A662" s="10" t="str">
        <f>Calculations!A662</f>
        <v/>
      </c>
      <c r="B662" s="4" t="str">
        <f t="shared" si="68"/>
        <v/>
      </c>
      <c r="C662" s="4" t="str">
        <f>IFERROR(Calculations!K662,"")</f>
        <v/>
      </c>
      <c r="D662" s="16" t="str">
        <f t="shared" si="69"/>
        <v/>
      </c>
      <c r="E662" s="26">
        <f t="shared" si="70"/>
        <v>8</v>
      </c>
      <c r="F662" s="26">
        <f t="shared" si="71"/>
        <v>12</v>
      </c>
      <c r="G662" s="26">
        <f t="shared" si="72"/>
        <v>15</v>
      </c>
    </row>
    <row r="663" spans="1:7" x14ac:dyDescent="0.25">
      <c r="A663" s="10" t="str">
        <f>Calculations!A663</f>
        <v/>
      </c>
      <c r="B663" s="4" t="str">
        <f t="shared" si="68"/>
        <v/>
      </c>
      <c r="C663" s="4" t="str">
        <f>IFERROR(Calculations!K663,"")</f>
        <v/>
      </c>
      <c r="D663" s="16" t="str">
        <f t="shared" si="69"/>
        <v/>
      </c>
      <c r="E663" s="26">
        <f t="shared" si="70"/>
        <v>8</v>
      </c>
      <c r="F663" s="26">
        <f t="shared" si="71"/>
        <v>12</v>
      </c>
      <c r="G663" s="26">
        <f t="shared" si="72"/>
        <v>15</v>
      </c>
    </row>
    <row r="664" spans="1:7" x14ac:dyDescent="0.25">
      <c r="A664" s="10" t="str">
        <f>Calculations!A664</f>
        <v/>
      </c>
      <c r="B664" s="4" t="str">
        <f t="shared" si="68"/>
        <v/>
      </c>
      <c r="C664" s="4" t="str">
        <f>IFERROR(Calculations!K664,"")</f>
        <v/>
      </c>
      <c r="D664" s="16" t="str">
        <f t="shared" si="69"/>
        <v/>
      </c>
      <c r="E664" s="26">
        <f t="shared" si="70"/>
        <v>8</v>
      </c>
      <c r="F664" s="26">
        <f t="shared" si="71"/>
        <v>12</v>
      </c>
      <c r="G664" s="26">
        <f t="shared" si="72"/>
        <v>15</v>
      </c>
    </row>
    <row r="665" spans="1:7" x14ac:dyDescent="0.25">
      <c r="A665" s="10" t="str">
        <f>Calculations!A665</f>
        <v/>
      </c>
      <c r="B665" s="4" t="str">
        <f t="shared" si="68"/>
        <v/>
      </c>
      <c r="C665" s="4" t="str">
        <f>IFERROR(Calculations!K665,"")</f>
        <v/>
      </c>
      <c r="D665" s="16" t="str">
        <f t="shared" si="69"/>
        <v/>
      </c>
      <c r="E665" s="26">
        <f t="shared" si="70"/>
        <v>8</v>
      </c>
      <c r="F665" s="26">
        <f t="shared" si="71"/>
        <v>12</v>
      </c>
      <c r="G665" s="26">
        <f t="shared" si="72"/>
        <v>15</v>
      </c>
    </row>
    <row r="666" spans="1:7" x14ac:dyDescent="0.25">
      <c r="A666" s="10" t="str">
        <f>Calculations!A666</f>
        <v/>
      </c>
      <c r="B666" s="4" t="str">
        <f t="shared" si="68"/>
        <v/>
      </c>
      <c r="C666" s="4" t="str">
        <f>IFERROR(Calculations!K666,"")</f>
        <v/>
      </c>
      <c r="D666" s="16" t="str">
        <f t="shared" si="69"/>
        <v/>
      </c>
      <c r="E666" s="26">
        <f t="shared" si="70"/>
        <v>8</v>
      </c>
      <c r="F666" s="26">
        <f t="shared" si="71"/>
        <v>12</v>
      </c>
      <c r="G666" s="26">
        <f t="shared" si="72"/>
        <v>15</v>
      </c>
    </row>
    <row r="667" spans="1:7" x14ac:dyDescent="0.25">
      <c r="A667" s="10" t="str">
        <f>Calculations!A667</f>
        <v/>
      </c>
      <c r="B667" s="4" t="str">
        <f t="shared" si="68"/>
        <v/>
      </c>
      <c r="C667" s="4" t="str">
        <f>IFERROR(Calculations!K667,"")</f>
        <v/>
      </c>
      <c r="D667" s="16" t="str">
        <f t="shared" si="69"/>
        <v/>
      </c>
      <c r="E667" s="26">
        <f t="shared" si="70"/>
        <v>8</v>
      </c>
      <c r="F667" s="26">
        <f t="shared" si="71"/>
        <v>12</v>
      </c>
      <c r="G667" s="26">
        <f t="shared" si="72"/>
        <v>15</v>
      </c>
    </row>
    <row r="668" spans="1:7" x14ac:dyDescent="0.25">
      <c r="A668" s="10" t="str">
        <f>Calculations!A668</f>
        <v/>
      </c>
      <c r="B668" s="4" t="str">
        <f t="shared" si="68"/>
        <v/>
      </c>
      <c r="C668" s="4" t="str">
        <f>IFERROR(Calculations!K668,"")</f>
        <v/>
      </c>
      <c r="D668" s="16" t="str">
        <f t="shared" si="69"/>
        <v/>
      </c>
      <c r="E668" s="26">
        <f t="shared" si="70"/>
        <v>8</v>
      </c>
      <c r="F668" s="26">
        <f t="shared" si="71"/>
        <v>12</v>
      </c>
      <c r="G668" s="26">
        <f t="shared" si="72"/>
        <v>15</v>
      </c>
    </row>
    <row r="669" spans="1:7" x14ac:dyDescent="0.25">
      <c r="A669" s="10" t="str">
        <f>Calculations!A669</f>
        <v/>
      </c>
      <c r="B669" s="4" t="str">
        <f t="shared" si="68"/>
        <v/>
      </c>
      <c r="C669" s="4" t="str">
        <f>IFERROR(Calculations!K669,"")</f>
        <v/>
      </c>
      <c r="D669" s="16" t="str">
        <f t="shared" si="69"/>
        <v/>
      </c>
      <c r="E669" s="26">
        <f t="shared" si="70"/>
        <v>8</v>
      </c>
      <c r="F669" s="26">
        <f t="shared" si="71"/>
        <v>12</v>
      </c>
      <c r="G669" s="26">
        <f t="shared" si="72"/>
        <v>15</v>
      </c>
    </row>
    <row r="670" spans="1:7" x14ac:dyDescent="0.25">
      <c r="A670" s="10" t="str">
        <f>Calculations!A670</f>
        <v/>
      </c>
      <c r="B670" s="4" t="str">
        <f t="shared" si="68"/>
        <v/>
      </c>
      <c r="C670" s="4" t="str">
        <f>IFERROR(Calculations!K670,"")</f>
        <v/>
      </c>
      <c r="D670" s="16" t="str">
        <f t="shared" si="69"/>
        <v/>
      </c>
      <c r="E670" s="26">
        <f t="shared" si="70"/>
        <v>8</v>
      </c>
      <c r="F670" s="26">
        <f t="shared" si="71"/>
        <v>12</v>
      </c>
      <c r="G670" s="26">
        <f t="shared" si="72"/>
        <v>15</v>
      </c>
    </row>
    <row r="671" spans="1:7" x14ac:dyDescent="0.25">
      <c r="A671" s="10" t="str">
        <f>Calculations!A671</f>
        <v/>
      </c>
      <c r="B671" s="4" t="str">
        <f t="shared" si="68"/>
        <v/>
      </c>
      <c r="C671" s="4" t="str">
        <f>IFERROR(Calculations!K671,"")</f>
        <v/>
      </c>
      <c r="D671" s="16" t="str">
        <f t="shared" si="69"/>
        <v/>
      </c>
      <c r="E671" s="26">
        <f t="shared" si="70"/>
        <v>8</v>
      </c>
      <c r="F671" s="26">
        <f t="shared" si="71"/>
        <v>12</v>
      </c>
      <c r="G671" s="26">
        <f t="shared" si="72"/>
        <v>15</v>
      </c>
    </row>
    <row r="672" spans="1:7" x14ac:dyDescent="0.25">
      <c r="A672" s="10" t="str">
        <f>Calculations!A672</f>
        <v/>
      </c>
      <c r="B672" s="4" t="str">
        <f t="shared" si="68"/>
        <v/>
      </c>
      <c r="C672" s="4" t="str">
        <f>IFERROR(Calculations!K672,"")</f>
        <v/>
      </c>
      <c r="D672" s="16" t="str">
        <f t="shared" si="69"/>
        <v/>
      </c>
      <c r="E672" s="26">
        <f t="shared" si="70"/>
        <v>8</v>
      </c>
      <c r="F672" s="26">
        <f t="shared" si="71"/>
        <v>12</v>
      </c>
      <c r="G672" s="26">
        <f t="shared" si="72"/>
        <v>15</v>
      </c>
    </row>
    <row r="673" spans="1:7" x14ac:dyDescent="0.25">
      <c r="A673" s="10" t="str">
        <f>Calculations!A673</f>
        <v/>
      </c>
      <c r="B673" s="4" t="str">
        <f t="shared" si="68"/>
        <v/>
      </c>
      <c r="C673" s="4" t="str">
        <f>IFERROR(Calculations!K673,"")</f>
        <v/>
      </c>
      <c r="D673" s="16" t="str">
        <f t="shared" si="69"/>
        <v/>
      </c>
      <c r="E673" s="26">
        <f t="shared" si="70"/>
        <v>8</v>
      </c>
      <c r="F673" s="26">
        <f t="shared" si="71"/>
        <v>12</v>
      </c>
      <c r="G673" s="26">
        <f t="shared" si="72"/>
        <v>15</v>
      </c>
    </row>
    <row r="674" spans="1:7" x14ac:dyDescent="0.25">
      <c r="A674" s="10" t="str">
        <f>Calculations!A674</f>
        <v/>
      </c>
      <c r="B674" s="4" t="str">
        <f t="shared" si="68"/>
        <v/>
      </c>
      <c r="C674" s="4" t="str">
        <f>IFERROR(Calculations!K674,"")</f>
        <v/>
      </c>
      <c r="D674" s="16" t="str">
        <f t="shared" si="69"/>
        <v/>
      </c>
      <c r="E674" s="26">
        <f t="shared" si="70"/>
        <v>8</v>
      </c>
      <c r="F674" s="26">
        <f t="shared" si="71"/>
        <v>12</v>
      </c>
      <c r="G674" s="26">
        <f t="shared" si="72"/>
        <v>15</v>
      </c>
    </row>
    <row r="675" spans="1:7" x14ac:dyDescent="0.25">
      <c r="A675" s="10" t="str">
        <f>Calculations!A675</f>
        <v/>
      </c>
      <c r="B675" s="4" t="str">
        <f t="shared" si="68"/>
        <v/>
      </c>
      <c r="C675" s="4" t="str">
        <f>IFERROR(Calculations!K675,"")</f>
        <v/>
      </c>
      <c r="D675" s="16" t="str">
        <f t="shared" si="69"/>
        <v/>
      </c>
      <c r="E675" s="26">
        <f t="shared" si="70"/>
        <v>8</v>
      </c>
      <c r="F675" s="26">
        <f t="shared" si="71"/>
        <v>12</v>
      </c>
      <c r="G675" s="26">
        <f t="shared" si="72"/>
        <v>15</v>
      </c>
    </row>
    <row r="676" spans="1:7" x14ac:dyDescent="0.25">
      <c r="A676" s="10" t="str">
        <f>Calculations!A676</f>
        <v/>
      </c>
      <c r="B676" s="4" t="str">
        <f t="shared" si="68"/>
        <v/>
      </c>
      <c r="C676" s="4" t="str">
        <f>IFERROR(Calculations!K676,"")</f>
        <v/>
      </c>
      <c r="D676" s="16" t="str">
        <f t="shared" si="69"/>
        <v/>
      </c>
      <c r="E676" s="26">
        <f t="shared" si="70"/>
        <v>8</v>
      </c>
      <c r="F676" s="26">
        <f t="shared" si="71"/>
        <v>12</v>
      </c>
      <c r="G676" s="26">
        <f t="shared" si="72"/>
        <v>15</v>
      </c>
    </row>
    <row r="677" spans="1:7" x14ac:dyDescent="0.25">
      <c r="A677" s="10" t="str">
        <f>Calculations!A677</f>
        <v/>
      </c>
      <c r="B677" s="4" t="str">
        <f t="shared" si="68"/>
        <v/>
      </c>
      <c r="C677" s="4" t="str">
        <f>IFERROR(Calculations!K677,"")</f>
        <v/>
      </c>
      <c r="D677" s="16" t="str">
        <f t="shared" si="69"/>
        <v/>
      </c>
      <c r="E677" s="26">
        <f t="shared" si="70"/>
        <v>8</v>
      </c>
      <c r="F677" s="26">
        <f t="shared" si="71"/>
        <v>12</v>
      </c>
      <c r="G677" s="26">
        <f t="shared" si="72"/>
        <v>15</v>
      </c>
    </row>
    <row r="678" spans="1:7" x14ac:dyDescent="0.25">
      <c r="A678" s="10" t="str">
        <f>Calculations!A678</f>
        <v/>
      </c>
      <c r="B678" s="4" t="str">
        <f t="shared" si="68"/>
        <v/>
      </c>
      <c r="C678" s="4" t="str">
        <f>IFERROR(Calculations!K678,"")</f>
        <v/>
      </c>
      <c r="D678" s="16" t="str">
        <f t="shared" si="69"/>
        <v/>
      </c>
      <c r="E678" s="26">
        <f t="shared" si="70"/>
        <v>8</v>
      </c>
      <c r="F678" s="26">
        <f t="shared" si="71"/>
        <v>12</v>
      </c>
      <c r="G678" s="26">
        <f t="shared" si="72"/>
        <v>15</v>
      </c>
    </row>
    <row r="679" spans="1:7" x14ac:dyDescent="0.25">
      <c r="A679" s="10" t="str">
        <f>Calculations!A679</f>
        <v/>
      </c>
      <c r="B679" s="4" t="str">
        <f t="shared" si="68"/>
        <v/>
      </c>
      <c r="C679" s="4" t="str">
        <f>IFERROR(Calculations!K679,"")</f>
        <v/>
      </c>
      <c r="D679" s="16" t="str">
        <f t="shared" si="69"/>
        <v/>
      </c>
      <c r="E679" s="26">
        <f t="shared" si="70"/>
        <v>8</v>
      </c>
      <c r="F679" s="26">
        <f t="shared" si="71"/>
        <v>12</v>
      </c>
      <c r="G679" s="26">
        <f t="shared" si="72"/>
        <v>15</v>
      </c>
    </row>
    <row r="680" spans="1:7" x14ac:dyDescent="0.25">
      <c r="A680" s="10" t="str">
        <f>Calculations!A680</f>
        <v/>
      </c>
      <c r="B680" s="4" t="str">
        <f t="shared" si="68"/>
        <v/>
      </c>
      <c r="C680" s="4" t="str">
        <f>IFERROR(Calculations!K680,"")</f>
        <v/>
      </c>
      <c r="D680" s="16" t="str">
        <f t="shared" si="69"/>
        <v/>
      </c>
      <c r="E680" s="26">
        <f t="shared" si="70"/>
        <v>8</v>
      </c>
      <c r="F680" s="26">
        <f t="shared" si="71"/>
        <v>12</v>
      </c>
      <c r="G680" s="26">
        <f t="shared" si="72"/>
        <v>15</v>
      </c>
    </row>
    <row r="681" spans="1:7" x14ac:dyDescent="0.25">
      <c r="A681" s="10" t="str">
        <f>Calculations!A681</f>
        <v/>
      </c>
      <c r="B681" s="4" t="str">
        <f t="shared" si="68"/>
        <v/>
      </c>
      <c r="C681" s="4" t="str">
        <f>IFERROR(Calculations!K681,"")</f>
        <v/>
      </c>
      <c r="D681" s="16" t="str">
        <f t="shared" si="69"/>
        <v/>
      </c>
      <c r="E681" s="26">
        <f t="shared" si="70"/>
        <v>8</v>
      </c>
      <c r="F681" s="26">
        <f t="shared" si="71"/>
        <v>12</v>
      </c>
      <c r="G681" s="26">
        <f t="shared" si="72"/>
        <v>15</v>
      </c>
    </row>
    <row r="682" spans="1:7" x14ac:dyDescent="0.25">
      <c r="A682" s="10" t="str">
        <f>Calculations!A682</f>
        <v/>
      </c>
      <c r="B682" s="4" t="str">
        <f t="shared" si="68"/>
        <v/>
      </c>
      <c r="C682" s="4" t="str">
        <f>IFERROR(Calculations!K682,"")</f>
        <v/>
      </c>
      <c r="D682" s="16" t="str">
        <f t="shared" si="69"/>
        <v/>
      </c>
      <c r="E682" s="26">
        <f t="shared" si="70"/>
        <v>8</v>
      </c>
      <c r="F682" s="26">
        <f t="shared" si="71"/>
        <v>12</v>
      </c>
      <c r="G682" s="26">
        <f t="shared" si="72"/>
        <v>15</v>
      </c>
    </row>
    <row r="683" spans="1:7" x14ac:dyDescent="0.25">
      <c r="A683" s="10" t="str">
        <f>Calculations!A683</f>
        <v/>
      </c>
      <c r="B683" s="4" t="str">
        <f t="shared" si="68"/>
        <v/>
      </c>
      <c r="C683" s="4" t="str">
        <f>IFERROR(Calculations!K683,"")</f>
        <v/>
      </c>
      <c r="D683" s="16" t="str">
        <f t="shared" si="69"/>
        <v/>
      </c>
      <c r="E683" s="26">
        <f t="shared" si="70"/>
        <v>8</v>
      </c>
      <c r="F683" s="26">
        <f t="shared" si="71"/>
        <v>12</v>
      </c>
      <c r="G683" s="26">
        <f t="shared" si="72"/>
        <v>15</v>
      </c>
    </row>
    <row r="684" spans="1:7" x14ac:dyDescent="0.25">
      <c r="A684" s="10" t="str">
        <f>Calculations!A684</f>
        <v/>
      </c>
      <c r="B684" s="4" t="str">
        <f t="shared" si="68"/>
        <v/>
      </c>
      <c r="C684" s="4" t="str">
        <f>IFERROR(Calculations!K684,"")</f>
        <v/>
      </c>
      <c r="D684" s="16" t="str">
        <f t="shared" si="69"/>
        <v/>
      </c>
      <c r="E684" s="26">
        <f t="shared" si="70"/>
        <v>8</v>
      </c>
      <c r="F684" s="26">
        <f t="shared" si="71"/>
        <v>12</v>
      </c>
      <c r="G684" s="26">
        <f t="shared" si="72"/>
        <v>15</v>
      </c>
    </row>
    <row r="685" spans="1:7" x14ac:dyDescent="0.25">
      <c r="A685" s="10" t="str">
        <f>Calculations!A685</f>
        <v/>
      </c>
      <c r="B685" s="4" t="str">
        <f t="shared" si="68"/>
        <v/>
      </c>
      <c r="C685" s="4" t="str">
        <f>IFERROR(Calculations!K685,"")</f>
        <v/>
      </c>
      <c r="D685" s="16" t="str">
        <f t="shared" si="69"/>
        <v/>
      </c>
      <c r="E685" s="26">
        <f t="shared" si="70"/>
        <v>8</v>
      </c>
      <c r="F685" s="26">
        <f t="shared" si="71"/>
        <v>12</v>
      </c>
      <c r="G685" s="26">
        <f t="shared" si="72"/>
        <v>15</v>
      </c>
    </row>
    <row r="686" spans="1:7" x14ac:dyDescent="0.25">
      <c r="A686" s="10" t="str">
        <f>Calculations!A686</f>
        <v/>
      </c>
      <c r="B686" s="4" t="str">
        <f t="shared" si="68"/>
        <v/>
      </c>
      <c r="C686" s="4" t="str">
        <f>IFERROR(Calculations!K686,"")</f>
        <v/>
      </c>
      <c r="D686" s="16" t="str">
        <f t="shared" si="69"/>
        <v/>
      </c>
      <c r="E686" s="26">
        <f t="shared" si="70"/>
        <v>8</v>
      </c>
      <c r="F686" s="26">
        <f t="shared" si="71"/>
        <v>12</v>
      </c>
      <c r="G686" s="26">
        <f t="shared" si="72"/>
        <v>15</v>
      </c>
    </row>
    <row r="687" spans="1:7" x14ac:dyDescent="0.25">
      <c r="A687" s="10" t="str">
        <f>Calculations!A687</f>
        <v/>
      </c>
      <c r="B687" s="4" t="str">
        <f t="shared" si="68"/>
        <v/>
      </c>
      <c r="C687" s="4" t="str">
        <f>IFERROR(Calculations!K687,"")</f>
        <v/>
      </c>
      <c r="D687" s="16" t="str">
        <f t="shared" si="69"/>
        <v/>
      </c>
      <c r="E687" s="26">
        <f t="shared" si="70"/>
        <v>8</v>
      </c>
      <c r="F687" s="26">
        <f t="shared" si="71"/>
        <v>12</v>
      </c>
      <c r="G687" s="26">
        <f t="shared" si="72"/>
        <v>15</v>
      </c>
    </row>
    <row r="688" spans="1:7" x14ac:dyDescent="0.25">
      <c r="A688" s="10" t="str">
        <f>Calculations!A688</f>
        <v/>
      </c>
      <c r="B688" s="4" t="str">
        <f t="shared" si="68"/>
        <v/>
      </c>
      <c r="C688" s="4" t="str">
        <f>IFERROR(Calculations!K688,"")</f>
        <v/>
      </c>
      <c r="D688" s="16" t="str">
        <f t="shared" si="69"/>
        <v/>
      </c>
      <c r="E688" s="26">
        <f t="shared" si="70"/>
        <v>8</v>
      </c>
      <c r="F688" s="26">
        <f t="shared" si="71"/>
        <v>12</v>
      </c>
      <c r="G688" s="26">
        <f t="shared" si="72"/>
        <v>15</v>
      </c>
    </row>
    <row r="689" spans="1:7" x14ac:dyDescent="0.25">
      <c r="A689" s="10" t="str">
        <f>Calculations!A689</f>
        <v/>
      </c>
      <c r="B689" s="4" t="str">
        <f t="shared" si="68"/>
        <v/>
      </c>
      <c r="C689" s="4" t="str">
        <f>IFERROR(Calculations!K689,"")</f>
        <v/>
      </c>
      <c r="D689" s="16" t="str">
        <f t="shared" si="69"/>
        <v/>
      </c>
      <c r="E689" s="26">
        <f t="shared" si="70"/>
        <v>8</v>
      </c>
      <c r="F689" s="26">
        <f t="shared" si="71"/>
        <v>12</v>
      </c>
      <c r="G689" s="26">
        <f t="shared" si="72"/>
        <v>15</v>
      </c>
    </row>
    <row r="690" spans="1:7" x14ac:dyDescent="0.25">
      <c r="A690" s="10" t="str">
        <f>Calculations!A690</f>
        <v/>
      </c>
      <c r="B690" s="4" t="str">
        <f t="shared" si="68"/>
        <v/>
      </c>
      <c r="C690" s="4" t="str">
        <f>IFERROR(Calculations!K690,"")</f>
        <v/>
      </c>
      <c r="D690" s="16" t="str">
        <f t="shared" si="69"/>
        <v/>
      </c>
      <c r="E690" s="26">
        <f t="shared" si="70"/>
        <v>8</v>
      </c>
      <c r="F690" s="26">
        <f t="shared" si="71"/>
        <v>12</v>
      </c>
      <c r="G690" s="26">
        <f t="shared" si="72"/>
        <v>15</v>
      </c>
    </row>
    <row r="691" spans="1:7" x14ac:dyDescent="0.25">
      <c r="A691" s="10" t="str">
        <f>Calculations!A691</f>
        <v/>
      </c>
      <c r="B691" s="4" t="str">
        <f t="shared" si="68"/>
        <v/>
      </c>
      <c r="C691" s="4" t="str">
        <f>IFERROR(Calculations!K691,"")</f>
        <v/>
      </c>
      <c r="D691" s="16" t="str">
        <f t="shared" si="69"/>
        <v/>
      </c>
      <c r="E691" s="26">
        <f t="shared" si="70"/>
        <v>8</v>
      </c>
      <c r="F691" s="26">
        <f t="shared" si="71"/>
        <v>12</v>
      </c>
      <c r="G691" s="26">
        <f t="shared" si="72"/>
        <v>15</v>
      </c>
    </row>
    <row r="692" spans="1:7" x14ac:dyDescent="0.25">
      <c r="A692" s="10" t="str">
        <f>Calculations!A692</f>
        <v/>
      </c>
      <c r="B692" s="4" t="str">
        <f t="shared" si="68"/>
        <v/>
      </c>
      <c r="C692" s="4" t="str">
        <f>IFERROR(Calculations!K692,"")</f>
        <v/>
      </c>
      <c r="D692" s="16" t="str">
        <f t="shared" si="69"/>
        <v/>
      </c>
      <c r="E692" s="26">
        <f t="shared" si="70"/>
        <v>8</v>
      </c>
      <c r="F692" s="26">
        <f t="shared" si="71"/>
        <v>12</v>
      </c>
      <c r="G692" s="26">
        <f t="shared" si="72"/>
        <v>15</v>
      </c>
    </row>
    <row r="693" spans="1:7" x14ac:dyDescent="0.25">
      <c r="A693" s="10" t="str">
        <f>Calculations!A693</f>
        <v/>
      </c>
      <c r="B693" s="4" t="str">
        <f t="shared" si="68"/>
        <v/>
      </c>
      <c r="C693" s="4" t="str">
        <f>IFERROR(Calculations!K693,"")</f>
        <v/>
      </c>
      <c r="D693" s="16" t="str">
        <f t="shared" si="69"/>
        <v/>
      </c>
      <c r="E693" s="26">
        <f t="shared" si="70"/>
        <v>8</v>
      </c>
      <c r="F693" s="26">
        <f t="shared" si="71"/>
        <v>12</v>
      </c>
      <c r="G693" s="26">
        <f t="shared" si="72"/>
        <v>15</v>
      </c>
    </row>
    <row r="694" spans="1:7" x14ac:dyDescent="0.25">
      <c r="A694" s="10" t="str">
        <f>Calculations!A694</f>
        <v/>
      </c>
      <c r="B694" s="4" t="str">
        <f t="shared" si="68"/>
        <v/>
      </c>
      <c r="C694" s="4" t="str">
        <f>IFERROR(Calculations!K694,"")</f>
        <v/>
      </c>
      <c r="D694" s="16" t="str">
        <f t="shared" si="69"/>
        <v/>
      </c>
      <c r="E694" s="26">
        <f t="shared" si="70"/>
        <v>8</v>
      </c>
      <c r="F694" s="26">
        <f t="shared" si="71"/>
        <v>12</v>
      </c>
      <c r="G694" s="26">
        <f t="shared" si="72"/>
        <v>15</v>
      </c>
    </row>
    <row r="695" spans="1:7" x14ac:dyDescent="0.25">
      <c r="A695" s="10" t="str">
        <f>Calculations!A695</f>
        <v/>
      </c>
      <c r="B695" s="4" t="str">
        <f t="shared" si="68"/>
        <v/>
      </c>
      <c r="C695" s="4" t="str">
        <f>IFERROR(Calculations!K695,"")</f>
        <v/>
      </c>
      <c r="D695" s="16" t="str">
        <f t="shared" si="69"/>
        <v/>
      </c>
      <c r="E695" s="26">
        <f t="shared" si="70"/>
        <v>8</v>
      </c>
      <c r="F695" s="26">
        <f t="shared" si="71"/>
        <v>12</v>
      </c>
      <c r="G695" s="26">
        <f t="shared" si="72"/>
        <v>15</v>
      </c>
    </row>
    <row r="696" spans="1:7" x14ac:dyDescent="0.25">
      <c r="A696" s="10" t="str">
        <f>Calculations!A696</f>
        <v/>
      </c>
      <c r="B696" s="4" t="str">
        <f t="shared" si="68"/>
        <v/>
      </c>
      <c r="C696" s="4" t="str">
        <f>IFERROR(Calculations!K696,"")</f>
        <v/>
      </c>
      <c r="D696" s="16" t="str">
        <f t="shared" si="69"/>
        <v/>
      </c>
      <c r="E696" s="26">
        <f t="shared" si="70"/>
        <v>8</v>
      </c>
      <c r="F696" s="26">
        <f t="shared" si="71"/>
        <v>12</v>
      </c>
      <c r="G696" s="26">
        <f t="shared" si="72"/>
        <v>15</v>
      </c>
    </row>
    <row r="697" spans="1:7" x14ac:dyDescent="0.25">
      <c r="A697" s="10" t="str">
        <f>Calculations!A697</f>
        <v/>
      </c>
      <c r="B697" s="4" t="str">
        <f t="shared" si="68"/>
        <v/>
      </c>
      <c r="C697" s="4" t="str">
        <f>IFERROR(Calculations!K697,"")</f>
        <v/>
      </c>
      <c r="D697" s="16" t="str">
        <f t="shared" si="69"/>
        <v/>
      </c>
      <c r="E697" s="26">
        <f t="shared" si="70"/>
        <v>8</v>
      </c>
      <c r="F697" s="26">
        <f t="shared" si="71"/>
        <v>12</v>
      </c>
      <c r="G697" s="26">
        <f t="shared" si="72"/>
        <v>15</v>
      </c>
    </row>
    <row r="698" spans="1:7" x14ac:dyDescent="0.25">
      <c r="A698" s="10" t="str">
        <f>Calculations!A698</f>
        <v/>
      </c>
      <c r="B698" s="4" t="str">
        <f t="shared" si="68"/>
        <v/>
      </c>
      <c r="C698" s="4" t="str">
        <f>IFERROR(Calculations!K698,"")</f>
        <v/>
      </c>
      <c r="D698" s="16" t="str">
        <f t="shared" si="69"/>
        <v/>
      </c>
      <c r="E698" s="26">
        <f t="shared" si="70"/>
        <v>8</v>
      </c>
      <c r="F698" s="26">
        <f t="shared" si="71"/>
        <v>12</v>
      </c>
      <c r="G698" s="26">
        <f t="shared" si="72"/>
        <v>15</v>
      </c>
    </row>
    <row r="699" spans="1:7" x14ac:dyDescent="0.25">
      <c r="A699" s="10" t="str">
        <f>Calculations!A699</f>
        <v/>
      </c>
      <c r="B699" s="4" t="str">
        <f t="shared" si="68"/>
        <v/>
      </c>
      <c r="C699" s="4" t="str">
        <f>IFERROR(Calculations!K699,"")</f>
        <v/>
      </c>
      <c r="D699" s="16" t="str">
        <f t="shared" si="69"/>
        <v/>
      </c>
      <c r="E699" s="26">
        <f t="shared" si="70"/>
        <v>8</v>
      </c>
      <c r="F699" s="26">
        <f t="shared" si="71"/>
        <v>12</v>
      </c>
      <c r="G699" s="26">
        <f t="shared" si="72"/>
        <v>15</v>
      </c>
    </row>
    <row r="700" spans="1:7" x14ac:dyDescent="0.25">
      <c r="A700" s="10" t="str">
        <f>Calculations!A700</f>
        <v/>
      </c>
      <c r="B700" s="4" t="str">
        <f t="shared" si="68"/>
        <v/>
      </c>
      <c r="C700" s="4" t="str">
        <f>IFERROR(Calculations!K700,"")</f>
        <v/>
      </c>
      <c r="D700" s="16" t="str">
        <f t="shared" si="69"/>
        <v/>
      </c>
      <c r="E700" s="26">
        <f t="shared" si="70"/>
        <v>8</v>
      </c>
      <c r="F700" s="26">
        <f t="shared" si="71"/>
        <v>12</v>
      </c>
      <c r="G700" s="26">
        <f t="shared" si="72"/>
        <v>15</v>
      </c>
    </row>
    <row r="701" spans="1:7" x14ac:dyDescent="0.25">
      <c r="A701" s="10" t="str">
        <f>Calculations!A701</f>
        <v/>
      </c>
      <c r="B701" s="4" t="str">
        <f t="shared" si="68"/>
        <v/>
      </c>
      <c r="C701" s="4" t="str">
        <f>IFERROR(Calculations!K701,"")</f>
        <v/>
      </c>
      <c r="D701" s="16" t="str">
        <f t="shared" si="69"/>
        <v/>
      </c>
      <c r="E701" s="26">
        <f t="shared" si="70"/>
        <v>8</v>
      </c>
      <c r="F701" s="26">
        <f t="shared" si="71"/>
        <v>12</v>
      </c>
      <c r="G701" s="26">
        <f t="shared" si="72"/>
        <v>15</v>
      </c>
    </row>
    <row r="702" spans="1:7" x14ac:dyDescent="0.25">
      <c r="A702" s="10" t="str">
        <f>Calculations!A702</f>
        <v/>
      </c>
      <c r="B702" s="4" t="str">
        <f t="shared" si="68"/>
        <v/>
      </c>
      <c r="C702" s="4" t="str">
        <f>IFERROR(Calculations!K702,"")</f>
        <v/>
      </c>
      <c r="D702" s="16" t="str">
        <f t="shared" si="69"/>
        <v/>
      </c>
      <c r="E702" s="26">
        <f t="shared" si="70"/>
        <v>8</v>
      </c>
      <c r="F702" s="26">
        <f t="shared" si="71"/>
        <v>12</v>
      </c>
      <c r="G702" s="26">
        <f t="shared" si="72"/>
        <v>15</v>
      </c>
    </row>
    <row r="703" spans="1:7" x14ac:dyDescent="0.25">
      <c r="A703" s="10" t="str">
        <f>Calculations!A703</f>
        <v/>
      </c>
      <c r="B703" s="4" t="str">
        <f t="shared" si="68"/>
        <v/>
      </c>
      <c r="C703" s="4" t="str">
        <f>IFERROR(Calculations!K703,"")</f>
        <v/>
      </c>
      <c r="D703" s="16" t="str">
        <f t="shared" si="69"/>
        <v/>
      </c>
      <c r="E703" s="26">
        <f t="shared" si="70"/>
        <v>8</v>
      </c>
      <c r="F703" s="26">
        <f t="shared" si="71"/>
        <v>12</v>
      </c>
      <c r="G703" s="26">
        <f t="shared" si="72"/>
        <v>15</v>
      </c>
    </row>
    <row r="704" spans="1:7" x14ac:dyDescent="0.25">
      <c r="A704" s="10" t="str">
        <f>Calculations!A704</f>
        <v/>
      </c>
      <c r="B704" s="4" t="str">
        <f t="shared" si="68"/>
        <v/>
      </c>
      <c r="C704" s="4" t="str">
        <f>IFERROR(Calculations!K704,"")</f>
        <v/>
      </c>
      <c r="D704" s="16" t="str">
        <f t="shared" si="69"/>
        <v/>
      </c>
      <c r="E704" s="26">
        <f t="shared" si="70"/>
        <v>8</v>
      </c>
      <c r="F704" s="26">
        <f t="shared" si="71"/>
        <v>12</v>
      </c>
      <c r="G704" s="26">
        <f t="shared" si="72"/>
        <v>15</v>
      </c>
    </row>
    <row r="705" spans="1:7" x14ac:dyDescent="0.25">
      <c r="A705" s="10" t="str">
        <f>Calculations!A705</f>
        <v/>
      </c>
      <c r="B705" s="4" t="str">
        <f t="shared" si="68"/>
        <v/>
      </c>
      <c r="C705" s="4" t="str">
        <f>IFERROR(Calculations!K705,"")</f>
        <v/>
      </c>
      <c r="D705" s="16" t="str">
        <f t="shared" si="69"/>
        <v/>
      </c>
      <c r="E705" s="26">
        <f t="shared" si="70"/>
        <v>8</v>
      </c>
      <c r="F705" s="26">
        <f t="shared" si="71"/>
        <v>12</v>
      </c>
      <c r="G705" s="26">
        <f t="shared" si="72"/>
        <v>15</v>
      </c>
    </row>
    <row r="706" spans="1:7" x14ac:dyDescent="0.25">
      <c r="A706" s="10" t="str">
        <f>Calculations!A706</f>
        <v/>
      </c>
      <c r="B706" s="4" t="str">
        <f t="shared" si="68"/>
        <v/>
      </c>
      <c r="C706" s="4" t="str">
        <f>IFERROR(Calculations!K706,"")</f>
        <v/>
      </c>
      <c r="D706" s="16" t="str">
        <f t="shared" si="69"/>
        <v/>
      </c>
      <c r="E706" s="26">
        <f t="shared" si="70"/>
        <v>8</v>
      </c>
      <c r="F706" s="26">
        <f t="shared" si="71"/>
        <v>12</v>
      </c>
      <c r="G706" s="26">
        <f t="shared" si="72"/>
        <v>15</v>
      </c>
    </row>
    <row r="707" spans="1:7" x14ac:dyDescent="0.25">
      <c r="A707" s="10" t="str">
        <f>Calculations!A707</f>
        <v/>
      </c>
      <c r="B707" s="4" t="str">
        <f t="shared" ref="B707:B770" si="73">IF(ISNUMBER(A707),YEAR(A707)&amp;"-"&amp;TEXT(WEEKNUM(A707),"00"),"")</f>
        <v/>
      </c>
      <c r="C707" s="4" t="str">
        <f>IFERROR(Calculations!K707,"")</f>
        <v/>
      </c>
      <c r="D707" s="16" t="str">
        <f t="shared" si="69"/>
        <v/>
      </c>
      <c r="E707" s="26">
        <f t="shared" si="70"/>
        <v>8</v>
      </c>
      <c r="F707" s="26">
        <f t="shared" si="71"/>
        <v>12</v>
      </c>
      <c r="G707" s="26">
        <f t="shared" si="72"/>
        <v>15</v>
      </c>
    </row>
    <row r="708" spans="1:7" x14ac:dyDescent="0.25">
      <c r="A708" s="10" t="str">
        <f>Calculations!A708</f>
        <v/>
      </c>
      <c r="B708" s="4" t="str">
        <f t="shared" si="73"/>
        <v/>
      </c>
      <c r="C708" s="4" t="str">
        <f>IFERROR(Calculations!K708,"")</f>
        <v/>
      </c>
      <c r="D708" s="16" t="str">
        <f t="shared" ref="D708:D771" si="74">IF(AND(ISBLANK(D707)=FALSE,ISNUMBER(C708)),D707&amp;","&amp;C708,"")</f>
        <v/>
      </c>
      <c r="E708" s="26">
        <f t="shared" ref="E708:E771" si="75">E707</f>
        <v>8</v>
      </c>
      <c r="F708" s="26">
        <f t="shared" ref="F708:F771" si="76">F707</f>
        <v>12</v>
      </c>
      <c r="G708" s="26">
        <f t="shared" ref="G708:G771" si="77">G707</f>
        <v>15</v>
      </c>
    </row>
    <row r="709" spans="1:7" x14ac:dyDescent="0.25">
      <c r="A709" s="10" t="str">
        <f>Calculations!A709</f>
        <v/>
      </c>
      <c r="B709" s="4" t="str">
        <f t="shared" si="73"/>
        <v/>
      </c>
      <c r="C709" s="4" t="str">
        <f>IFERROR(Calculations!K709,"")</f>
        <v/>
      </c>
      <c r="D709" s="16" t="str">
        <f t="shared" si="74"/>
        <v/>
      </c>
      <c r="E709" s="26">
        <f t="shared" si="75"/>
        <v>8</v>
      </c>
      <c r="F709" s="26">
        <f t="shared" si="76"/>
        <v>12</v>
      </c>
      <c r="G709" s="26">
        <f t="shared" si="77"/>
        <v>15</v>
      </c>
    </row>
    <row r="710" spans="1:7" x14ac:dyDescent="0.25">
      <c r="A710" s="10" t="str">
        <f>Calculations!A710</f>
        <v/>
      </c>
      <c r="B710" s="4" t="str">
        <f t="shared" si="73"/>
        <v/>
      </c>
      <c r="C710" s="4" t="str">
        <f>IFERROR(Calculations!K710,"")</f>
        <v/>
      </c>
      <c r="D710" s="16" t="str">
        <f t="shared" si="74"/>
        <v/>
      </c>
      <c r="E710" s="26">
        <f t="shared" si="75"/>
        <v>8</v>
      </c>
      <c r="F710" s="26">
        <f t="shared" si="76"/>
        <v>12</v>
      </c>
      <c r="G710" s="26">
        <f t="shared" si="77"/>
        <v>15</v>
      </c>
    </row>
    <row r="711" spans="1:7" x14ac:dyDescent="0.25">
      <c r="A711" s="10" t="str">
        <f>Calculations!A711</f>
        <v/>
      </c>
      <c r="B711" s="4" t="str">
        <f t="shared" si="73"/>
        <v/>
      </c>
      <c r="C711" s="4" t="str">
        <f>IFERROR(Calculations!K711,"")</f>
        <v/>
      </c>
      <c r="D711" s="16" t="str">
        <f t="shared" si="74"/>
        <v/>
      </c>
      <c r="E711" s="26">
        <f t="shared" si="75"/>
        <v>8</v>
      </c>
      <c r="F711" s="26">
        <f t="shared" si="76"/>
        <v>12</v>
      </c>
      <c r="G711" s="26">
        <f t="shared" si="77"/>
        <v>15</v>
      </c>
    </row>
    <row r="712" spans="1:7" x14ac:dyDescent="0.25">
      <c r="A712" s="10" t="str">
        <f>Calculations!A712</f>
        <v/>
      </c>
      <c r="B712" s="4" t="str">
        <f t="shared" si="73"/>
        <v/>
      </c>
      <c r="C712" s="4" t="str">
        <f>IFERROR(Calculations!K712,"")</f>
        <v/>
      </c>
      <c r="D712" s="16" t="str">
        <f t="shared" si="74"/>
        <v/>
      </c>
      <c r="E712" s="26">
        <f t="shared" si="75"/>
        <v>8</v>
      </c>
      <c r="F712" s="26">
        <f t="shared" si="76"/>
        <v>12</v>
      </c>
      <c r="G712" s="26">
        <f t="shared" si="77"/>
        <v>15</v>
      </c>
    </row>
    <row r="713" spans="1:7" x14ac:dyDescent="0.25">
      <c r="A713" s="10" t="str">
        <f>Calculations!A713</f>
        <v/>
      </c>
      <c r="B713" s="4" t="str">
        <f t="shared" si="73"/>
        <v/>
      </c>
      <c r="C713" s="4" t="str">
        <f>IFERROR(Calculations!K713,"")</f>
        <v/>
      </c>
      <c r="D713" s="16" t="str">
        <f t="shared" si="74"/>
        <v/>
      </c>
      <c r="E713" s="26">
        <f t="shared" si="75"/>
        <v>8</v>
      </c>
      <c r="F713" s="26">
        <f t="shared" si="76"/>
        <v>12</v>
      </c>
      <c r="G713" s="26">
        <f t="shared" si="77"/>
        <v>15</v>
      </c>
    </row>
    <row r="714" spans="1:7" x14ac:dyDescent="0.25">
      <c r="A714" s="10" t="str">
        <f>Calculations!A714</f>
        <v/>
      </c>
      <c r="B714" s="4" t="str">
        <f t="shared" si="73"/>
        <v/>
      </c>
      <c r="C714" s="4" t="str">
        <f>IFERROR(Calculations!K714,"")</f>
        <v/>
      </c>
      <c r="D714" s="16" t="str">
        <f t="shared" si="74"/>
        <v/>
      </c>
      <c r="E714" s="26">
        <f t="shared" si="75"/>
        <v>8</v>
      </c>
      <c r="F714" s="26">
        <f t="shared" si="76"/>
        <v>12</v>
      </c>
      <c r="G714" s="26">
        <f t="shared" si="77"/>
        <v>15</v>
      </c>
    </row>
    <row r="715" spans="1:7" x14ac:dyDescent="0.25">
      <c r="A715" s="10" t="str">
        <f>Calculations!A715</f>
        <v/>
      </c>
      <c r="B715" s="4" t="str">
        <f t="shared" si="73"/>
        <v/>
      </c>
      <c r="C715" s="4" t="str">
        <f>IFERROR(Calculations!K715,"")</f>
        <v/>
      </c>
      <c r="D715" s="16" t="str">
        <f t="shared" si="74"/>
        <v/>
      </c>
      <c r="E715" s="26">
        <f t="shared" si="75"/>
        <v>8</v>
      </c>
      <c r="F715" s="26">
        <f t="shared" si="76"/>
        <v>12</v>
      </c>
      <c r="G715" s="26">
        <f t="shared" si="77"/>
        <v>15</v>
      </c>
    </row>
    <row r="716" spans="1:7" x14ac:dyDescent="0.25">
      <c r="A716" s="10" t="str">
        <f>Calculations!A716</f>
        <v/>
      </c>
      <c r="B716" s="4" t="str">
        <f t="shared" si="73"/>
        <v/>
      </c>
      <c r="C716" s="4" t="str">
        <f>IFERROR(Calculations!K716,"")</f>
        <v/>
      </c>
      <c r="D716" s="16" t="str">
        <f t="shared" si="74"/>
        <v/>
      </c>
      <c r="E716" s="26">
        <f t="shared" si="75"/>
        <v>8</v>
      </c>
      <c r="F716" s="26">
        <f t="shared" si="76"/>
        <v>12</v>
      </c>
      <c r="G716" s="26">
        <f t="shared" si="77"/>
        <v>15</v>
      </c>
    </row>
    <row r="717" spans="1:7" x14ac:dyDescent="0.25">
      <c r="A717" s="10" t="str">
        <f>Calculations!A717</f>
        <v/>
      </c>
      <c r="B717" s="4" t="str">
        <f t="shared" si="73"/>
        <v/>
      </c>
      <c r="C717" s="4" t="str">
        <f>IFERROR(Calculations!K717,"")</f>
        <v/>
      </c>
      <c r="D717" s="16" t="str">
        <f t="shared" si="74"/>
        <v/>
      </c>
      <c r="E717" s="26">
        <f t="shared" si="75"/>
        <v>8</v>
      </c>
      <c r="F717" s="26">
        <f t="shared" si="76"/>
        <v>12</v>
      </c>
      <c r="G717" s="26">
        <f t="shared" si="77"/>
        <v>15</v>
      </c>
    </row>
    <row r="718" spans="1:7" x14ac:dyDescent="0.25">
      <c r="A718" s="10" t="str">
        <f>Calculations!A718</f>
        <v/>
      </c>
      <c r="B718" s="4" t="str">
        <f t="shared" si="73"/>
        <v/>
      </c>
      <c r="C718" s="4" t="str">
        <f>IFERROR(Calculations!K718,"")</f>
        <v/>
      </c>
      <c r="D718" s="16" t="str">
        <f t="shared" si="74"/>
        <v/>
      </c>
      <c r="E718" s="26">
        <f t="shared" si="75"/>
        <v>8</v>
      </c>
      <c r="F718" s="26">
        <f t="shared" si="76"/>
        <v>12</v>
      </c>
      <c r="G718" s="26">
        <f t="shared" si="77"/>
        <v>15</v>
      </c>
    </row>
    <row r="719" spans="1:7" x14ac:dyDescent="0.25">
      <c r="A719" s="10" t="str">
        <f>Calculations!A719</f>
        <v/>
      </c>
      <c r="B719" s="4" t="str">
        <f t="shared" si="73"/>
        <v/>
      </c>
      <c r="C719" s="4" t="str">
        <f>IFERROR(Calculations!K719,"")</f>
        <v/>
      </c>
      <c r="D719" s="16" t="str">
        <f t="shared" si="74"/>
        <v/>
      </c>
      <c r="E719" s="26">
        <f t="shared" si="75"/>
        <v>8</v>
      </c>
      <c r="F719" s="26">
        <f t="shared" si="76"/>
        <v>12</v>
      </c>
      <c r="G719" s="26">
        <f t="shared" si="77"/>
        <v>15</v>
      </c>
    </row>
    <row r="720" spans="1:7" x14ac:dyDescent="0.25">
      <c r="A720" s="10" t="str">
        <f>Calculations!A720</f>
        <v/>
      </c>
      <c r="B720" s="4" t="str">
        <f t="shared" si="73"/>
        <v/>
      </c>
      <c r="C720" s="4" t="str">
        <f>IFERROR(Calculations!K720,"")</f>
        <v/>
      </c>
      <c r="D720" s="16" t="str">
        <f t="shared" si="74"/>
        <v/>
      </c>
      <c r="E720" s="26">
        <f t="shared" si="75"/>
        <v>8</v>
      </c>
      <c r="F720" s="26">
        <f t="shared" si="76"/>
        <v>12</v>
      </c>
      <c r="G720" s="26">
        <f t="shared" si="77"/>
        <v>15</v>
      </c>
    </row>
    <row r="721" spans="1:7" x14ac:dyDescent="0.25">
      <c r="A721" s="10" t="str">
        <f>Calculations!A721</f>
        <v/>
      </c>
      <c r="B721" s="4" t="str">
        <f t="shared" si="73"/>
        <v/>
      </c>
      <c r="C721" s="4" t="str">
        <f>IFERROR(Calculations!K721,"")</f>
        <v/>
      </c>
      <c r="D721" s="16" t="str">
        <f t="shared" si="74"/>
        <v/>
      </c>
      <c r="E721" s="26">
        <f t="shared" si="75"/>
        <v>8</v>
      </c>
      <c r="F721" s="26">
        <f t="shared" si="76"/>
        <v>12</v>
      </c>
      <c r="G721" s="26">
        <f t="shared" si="77"/>
        <v>15</v>
      </c>
    </row>
    <row r="722" spans="1:7" x14ac:dyDescent="0.25">
      <c r="A722" s="10" t="str">
        <f>Calculations!A722</f>
        <v/>
      </c>
      <c r="B722" s="4" t="str">
        <f t="shared" si="73"/>
        <v/>
      </c>
      <c r="C722" s="4" t="str">
        <f>IFERROR(Calculations!K722,"")</f>
        <v/>
      </c>
      <c r="D722" s="16" t="str">
        <f t="shared" si="74"/>
        <v/>
      </c>
      <c r="E722" s="26">
        <f t="shared" si="75"/>
        <v>8</v>
      </c>
      <c r="F722" s="26">
        <f t="shared" si="76"/>
        <v>12</v>
      </c>
      <c r="G722" s="26">
        <f t="shared" si="77"/>
        <v>15</v>
      </c>
    </row>
    <row r="723" spans="1:7" x14ac:dyDescent="0.25">
      <c r="A723" s="10" t="str">
        <f>Calculations!A723</f>
        <v/>
      </c>
      <c r="B723" s="4" t="str">
        <f t="shared" si="73"/>
        <v/>
      </c>
      <c r="C723" s="4" t="str">
        <f>IFERROR(Calculations!K723,"")</f>
        <v/>
      </c>
      <c r="D723" s="16" t="str">
        <f t="shared" si="74"/>
        <v/>
      </c>
      <c r="E723" s="26">
        <f t="shared" si="75"/>
        <v>8</v>
      </c>
      <c r="F723" s="26">
        <f t="shared" si="76"/>
        <v>12</v>
      </c>
      <c r="G723" s="26">
        <f t="shared" si="77"/>
        <v>15</v>
      </c>
    </row>
    <row r="724" spans="1:7" x14ac:dyDescent="0.25">
      <c r="A724" s="10" t="str">
        <f>Calculations!A724</f>
        <v/>
      </c>
      <c r="B724" s="4" t="str">
        <f t="shared" si="73"/>
        <v/>
      </c>
      <c r="C724" s="4" t="str">
        <f>IFERROR(Calculations!K724,"")</f>
        <v/>
      </c>
      <c r="D724" s="16" t="str">
        <f t="shared" si="74"/>
        <v/>
      </c>
      <c r="E724" s="26">
        <f t="shared" si="75"/>
        <v>8</v>
      </c>
      <c r="F724" s="26">
        <f t="shared" si="76"/>
        <v>12</v>
      </c>
      <c r="G724" s="26">
        <f t="shared" si="77"/>
        <v>15</v>
      </c>
    </row>
    <row r="725" spans="1:7" x14ac:dyDescent="0.25">
      <c r="A725" s="10" t="str">
        <f>Calculations!A725</f>
        <v/>
      </c>
      <c r="B725" s="4" t="str">
        <f t="shared" si="73"/>
        <v/>
      </c>
      <c r="C725" s="4" t="str">
        <f>IFERROR(Calculations!K725,"")</f>
        <v/>
      </c>
      <c r="D725" s="16" t="str">
        <f t="shared" si="74"/>
        <v/>
      </c>
      <c r="E725" s="26">
        <f t="shared" si="75"/>
        <v>8</v>
      </c>
      <c r="F725" s="26">
        <f t="shared" si="76"/>
        <v>12</v>
      </c>
      <c r="G725" s="26">
        <f t="shared" si="77"/>
        <v>15</v>
      </c>
    </row>
    <row r="726" spans="1:7" x14ac:dyDescent="0.25">
      <c r="A726" s="10" t="str">
        <f>Calculations!A726</f>
        <v/>
      </c>
      <c r="B726" s="4" t="str">
        <f t="shared" si="73"/>
        <v/>
      </c>
      <c r="C726" s="4" t="str">
        <f>IFERROR(Calculations!K726,"")</f>
        <v/>
      </c>
      <c r="D726" s="16" t="str">
        <f t="shared" si="74"/>
        <v/>
      </c>
      <c r="E726" s="26">
        <f t="shared" si="75"/>
        <v>8</v>
      </c>
      <c r="F726" s="26">
        <f t="shared" si="76"/>
        <v>12</v>
      </c>
      <c r="G726" s="26">
        <f t="shared" si="77"/>
        <v>15</v>
      </c>
    </row>
    <row r="727" spans="1:7" x14ac:dyDescent="0.25">
      <c r="A727" s="10" t="str">
        <f>Calculations!A727</f>
        <v/>
      </c>
      <c r="B727" s="4" t="str">
        <f t="shared" si="73"/>
        <v/>
      </c>
      <c r="C727" s="4" t="str">
        <f>IFERROR(Calculations!K727,"")</f>
        <v/>
      </c>
      <c r="D727" s="16" t="str">
        <f t="shared" si="74"/>
        <v/>
      </c>
      <c r="E727" s="26">
        <f t="shared" si="75"/>
        <v>8</v>
      </c>
      <c r="F727" s="26">
        <f t="shared" si="76"/>
        <v>12</v>
      </c>
      <c r="G727" s="26">
        <f t="shared" si="77"/>
        <v>15</v>
      </c>
    </row>
    <row r="728" spans="1:7" x14ac:dyDescent="0.25">
      <c r="A728" s="10" t="str">
        <f>Calculations!A728</f>
        <v/>
      </c>
      <c r="B728" s="4" t="str">
        <f t="shared" si="73"/>
        <v/>
      </c>
      <c r="C728" s="4" t="str">
        <f>IFERROR(Calculations!K728,"")</f>
        <v/>
      </c>
      <c r="D728" s="16" t="str">
        <f t="shared" si="74"/>
        <v/>
      </c>
      <c r="E728" s="26">
        <f t="shared" si="75"/>
        <v>8</v>
      </c>
      <c r="F728" s="26">
        <f t="shared" si="76"/>
        <v>12</v>
      </c>
      <c r="G728" s="26">
        <f t="shared" si="77"/>
        <v>15</v>
      </c>
    </row>
    <row r="729" spans="1:7" x14ac:dyDescent="0.25">
      <c r="A729" s="10" t="str">
        <f>Calculations!A729</f>
        <v/>
      </c>
      <c r="B729" s="4" t="str">
        <f t="shared" si="73"/>
        <v/>
      </c>
      <c r="C729" s="4" t="str">
        <f>IFERROR(Calculations!K729,"")</f>
        <v/>
      </c>
      <c r="D729" s="16" t="str">
        <f t="shared" si="74"/>
        <v/>
      </c>
      <c r="E729" s="26">
        <f t="shared" si="75"/>
        <v>8</v>
      </c>
      <c r="F729" s="26">
        <f t="shared" si="76"/>
        <v>12</v>
      </c>
      <c r="G729" s="26">
        <f t="shared" si="77"/>
        <v>15</v>
      </c>
    </row>
    <row r="730" spans="1:7" x14ac:dyDescent="0.25">
      <c r="A730" s="10" t="str">
        <f>Calculations!A730</f>
        <v/>
      </c>
      <c r="B730" s="4" t="str">
        <f t="shared" si="73"/>
        <v/>
      </c>
      <c r="C730" s="4" t="str">
        <f>IFERROR(Calculations!K730,"")</f>
        <v/>
      </c>
      <c r="D730" s="16" t="str">
        <f t="shared" si="74"/>
        <v/>
      </c>
      <c r="E730" s="26">
        <f t="shared" si="75"/>
        <v>8</v>
      </c>
      <c r="F730" s="26">
        <f t="shared" si="76"/>
        <v>12</v>
      </c>
      <c r="G730" s="26">
        <f t="shared" si="77"/>
        <v>15</v>
      </c>
    </row>
    <row r="731" spans="1:7" x14ac:dyDescent="0.25">
      <c r="A731" s="10" t="str">
        <f>Calculations!A731</f>
        <v/>
      </c>
      <c r="B731" s="4" t="str">
        <f t="shared" si="73"/>
        <v/>
      </c>
      <c r="C731" s="4" t="str">
        <f>IFERROR(Calculations!K731,"")</f>
        <v/>
      </c>
      <c r="D731" s="16" t="str">
        <f t="shared" si="74"/>
        <v/>
      </c>
      <c r="E731" s="26">
        <f t="shared" si="75"/>
        <v>8</v>
      </c>
      <c r="F731" s="26">
        <f t="shared" si="76"/>
        <v>12</v>
      </c>
      <c r="G731" s="26">
        <f t="shared" si="77"/>
        <v>15</v>
      </c>
    </row>
    <row r="732" spans="1:7" x14ac:dyDescent="0.25">
      <c r="A732" s="10" t="str">
        <f>Calculations!A732</f>
        <v/>
      </c>
      <c r="B732" s="4" t="str">
        <f t="shared" si="73"/>
        <v/>
      </c>
      <c r="C732" s="4" t="str">
        <f>IFERROR(Calculations!K732,"")</f>
        <v/>
      </c>
      <c r="D732" s="16" t="str">
        <f t="shared" si="74"/>
        <v/>
      </c>
      <c r="E732" s="26">
        <f t="shared" si="75"/>
        <v>8</v>
      </c>
      <c r="F732" s="26">
        <f t="shared" si="76"/>
        <v>12</v>
      </c>
      <c r="G732" s="26">
        <f t="shared" si="77"/>
        <v>15</v>
      </c>
    </row>
    <row r="733" spans="1:7" x14ac:dyDescent="0.25">
      <c r="A733" s="10" t="str">
        <f>Calculations!A733</f>
        <v/>
      </c>
      <c r="B733" s="4" t="str">
        <f t="shared" si="73"/>
        <v/>
      </c>
      <c r="C733" s="4" t="str">
        <f>IFERROR(Calculations!K733,"")</f>
        <v/>
      </c>
      <c r="D733" s="16" t="str">
        <f t="shared" si="74"/>
        <v/>
      </c>
      <c r="E733" s="26">
        <f t="shared" si="75"/>
        <v>8</v>
      </c>
      <c r="F733" s="26">
        <f t="shared" si="76"/>
        <v>12</v>
      </c>
      <c r="G733" s="26">
        <f t="shared" si="77"/>
        <v>15</v>
      </c>
    </row>
    <row r="734" spans="1:7" x14ac:dyDescent="0.25">
      <c r="A734" s="10" t="str">
        <f>Calculations!A734</f>
        <v/>
      </c>
      <c r="B734" s="4" t="str">
        <f t="shared" si="73"/>
        <v/>
      </c>
      <c r="C734" s="4" t="str">
        <f>IFERROR(Calculations!K734,"")</f>
        <v/>
      </c>
      <c r="D734" s="16" t="str">
        <f t="shared" si="74"/>
        <v/>
      </c>
      <c r="E734" s="26">
        <f t="shared" si="75"/>
        <v>8</v>
      </c>
      <c r="F734" s="26">
        <f t="shared" si="76"/>
        <v>12</v>
      </c>
      <c r="G734" s="26">
        <f t="shared" si="77"/>
        <v>15</v>
      </c>
    </row>
    <row r="735" spans="1:7" x14ac:dyDescent="0.25">
      <c r="A735" s="10" t="str">
        <f>Calculations!A735</f>
        <v/>
      </c>
      <c r="B735" s="4" t="str">
        <f t="shared" si="73"/>
        <v/>
      </c>
      <c r="C735" s="4" t="str">
        <f>IFERROR(Calculations!K735,"")</f>
        <v/>
      </c>
      <c r="D735" s="16" t="str">
        <f t="shared" si="74"/>
        <v/>
      </c>
      <c r="E735" s="26">
        <f t="shared" si="75"/>
        <v>8</v>
      </c>
      <c r="F735" s="26">
        <f t="shared" si="76"/>
        <v>12</v>
      </c>
      <c r="G735" s="26">
        <f t="shared" si="77"/>
        <v>15</v>
      </c>
    </row>
    <row r="736" spans="1:7" x14ac:dyDescent="0.25">
      <c r="A736" s="10" t="str">
        <f>Calculations!A736</f>
        <v/>
      </c>
      <c r="B736" s="4" t="str">
        <f t="shared" si="73"/>
        <v/>
      </c>
      <c r="C736" s="4" t="str">
        <f>IFERROR(Calculations!K736,"")</f>
        <v/>
      </c>
      <c r="D736" s="16" t="str">
        <f t="shared" si="74"/>
        <v/>
      </c>
      <c r="E736" s="26">
        <f t="shared" si="75"/>
        <v>8</v>
      </c>
      <c r="F736" s="26">
        <f t="shared" si="76"/>
        <v>12</v>
      </c>
      <c r="G736" s="26">
        <f t="shared" si="77"/>
        <v>15</v>
      </c>
    </row>
    <row r="737" spans="1:7" x14ac:dyDescent="0.25">
      <c r="A737" s="10" t="str">
        <f>Calculations!A737</f>
        <v/>
      </c>
      <c r="B737" s="4" t="str">
        <f t="shared" si="73"/>
        <v/>
      </c>
      <c r="C737" s="4" t="str">
        <f>IFERROR(Calculations!K737,"")</f>
        <v/>
      </c>
      <c r="D737" s="16" t="str">
        <f t="shared" si="74"/>
        <v/>
      </c>
      <c r="E737" s="26">
        <f t="shared" si="75"/>
        <v>8</v>
      </c>
      <c r="F737" s="26">
        <f t="shared" si="76"/>
        <v>12</v>
      </c>
      <c r="G737" s="26">
        <f t="shared" si="77"/>
        <v>15</v>
      </c>
    </row>
    <row r="738" spans="1:7" x14ac:dyDescent="0.25">
      <c r="A738" s="10" t="str">
        <f>Calculations!A738</f>
        <v/>
      </c>
      <c r="B738" s="4" t="str">
        <f t="shared" si="73"/>
        <v/>
      </c>
      <c r="C738" s="4" t="str">
        <f>IFERROR(Calculations!K738,"")</f>
        <v/>
      </c>
      <c r="D738" s="16" t="str">
        <f t="shared" si="74"/>
        <v/>
      </c>
      <c r="E738" s="26">
        <f t="shared" si="75"/>
        <v>8</v>
      </c>
      <c r="F738" s="26">
        <f t="shared" si="76"/>
        <v>12</v>
      </c>
      <c r="G738" s="26">
        <f t="shared" si="77"/>
        <v>15</v>
      </c>
    </row>
    <row r="739" spans="1:7" x14ac:dyDescent="0.25">
      <c r="A739" s="10" t="str">
        <f>Calculations!A739</f>
        <v/>
      </c>
      <c r="B739" s="4" t="str">
        <f t="shared" si="73"/>
        <v/>
      </c>
      <c r="C739" s="4" t="str">
        <f>IFERROR(Calculations!K739,"")</f>
        <v/>
      </c>
      <c r="D739" s="16" t="str">
        <f t="shared" si="74"/>
        <v/>
      </c>
      <c r="E739" s="26">
        <f t="shared" si="75"/>
        <v>8</v>
      </c>
      <c r="F739" s="26">
        <f t="shared" si="76"/>
        <v>12</v>
      </c>
      <c r="G739" s="26">
        <f t="shared" si="77"/>
        <v>15</v>
      </c>
    </row>
    <row r="740" spans="1:7" x14ac:dyDescent="0.25">
      <c r="A740" s="10" t="str">
        <f>Calculations!A740</f>
        <v/>
      </c>
      <c r="B740" s="4" t="str">
        <f t="shared" si="73"/>
        <v/>
      </c>
      <c r="C740" s="4" t="str">
        <f>IFERROR(Calculations!K740,"")</f>
        <v/>
      </c>
      <c r="D740" s="16" t="str">
        <f t="shared" si="74"/>
        <v/>
      </c>
      <c r="E740" s="26">
        <f t="shared" si="75"/>
        <v>8</v>
      </c>
      <c r="F740" s="26">
        <f t="shared" si="76"/>
        <v>12</v>
      </c>
      <c r="G740" s="26">
        <f t="shared" si="77"/>
        <v>15</v>
      </c>
    </row>
    <row r="741" spans="1:7" x14ac:dyDescent="0.25">
      <c r="A741" s="10" t="str">
        <f>Calculations!A741</f>
        <v/>
      </c>
      <c r="B741" s="4" t="str">
        <f t="shared" si="73"/>
        <v/>
      </c>
      <c r="C741" s="4" t="str">
        <f>IFERROR(Calculations!K741,"")</f>
        <v/>
      </c>
      <c r="D741" s="16" t="str">
        <f t="shared" si="74"/>
        <v/>
      </c>
      <c r="E741" s="26">
        <f t="shared" si="75"/>
        <v>8</v>
      </c>
      <c r="F741" s="26">
        <f t="shared" si="76"/>
        <v>12</v>
      </c>
      <c r="G741" s="26">
        <f t="shared" si="77"/>
        <v>15</v>
      </c>
    </row>
    <row r="742" spans="1:7" x14ac:dyDescent="0.25">
      <c r="A742" s="10" t="str">
        <f>Calculations!A742</f>
        <v/>
      </c>
      <c r="B742" s="4" t="str">
        <f t="shared" si="73"/>
        <v/>
      </c>
      <c r="C742" s="4" t="str">
        <f>IFERROR(Calculations!K742,"")</f>
        <v/>
      </c>
      <c r="D742" s="16" t="str">
        <f t="shared" si="74"/>
        <v/>
      </c>
      <c r="E742" s="26">
        <f t="shared" si="75"/>
        <v>8</v>
      </c>
      <c r="F742" s="26">
        <f t="shared" si="76"/>
        <v>12</v>
      </c>
      <c r="G742" s="26">
        <f t="shared" si="77"/>
        <v>15</v>
      </c>
    </row>
    <row r="743" spans="1:7" x14ac:dyDescent="0.25">
      <c r="A743" s="10" t="str">
        <f>Calculations!A743</f>
        <v/>
      </c>
      <c r="B743" s="4" t="str">
        <f t="shared" si="73"/>
        <v/>
      </c>
      <c r="C743" s="4" t="str">
        <f>IFERROR(Calculations!K743,"")</f>
        <v/>
      </c>
      <c r="D743" s="16" t="str">
        <f t="shared" si="74"/>
        <v/>
      </c>
      <c r="E743" s="26">
        <f t="shared" si="75"/>
        <v>8</v>
      </c>
      <c r="F743" s="26">
        <f t="shared" si="76"/>
        <v>12</v>
      </c>
      <c r="G743" s="26">
        <f t="shared" si="77"/>
        <v>15</v>
      </c>
    </row>
    <row r="744" spans="1:7" x14ac:dyDescent="0.25">
      <c r="A744" s="10" t="str">
        <f>Calculations!A744</f>
        <v/>
      </c>
      <c r="B744" s="4" t="str">
        <f t="shared" si="73"/>
        <v/>
      </c>
      <c r="C744" s="4" t="str">
        <f>IFERROR(Calculations!K744,"")</f>
        <v/>
      </c>
      <c r="D744" s="16" t="str">
        <f t="shared" si="74"/>
        <v/>
      </c>
      <c r="E744" s="26">
        <f t="shared" si="75"/>
        <v>8</v>
      </c>
      <c r="F744" s="26">
        <f t="shared" si="76"/>
        <v>12</v>
      </c>
      <c r="G744" s="26">
        <f t="shared" si="77"/>
        <v>15</v>
      </c>
    </row>
    <row r="745" spans="1:7" x14ac:dyDescent="0.25">
      <c r="A745" s="10" t="str">
        <f>Calculations!A745</f>
        <v/>
      </c>
      <c r="B745" s="4" t="str">
        <f t="shared" si="73"/>
        <v/>
      </c>
      <c r="C745" s="4" t="str">
        <f>IFERROR(Calculations!K745,"")</f>
        <v/>
      </c>
      <c r="D745" s="16" t="str">
        <f t="shared" si="74"/>
        <v/>
      </c>
      <c r="E745" s="26">
        <f t="shared" si="75"/>
        <v>8</v>
      </c>
      <c r="F745" s="26">
        <f t="shared" si="76"/>
        <v>12</v>
      </c>
      <c r="G745" s="26">
        <f t="shared" si="77"/>
        <v>15</v>
      </c>
    </row>
    <row r="746" spans="1:7" x14ac:dyDescent="0.25">
      <c r="A746" s="10" t="str">
        <f>Calculations!A746</f>
        <v/>
      </c>
      <c r="B746" s="4" t="str">
        <f t="shared" si="73"/>
        <v/>
      </c>
      <c r="C746" s="4" t="str">
        <f>IFERROR(Calculations!K746,"")</f>
        <v/>
      </c>
      <c r="D746" s="16" t="str">
        <f t="shared" si="74"/>
        <v/>
      </c>
      <c r="E746" s="26">
        <f t="shared" si="75"/>
        <v>8</v>
      </c>
      <c r="F746" s="26">
        <f t="shared" si="76"/>
        <v>12</v>
      </c>
      <c r="G746" s="26">
        <f t="shared" si="77"/>
        <v>15</v>
      </c>
    </row>
    <row r="747" spans="1:7" x14ac:dyDescent="0.25">
      <c r="A747" s="10" t="str">
        <f>Calculations!A747</f>
        <v/>
      </c>
      <c r="B747" s="4" t="str">
        <f t="shared" si="73"/>
        <v/>
      </c>
      <c r="C747" s="4" t="str">
        <f>IFERROR(Calculations!K747,"")</f>
        <v/>
      </c>
      <c r="D747" s="16" t="str">
        <f t="shared" si="74"/>
        <v/>
      </c>
      <c r="E747" s="26">
        <f t="shared" si="75"/>
        <v>8</v>
      </c>
      <c r="F747" s="26">
        <f t="shared" si="76"/>
        <v>12</v>
      </c>
      <c r="G747" s="26">
        <f t="shared" si="77"/>
        <v>15</v>
      </c>
    </row>
    <row r="748" spans="1:7" x14ac:dyDescent="0.25">
      <c r="A748" s="10" t="str">
        <f>Calculations!A748</f>
        <v/>
      </c>
      <c r="B748" s="4" t="str">
        <f t="shared" si="73"/>
        <v/>
      </c>
      <c r="C748" s="4" t="str">
        <f>IFERROR(Calculations!K748,"")</f>
        <v/>
      </c>
      <c r="D748" s="16" t="str">
        <f t="shared" si="74"/>
        <v/>
      </c>
      <c r="E748" s="26">
        <f t="shared" si="75"/>
        <v>8</v>
      </c>
      <c r="F748" s="26">
        <f t="shared" si="76"/>
        <v>12</v>
      </c>
      <c r="G748" s="26">
        <f t="shared" si="77"/>
        <v>15</v>
      </c>
    </row>
    <row r="749" spans="1:7" x14ac:dyDescent="0.25">
      <c r="A749" s="10" t="str">
        <f>Calculations!A749</f>
        <v/>
      </c>
      <c r="B749" s="4" t="str">
        <f t="shared" si="73"/>
        <v/>
      </c>
      <c r="C749" s="4" t="str">
        <f>IFERROR(Calculations!K749,"")</f>
        <v/>
      </c>
      <c r="D749" s="16" t="str">
        <f t="shared" si="74"/>
        <v/>
      </c>
      <c r="E749" s="26">
        <f t="shared" si="75"/>
        <v>8</v>
      </c>
      <c r="F749" s="26">
        <f t="shared" si="76"/>
        <v>12</v>
      </c>
      <c r="G749" s="26">
        <f t="shared" si="77"/>
        <v>15</v>
      </c>
    </row>
    <row r="750" spans="1:7" x14ac:dyDescent="0.25">
      <c r="A750" s="10" t="str">
        <f>Calculations!A750</f>
        <v/>
      </c>
      <c r="B750" s="4" t="str">
        <f t="shared" si="73"/>
        <v/>
      </c>
      <c r="C750" s="4" t="str">
        <f>IFERROR(Calculations!K750,"")</f>
        <v/>
      </c>
      <c r="D750" s="16" t="str">
        <f t="shared" si="74"/>
        <v/>
      </c>
      <c r="E750" s="26">
        <f t="shared" si="75"/>
        <v>8</v>
      </c>
      <c r="F750" s="26">
        <f t="shared" si="76"/>
        <v>12</v>
      </c>
      <c r="G750" s="26">
        <f t="shared" si="77"/>
        <v>15</v>
      </c>
    </row>
    <row r="751" spans="1:7" x14ac:dyDescent="0.25">
      <c r="A751" s="10" t="str">
        <f>Calculations!A751</f>
        <v/>
      </c>
      <c r="B751" s="4" t="str">
        <f t="shared" si="73"/>
        <v/>
      </c>
      <c r="C751" s="4" t="str">
        <f>IFERROR(Calculations!K751,"")</f>
        <v/>
      </c>
      <c r="D751" s="16" t="str">
        <f t="shared" si="74"/>
        <v/>
      </c>
      <c r="E751" s="26">
        <f t="shared" si="75"/>
        <v>8</v>
      </c>
      <c r="F751" s="26">
        <f t="shared" si="76"/>
        <v>12</v>
      </c>
      <c r="G751" s="26">
        <f t="shared" si="77"/>
        <v>15</v>
      </c>
    </row>
    <row r="752" spans="1:7" x14ac:dyDescent="0.25">
      <c r="A752" s="10" t="str">
        <f>Calculations!A752</f>
        <v/>
      </c>
      <c r="B752" s="4" t="str">
        <f t="shared" si="73"/>
        <v/>
      </c>
      <c r="C752" s="4" t="str">
        <f>IFERROR(Calculations!K752,"")</f>
        <v/>
      </c>
      <c r="D752" s="16" t="str">
        <f t="shared" si="74"/>
        <v/>
      </c>
      <c r="E752" s="26">
        <f t="shared" si="75"/>
        <v>8</v>
      </c>
      <c r="F752" s="26">
        <f t="shared" si="76"/>
        <v>12</v>
      </c>
      <c r="G752" s="26">
        <f t="shared" si="77"/>
        <v>15</v>
      </c>
    </row>
    <row r="753" spans="1:7" x14ac:dyDescent="0.25">
      <c r="A753" s="10" t="str">
        <f>Calculations!A753</f>
        <v/>
      </c>
      <c r="B753" s="4" t="str">
        <f t="shared" si="73"/>
        <v/>
      </c>
      <c r="C753" s="4" t="str">
        <f>IFERROR(Calculations!K753,"")</f>
        <v/>
      </c>
      <c r="D753" s="16" t="str">
        <f t="shared" si="74"/>
        <v/>
      </c>
      <c r="E753" s="26">
        <f t="shared" si="75"/>
        <v>8</v>
      </c>
      <c r="F753" s="26">
        <f t="shared" si="76"/>
        <v>12</v>
      </c>
      <c r="G753" s="26">
        <f t="shared" si="77"/>
        <v>15</v>
      </c>
    </row>
    <row r="754" spans="1:7" x14ac:dyDescent="0.25">
      <c r="A754" s="10" t="str">
        <f>Calculations!A754</f>
        <v/>
      </c>
      <c r="B754" s="4" t="str">
        <f t="shared" si="73"/>
        <v/>
      </c>
      <c r="C754" s="4" t="str">
        <f>IFERROR(Calculations!K754,"")</f>
        <v/>
      </c>
      <c r="D754" s="16" t="str">
        <f t="shared" si="74"/>
        <v/>
      </c>
      <c r="E754" s="26">
        <f t="shared" si="75"/>
        <v>8</v>
      </c>
      <c r="F754" s="26">
        <f t="shared" si="76"/>
        <v>12</v>
      </c>
      <c r="G754" s="26">
        <f t="shared" si="77"/>
        <v>15</v>
      </c>
    </row>
    <row r="755" spans="1:7" x14ac:dyDescent="0.25">
      <c r="A755" s="10" t="str">
        <f>Calculations!A755</f>
        <v/>
      </c>
      <c r="B755" s="4" t="str">
        <f t="shared" si="73"/>
        <v/>
      </c>
      <c r="C755" s="4" t="str">
        <f>IFERROR(Calculations!K755,"")</f>
        <v/>
      </c>
      <c r="D755" s="16" t="str">
        <f t="shared" si="74"/>
        <v/>
      </c>
      <c r="E755" s="26">
        <f t="shared" si="75"/>
        <v>8</v>
      </c>
      <c r="F755" s="26">
        <f t="shared" si="76"/>
        <v>12</v>
      </c>
      <c r="G755" s="26">
        <f t="shared" si="77"/>
        <v>15</v>
      </c>
    </row>
    <row r="756" spans="1:7" x14ac:dyDescent="0.25">
      <c r="A756" s="10" t="str">
        <f>Calculations!A756</f>
        <v/>
      </c>
      <c r="B756" s="4" t="str">
        <f t="shared" si="73"/>
        <v/>
      </c>
      <c r="C756" s="4" t="str">
        <f>IFERROR(Calculations!K756,"")</f>
        <v/>
      </c>
      <c r="D756" s="16" t="str">
        <f t="shared" si="74"/>
        <v/>
      </c>
      <c r="E756" s="26">
        <f t="shared" si="75"/>
        <v>8</v>
      </c>
      <c r="F756" s="26">
        <f t="shared" si="76"/>
        <v>12</v>
      </c>
      <c r="G756" s="26">
        <f t="shared" si="77"/>
        <v>15</v>
      </c>
    </row>
    <row r="757" spans="1:7" x14ac:dyDescent="0.25">
      <c r="A757" s="10" t="str">
        <f>Calculations!A757</f>
        <v/>
      </c>
      <c r="B757" s="4" t="str">
        <f t="shared" si="73"/>
        <v/>
      </c>
      <c r="C757" s="4" t="str">
        <f>IFERROR(Calculations!K757,"")</f>
        <v/>
      </c>
      <c r="D757" s="16" t="str">
        <f t="shared" si="74"/>
        <v/>
      </c>
      <c r="E757" s="26">
        <f t="shared" si="75"/>
        <v>8</v>
      </c>
      <c r="F757" s="26">
        <f t="shared" si="76"/>
        <v>12</v>
      </c>
      <c r="G757" s="26">
        <f t="shared" si="77"/>
        <v>15</v>
      </c>
    </row>
    <row r="758" spans="1:7" x14ac:dyDescent="0.25">
      <c r="A758" s="10" t="str">
        <f>Calculations!A758</f>
        <v/>
      </c>
      <c r="B758" s="4" t="str">
        <f t="shared" si="73"/>
        <v/>
      </c>
      <c r="C758" s="4" t="str">
        <f>IFERROR(Calculations!K758,"")</f>
        <v/>
      </c>
      <c r="D758" s="16" t="str">
        <f t="shared" si="74"/>
        <v/>
      </c>
      <c r="E758" s="26">
        <f t="shared" si="75"/>
        <v>8</v>
      </c>
      <c r="F758" s="26">
        <f t="shared" si="76"/>
        <v>12</v>
      </c>
      <c r="G758" s="26">
        <f t="shared" si="77"/>
        <v>15</v>
      </c>
    </row>
    <row r="759" spans="1:7" x14ac:dyDescent="0.25">
      <c r="A759" s="10" t="str">
        <f>Calculations!A759</f>
        <v/>
      </c>
      <c r="B759" s="4" t="str">
        <f t="shared" si="73"/>
        <v/>
      </c>
      <c r="C759" s="4" t="str">
        <f>IFERROR(Calculations!K759,"")</f>
        <v/>
      </c>
      <c r="D759" s="16" t="str">
        <f t="shared" si="74"/>
        <v/>
      </c>
      <c r="E759" s="26">
        <f t="shared" si="75"/>
        <v>8</v>
      </c>
      <c r="F759" s="26">
        <f t="shared" si="76"/>
        <v>12</v>
      </c>
      <c r="G759" s="26">
        <f t="shared" si="77"/>
        <v>15</v>
      </c>
    </row>
    <row r="760" spans="1:7" x14ac:dyDescent="0.25">
      <c r="A760" s="10" t="str">
        <f>Calculations!A760</f>
        <v/>
      </c>
      <c r="B760" s="4" t="str">
        <f t="shared" si="73"/>
        <v/>
      </c>
      <c r="C760" s="4" t="str">
        <f>IFERROR(Calculations!K760,"")</f>
        <v/>
      </c>
      <c r="D760" s="16" t="str">
        <f t="shared" si="74"/>
        <v/>
      </c>
      <c r="E760" s="26">
        <f t="shared" si="75"/>
        <v>8</v>
      </c>
      <c r="F760" s="26">
        <f t="shared" si="76"/>
        <v>12</v>
      </c>
      <c r="G760" s="26">
        <f t="shared" si="77"/>
        <v>15</v>
      </c>
    </row>
    <row r="761" spans="1:7" x14ac:dyDescent="0.25">
      <c r="A761" s="10" t="str">
        <f>Calculations!A761</f>
        <v/>
      </c>
      <c r="B761" s="4" t="str">
        <f t="shared" si="73"/>
        <v/>
      </c>
      <c r="C761" s="4" t="str">
        <f>IFERROR(Calculations!K761,"")</f>
        <v/>
      </c>
      <c r="D761" s="16" t="str">
        <f t="shared" si="74"/>
        <v/>
      </c>
      <c r="E761" s="26">
        <f t="shared" si="75"/>
        <v>8</v>
      </c>
      <c r="F761" s="26">
        <f t="shared" si="76"/>
        <v>12</v>
      </c>
      <c r="G761" s="26">
        <f t="shared" si="77"/>
        <v>15</v>
      </c>
    </row>
    <row r="762" spans="1:7" x14ac:dyDescent="0.25">
      <c r="A762" s="10" t="str">
        <f>Calculations!A762</f>
        <v/>
      </c>
      <c r="B762" s="4" t="str">
        <f t="shared" si="73"/>
        <v/>
      </c>
      <c r="C762" s="4" t="str">
        <f>IFERROR(Calculations!K762,"")</f>
        <v/>
      </c>
      <c r="D762" s="16" t="str">
        <f t="shared" si="74"/>
        <v/>
      </c>
      <c r="E762" s="26">
        <f t="shared" si="75"/>
        <v>8</v>
      </c>
      <c r="F762" s="26">
        <f t="shared" si="76"/>
        <v>12</v>
      </c>
      <c r="G762" s="26">
        <f t="shared" si="77"/>
        <v>15</v>
      </c>
    </row>
    <row r="763" spans="1:7" x14ac:dyDescent="0.25">
      <c r="A763" s="10" t="str">
        <f>Calculations!A763</f>
        <v/>
      </c>
      <c r="B763" s="4" t="str">
        <f t="shared" si="73"/>
        <v/>
      </c>
      <c r="C763" s="4" t="str">
        <f>IFERROR(Calculations!K763,"")</f>
        <v/>
      </c>
      <c r="D763" s="16" t="str">
        <f t="shared" si="74"/>
        <v/>
      </c>
      <c r="E763" s="26">
        <f t="shared" si="75"/>
        <v>8</v>
      </c>
      <c r="F763" s="26">
        <f t="shared" si="76"/>
        <v>12</v>
      </c>
      <c r="G763" s="26">
        <f t="shared" si="77"/>
        <v>15</v>
      </c>
    </row>
    <row r="764" spans="1:7" x14ac:dyDescent="0.25">
      <c r="A764" s="10" t="str">
        <f>Calculations!A764</f>
        <v/>
      </c>
      <c r="B764" s="4" t="str">
        <f t="shared" si="73"/>
        <v/>
      </c>
      <c r="C764" s="4" t="str">
        <f>IFERROR(Calculations!K764,"")</f>
        <v/>
      </c>
      <c r="D764" s="16" t="str">
        <f t="shared" si="74"/>
        <v/>
      </c>
      <c r="E764" s="26">
        <f t="shared" si="75"/>
        <v>8</v>
      </c>
      <c r="F764" s="26">
        <f t="shared" si="76"/>
        <v>12</v>
      </c>
      <c r="G764" s="26">
        <f t="shared" si="77"/>
        <v>15</v>
      </c>
    </row>
    <row r="765" spans="1:7" x14ac:dyDescent="0.25">
      <c r="A765" s="10" t="str">
        <f>Calculations!A765</f>
        <v/>
      </c>
      <c r="B765" s="4" t="str">
        <f t="shared" si="73"/>
        <v/>
      </c>
      <c r="C765" s="4" t="str">
        <f>IFERROR(Calculations!K765,"")</f>
        <v/>
      </c>
      <c r="D765" s="16" t="str">
        <f t="shared" si="74"/>
        <v/>
      </c>
      <c r="E765" s="26">
        <f t="shared" si="75"/>
        <v>8</v>
      </c>
      <c r="F765" s="26">
        <f t="shared" si="76"/>
        <v>12</v>
      </c>
      <c r="G765" s="26">
        <f t="shared" si="77"/>
        <v>15</v>
      </c>
    </row>
    <row r="766" spans="1:7" x14ac:dyDescent="0.25">
      <c r="A766" s="10" t="str">
        <f>Calculations!A766</f>
        <v/>
      </c>
      <c r="B766" s="4" t="str">
        <f t="shared" si="73"/>
        <v/>
      </c>
      <c r="C766" s="4" t="str">
        <f>IFERROR(Calculations!K766,"")</f>
        <v/>
      </c>
      <c r="D766" s="16" t="str">
        <f t="shared" si="74"/>
        <v/>
      </c>
      <c r="E766" s="26">
        <f t="shared" si="75"/>
        <v>8</v>
      </c>
      <c r="F766" s="26">
        <f t="shared" si="76"/>
        <v>12</v>
      </c>
      <c r="G766" s="26">
        <f t="shared" si="77"/>
        <v>15</v>
      </c>
    </row>
    <row r="767" spans="1:7" x14ac:dyDescent="0.25">
      <c r="A767" s="10" t="str">
        <f>Calculations!A767</f>
        <v/>
      </c>
      <c r="B767" s="4" t="str">
        <f t="shared" si="73"/>
        <v/>
      </c>
      <c r="C767" s="4" t="str">
        <f>IFERROR(Calculations!K767,"")</f>
        <v/>
      </c>
      <c r="D767" s="16" t="str">
        <f t="shared" si="74"/>
        <v/>
      </c>
      <c r="E767" s="26">
        <f t="shared" si="75"/>
        <v>8</v>
      </c>
      <c r="F767" s="26">
        <f t="shared" si="76"/>
        <v>12</v>
      </c>
      <c r="G767" s="26">
        <f t="shared" si="77"/>
        <v>15</v>
      </c>
    </row>
    <row r="768" spans="1:7" x14ac:dyDescent="0.25">
      <c r="A768" s="10" t="str">
        <f>Calculations!A768</f>
        <v/>
      </c>
      <c r="B768" s="4" t="str">
        <f t="shared" si="73"/>
        <v/>
      </c>
      <c r="C768" s="4" t="str">
        <f>IFERROR(Calculations!K768,"")</f>
        <v/>
      </c>
      <c r="D768" s="16" t="str">
        <f t="shared" si="74"/>
        <v/>
      </c>
      <c r="E768" s="26">
        <f t="shared" si="75"/>
        <v>8</v>
      </c>
      <c r="F768" s="26">
        <f t="shared" si="76"/>
        <v>12</v>
      </c>
      <c r="G768" s="26">
        <f t="shared" si="77"/>
        <v>15</v>
      </c>
    </row>
    <row r="769" spans="1:7" x14ac:dyDescent="0.25">
      <c r="A769" s="10" t="str">
        <f>Calculations!A769</f>
        <v/>
      </c>
      <c r="B769" s="4" t="str">
        <f t="shared" si="73"/>
        <v/>
      </c>
      <c r="C769" s="4" t="str">
        <f>IFERROR(Calculations!K769,"")</f>
        <v/>
      </c>
      <c r="D769" s="16" t="str">
        <f t="shared" si="74"/>
        <v/>
      </c>
      <c r="E769" s="26">
        <f t="shared" si="75"/>
        <v>8</v>
      </c>
      <c r="F769" s="26">
        <f t="shared" si="76"/>
        <v>12</v>
      </c>
      <c r="G769" s="26">
        <f t="shared" si="77"/>
        <v>15</v>
      </c>
    </row>
    <row r="770" spans="1:7" x14ac:dyDescent="0.25">
      <c r="A770" s="10" t="str">
        <f>Calculations!A770</f>
        <v/>
      </c>
      <c r="B770" s="4" t="str">
        <f t="shared" si="73"/>
        <v/>
      </c>
      <c r="C770" s="4" t="str">
        <f>IFERROR(Calculations!K770,"")</f>
        <v/>
      </c>
      <c r="D770" s="16" t="str">
        <f t="shared" si="74"/>
        <v/>
      </c>
      <c r="E770" s="26">
        <f t="shared" si="75"/>
        <v>8</v>
      </c>
      <c r="F770" s="26">
        <f t="shared" si="76"/>
        <v>12</v>
      </c>
      <c r="G770" s="26">
        <f t="shared" si="77"/>
        <v>15</v>
      </c>
    </row>
    <row r="771" spans="1:7" x14ac:dyDescent="0.25">
      <c r="A771" s="10" t="str">
        <f>Calculations!A771</f>
        <v/>
      </c>
      <c r="B771" s="4" t="str">
        <f t="shared" ref="B771:B834" si="78">IF(ISNUMBER(A771),YEAR(A771)&amp;"-"&amp;TEXT(WEEKNUM(A771),"00"),"")</f>
        <v/>
      </c>
      <c r="C771" s="4" t="str">
        <f>IFERROR(Calculations!K771,"")</f>
        <v/>
      </c>
      <c r="D771" s="16" t="str">
        <f t="shared" si="74"/>
        <v/>
      </c>
      <c r="E771" s="26">
        <f t="shared" si="75"/>
        <v>8</v>
      </c>
      <c r="F771" s="26">
        <f t="shared" si="76"/>
        <v>12</v>
      </c>
      <c r="G771" s="26">
        <f t="shared" si="77"/>
        <v>15</v>
      </c>
    </row>
    <row r="772" spans="1:7" x14ac:dyDescent="0.25">
      <c r="A772" s="10" t="str">
        <f>Calculations!A772</f>
        <v/>
      </c>
      <c r="B772" s="4" t="str">
        <f t="shared" si="78"/>
        <v/>
      </c>
      <c r="C772" s="4" t="str">
        <f>IFERROR(Calculations!K772,"")</f>
        <v/>
      </c>
      <c r="D772" s="16" t="str">
        <f t="shared" ref="D772:D835" si="79">IF(AND(ISBLANK(D771)=FALSE,ISNUMBER(C772)),D771&amp;","&amp;C772,"")</f>
        <v/>
      </c>
      <c r="E772" s="26">
        <f t="shared" ref="E772:E835" si="80">E771</f>
        <v>8</v>
      </c>
      <c r="F772" s="26">
        <f t="shared" ref="F772:F835" si="81">F771</f>
        <v>12</v>
      </c>
      <c r="G772" s="26">
        <f t="shared" ref="G772:G835" si="82">G771</f>
        <v>15</v>
      </c>
    </row>
    <row r="773" spans="1:7" x14ac:dyDescent="0.25">
      <c r="A773" s="10" t="str">
        <f>Calculations!A773</f>
        <v/>
      </c>
      <c r="B773" s="4" t="str">
        <f t="shared" si="78"/>
        <v/>
      </c>
      <c r="C773" s="4" t="str">
        <f>IFERROR(Calculations!K773,"")</f>
        <v/>
      </c>
      <c r="D773" s="16" t="str">
        <f t="shared" si="79"/>
        <v/>
      </c>
      <c r="E773" s="26">
        <f t="shared" si="80"/>
        <v>8</v>
      </c>
      <c r="F773" s="26">
        <f t="shared" si="81"/>
        <v>12</v>
      </c>
      <c r="G773" s="26">
        <f t="shared" si="82"/>
        <v>15</v>
      </c>
    </row>
    <row r="774" spans="1:7" x14ac:dyDescent="0.25">
      <c r="A774" s="10" t="str">
        <f>Calculations!A774</f>
        <v/>
      </c>
      <c r="B774" s="4" t="str">
        <f t="shared" si="78"/>
        <v/>
      </c>
      <c r="C774" s="4" t="str">
        <f>IFERROR(Calculations!K774,"")</f>
        <v/>
      </c>
      <c r="D774" s="16" t="str">
        <f t="shared" si="79"/>
        <v/>
      </c>
      <c r="E774" s="26">
        <f t="shared" si="80"/>
        <v>8</v>
      </c>
      <c r="F774" s="26">
        <f t="shared" si="81"/>
        <v>12</v>
      </c>
      <c r="G774" s="26">
        <f t="shared" si="82"/>
        <v>15</v>
      </c>
    </row>
    <row r="775" spans="1:7" x14ac:dyDescent="0.25">
      <c r="A775" s="10" t="str">
        <f>Calculations!A775</f>
        <v/>
      </c>
      <c r="B775" s="4" t="str">
        <f t="shared" si="78"/>
        <v/>
      </c>
      <c r="C775" s="4" t="str">
        <f>IFERROR(Calculations!K775,"")</f>
        <v/>
      </c>
      <c r="D775" s="16" t="str">
        <f t="shared" si="79"/>
        <v/>
      </c>
      <c r="E775" s="26">
        <f t="shared" si="80"/>
        <v>8</v>
      </c>
      <c r="F775" s="26">
        <f t="shared" si="81"/>
        <v>12</v>
      </c>
      <c r="G775" s="26">
        <f t="shared" si="82"/>
        <v>15</v>
      </c>
    </row>
    <row r="776" spans="1:7" x14ac:dyDescent="0.25">
      <c r="A776" s="10" t="str">
        <f>Calculations!A776</f>
        <v/>
      </c>
      <c r="B776" s="4" t="str">
        <f t="shared" si="78"/>
        <v/>
      </c>
      <c r="C776" s="4" t="str">
        <f>IFERROR(Calculations!K776,"")</f>
        <v/>
      </c>
      <c r="D776" s="16" t="str">
        <f t="shared" si="79"/>
        <v/>
      </c>
      <c r="E776" s="26">
        <f t="shared" si="80"/>
        <v>8</v>
      </c>
      <c r="F776" s="26">
        <f t="shared" si="81"/>
        <v>12</v>
      </c>
      <c r="G776" s="26">
        <f t="shared" si="82"/>
        <v>15</v>
      </c>
    </row>
    <row r="777" spans="1:7" x14ac:dyDescent="0.25">
      <c r="A777" s="10" t="str">
        <f>Calculations!A777</f>
        <v/>
      </c>
      <c r="B777" s="4" t="str">
        <f t="shared" si="78"/>
        <v/>
      </c>
      <c r="C777" s="4" t="str">
        <f>IFERROR(Calculations!K777,"")</f>
        <v/>
      </c>
      <c r="D777" s="16" t="str">
        <f t="shared" si="79"/>
        <v/>
      </c>
      <c r="E777" s="26">
        <f t="shared" si="80"/>
        <v>8</v>
      </c>
      <c r="F777" s="26">
        <f t="shared" si="81"/>
        <v>12</v>
      </c>
      <c r="G777" s="26">
        <f t="shared" si="82"/>
        <v>15</v>
      </c>
    </row>
    <row r="778" spans="1:7" x14ac:dyDescent="0.25">
      <c r="A778" s="10" t="str">
        <f>Calculations!A778</f>
        <v/>
      </c>
      <c r="B778" s="4" t="str">
        <f t="shared" si="78"/>
        <v/>
      </c>
      <c r="C778" s="4" t="str">
        <f>IFERROR(Calculations!K778,"")</f>
        <v/>
      </c>
      <c r="D778" s="16" t="str">
        <f t="shared" si="79"/>
        <v/>
      </c>
      <c r="E778" s="26">
        <f t="shared" si="80"/>
        <v>8</v>
      </c>
      <c r="F778" s="26">
        <f t="shared" si="81"/>
        <v>12</v>
      </c>
      <c r="G778" s="26">
        <f t="shared" si="82"/>
        <v>15</v>
      </c>
    </row>
    <row r="779" spans="1:7" x14ac:dyDescent="0.25">
      <c r="A779" s="10" t="str">
        <f>Calculations!A779</f>
        <v/>
      </c>
      <c r="B779" s="4" t="str">
        <f t="shared" si="78"/>
        <v/>
      </c>
      <c r="C779" s="4" t="str">
        <f>IFERROR(Calculations!K779,"")</f>
        <v/>
      </c>
      <c r="D779" s="16" t="str">
        <f t="shared" si="79"/>
        <v/>
      </c>
      <c r="E779" s="26">
        <f t="shared" si="80"/>
        <v>8</v>
      </c>
      <c r="F779" s="26">
        <f t="shared" si="81"/>
        <v>12</v>
      </c>
      <c r="G779" s="26">
        <f t="shared" si="82"/>
        <v>15</v>
      </c>
    </row>
    <row r="780" spans="1:7" x14ac:dyDescent="0.25">
      <c r="A780" s="10" t="str">
        <f>Calculations!A780</f>
        <v/>
      </c>
      <c r="B780" s="4" t="str">
        <f t="shared" si="78"/>
        <v/>
      </c>
      <c r="C780" s="4" t="str">
        <f>IFERROR(Calculations!K780,"")</f>
        <v/>
      </c>
      <c r="D780" s="16" t="str">
        <f t="shared" si="79"/>
        <v/>
      </c>
      <c r="E780" s="26">
        <f t="shared" si="80"/>
        <v>8</v>
      </c>
      <c r="F780" s="26">
        <f t="shared" si="81"/>
        <v>12</v>
      </c>
      <c r="G780" s="26">
        <f t="shared" si="82"/>
        <v>15</v>
      </c>
    </row>
    <row r="781" spans="1:7" x14ac:dyDescent="0.25">
      <c r="A781" s="10" t="str">
        <f>Calculations!A781</f>
        <v/>
      </c>
      <c r="B781" s="4" t="str">
        <f t="shared" si="78"/>
        <v/>
      </c>
      <c r="C781" s="4" t="str">
        <f>IFERROR(Calculations!K781,"")</f>
        <v/>
      </c>
      <c r="D781" s="16" t="str">
        <f t="shared" si="79"/>
        <v/>
      </c>
      <c r="E781" s="26">
        <f t="shared" si="80"/>
        <v>8</v>
      </c>
      <c r="F781" s="26">
        <f t="shared" si="81"/>
        <v>12</v>
      </c>
      <c r="G781" s="26">
        <f t="shared" si="82"/>
        <v>15</v>
      </c>
    </row>
    <row r="782" spans="1:7" x14ac:dyDescent="0.25">
      <c r="A782" s="10" t="str">
        <f>Calculations!A782</f>
        <v/>
      </c>
      <c r="B782" s="4" t="str">
        <f t="shared" si="78"/>
        <v/>
      </c>
      <c r="C782" s="4" t="str">
        <f>IFERROR(Calculations!K782,"")</f>
        <v/>
      </c>
      <c r="D782" s="16" t="str">
        <f t="shared" si="79"/>
        <v/>
      </c>
      <c r="E782" s="26">
        <f t="shared" si="80"/>
        <v>8</v>
      </c>
      <c r="F782" s="26">
        <f t="shared" si="81"/>
        <v>12</v>
      </c>
      <c r="G782" s="26">
        <f t="shared" si="82"/>
        <v>15</v>
      </c>
    </row>
    <row r="783" spans="1:7" x14ac:dyDescent="0.25">
      <c r="A783" s="10" t="str">
        <f>Calculations!A783</f>
        <v/>
      </c>
      <c r="B783" s="4" t="str">
        <f t="shared" si="78"/>
        <v/>
      </c>
      <c r="C783" s="4" t="str">
        <f>IFERROR(Calculations!K783,"")</f>
        <v/>
      </c>
      <c r="D783" s="16" t="str">
        <f t="shared" si="79"/>
        <v/>
      </c>
      <c r="E783" s="26">
        <f t="shared" si="80"/>
        <v>8</v>
      </c>
      <c r="F783" s="26">
        <f t="shared" si="81"/>
        <v>12</v>
      </c>
      <c r="G783" s="26">
        <f t="shared" si="82"/>
        <v>15</v>
      </c>
    </row>
    <row r="784" spans="1:7" x14ac:dyDescent="0.25">
      <c r="A784" s="10" t="str">
        <f>Calculations!A784</f>
        <v/>
      </c>
      <c r="B784" s="4" t="str">
        <f t="shared" si="78"/>
        <v/>
      </c>
      <c r="C784" s="4" t="str">
        <f>IFERROR(Calculations!K784,"")</f>
        <v/>
      </c>
      <c r="D784" s="16" t="str">
        <f t="shared" si="79"/>
        <v/>
      </c>
      <c r="E784" s="26">
        <f t="shared" si="80"/>
        <v>8</v>
      </c>
      <c r="F784" s="26">
        <f t="shared" si="81"/>
        <v>12</v>
      </c>
      <c r="G784" s="26">
        <f t="shared" si="82"/>
        <v>15</v>
      </c>
    </row>
    <row r="785" spans="1:7" x14ac:dyDescent="0.25">
      <c r="A785" s="10" t="str">
        <f>Calculations!A785</f>
        <v/>
      </c>
      <c r="B785" s="4" t="str">
        <f t="shared" si="78"/>
        <v/>
      </c>
      <c r="C785" s="4" t="str">
        <f>IFERROR(Calculations!K785,"")</f>
        <v/>
      </c>
      <c r="D785" s="16" t="str">
        <f t="shared" si="79"/>
        <v/>
      </c>
      <c r="E785" s="26">
        <f t="shared" si="80"/>
        <v>8</v>
      </c>
      <c r="F785" s="26">
        <f t="shared" si="81"/>
        <v>12</v>
      </c>
      <c r="G785" s="26">
        <f t="shared" si="82"/>
        <v>15</v>
      </c>
    </row>
    <row r="786" spans="1:7" x14ac:dyDescent="0.25">
      <c r="A786" s="10" t="str">
        <f>Calculations!A786</f>
        <v/>
      </c>
      <c r="B786" s="4" t="str">
        <f t="shared" si="78"/>
        <v/>
      </c>
      <c r="C786" s="4" t="str">
        <f>IFERROR(Calculations!K786,"")</f>
        <v/>
      </c>
      <c r="D786" s="16" t="str">
        <f t="shared" si="79"/>
        <v/>
      </c>
      <c r="E786" s="26">
        <f t="shared" si="80"/>
        <v>8</v>
      </c>
      <c r="F786" s="26">
        <f t="shared" si="81"/>
        <v>12</v>
      </c>
      <c r="G786" s="26">
        <f t="shared" si="82"/>
        <v>15</v>
      </c>
    </row>
    <row r="787" spans="1:7" x14ac:dyDescent="0.25">
      <c r="A787" s="10" t="str">
        <f>Calculations!A787</f>
        <v/>
      </c>
      <c r="B787" s="4" t="str">
        <f t="shared" si="78"/>
        <v/>
      </c>
      <c r="C787" s="4" t="str">
        <f>IFERROR(Calculations!K787,"")</f>
        <v/>
      </c>
      <c r="D787" s="16" t="str">
        <f t="shared" si="79"/>
        <v/>
      </c>
      <c r="E787" s="26">
        <f t="shared" si="80"/>
        <v>8</v>
      </c>
      <c r="F787" s="26">
        <f t="shared" si="81"/>
        <v>12</v>
      </c>
      <c r="G787" s="26">
        <f t="shared" si="82"/>
        <v>15</v>
      </c>
    </row>
    <row r="788" spans="1:7" x14ac:dyDescent="0.25">
      <c r="A788" s="10" t="str">
        <f>Calculations!A788</f>
        <v/>
      </c>
      <c r="B788" s="4" t="str">
        <f t="shared" si="78"/>
        <v/>
      </c>
      <c r="C788" s="4" t="str">
        <f>IFERROR(Calculations!K788,"")</f>
        <v/>
      </c>
      <c r="D788" s="16" t="str">
        <f t="shared" si="79"/>
        <v/>
      </c>
      <c r="E788" s="26">
        <f t="shared" si="80"/>
        <v>8</v>
      </c>
      <c r="F788" s="26">
        <f t="shared" si="81"/>
        <v>12</v>
      </c>
      <c r="G788" s="26">
        <f t="shared" si="82"/>
        <v>15</v>
      </c>
    </row>
    <row r="789" spans="1:7" x14ac:dyDescent="0.25">
      <c r="A789" s="10" t="str">
        <f>Calculations!A789</f>
        <v/>
      </c>
      <c r="B789" s="4" t="str">
        <f t="shared" si="78"/>
        <v/>
      </c>
      <c r="C789" s="4" t="str">
        <f>IFERROR(Calculations!K789,"")</f>
        <v/>
      </c>
      <c r="D789" s="16" t="str">
        <f t="shared" si="79"/>
        <v/>
      </c>
      <c r="E789" s="26">
        <f t="shared" si="80"/>
        <v>8</v>
      </c>
      <c r="F789" s="26">
        <f t="shared" si="81"/>
        <v>12</v>
      </c>
      <c r="G789" s="26">
        <f t="shared" si="82"/>
        <v>15</v>
      </c>
    </row>
    <row r="790" spans="1:7" x14ac:dyDescent="0.25">
      <c r="A790" s="10" t="str">
        <f>Calculations!A790</f>
        <v/>
      </c>
      <c r="B790" s="4" t="str">
        <f t="shared" si="78"/>
        <v/>
      </c>
      <c r="C790" s="4" t="str">
        <f>IFERROR(Calculations!K790,"")</f>
        <v/>
      </c>
      <c r="D790" s="16" t="str">
        <f t="shared" si="79"/>
        <v/>
      </c>
      <c r="E790" s="26">
        <f t="shared" si="80"/>
        <v>8</v>
      </c>
      <c r="F790" s="26">
        <f t="shared" si="81"/>
        <v>12</v>
      </c>
      <c r="G790" s="26">
        <f t="shared" si="82"/>
        <v>15</v>
      </c>
    </row>
    <row r="791" spans="1:7" x14ac:dyDescent="0.25">
      <c r="A791" s="10" t="str">
        <f>Calculations!A791</f>
        <v/>
      </c>
      <c r="B791" s="4" t="str">
        <f t="shared" si="78"/>
        <v/>
      </c>
      <c r="C791" s="4" t="str">
        <f>IFERROR(Calculations!K791,"")</f>
        <v/>
      </c>
      <c r="D791" s="16" t="str">
        <f t="shared" si="79"/>
        <v/>
      </c>
      <c r="E791" s="26">
        <f t="shared" si="80"/>
        <v>8</v>
      </c>
      <c r="F791" s="26">
        <f t="shared" si="81"/>
        <v>12</v>
      </c>
      <c r="G791" s="26">
        <f t="shared" si="82"/>
        <v>15</v>
      </c>
    </row>
    <row r="792" spans="1:7" x14ac:dyDescent="0.25">
      <c r="A792" s="10" t="str">
        <f>Calculations!A792</f>
        <v/>
      </c>
      <c r="B792" s="4" t="str">
        <f t="shared" si="78"/>
        <v/>
      </c>
      <c r="C792" s="4" t="str">
        <f>IFERROR(Calculations!K792,"")</f>
        <v/>
      </c>
      <c r="D792" s="16" t="str">
        <f t="shared" si="79"/>
        <v/>
      </c>
      <c r="E792" s="26">
        <f t="shared" si="80"/>
        <v>8</v>
      </c>
      <c r="F792" s="26">
        <f t="shared" si="81"/>
        <v>12</v>
      </c>
      <c r="G792" s="26">
        <f t="shared" si="82"/>
        <v>15</v>
      </c>
    </row>
    <row r="793" spans="1:7" x14ac:dyDescent="0.25">
      <c r="A793" s="10" t="str">
        <f>Calculations!A793</f>
        <v/>
      </c>
      <c r="B793" s="4" t="str">
        <f t="shared" si="78"/>
        <v/>
      </c>
      <c r="C793" s="4" t="str">
        <f>IFERROR(Calculations!K793,"")</f>
        <v/>
      </c>
      <c r="D793" s="16" t="str">
        <f t="shared" si="79"/>
        <v/>
      </c>
      <c r="E793" s="26">
        <f t="shared" si="80"/>
        <v>8</v>
      </c>
      <c r="F793" s="26">
        <f t="shared" si="81"/>
        <v>12</v>
      </c>
      <c r="G793" s="26">
        <f t="shared" si="82"/>
        <v>15</v>
      </c>
    </row>
    <row r="794" spans="1:7" x14ac:dyDescent="0.25">
      <c r="A794" s="10" t="str">
        <f>Calculations!A794</f>
        <v/>
      </c>
      <c r="B794" s="4" t="str">
        <f t="shared" si="78"/>
        <v/>
      </c>
      <c r="C794" s="4" t="str">
        <f>IFERROR(Calculations!K794,"")</f>
        <v/>
      </c>
      <c r="D794" s="16" t="str">
        <f t="shared" si="79"/>
        <v/>
      </c>
      <c r="E794" s="26">
        <f t="shared" si="80"/>
        <v>8</v>
      </c>
      <c r="F794" s="26">
        <f t="shared" si="81"/>
        <v>12</v>
      </c>
      <c r="G794" s="26">
        <f t="shared" si="82"/>
        <v>15</v>
      </c>
    </row>
    <row r="795" spans="1:7" x14ac:dyDescent="0.25">
      <c r="A795" s="10" t="str">
        <f>Calculations!A795</f>
        <v/>
      </c>
      <c r="B795" s="4" t="str">
        <f t="shared" si="78"/>
        <v/>
      </c>
      <c r="C795" s="4" t="str">
        <f>IFERROR(Calculations!K795,"")</f>
        <v/>
      </c>
      <c r="D795" s="16" t="str">
        <f t="shared" si="79"/>
        <v/>
      </c>
      <c r="E795" s="26">
        <f t="shared" si="80"/>
        <v>8</v>
      </c>
      <c r="F795" s="26">
        <f t="shared" si="81"/>
        <v>12</v>
      </c>
      <c r="G795" s="26">
        <f t="shared" si="82"/>
        <v>15</v>
      </c>
    </row>
    <row r="796" spans="1:7" x14ac:dyDescent="0.25">
      <c r="A796" s="10" t="str">
        <f>Calculations!A796</f>
        <v/>
      </c>
      <c r="B796" s="4" t="str">
        <f t="shared" si="78"/>
        <v/>
      </c>
      <c r="C796" s="4" t="str">
        <f>IFERROR(Calculations!K796,"")</f>
        <v/>
      </c>
      <c r="D796" s="16" t="str">
        <f t="shared" si="79"/>
        <v/>
      </c>
      <c r="E796" s="26">
        <f t="shared" si="80"/>
        <v>8</v>
      </c>
      <c r="F796" s="26">
        <f t="shared" si="81"/>
        <v>12</v>
      </c>
      <c r="G796" s="26">
        <f t="shared" si="82"/>
        <v>15</v>
      </c>
    </row>
    <row r="797" spans="1:7" x14ac:dyDescent="0.25">
      <c r="A797" s="10" t="str">
        <f>Calculations!A797</f>
        <v/>
      </c>
      <c r="B797" s="4" t="str">
        <f t="shared" si="78"/>
        <v/>
      </c>
      <c r="C797" s="4" t="str">
        <f>IFERROR(Calculations!K797,"")</f>
        <v/>
      </c>
      <c r="D797" s="16" t="str">
        <f t="shared" si="79"/>
        <v/>
      </c>
      <c r="E797" s="26">
        <f t="shared" si="80"/>
        <v>8</v>
      </c>
      <c r="F797" s="26">
        <f t="shared" si="81"/>
        <v>12</v>
      </c>
      <c r="G797" s="26">
        <f t="shared" si="82"/>
        <v>15</v>
      </c>
    </row>
    <row r="798" spans="1:7" x14ac:dyDescent="0.25">
      <c r="A798" s="10" t="str">
        <f>Calculations!A798</f>
        <v/>
      </c>
      <c r="B798" s="4" t="str">
        <f t="shared" si="78"/>
        <v/>
      </c>
      <c r="C798" s="4" t="str">
        <f>IFERROR(Calculations!K798,"")</f>
        <v/>
      </c>
      <c r="D798" s="16" t="str">
        <f t="shared" si="79"/>
        <v/>
      </c>
      <c r="E798" s="26">
        <f t="shared" si="80"/>
        <v>8</v>
      </c>
      <c r="F798" s="26">
        <f t="shared" si="81"/>
        <v>12</v>
      </c>
      <c r="G798" s="26">
        <f t="shared" si="82"/>
        <v>15</v>
      </c>
    </row>
    <row r="799" spans="1:7" x14ac:dyDescent="0.25">
      <c r="A799" s="10" t="str">
        <f>Calculations!A799</f>
        <v/>
      </c>
      <c r="B799" s="4" t="str">
        <f t="shared" si="78"/>
        <v/>
      </c>
      <c r="C799" s="4" t="str">
        <f>IFERROR(Calculations!K799,"")</f>
        <v/>
      </c>
      <c r="D799" s="16" t="str">
        <f t="shared" si="79"/>
        <v/>
      </c>
      <c r="E799" s="26">
        <f t="shared" si="80"/>
        <v>8</v>
      </c>
      <c r="F799" s="26">
        <f t="shared" si="81"/>
        <v>12</v>
      </c>
      <c r="G799" s="26">
        <f t="shared" si="82"/>
        <v>15</v>
      </c>
    </row>
    <row r="800" spans="1:7" x14ac:dyDescent="0.25">
      <c r="A800" s="10" t="str">
        <f>Calculations!A800</f>
        <v/>
      </c>
      <c r="B800" s="4" t="str">
        <f t="shared" si="78"/>
        <v/>
      </c>
      <c r="C800" s="4" t="str">
        <f>IFERROR(Calculations!K800,"")</f>
        <v/>
      </c>
      <c r="D800" s="16" t="str">
        <f t="shared" si="79"/>
        <v/>
      </c>
      <c r="E800" s="26">
        <f t="shared" si="80"/>
        <v>8</v>
      </c>
      <c r="F800" s="26">
        <f t="shared" si="81"/>
        <v>12</v>
      </c>
      <c r="G800" s="26">
        <f t="shared" si="82"/>
        <v>15</v>
      </c>
    </row>
    <row r="801" spans="1:7" x14ac:dyDescent="0.25">
      <c r="A801" s="10" t="str">
        <f>Calculations!A801</f>
        <v/>
      </c>
      <c r="B801" s="4" t="str">
        <f t="shared" si="78"/>
        <v/>
      </c>
      <c r="C801" s="4" t="str">
        <f>IFERROR(Calculations!K801,"")</f>
        <v/>
      </c>
      <c r="D801" s="16" t="str">
        <f t="shared" si="79"/>
        <v/>
      </c>
      <c r="E801" s="26">
        <f t="shared" si="80"/>
        <v>8</v>
      </c>
      <c r="F801" s="26">
        <f t="shared" si="81"/>
        <v>12</v>
      </c>
      <c r="G801" s="26">
        <f t="shared" si="82"/>
        <v>15</v>
      </c>
    </row>
    <row r="802" spans="1:7" x14ac:dyDescent="0.25">
      <c r="A802" s="10" t="str">
        <f>Calculations!A802</f>
        <v/>
      </c>
      <c r="B802" s="4" t="str">
        <f t="shared" si="78"/>
        <v/>
      </c>
      <c r="C802" s="4" t="str">
        <f>IFERROR(Calculations!K802,"")</f>
        <v/>
      </c>
      <c r="D802" s="16" t="str">
        <f t="shared" si="79"/>
        <v/>
      </c>
      <c r="E802" s="26">
        <f t="shared" si="80"/>
        <v>8</v>
      </c>
      <c r="F802" s="26">
        <f t="shared" si="81"/>
        <v>12</v>
      </c>
      <c r="G802" s="26">
        <f t="shared" si="82"/>
        <v>15</v>
      </c>
    </row>
    <row r="803" spans="1:7" x14ac:dyDescent="0.25">
      <c r="A803" s="10" t="str">
        <f>Calculations!A803</f>
        <v/>
      </c>
      <c r="B803" s="4" t="str">
        <f t="shared" si="78"/>
        <v/>
      </c>
      <c r="C803" s="4" t="str">
        <f>IFERROR(Calculations!K803,"")</f>
        <v/>
      </c>
      <c r="D803" s="16" t="str">
        <f t="shared" si="79"/>
        <v/>
      </c>
      <c r="E803" s="26">
        <f t="shared" si="80"/>
        <v>8</v>
      </c>
      <c r="F803" s="26">
        <f t="shared" si="81"/>
        <v>12</v>
      </c>
      <c r="G803" s="26">
        <f t="shared" si="82"/>
        <v>15</v>
      </c>
    </row>
    <row r="804" spans="1:7" x14ac:dyDescent="0.25">
      <c r="A804" s="10" t="str">
        <f>Calculations!A804</f>
        <v/>
      </c>
      <c r="B804" s="4" t="str">
        <f t="shared" si="78"/>
        <v/>
      </c>
      <c r="C804" s="4" t="str">
        <f>IFERROR(Calculations!K804,"")</f>
        <v/>
      </c>
      <c r="D804" s="16" t="str">
        <f t="shared" si="79"/>
        <v/>
      </c>
      <c r="E804" s="26">
        <f t="shared" si="80"/>
        <v>8</v>
      </c>
      <c r="F804" s="26">
        <f t="shared" si="81"/>
        <v>12</v>
      </c>
      <c r="G804" s="26">
        <f t="shared" si="82"/>
        <v>15</v>
      </c>
    </row>
    <row r="805" spans="1:7" x14ac:dyDescent="0.25">
      <c r="A805" s="10" t="str">
        <f>Calculations!A805</f>
        <v/>
      </c>
      <c r="B805" s="4" t="str">
        <f t="shared" si="78"/>
        <v/>
      </c>
      <c r="C805" s="4" t="str">
        <f>IFERROR(Calculations!K805,"")</f>
        <v/>
      </c>
      <c r="D805" s="16" t="str">
        <f t="shared" si="79"/>
        <v/>
      </c>
      <c r="E805" s="26">
        <f t="shared" si="80"/>
        <v>8</v>
      </c>
      <c r="F805" s="26">
        <f t="shared" si="81"/>
        <v>12</v>
      </c>
      <c r="G805" s="26">
        <f t="shared" si="82"/>
        <v>15</v>
      </c>
    </row>
    <row r="806" spans="1:7" x14ac:dyDescent="0.25">
      <c r="A806" s="10" t="str">
        <f>Calculations!A806</f>
        <v/>
      </c>
      <c r="B806" s="4" t="str">
        <f t="shared" si="78"/>
        <v/>
      </c>
      <c r="C806" s="4" t="str">
        <f>IFERROR(Calculations!K806,"")</f>
        <v/>
      </c>
      <c r="D806" s="16" t="str">
        <f t="shared" si="79"/>
        <v/>
      </c>
      <c r="E806" s="26">
        <f t="shared" si="80"/>
        <v>8</v>
      </c>
      <c r="F806" s="26">
        <f t="shared" si="81"/>
        <v>12</v>
      </c>
      <c r="G806" s="26">
        <f t="shared" si="82"/>
        <v>15</v>
      </c>
    </row>
    <row r="807" spans="1:7" x14ac:dyDescent="0.25">
      <c r="A807" s="10" t="str">
        <f>Calculations!A807</f>
        <v/>
      </c>
      <c r="B807" s="4" t="str">
        <f t="shared" si="78"/>
        <v/>
      </c>
      <c r="C807" s="4" t="str">
        <f>IFERROR(Calculations!K807,"")</f>
        <v/>
      </c>
      <c r="D807" s="16" t="str">
        <f t="shared" si="79"/>
        <v/>
      </c>
      <c r="E807" s="26">
        <f t="shared" si="80"/>
        <v>8</v>
      </c>
      <c r="F807" s="26">
        <f t="shared" si="81"/>
        <v>12</v>
      </c>
      <c r="G807" s="26">
        <f t="shared" si="82"/>
        <v>15</v>
      </c>
    </row>
    <row r="808" spans="1:7" x14ac:dyDescent="0.25">
      <c r="A808" s="10" t="str">
        <f>Calculations!A808</f>
        <v/>
      </c>
      <c r="B808" s="4" t="str">
        <f t="shared" si="78"/>
        <v/>
      </c>
      <c r="C808" s="4" t="str">
        <f>IFERROR(Calculations!K808,"")</f>
        <v/>
      </c>
      <c r="D808" s="16" t="str">
        <f t="shared" si="79"/>
        <v/>
      </c>
      <c r="E808" s="26">
        <f t="shared" si="80"/>
        <v>8</v>
      </c>
      <c r="F808" s="26">
        <f t="shared" si="81"/>
        <v>12</v>
      </c>
      <c r="G808" s="26">
        <f t="shared" si="82"/>
        <v>15</v>
      </c>
    </row>
    <row r="809" spans="1:7" x14ac:dyDescent="0.25">
      <c r="A809" s="10" t="str">
        <f>Calculations!A809</f>
        <v/>
      </c>
      <c r="B809" s="4" t="str">
        <f t="shared" si="78"/>
        <v/>
      </c>
      <c r="C809" s="4" t="str">
        <f>IFERROR(Calculations!K809,"")</f>
        <v/>
      </c>
      <c r="D809" s="16" t="str">
        <f t="shared" si="79"/>
        <v/>
      </c>
      <c r="E809" s="26">
        <f t="shared" si="80"/>
        <v>8</v>
      </c>
      <c r="F809" s="26">
        <f t="shared" si="81"/>
        <v>12</v>
      </c>
      <c r="G809" s="26">
        <f t="shared" si="82"/>
        <v>15</v>
      </c>
    </row>
    <row r="810" spans="1:7" x14ac:dyDescent="0.25">
      <c r="A810" s="10" t="str">
        <f>Calculations!A810</f>
        <v/>
      </c>
      <c r="B810" s="4" t="str">
        <f t="shared" si="78"/>
        <v/>
      </c>
      <c r="C810" s="4" t="str">
        <f>IFERROR(Calculations!K810,"")</f>
        <v/>
      </c>
      <c r="D810" s="16" t="str">
        <f t="shared" si="79"/>
        <v/>
      </c>
      <c r="E810" s="26">
        <f t="shared" si="80"/>
        <v>8</v>
      </c>
      <c r="F810" s="26">
        <f t="shared" si="81"/>
        <v>12</v>
      </c>
      <c r="G810" s="26">
        <f t="shared" si="82"/>
        <v>15</v>
      </c>
    </row>
    <row r="811" spans="1:7" x14ac:dyDescent="0.25">
      <c r="A811" s="10" t="str">
        <f>Calculations!A811</f>
        <v/>
      </c>
      <c r="B811" s="4" t="str">
        <f t="shared" si="78"/>
        <v/>
      </c>
      <c r="C811" s="4" t="str">
        <f>IFERROR(Calculations!K811,"")</f>
        <v/>
      </c>
      <c r="D811" s="16" t="str">
        <f t="shared" si="79"/>
        <v/>
      </c>
      <c r="E811" s="26">
        <f t="shared" si="80"/>
        <v>8</v>
      </c>
      <c r="F811" s="26">
        <f t="shared" si="81"/>
        <v>12</v>
      </c>
      <c r="G811" s="26">
        <f t="shared" si="82"/>
        <v>15</v>
      </c>
    </row>
    <row r="812" spans="1:7" x14ac:dyDescent="0.25">
      <c r="A812" s="10" t="str">
        <f>Calculations!A812</f>
        <v/>
      </c>
      <c r="B812" s="4" t="str">
        <f t="shared" si="78"/>
        <v/>
      </c>
      <c r="C812" s="4" t="str">
        <f>IFERROR(Calculations!K812,"")</f>
        <v/>
      </c>
      <c r="D812" s="16" t="str">
        <f t="shared" si="79"/>
        <v/>
      </c>
      <c r="E812" s="26">
        <f t="shared" si="80"/>
        <v>8</v>
      </c>
      <c r="F812" s="26">
        <f t="shared" si="81"/>
        <v>12</v>
      </c>
      <c r="G812" s="26">
        <f t="shared" si="82"/>
        <v>15</v>
      </c>
    </row>
    <row r="813" spans="1:7" x14ac:dyDescent="0.25">
      <c r="A813" s="10" t="str">
        <f>Calculations!A813</f>
        <v/>
      </c>
      <c r="B813" s="4" t="str">
        <f t="shared" si="78"/>
        <v/>
      </c>
      <c r="C813" s="4" t="str">
        <f>IFERROR(Calculations!K813,"")</f>
        <v/>
      </c>
      <c r="D813" s="16" t="str">
        <f t="shared" si="79"/>
        <v/>
      </c>
      <c r="E813" s="26">
        <f t="shared" si="80"/>
        <v>8</v>
      </c>
      <c r="F813" s="26">
        <f t="shared" si="81"/>
        <v>12</v>
      </c>
      <c r="G813" s="26">
        <f t="shared" si="82"/>
        <v>15</v>
      </c>
    </row>
    <row r="814" spans="1:7" x14ac:dyDescent="0.25">
      <c r="A814" s="10" t="str">
        <f>Calculations!A814</f>
        <v/>
      </c>
      <c r="B814" s="4" t="str">
        <f t="shared" si="78"/>
        <v/>
      </c>
      <c r="C814" s="4" t="str">
        <f>IFERROR(Calculations!K814,"")</f>
        <v/>
      </c>
      <c r="D814" s="16" t="str">
        <f t="shared" si="79"/>
        <v/>
      </c>
      <c r="E814" s="26">
        <f t="shared" si="80"/>
        <v>8</v>
      </c>
      <c r="F814" s="26">
        <f t="shared" si="81"/>
        <v>12</v>
      </c>
      <c r="G814" s="26">
        <f t="shared" si="82"/>
        <v>15</v>
      </c>
    </row>
    <row r="815" spans="1:7" x14ac:dyDescent="0.25">
      <c r="A815" s="10" t="str">
        <f>Calculations!A815</f>
        <v/>
      </c>
      <c r="B815" s="4" t="str">
        <f t="shared" si="78"/>
        <v/>
      </c>
      <c r="C815" s="4" t="str">
        <f>IFERROR(Calculations!K815,"")</f>
        <v/>
      </c>
      <c r="D815" s="16" t="str">
        <f t="shared" si="79"/>
        <v/>
      </c>
      <c r="E815" s="26">
        <f t="shared" si="80"/>
        <v>8</v>
      </c>
      <c r="F815" s="26">
        <f t="shared" si="81"/>
        <v>12</v>
      </c>
      <c r="G815" s="26">
        <f t="shared" si="82"/>
        <v>15</v>
      </c>
    </row>
    <row r="816" spans="1:7" x14ac:dyDescent="0.25">
      <c r="A816" s="10" t="str">
        <f>Calculations!A816</f>
        <v/>
      </c>
      <c r="B816" s="4" t="str">
        <f t="shared" si="78"/>
        <v/>
      </c>
      <c r="C816" s="4" t="str">
        <f>IFERROR(Calculations!K816,"")</f>
        <v/>
      </c>
      <c r="D816" s="16" t="str">
        <f t="shared" si="79"/>
        <v/>
      </c>
      <c r="E816" s="26">
        <f t="shared" si="80"/>
        <v>8</v>
      </c>
      <c r="F816" s="26">
        <f t="shared" si="81"/>
        <v>12</v>
      </c>
      <c r="G816" s="26">
        <f t="shared" si="82"/>
        <v>15</v>
      </c>
    </row>
    <row r="817" spans="1:7" x14ac:dyDescent="0.25">
      <c r="A817" s="10" t="str">
        <f>Calculations!A817</f>
        <v/>
      </c>
      <c r="B817" s="4" t="str">
        <f t="shared" si="78"/>
        <v/>
      </c>
      <c r="C817" s="4" t="str">
        <f>IFERROR(Calculations!K817,"")</f>
        <v/>
      </c>
      <c r="D817" s="16" t="str">
        <f t="shared" si="79"/>
        <v/>
      </c>
      <c r="E817" s="26">
        <f t="shared" si="80"/>
        <v>8</v>
      </c>
      <c r="F817" s="26">
        <f t="shared" si="81"/>
        <v>12</v>
      </c>
      <c r="G817" s="26">
        <f t="shared" si="82"/>
        <v>15</v>
      </c>
    </row>
    <row r="818" spans="1:7" x14ac:dyDescent="0.25">
      <c r="A818" s="10" t="str">
        <f>Calculations!A818</f>
        <v/>
      </c>
      <c r="B818" s="4" t="str">
        <f t="shared" si="78"/>
        <v/>
      </c>
      <c r="C818" s="4" t="str">
        <f>IFERROR(Calculations!K818,"")</f>
        <v/>
      </c>
      <c r="D818" s="16" t="str">
        <f t="shared" si="79"/>
        <v/>
      </c>
      <c r="E818" s="26">
        <f t="shared" si="80"/>
        <v>8</v>
      </c>
      <c r="F818" s="26">
        <f t="shared" si="81"/>
        <v>12</v>
      </c>
      <c r="G818" s="26">
        <f t="shared" si="82"/>
        <v>15</v>
      </c>
    </row>
    <row r="819" spans="1:7" x14ac:dyDescent="0.25">
      <c r="A819" s="10" t="str">
        <f>Calculations!A819</f>
        <v/>
      </c>
      <c r="B819" s="4" t="str">
        <f t="shared" si="78"/>
        <v/>
      </c>
      <c r="C819" s="4" t="str">
        <f>IFERROR(Calculations!K819,"")</f>
        <v/>
      </c>
      <c r="D819" s="16" t="str">
        <f t="shared" si="79"/>
        <v/>
      </c>
      <c r="E819" s="26">
        <f t="shared" si="80"/>
        <v>8</v>
      </c>
      <c r="F819" s="26">
        <f t="shared" si="81"/>
        <v>12</v>
      </c>
      <c r="G819" s="26">
        <f t="shared" si="82"/>
        <v>15</v>
      </c>
    </row>
    <row r="820" spans="1:7" x14ac:dyDescent="0.25">
      <c r="A820" s="10" t="str">
        <f>Calculations!A820</f>
        <v/>
      </c>
      <c r="B820" s="4" t="str">
        <f t="shared" si="78"/>
        <v/>
      </c>
      <c r="C820" s="4" t="str">
        <f>IFERROR(Calculations!K820,"")</f>
        <v/>
      </c>
      <c r="D820" s="16" t="str">
        <f t="shared" si="79"/>
        <v/>
      </c>
      <c r="E820" s="26">
        <f t="shared" si="80"/>
        <v>8</v>
      </c>
      <c r="F820" s="26">
        <f t="shared" si="81"/>
        <v>12</v>
      </c>
      <c r="G820" s="26">
        <f t="shared" si="82"/>
        <v>15</v>
      </c>
    </row>
    <row r="821" spans="1:7" x14ac:dyDescent="0.25">
      <c r="A821" s="10" t="str">
        <f>Calculations!A821</f>
        <v/>
      </c>
      <c r="B821" s="4" t="str">
        <f t="shared" si="78"/>
        <v/>
      </c>
      <c r="C821" s="4" t="str">
        <f>IFERROR(Calculations!K821,"")</f>
        <v/>
      </c>
      <c r="D821" s="16" t="str">
        <f t="shared" si="79"/>
        <v/>
      </c>
      <c r="E821" s="26">
        <f t="shared" si="80"/>
        <v>8</v>
      </c>
      <c r="F821" s="26">
        <f t="shared" si="81"/>
        <v>12</v>
      </c>
      <c r="G821" s="26">
        <f t="shared" si="82"/>
        <v>15</v>
      </c>
    </row>
    <row r="822" spans="1:7" x14ac:dyDescent="0.25">
      <c r="A822" s="10" t="str">
        <f>Calculations!A822</f>
        <v/>
      </c>
      <c r="B822" s="4" t="str">
        <f t="shared" si="78"/>
        <v/>
      </c>
      <c r="C822" s="4" t="str">
        <f>IFERROR(Calculations!K822,"")</f>
        <v/>
      </c>
      <c r="D822" s="16" t="str">
        <f t="shared" si="79"/>
        <v/>
      </c>
      <c r="E822" s="26">
        <f t="shared" si="80"/>
        <v>8</v>
      </c>
      <c r="F822" s="26">
        <f t="shared" si="81"/>
        <v>12</v>
      </c>
      <c r="G822" s="26">
        <f t="shared" si="82"/>
        <v>15</v>
      </c>
    </row>
    <row r="823" spans="1:7" x14ac:dyDescent="0.25">
      <c r="A823" s="10" t="str">
        <f>Calculations!A823</f>
        <v/>
      </c>
      <c r="B823" s="4" t="str">
        <f t="shared" si="78"/>
        <v/>
      </c>
      <c r="C823" s="4" t="str">
        <f>IFERROR(Calculations!K823,"")</f>
        <v/>
      </c>
      <c r="D823" s="16" t="str">
        <f t="shared" si="79"/>
        <v/>
      </c>
      <c r="E823" s="26">
        <f t="shared" si="80"/>
        <v>8</v>
      </c>
      <c r="F823" s="26">
        <f t="shared" si="81"/>
        <v>12</v>
      </c>
      <c r="G823" s="26">
        <f t="shared" si="82"/>
        <v>15</v>
      </c>
    </row>
    <row r="824" spans="1:7" x14ac:dyDescent="0.25">
      <c r="A824" s="10" t="str">
        <f>Calculations!A824</f>
        <v/>
      </c>
      <c r="B824" s="4" t="str">
        <f t="shared" si="78"/>
        <v/>
      </c>
      <c r="C824" s="4" t="str">
        <f>IFERROR(Calculations!K824,"")</f>
        <v/>
      </c>
      <c r="D824" s="16" t="str">
        <f t="shared" si="79"/>
        <v/>
      </c>
      <c r="E824" s="26">
        <f t="shared" si="80"/>
        <v>8</v>
      </c>
      <c r="F824" s="26">
        <f t="shared" si="81"/>
        <v>12</v>
      </c>
      <c r="G824" s="26">
        <f t="shared" si="82"/>
        <v>15</v>
      </c>
    </row>
    <row r="825" spans="1:7" x14ac:dyDescent="0.25">
      <c r="A825" s="10" t="str">
        <f>Calculations!A825</f>
        <v/>
      </c>
      <c r="B825" s="4" t="str">
        <f t="shared" si="78"/>
        <v/>
      </c>
      <c r="C825" s="4" t="str">
        <f>IFERROR(Calculations!K825,"")</f>
        <v/>
      </c>
      <c r="D825" s="16" t="str">
        <f t="shared" si="79"/>
        <v/>
      </c>
      <c r="E825" s="26">
        <f t="shared" si="80"/>
        <v>8</v>
      </c>
      <c r="F825" s="26">
        <f t="shared" si="81"/>
        <v>12</v>
      </c>
      <c r="G825" s="26">
        <f t="shared" si="82"/>
        <v>15</v>
      </c>
    </row>
    <row r="826" spans="1:7" x14ac:dyDescent="0.25">
      <c r="A826" s="10" t="str">
        <f>Calculations!A826</f>
        <v/>
      </c>
      <c r="B826" s="4" t="str">
        <f t="shared" si="78"/>
        <v/>
      </c>
      <c r="C826" s="4" t="str">
        <f>IFERROR(Calculations!K826,"")</f>
        <v/>
      </c>
      <c r="D826" s="16" t="str">
        <f t="shared" si="79"/>
        <v/>
      </c>
      <c r="E826" s="26">
        <f t="shared" si="80"/>
        <v>8</v>
      </c>
      <c r="F826" s="26">
        <f t="shared" si="81"/>
        <v>12</v>
      </c>
      <c r="G826" s="26">
        <f t="shared" si="82"/>
        <v>15</v>
      </c>
    </row>
    <row r="827" spans="1:7" x14ac:dyDescent="0.25">
      <c r="A827" s="10" t="str">
        <f>Calculations!A827</f>
        <v/>
      </c>
      <c r="B827" s="4" t="str">
        <f t="shared" si="78"/>
        <v/>
      </c>
      <c r="C827" s="4" t="str">
        <f>IFERROR(Calculations!K827,"")</f>
        <v/>
      </c>
      <c r="D827" s="16" t="str">
        <f t="shared" si="79"/>
        <v/>
      </c>
      <c r="E827" s="26">
        <f t="shared" si="80"/>
        <v>8</v>
      </c>
      <c r="F827" s="26">
        <f t="shared" si="81"/>
        <v>12</v>
      </c>
      <c r="G827" s="26">
        <f t="shared" si="82"/>
        <v>15</v>
      </c>
    </row>
    <row r="828" spans="1:7" x14ac:dyDescent="0.25">
      <c r="A828" s="10" t="str">
        <f>Calculations!A828</f>
        <v/>
      </c>
      <c r="B828" s="4" t="str">
        <f t="shared" si="78"/>
        <v/>
      </c>
      <c r="C828" s="4" t="str">
        <f>IFERROR(Calculations!K828,"")</f>
        <v/>
      </c>
      <c r="D828" s="16" t="str">
        <f t="shared" si="79"/>
        <v/>
      </c>
      <c r="E828" s="26">
        <f t="shared" si="80"/>
        <v>8</v>
      </c>
      <c r="F828" s="26">
        <f t="shared" si="81"/>
        <v>12</v>
      </c>
      <c r="G828" s="26">
        <f t="shared" si="82"/>
        <v>15</v>
      </c>
    </row>
    <row r="829" spans="1:7" x14ac:dyDescent="0.25">
      <c r="A829" s="10" t="str">
        <f>Calculations!A829</f>
        <v/>
      </c>
      <c r="B829" s="4" t="str">
        <f t="shared" si="78"/>
        <v/>
      </c>
      <c r="C829" s="4" t="str">
        <f>IFERROR(Calculations!K829,"")</f>
        <v/>
      </c>
      <c r="D829" s="16" t="str">
        <f t="shared" si="79"/>
        <v/>
      </c>
      <c r="E829" s="26">
        <f t="shared" si="80"/>
        <v>8</v>
      </c>
      <c r="F829" s="26">
        <f t="shared" si="81"/>
        <v>12</v>
      </c>
      <c r="G829" s="26">
        <f t="shared" si="82"/>
        <v>15</v>
      </c>
    </row>
    <row r="830" spans="1:7" x14ac:dyDescent="0.25">
      <c r="A830" s="10" t="str">
        <f>Calculations!A830</f>
        <v/>
      </c>
      <c r="B830" s="4" t="str">
        <f t="shared" si="78"/>
        <v/>
      </c>
      <c r="C830" s="4" t="str">
        <f>IFERROR(Calculations!K830,"")</f>
        <v/>
      </c>
      <c r="D830" s="16" t="str">
        <f t="shared" si="79"/>
        <v/>
      </c>
      <c r="E830" s="26">
        <f t="shared" si="80"/>
        <v>8</v>
      </c>
      <c r="F830" s="26">
        <f t="shared" si="81"/>
        <v>12</v>
      </c>
      <c r="G830" s="26">
        <f t="shared" si="82"/>
        <v>15</v>
      </c>
    </row>
    <row r="831" spans="1:7" x14ac:dyDescent="0.25">
      <c r="A831" s="10" t="str">
        <f>Calculations!A831</f>
        <v/>
      </c>
      <c r="B831" s="4" t="str">
        <f t="shared" si="78"/>
        <v/>
      </c>
      <c r="C831" s="4" t="str">
        <f>IFERROR(Calculations!K831,"")</f>
        <v/>
      </c>
      <c r="D831" s="16" t="str">
        <f t="shared" si="79"/>
        <v/>
      </c>
      <c r="E831" s="26">
        <f t="shared" si="80"/>
        <v>8</v>
      </c>
      <c r="F831" s="26">
        <f t="shared" si="81"/>
        <v>12</v>
      </c>
      <c r="G831" s="26">
        <f t="shared" si="82"/>
        <v>15</v>
      </c>
    </row>
    <row r="832" spans="1:7" x14ac:dyDescent="0.25">
      <c r="A832" s="10" t="str">
        <f>Calculations!A832</f>
        <v/>
      </c>
      <c r="B832" s="4" t="str">
        <f t="shared" si="78"/>
        <v/>
      </c>
      <c r="C832" s="4" t="str">
        <f>IFERROR(Calculations!K832,"")</f>
        <v/>
      </c>
      <c r="D832" s="16" t="str">
        <f t="shared" si="79"/>
        <v/>
      </c>
      <c r="E832" s="26">
        <f t="shared" si="80"/>
        <v>8</v>
      </c>
      <c r="F832" s="26">
        <f t="shared" si="81"/>
        <v>12</v>
      </c>
      <c r="G832" s="26">
        <f t="shared" si="82"/>
        <v>15</v>
      </c>
    </row>
    <row r="833" spans="1:7" x14ac:dyDescent="0.25">
      <c r="A833" s="10" t="str">
        <f>Calculations!A833</f>
        <v/>
      </c>
      <c r="B833" s="4" t="str">
        <f t="shared" si="78"/>
        <v/>
      </c>
      <c r="C833" s="4" t="str">
        <f>IFERROR(Calculations!K833,"")</f>
        <v/>
      </c>
      <c r="D833" s="16" t="str">
        <f t="shared" si="79"/>
        <v/>
      </c>
      <c r="E833" s="26">
        <f t="shared" si="80"/>
        <v>8</v>
      </c>
      <c r="F833" s="26">
        <f t="shared" si="81"/>
        <v>12</v>
      </c>
      <c r="G833" s="26">
        <f t="shared" si="82"/>
        <v>15</v>
      </c>
    </row>
    <row r="834" spans="1:7" x14ac:dyDescent="0.25">
      <c r="A834" s="10" t="str">
        <f>Calculations!A834</f>
        <v/>
      </c>
      <c r="B834" s="4" t="str">
        <f t="shared" si="78"/>
        <v/>
      </c>
      <c r="C834" s="4" t="str">
        <f>IFERROR(Calculations!K834,"")</f>
        <v/>
      </c>
      <c r="D834" s="16" t="str">
        <f t="shared" si="79"/>
        <v/>
      </c>
      <c r="E834" s="26">
        <f t="shared" si="80"/>
        <v>8</v>
      </c>
      <c r="F834" s="26">
        <f t="shared" si="81"/>
        <v>12</v>
      </c>
      <c r="G834" s="26">
        <f t="shared" si="82"/>
        <v>15</v>
      </c>
    </row>
    <row r="835" spans="1:7" x14ac:dyDescent="0.25">
      <c r="A835" s="10" t="str">
        <f>Calculations!A835</f>
        <v/>
      </c>
      <c r="B835" s="4" t="str">
        <f t="shared" ref="B835:B898" si="83">IF(ISNUMBER(A835),YEAR(A835)&amp;"-"&amp;TEXT(WEEKNUM(A835),"00"),"")</f>
        <v/>
      </c>
      <c r="C835" s="4" t="str">
        <f>IFERROR(Calculations!K835,"")</f>
        <v/>
      </c>
      <c r="D835" s="16" t="str">
        <f t="shared" si="79"/>
        <v/>
      </c>
      <c r="E835" s="26">
        <f t="shared" si="80"/>
        <v>8</v>
      </c>
      <c r="F835" s="26">
        <f t="shared" si="81"/>
        <v>12</v>
      </c>
      <c r="G835" s="26">
        <f t="shared" si="82"/>
        <v>15</v>
      </c>
    </row>
    <row r="836" spans="1:7" x14ac:dyDescent="0.25">
      <c r="A836" s="10" t="str">
        <f>Calculations!A836</f>
        <v/>
      </c>
      <c r="B836" s="4" t="str">
        <f t="shared" si="83"/>
        <v/>
      </c>
      <c r="C836" s="4" t="str">
        <f>IFERROR(Calculations!K836,"")</f>
        <v/>
      </c>
      <c r="D836" s="16" t="str">
        <f t="shared" ref="D836:D899" si="84">IF(AND(ISBLANK(D835)=FALSE,ISNUMBER(C836)),D835&amp;","&amp;C836,"")</f>
        <v/>
      </c>
      <c r="E836" s="26">
        <f t="shared" ref="E836:E899" si="85">E835</f>
        <v>8</v>
      </c>
      <c r="F836" s="26">
        <f t="shared" ref="F836:F899" si="86">F835</f>
        <v>12</v>
      </c>
      <c r="G836" s="26">
        <f t="shared" ref="G836:G899" si="87">G835</f>
        <v>15</v>
      </c>
    </row>
    <row r="837" spans="1:7" x14ac:dyDescent="0.25">
      <c r="A837" s="10" t="str">
        <f>Calculations!A837</f>
        <v/>
      </c>
      <c r="B837" s="4" t="str">
        <f t="shared" si="83"/>
        <v/>
      </c>
      <c r="C837" s="4" t="str">
        <f>IFERROR(Calculations!K837,"")</f>
        <v/>
      </c>
      <c r="D837" s="16" t="str">
        <f t="shared" si="84"/>
        <v/>
      </c>
      <c r="E837" s="26">
        <f t="shared" si="85"/>
        <v>8</v>
      </c>
      <c r="F837" s="26">
        <f t="shared" si="86"/>
        <v>12</v>
      </c>
      <c r="G837" s="26">
        <f t="shared" si="87"/>
        <v>15</v>
      </c>
    </row>
    <row r="838" spans="1:7" x14ac:dyDescent="0.25">
      <c r="A838" s="10" t="str">
        <f>Calculations!A838</f>
        <v/>
      </c>
      <c r="B838" s="4" t="str">
        <f t="shared" si="83"/>
        <v/>
      </c>
      <c r="C838" s="4" t="str">
        <f>IFERROR(Calculations!K838,"")</f>
        <v/>
      </c>
      <c r="D838" s="16" t="str">
        <f t="shared" si="84"/>
        <v/>
      </c>
      <c r="E838" s="26">
        <f t="shared" si="85"/>
        <v>8</v>
      </c>
      <c r="F838" s="26">
        <f t="shared" si="86"/>
        <v>12</v>
      </c>
      <c r="G838" s="26">
        <f t="shared" si="87"/>
        <v>15</v>
      </c>
    </row>
    <row r="839" spans="1:7" x14ac:dyDescent="0.25">
      <c r="A839" s="10" t="str">
        <f>Calculations!A839</f>
        <v/>
      </c>
      <c r="B839" s="4" t="str">
        <f t="shared" si="83"/>
        <v/>
      </c>
      <c r="C839" s="4" t="str">
        <f>IFERROR(Calculations!K839,"")</f>
        <v/>
      </c>
      <c r="D839" s="16" t="str">
        <f t="shared" si="84"/>
        <v/>
      </c>
      <c r="E839" s="26">
        <f t="shared" si="85"/>
        <v>8</v>
      </c>
      <c r="F839" s="26">
        <f t="shared" si="86"/>
        <v>12</v>
      </c>
      <c r="G839" s="26">
        <f t="shared" si="87"/>
        <v>15</v>
      </c>
    </row>
    <row r="840" spans="1:7" x14ac:dyDescent="0.25">
      <c r="A840" s="10" t="str">
        <f>Calculations!A840</f>
        <v/>
      </c>
      <c r="B840" s="4" t="str">
        <f t="shared" si="83"/>
        <v/>
      </c>
      <c r="C840" s="4" t="str">
        <f>IFERROR(Calculations!K840,"")</f>
        <v/>
      </c>
      <c r="D840" s="16" t="str">
        <f t="shared" si="84"/>
        <v/>
      </c>
      <c r="E840" s="26">
        <f t="shared" si="85"/>
        <v>8</v>
      </c>
      <c r="F840" s="26">
        <f t="shared" si="86"/>
        <v>12</v>
      </c>
      <c r="G840" s="26">
        <f t="shared" si="87"/>
        <v>15</v>
      </c>
    </row>
    <row r="841" spans="1:7" x14ac:dyDescent="0.25">
      <c r="A841" s="10" t="str">
        <f>Calculations!A841</f>
        <v/>
      </c>
      <c r="B841" s="4" t="str">
        <f t="shared" si="83"/>
        <v/>
      </c>
      <c r="C841" s="4" t="str">
        <f>IFERROR(Calculations!K841,"")</f>
        <v/>
      </c>
      <c r="D841" s="16" t="str">
        <f t="shared" si="84"/>
        <v/>
      </c>
      <c r="E841" s="26">
        <f t="shared" si="85"/>
        <v>8</v>
      </c>
      <c r="F841" s="26">
        <f t="shared" si="86"/>
        <v>12</v>
      </c>
      <c r="G841" s="26">
        <f t="shared" si="87"/>
        <v>15</v>
      </c>
    </row>
    <row r="842" spans="1:7" x14ac:dyDescent="0.25">
      <c r="A842" s="10" t="str">
        <f>Calculations!A842</f>
        <v/>
      </c>
      <c r="B842" s="4" t="str">
        <f t="shared" si="83"/>
        <v/>
      </c>
      <c r="C842" s="4" t="str">
        <f>IFERROR(Calculations!K842,"")</f>
        <v/>
      </c>
      <c r="D842" s="16" t="str">
        <f t="shared" si="84"/>
        <v/>
      </c>
      <c r="E842" s="26">
        <f t="shared" si="85"/>
        <v>8</v>
      </c>
      <c r="F842" s="26">
        <f t="shared" si="86"/>
        <v>12</v>
      </c>
      <c r="G842" s="26">
        <f t="shared" si="87"/>
        <v>15</v>
      </c>
    </row>
    <row r="843" spans="1:7" x14ac:dyDescent="0.25">
      <c r="A843" s="10" t="str">
        <f>Calculations!A843</f>
        <v/>
      </c>
      <c r="B843" s="4" t="str">
        <f t="shared" si="83"/>
        <v/>
      </c>
      <c r="C843" s="4" t="str">
        <f>IFERROR(Calculations!K843,"")</f>
        <v/>
      </c>
      <c r="D843" s="16" t="str">
        <f t="shared" si="84"/>
        <v/>
      </c>
      <c r="E843" s="26">
        <f t="shared" si="85"/>
        <v>8</v>
      </c>
      <c r="F843" s="26">
        <f t="shared" si="86"/>
        <v>12</v>
      </c>
      <c r="G843" s="26">
        <f t="shared" si="87"/>
        <v>15</v>
      </c>
    </row>
    <row r="844" spans="1:7" x14ac:dyDescent="0.25">
      <c r="A844" s="10" t="str">
        <f>Calculations!A844</f>
        <v/>
      </c>
      <c r="B844" s="4" t="str">
        <f t="shared" si="83"/>
        <v/>
      </c>
      <c r="C844" s="4" t="str">
        <f>IFERROR(Calculations!K844,"")</f>
        <v/>
      </c>
      <c r="D844" s="16" t="str">
        <f t="shared" si="84"/>
        <v/>
      </c>
      <c r="E844" s="26">
        <f t="shared" si="85"/>
        <v>8</v>
      </c>
      <c r="F844" s="26">
        <f t="shared" si="86"/>
        <v>12</v>
      </c>
      <c r="G844" s="26">
        <f t="shared" si="87"/>
        <v>15</v>
      </c>
    </row>
    <row r="845" spans="1:7" x14ac:dyDescent="0.25">
      <c r="A845" s="10" t="str">
        <f>Calculations!A845</f>
        <v/>
      </c>
      <c r="B845" s="4" t="str">
        <f t="shared" si="83"/>
        <v/>
      </c>
      <c r="C845" s="4" t="str">
        <f>IFERROR(Calculations!K845,"")</f>
        <v/>
      </c>
      <c r="D845" s="16" t="str">
        <f t="shared" si="84"/>
        <v/>
      </c>
      <c r="E845" s="26">
        <f t="shared" si="85"/>
        <v>8</v>
      </c>
      <c r="F845" s="26">
        <f t="shared" si="86"/>
        <v>12</v>
      </c>
      <c r="G845" s="26">
        <f t="shared" si="87"/>
        <v>15</v>
      </c>
    </row>
    <row r="846" spans="1:7" x14ac:dyDescent="0.25">
      <c r="A846" s="10" t="str">
        <f>Calculations!A846</f>
        <v/>
      </c>
      <c r="B846" s="4" t="str">
        <f t="shared" si="83"/>
        <v/>
      </c>
      <c r="C846" s="4" t="str">
        <f>IFERROR(Calculations!K846,"")</f>
        <v/>
      </c>
      <c r="D846" s="16" t="str">
        <f t="shared" si="84"/>
        <v/>
      </c>
      <c r="E846" s="26">
        <f t="shared" si="85"/>
        <v>8</v>
      </c>
      <c r="F846" s="26">
        <f t="shared" si="86"/>
        <v>12</v>
      </c>
      <c r="G846" s="26">
        <f t="shared" si="87"/>
        <v>15</v>
      </c>
    </row>
    <row r="847" spans="1:7" x14ac:dyDescent="0.25">
      <c r="A847" s="10" t="str">
        <f>Calculations!A847</f>
        <v/>
      </c>
      <c r="B847" s="4" t="str">
        <f t="shared" si="83"/>
        <v/>
      </c>
      <c r="C847" s="4" t="str">
        <f>IFERROR(Calculations!K847,"")</f>
        <v/>
      </c>
      <c r="D847" s="16" t="str">
        <f t="shared" si="84"/>
        <v/>
      </c>
      <c r="E847" s="26">
        <f t="shared" si="85"/>
        <v>8</v>
      </c>
      <c r="F847" s="26">
        <f t="shared" si="86"/>
        <v>12</v>
      </c>
      <c r="G847" s="26">
        <f t="shared" si="87"/>
        <v>15</v>
      </c>
    </row>
    <row r="848" spans="1:7" x14ac:dyDescent="0.25">
      <c r="A848" s="10" t="str">
        <f>Calculations!A848</f>
        <v/>
      </c>
      <c r="B848" s="4" t="str">
        <f t="shared" si="83"/>
        <v/>
      </c>
      <c r="C848" s="4" t="str">
        <f>IFERROR(Calculations!K848,"")</f>
        <v/>
      </c>
      <c r="D848" s="16" t="str">
        <f t="shared" si="84"/>
        <v/>
      </c>
      <c r="E848" s="26">
        <f t="shared" si="85"/>
        <v>8</v>
      </c>
      <c r="F848" s="26">
        <f t="shared" si="86"/>
        <v>12</v>
      </c>
      <c r="G848" s="26">
        <f t="shared" si="87"/>
        <v>15</v>
      </c>
    </row>
    <row r="849" spans="1:7" x14ac:dyDescent="0.25">
      <c r="A849" s="10" t="str">
        <f>Calculations!A849</f>
        <v/>
      </c>
      <c r="B849" s="4" t="str">
        <f t="shared" si="83"/>
        <v/>
      </c>
      <c r="C849" s="4" t="str">
        <f>IFERROR(Calculations!K849,"")</f>
        <v/>
      </c>
      <c r="D849" s="16" t="str">
        <f t="shared" si="84"/>
        <v/>
      </c>
      <c r="E849" s="26">
        <f t="shared" si="85"/>
        <v>8</v>
      </c>
      <c r="F849" s="26">
        <f t="shared" si="86"/>
        <v>12</v>
      </c>
      <c r="G849" s="26">
        <f t="shared" si="87"/>
        <v>15</v>
      </c>
    </row>
    <row r="850" spans="1:7" x14ac:dyDescent="0.25">
      <c r="A850" s="10" t="str">
        <f>Calculations!A850</f>
        <v/>
      </c>
      <c r="B850" s="4" t="str">
        <f t="shared" si="83"/>
        <v/>
      </c>
      <c r="C850" s="4" t="str">
        <f>IFERROR(Calculations!K850,"")</f>
        <v/>
      </c>
      <c r="D850" s="16" t="str">
        <f t="shared" si="84"/>
        <v/>
      </c>
      <c r="E850" s="26">
        <f t="shared" si="85"/>
        <v>8</v>
      </c>
      <c r="F850" s="26">
        <f t="shared" si="86"/>
        <v>12</v>
      </c>
      <c r="G850" s="26">
        <f t="shared" si="87"/>
        <v>15</v>
      </c>
    </row>
    <row r="851" spans="1:7" x14ac:dyDescent="0.25">
      <c r="A851" s="10" t="str">
        <f>Calculations!A851</f>
        <v/>
      </c>
      <c r="B851" s="4" t="str">
        <f t="shared" si="83"/>
        <v/>
      </c>
      <c r="C851" s="4" t="str">
        <f>IFERROR(Calculations!K851,"")</f>
        <v/>
      </c>
      <c r="D851" s="16" t="str">
        <f t="shared" si="84"/>
        <v/>
      </c>
      <c r="E851" s="26">
        <f t="shared" si="85"/>
        <v>8</v>
      </c>
      <c r="F851" s="26">
        <f t="shared" si="86"/>
        <v>12</v>
      </c>
      <c r="G851" s="26">
        <f t="shared" si="87"/>
        <v>15</v>
      </c>
    </row>
    <row r="852" spans="1:7" x14ac:dyDescent="0.25">
      <c r="A852" s="10" t="str">
        <f>Calculations!A852</f>
        <v/>
      </c>
      <c r="B852" s="4" t="str">
        <f t="shared" si="83"/>
        <v/>
      </c>
      <c r="C852" s="4" t="str">
        <f>IFERROR(Calculations!K852,"")</f>
        <v/>
      </c>
      <c r="D852" s="16" t="str">
        <f t="shared" si="84"/>
        <v/>
      </c>
      <c r="E852" s="26">
        <f t="shared" si="85"/>
        <v>8</v>
      </c>
      <c r="F852" s="26">
        <f t="shared" si="86"/>
        <v>12</v>
      </c>
      <c r="G852" s="26">
        <f t="shared" si="87"/>
        <v>15</v>
      </c>
    </row>
    <row r="853" spans="1:7" x14ac:dyDescent="0.25">
      <c r="A853" s="10" t="str">
        <f>Calculations!A853</f>
        <v/>
      </c>
      <c r="B853" s="4" t="str">
        <f t="shared" si="83"/>
        <v/>
      </c>
      <c r="C853" s="4" t="str">
        <f>IFERROR(Calculations!K853,"")</f>
        <v/>
      </c>
      <c r="D853" s="16" t="str">
        <f t="shared" si="84"/>
        <v/>
      </c>
      <c r="E853" s="26">
        <f t="shared" si="85"/>
        <v>8</v>
      </c>
      <c r="F853" s="26">
        <f t="shared" si="86"/>
        <v>12</v>
      </c>
      <c r="G853" s="26">
        <f t="shared" si="87"/>
        <v>15</v>
      </c>
    </row>
    <row r="854" spans="1:7" x14ac:dyDescent="0.25">
      <c r="A854" s="10" t="str">
        <f>Calculations!A854</f>
        <v/>
      </c>
      <c r="B854" s="4" t="str">
        <f t="shared" si="83"/>
        <v/>
      </c>
      <c r="C854" s="4" t="str">
        <f>IFERROR(Calculations!K854,"")</f>
        <v/>
      </c>
      <c r="D854" s="16" t="str">
        <f t="shared" si="84"/>
        <v/>
      </c>
      <c r="E854" s="26">
        <f t="shared" si="85"/>
        <v>8</v>
      </c>
      <c r="F854" s="26">
        <f t="shared" si="86"/>
        <v>12</v>
      </c>
      <c r="G854" s="26">
        <f t="shared" si="87"/>
        <v>15</v>
      </c>
    </row>
    <row r="855" spans="1:7" x14ac:dyDescent="0.25">
      <c r="A855" s="10" t="str">
        <f>Calculations!A855</f>
        <v/>
      </c>
      <c r="B855" s="4" t="str">
        <f t="shared" si="83"/>
        <v/>
      </c>
      <c r="C855" s="4" t="str">
        <f>IFERROR(Calculations!K855,"")</f>
        <v/>
      </c>
      <c r="D855" s="16" t="str">
        <f t="shared" si="84"/>
        <v/>
      </c>
      <c r="E855" s="26">
        <f t="shared" si="85"/>
        <v>8</v>
      </c>
      <c r="F855" s="26">
        <f t="shared" si="86"/>
        <v>12</v>
      </c>
      <c r="G855" s="26">
        <f t="shared" si="87"/>
        <v>15</v>
      </c>
    </row>
    <row r="856" spans="1:7" x14ac:dyDescent="0.25">
      <c r="A856" s="10" t="str">
        <f>Calculations!A856</f>
        <v/>
      </c>
      <c r="B856" s="4" t="str">
        <f t="shared" si="83"/>
        <v/>
      </c>
      <c r="C856" s="4" t="str">
        <f>IFERROR(Calculations!K856,"")</f>
        <v/>
      </c>
      <c r="D856" s="16" t="str">
        <f t="shared" si="84"/>
        <v/>
      </c>
      <c r="E856" s="26">
        <f t="shared" si="85"/>
        <v>8</v>
      </c>
      <c r="F856" s="26">
        <f t="shared" si="86"/>
        <v>12</v>
      </c>
      <c r="G856" s="26">
        <f t="shared" si="87"/>
        <v>15</v>
      </c>
    </row>
    <row r="857" spans="1:7" x14ac:dyDescent="0.25">
      <c r="A857" s="10" t="str">
        <f>Calculations!A857</f>
        <v/>
      </c>
      <c r="B857" s="4" t="str">
        <f t="shared" si="83"/>
        <v/>
      </c>
      <c r="C857" s="4" t="str">
        <f>IFERROR(Calculations!K857,"")</f>
        <v/>
      </c>
      <c r="D857" s="16" t="str">
        <f t="shared" si="84"/>
        <v/>
      </c>
      <c r="E857" s="26">
        <f t="shared" si="85"/>
        <v>8</v>
      </c>
      <c r="F857" s="26">
        <f t="shared" si="86"/>
        <v>12</v>
      </c>
      <c r="G857" s="26">
        <f t="shared" si="87"/>
        <v>15</v>
      </c>
    </row>
    <row r="858" spans="1:7" x14ac:dyDescent="0.25">
      <c r="A858" s="10" t="str">
        <f>Calculations!A858</f>
        <v/>
      </c>
      <c r="B858" s="4" t="str">
        <f t="shared" si="83"/>
        <v/>
      </c>
      <c r="C858" s="4" t="str">
        <f>IFERROR(Calculations!K858,"")</f>
        <v/>
      </c>
      <c r="D858" s="16" t="str">
        <f t="shared" si="84"/>
        <v/>
      </c>
      <c r="E858" s="26">
        <f t="shared" si="85"/>
        <v>8</v>
      </c>
      <c r="F858" s="26">
        <f t="shared" si="86"/>
        <v>12</v>
      </c>
      <c r="G858" s="26">
        <f t="shared" si="87"/>
        <v>15</v>
      </c>
    </row>
    <row r="859" spans="1:7" x14ac:dyDescent="0.25">
      <c r="A859" s="10" t="str">
        <f>Calculations!A859</f>
        <v/>
      </c>
      <c r="B859" s="4" t="str">
        <f t="shared" si="83"/>
        <v/>
      </c>
      <c r="C859" s="4" t="str">
        <f>IFERROR(Calculations!K859,"")</f>
        <v/>
      </c>
      <c r="D859" s="16" t="str">
        <f t="shared" si="84"/>
        <v/>
      </c>
      <c r="E859" s="26">
        <f t="shared" si="85"/>
        <v>8</v>
      </c>
      <c r="F859" s="26">
        <f t="shared" si="86"/>
        <v>12</v>
      </c>
      <c r="G859" s="26">
        <f t="shared" si="87"/>
        <v>15</v>
      </c>
    </row>
    <row r="860" spans="1:7" x14ac:dyDescent="0.25">
      <c r="A860" s="10" t="str">
        <f>Calculations!A860</f>
        <v/>
      </c>
      <c r="B860" s="4" t="str">
        <f t="shared" si="83"/>
        <v/>
      </c>
      <c r="C860" s="4" t="str">
        <f>IFERROR(Calculations!K860,"")</f>
        <v/>
      </c>
      <c r="D860" s="16" t="str">
        <f t="shared" si="84"/>
        <v/>
      </c>
      <c r="E860" s="26">
        <f t="shared" si="85"/>
        <v>8</v>
      </c>
      <c r="F860" s="26">
        <f t="shared" si="86"/>
        <v>12</v>
      </c>
      <c r="G860" s="26">
        <f t="shared" si="87"/>
        <v>15</v>
      </c>
    </row>
    <row r="861" spans="1:7" x14ac:dyDescent="0.25">
      <c r="A861" s="10" t="str">
        <f>Calculations!A861</f>
        <v/>
      </c>
      <c r="B861" s="4" t="str">
        <f t="shared" si="83"/>
        <v/>
      </c>
      <c r="C861" s="4" t="str">
        <f>IFERROR(Calculations!K861,"")</f>
        <v/>
      </c>
      <c r="D861" s="16" t="str">
        <f t="shared" si="84"/>
        <v/>
      </c>
      <c r="E861" s="26">
        <f t="shared" si="85"/>
        <v>8</v>
      </c>
      <c r="F861" s="26">
        <f t="shared" si="86"/>
        <v>12</v>
      </c>
      <c r="G861" s="26">
        <f t="shared" si="87"/>
        <v>15</v>
      </c>
    </row>
    <row r="862" spans="1:7" x14ac:dyDescent="0.25">
      <c r="A862" s="10" t="str">
        <f>Calculations!A862</f>
        <v/>
      </c>
      <c r="B862" s="4" t="str">
        <f t="shared" si="83"/>
        <v/>
      </c>
      <c r="C862" s="4" t="str">
        <f>IFERROR(Calculations!K862,"")</f>
        <v/>
      </c>
      <c r="D862" s="16" t="str">
        <f t="shared" si="84"/>
        <v/>
      </c>
      <c r="E862" s="26">
        <f t="shared" si="85"/>
        <v>8</v>
      </c>
      <c r="F862" s="26">
        <f t="shared" si="86"/>
        <v>12</v>
      </c>
      <c r="G862" s="26">
        <f t="shared" si="87"/>
        <v>15</v>
      </c>
    </row>
    <row r="863" spans="1:7" x14ac:dyDescent="0.25">
      <c r="A863" s="10" t="str">
        <f>Calculations!A863</f>
        <v/>
      </c>
      <c r="B863" s="4" t="str">
        <f t="shared" si="83"/>
        <v/>
      </c>
      <c r="C863" s="4" t="str">
        <f>IFERROR(Calculations!K863,"")</f>
        <v/>
      </c>
      <c r="D863" s="16" t="str">
        <f t="shared" si="84"/>
        <v/>
      </c>
      <c r="E863" s="26">
        <f t="shared" si="85"/>
        <v>8</v>
      </c>
      <c r="F863" s="26">
        <f t="shared" si="86"/>
        <v>12</v>
      </c>
      <c r="G863" s="26">
        <f t="shared" si="87"/>
        <v>15</v>
      </c>
    </row>
    <row r="864" spans="1:7" x14ac:dyDescent="0.25">
      <c r="A864" s="10" t="str">
        <f>Calculations!A864</f>
        <v/>
      </c>
      <c r="B864" s="4" t="str">
        <f t="shared" si="83"/>
        <v/>
      </c>
      <c r="C864" s="4" t="str">
        <f>IFERROR(Calculations!K864,"")</f>
        <v/>
      </c>
      <c r="D864" s="16" t="str">
        <f t="shared" si="84"/>
        <v/>
      </c>
      <c r="E864" s="26">
        <f t="shared" si="85"/>
        <v>8</v>
      </c>
      <c r="F864" s="26">
        <f t="shared" si="86"/>
        <v>12</v>
      </c>
      <c r="G864" s="26">
        <f t="shared" si="87"/>
        <v>15</v>
      </c>
    </row>
    <row r="865" spans="1:7" x14ac:dyDescent="0.25">
      <c r="A865" s="10" t="str">
        <f>Calculations!A865</f>
        <v/>
      </c>
      <c r="B865" s="4" t="str">
        <f t="shared" si="83"/>
        <v/>
      </c>
      <c r="C865" s="4" t="str">
        <f>IFERROR(Calculations!K865,"")</f>
        <v/>
      </c>
      <c r="D865" s="16" t="str">
        <f t="shared" si="84"/>
        <v/>
      </c>
      <c r="E865" s="26">
        <f t="shared" si="85"/>
        <v>8</v>
      </c>
      <c r="F865" s="26">
        <f t="shared" si="86"/>
        <v>12</v>
      </c>
      <c r="G865" s="26">
        <f t="shared" si="87"/>
        <v>15</v>
      </c>
    </row>
    <row r="866" spans="1:7" x14ac:dyDescent="0.25">
      <c r="A866" s="10" t="str">
        <f>Calculations!A866</f>
        <v/>
      </c>
      <c r="B866" s="4" t="str">
        <f t="shared" si="83"/>
        <v/>
      </c>
      <c r="C866" s="4" t="str">
        <f>IFERROR(Calculations!K866,"")</f>
        <v/>
      </c>
      <c r="D866" s="16" t="str">
        <f t="shared" si="84"/>
        <v/>
      </c>
      <c r="E866" s="26">
        <f t="shared" si="85"/>
        <v>8</v>
      </c>
      <c r="F866" s="26">
        <f t="shared" si="86"/>
        <v>12</v>
      </c>
      <c r="G866" s="26">
        <f t="shared" si="87"/>
        <v>15</v>
      </c>
    </row>
    <row r="867" spans="1:7" x14ac:dyDescent="0.25">
      <c r="A867" s="10" t="str">
        <f>Calculations!A867</f>
        <v/>
      </c>
      <c r="B867" s="4" t="str">
        <f t="shared" si="83"/>
        <v/>
      </c>
      <c r="C867" s="4" t="str">
        <f>IFERROR(Calculations!K867,"")</f>
        <v/>
      </c>
      <c r="D867" s="16" t="str">
        <f t="shared" si="84"/>
        <v/>
      </c>
      <c r="E867" s="26">
        <f t="shared" si="85"/>
        <v>8</v>
      </c>
      <c r="F867" s="26">
        <f t="shared" si="86"/>
        <v>12</v>
      </c>
      <c r="G867" s="26">
        <f t="shared" si="87"/>
        <v>15</v>
      </c>
    </row>
    <row r="868" spans="1:7" x14ac:dyDescent="0.25">
      <c r="A868" s="10" t="str">
        <f>Calculations!A868</f>
        <v/>
      </c>
      <c r="B868" s="4" t="str">
        <f t="shared" si="83"/>
        <v/>
      </c>
      <c r="C868" s="4" t="str">
        <f>IFERROR(Calculations!K868,"")</f>
        <v/>
      </c>
      <c r="D868" s="16" t="str">
        <f t="shared" si="84"/>
        <v/>
      </c>
      <c r="E868" s="26">
        <f t="shared" si="85"/>
        <v>8</v>
      </c>
      <c r="F868" s="26">
        <f t="shared" si="86"/>
        <v>12</v>
      </c>
      <c r="G868" s="26">
        <f t="shared" si="87"/>
        <v>15</v>
      </c>
    </row>
    <row r="869" spans="1:7" x14ac:dyDescent="0.25">
      <c r="A869" s="10" t="str">
        <f>Calculations!A869</f>
        <v/>
      </c>
      <c r="B869" s="4" t="str">
        <f t="shared" si="83"/>
        <v/>
      </c>
      <c r="C869" s="4" t="str">
        <f>IFERROR(Calculations!K869,"")</f>
        <v/>
      </c>
      <c r="D869" s="16" t="str">
        <f t="shared" si="84"/>
        <v/>
      </c>
      <c r="E869" s="26">
        <f t="shared" si="85"/>
        <v>8</v>
      </c>
      <c r="F869" s="26">
        <f t="shared" si="86"/>
        <v>12</v>
      </c>
      <c r="G869" s="26">
        <f t="shared" si="87"/>
        <v>15</v>
      </c>
    </row>
    <row r="870" spans="1:7" x14ac:dyDescent="0.25">
      <c r="A870" s="10" t="str">
        <f>Calculations!A870</f>
        <v/>
      </c>
      <c r="B870" s="4" t="str">
        <f t="shared" si="83"/>
        <v/>
      </c>
      <c r="C870" s="4" t="str">
        <f>IFERROR(Calculations!K870,"")</f>
        <v/>
      </c>
      <c r="D870" s="16" t="str">
        <f t="shared" si="84"/>
        <v/>
      </c>
      <c r="E870" s="26">
        <f t="shared" si="85"/>
        <v>8</v>
      </c>
      <c r="F870" s="26">
        <f t="shared" si="86"/>
        <v>12</v>
      </c>
      <c r="G870" s="26">
        <f t="shared" si="87"/>
        <v>15</v>
      </c>
    </row>
    <row r="871" spans="1:7" x14ac:dyDescent="0.25">
      <c r="A871" s="10" t="str">
        <f>Calculations!A871</f>
        <v/>
      </c>
      <c r="B871" s="4" t="str">
        <f t="shared" si="83"/>
        <v/>
      </c>
      <c r="C871" s="4" t="str">
        <f>IFERROR(Calculations!K871,"")</f>
        <v/>
      </c>
      <c r="D871" s="16" t="str">
        <f t="shared" si="84"/>
        <v/>
      </c>
      <c r="E871" s="26">
        <f t="shared" si="85"/>
        <v>8</v>
      </c>
      <c r="F871" s="26">
        <f t="shared" si="86"/>
        <v>12</v>
      </c>
      <c r="G871" s="26">
        <f t="shared" si="87"/>
        <v>15</v>
      </c>
    </row>
    <row r="872" spans="1:7" x14ac:dyDescent="0.25">
      <c r="A872" s="10" t="str">
        <f>Calculations!A872</f>
        <v/>
      </c>
      <c r="B872" s="4" t="str">
        <f t="shared" si="83"/>
        <v/>
      </c>
      <c r="C872" s="4" t="str">
        <f>IFERROR(Calculations!K872,"")</f>
        <v/>
      </c>
      <c r="D872" s="16" t="str">
        <f t="shared" si="84"/>
        <v/>
      </c>
      <c r="E872" s="26">
        <f t="shared" si="85"/>
        <v>8</v>
      </c>
      <c r="F872" s="26">
        <f t="shared" si="86"/>
        <v>12</v>
      </c>
      <c r="G872" s="26">
        <f t="shared" si="87"/>
        <v>15</v>
      </c>
    </row>
    <row r="873" spans="1:7" x14ac:dyDescent="0.25">
      <c r="A873" s="10" t="str">
        <f>Calculations!A873</f>
        <v/>
      </c>
      <c r="B873" s="4" t="str">
        <f t="shared" si="83"/>
        <v/>
      </c>
      <c r="C873" s="4" t="str">
        <f>IFERROR(Calculations!K873,"")</f>
        <v/>
      </c>
      <c r="D873" s="16" t="str">
        <f t="shared" si="84"/>
        <v/>
      </c>
      <c r="E873" s="26">
        <f t="shared" si="85"/>
        <v>8</v>
      </c>
      <c r="F873" s="26">
        <f t="shared" si="86"/>
        <v>12</v>
      </c>
      <c r="G873" s="26">
        <f t="shared" si="87"/>
        <v>15</v>
      </c>
    </row>
    <row r="874" spans="1:7" x14ac:dyDescent="0.25">
      <c r="A874" s="10" t="str">
        <f>Calculations!A874</f>
        <v/>
      </c>
      <c r="B874" s="4" t="str">
        <f t="shared" si="83"/>
        <v/>
      </c>
      <c r="C874" s="4" t="str">
        <f>IFERROR(Calculations!K874,"")</f>
        <v/>
      </c>
      <c r="D874" s="16" t="str">
        <f t="shared" si="84"/>
        <v/>
      </c>
      <c r="E874" s="26">
        <f t="shared" si="85"/>
        <v>8</v>
      </c>
      <c r="F874" s="26">
        <f t="shared" si="86"/>
        <v>12</v>
      </c>
      <c r="G874" s="26">
        <f t="shared" si="87"/>
        <v>15</v>
      </c>
    </row>
    <row r="875" spans="1:7" x14ac:dyDescent="0.25">
      <c r="A875" s="10" t="str">
        <f>Calculations!A875</f>
        <v/>
      </c>
      <c r="B875" s="4" t="str">
        <f t="shared" si="83"/>
        <v/>
      </c>
      <c r="C875" s="4" t="str">
        <f>IFERROR(Calculations!K875,"")</f>
        <v/>
      </c>
      <c r="D875" s="16" t="str">
        <f t="shared" si="84"/>
        <v/>
      </c>
      <c r="E875" s="26">
        <f t="shared" si="85"/>
        <v>8</v>
      </c>
      <c r="F875" s="26">
        <f t="shared" si="86"/>
        <v>12</v>
      </c>
      <c r="G875" s="26">
        <f t="shared" si="87"/>
        <v>15</v>
      </c>
    </row>
    <row r="876" spans="1:7" x14ac:dyDescent="0.25">
      <c r="A876" s="10" t="str">
        <f>Calculations!A876</f>
        <v/>
      </c>
      <c r="B876" s="4" t="str">
        <f t="shared" si="83"/>
        <v/>
      </c>
      <c r="C876" s="4" t="str">
        <f>IFERROR(Calculations!K876,"")</f>
        <v/>
      </c>
      <c r="D876" s="16" t="str">
        <f t="shared" si="84"/>
        <v/>
      </c>
      <c r="E876" s="26">
        <f t="shared" si="85"/>
        <v>8</v>
      </c>
      <c r="F876" s="26">
        <f t="shared" si="86"/>
        <v>12</v>
      </c>
      <c r="G876" s="26">
        <f t="shared" si="87"/>
        <v>15</v>
      </c>
    </row>
    <row r="877" spans="1:7" x14ac:dyDescent="0.25">
      <c r="A877" s="10" t="str">
        <f>Calculations!A877</f>
        <v/>
      </c>
      <c r="B877" s="4" t="str">
        <f t="shared" si="83"/>
        <v/>
      </c>
      <c r="C877" s="4" t="str">
        <f>IFERROR(Calculations!K877,"")</f>
        <v/>
      </c>
      <c r="D877" s="16" t="str">
        <f t="shared" si="84"/>
        <v/>
      </c>
      <c r="E877" s="26">
        <f t="shared" si="85"/>
        <v>8</v>
      </c>
      <c r="F877" s="26">
        <f t="shared" si="86"/>
        <v>12</v>
      </c>
      <c r="G877" s="26">
        <f t="shared" si="87"/>
        <v>15</v>
      </c>
    </row>
    <row r="878" spans="1:7" x14ac:dyDescent="0.25">
      <c r="A878" s="10" t="str">
        <f>Calculations!A878</f>
        <v/>
      </c>
      <c r="B878" s="4" t="str">
        <f t="shared" si="83"/>
        <v/>
      </c>
      <c r="C878" s="4" t="str">
        <f>IFERROR(Calculations!K878,"")</f>
        <v/>
      </c>
      <c r="D878" s="16" t="str">
        <f t="shared" si="84"/>
        <v/>
      </c>
      <c r="E878" s="26">
        <f t="shared" si="85"/>
        <v>8</v>
      </c>
      <c r="F878" s="26">
        <f t="shared" si="86"/>
        <v>12</v>
      </c>
      <c r="G878" s="26">
        <f t="shared" si="87"/>
        <v>15</v>
      </c>
    </row>
    <row r="879" spans="1:7" x14ac:dyDescent="0.25">
      <c r="A879" s="10" t="str">
        <f>Calculations!A879</f>
        <v/>
      </c>
      <c r="B879" s="4" t="str">
        <f t="shared" si="83"/>
        <v/>
      </c>
      <c r="C879" s="4" t="str">
        <f>IFERROR(Calculations!K879,"")</f>
        <v/>
      </c>
      <c r="D879" s="16" t="str">
        <f t="shared" si="84"/>
        <v/>
      </c>
      <c r="E879" s="26">
        <f t="shared" si="85"/>
        <v>8</v>
      </c>
      <c r="F879" s="26">
        <f t="shared" si="86"/>
        <v>12</v>
      </c>
      <c r="G879" s="26">
        <f t="shared" si="87"/>
        <v>15</v>
      </c>
    </row>
    <row r="880" spans="1:7" x14ac:dyDescent="0.25">
      <c r="A880" s="10" t="str">
        <f>Calculations!A880</f>
        <v/>
      </c>
      <c r="B880" s="4" t="str">
        <f t="shared" si="83"/>
        <v/>
      </c>
      <c r="C880" s="4" t="str">
        <f>IFERROR(Calculations!K880,"")</f>
        <v/>
      </c>
      <c r="D880" s="16" t="str">
        <f t="shared" si="84"/>
        <v/>
      </c>
      <c r="E880" s="26">
        <f t="shared" si="85"/>
        <v>8</v>
      </c>
      <c r="F880" s="26">
        <f t="shared" si="86"/>
        <v>12</v>
      </c>
      <c r="G880" s="26">
        <f t="shared" si="87"/>
        <v>15</v>
      </c>
    </row>
    <row r="881" spans="1:7" x14ac:dyDescent="0.25">
      <c r="A881" s="10" t="str">
        <f>Calculations!A881</f>
        <v/>
      </c>
      <c r="B881" s="4" t="str">
        <f t="shared" si="83"/>
        <v/>
      </c>
      <c r="C881" s="4" t="str">
        <f>IFERROR(Calculations!K881,"")</f>
        <v/>
      </c>
      <c r="D881" s="16" t="str">
        <f t="shared" si="84"/>
        <v/>
      </c>
      <c r="E881" s="26">
        <f t="shared" si="85"/>
        <v>8</v>
      </c>
      <c r="F881" s="26">
        <f t="shared" si="86"/>
        <v>12</v>
      </c>
      <c r="G881" s="26">
        <f t="shared" si="87"/>
        <v>15</v>
      </c>
    </row>
    <row r="882" spans="1:7" x14ac:dyDescent="0.25">
      <c r="A882" s="10" t="str">
        <f>Calculations!A882</f>
        <v/>
      </c>
      <c r="B882" s="4" t="str">
        <f t="shared" si="83"/>
        <v/>
      </c>
      <c r="C882" s="4" t="str">
        <f>IFERROR(Calculations!K882,"")</f>
        <v/>
      </c>
      <c r="D882" s="16" t="str">
        <f t="shared" si="84"/>
        <v/>
      </c>
      <c r="E882" s="26">
        <f t="shared" si="85"/>
        <v>8</v>
      </c>
      <c r="F882" s="26">
        <f t="shared" si="86"/>
        <v>12</v>
      </c>
      <c r="G882" s="26">
        <f t="shared" si="87"/>
        <v>15</v>
      </c>
    </row>
    <row r="883" spans="1:7" x14ac:dyDescent="0.25">
      <c r="A883" s="10" t="str">
        <f>Calculations!A883</f>
        <v/>
      </c>
      <c r="B883" s="4" t="str">
        <f t="shared" si="83"/>
        <v/>
      </c>
      <c r="C883" s="4" t="str">
        <f>IFERROR(Calculations!K883,"")</f>
        <v/>
      </c>
      <c r="D883" s="16" t="str">
        <f t="shared" si="84"/>
        <v/>
      </c>
      <c r="E883" s="26">
        <f t="shared" si="85"/>
        <v>8</v>
      </c>
      <c r="F883" s="26">
        <f t="shared" si="86"/>
        <v>12</v>
      </c>
      <c r="G883" s="26">
        <f t="shared" si="87"/>
        <v>15</v>
      </c>
    </row>
    <row r="884" spans="1:7" x14ac:dyDescent="0.25">
      <c r="A884" s="10" t="str">
        <f>Calculations!A884</f>
        <v/>
      </c>
      <c r="B884" s="4" t="str">
        <f t="shared" si="83"/>
        <v/>
      </c>
      <c r="C884" s="4" t="str">
        <f>IFERROR(Calculations!K884,"")</f>
        <v/>
      </c>
      <c r="D884" s="16" t="str">
        <f t="shared" si="84"/>
        <v/>
      </c>
      <c r="E884" s="26">
        <f t="shared" si="85"/>
        <v>8</v>
      </c>
      <c r="F884" s="26">
        <f t="shared" si="86"/>
        <v>12</v>
      </c>
      <c r="G884" s="26">
        <f t="shared" si="87"/>
        <v>15</v>
      </c>
    </row>
    <row r="885" spans="1:7" x14ac:dyDescent="0.25">
      <c r="A885" s="10" t="str">
        <f>Calculations!A885</f>
        <v/>
      </c>
      <c r="B885" s="4" t="str">
        <f t="shared" si="83"/>
        <v/>
      </c>
      <c r="C885" s="4" t="str">
        <f>IFERROR(Calculations!K885,"")</f>
        <v/>
      </c>
      <c r="D885" s="16" t="str">
        <f t="shared" si="84"/>
        <v/>
      </c>
      <c r="E885" s="26">
        <f t="shared" si="85"/>
        <v>8</v>
      </c>
      <c r="F885" s="26">
        <f t="shared" si="86"/>
        <v>12</v>
      </c>
      <c r="G885" s="26">
        <f t="shared" si="87"/>
        <v>15</v>
      </c>
    </row>
    <row r="886" spans="1:7" x14ac:dyDescent="0.25">
      <c r="A886" s="10" t="str">
        <f>Calculations!A886</f>
        <v/>
      </c>
      <c r="B886" s="4" t="str">
        <f t="shared" si="83"/>
        <v/>
      </c>
      <c r="C886" s="4" t="str">
        <f>IFERROR(Calculations!K886,"")</f>
        <v/>
      </c>
      <c r="D886" s="16" t="str">
        <f t="shared" si="84"/>
        <v/>
      </c>
      <c r="E886" s="26">
        <f t="shared" si="85"/>
        <v>8</v>
      </c>
      <c r="F886" s="26">
        <f t="shared" si="86"/>
        <v>12</v>
      </c>
      <c r="G886" s="26">
        <f t="shared" si="87"/>
        <v>15</v>
      </c>
    </row>
    <row r="887" spans="1:7" x14ac:dyDescent="0.25">
      <c r="A887" s="10" t="str">
        <f>Calculations!A887</f>
        <v/>
      </c>
      <c r="B887" s="4" t="str">
        <f t="shared" si="83"/>
        <v/>
      </c>
      <c r="C887" s="4" t="str">
        <f>IFERROR(Calculations!K887,"")</f>
        <v/>
      </c>
      <c r="D887" s="16" t="str">
        <f t="shared" si="84"/>
        <v/>
      </c>
      <c r="E887" s="26">
        <f t="shared" si="85"/>
        <v>8</v>
      </c>
      <c r="F887" s="26">
        <f t="shared" si="86"/>
        <v>12</v>
      </c>
      <c r="G887" s="26">
        <f t="shared" si="87"/>
        <v>15</v>
      </c>
    </row>
    <row r="888" spans="1:7" x14ac:dyDescent="0.25">
      <c r="A888" s="10" t="str">
        <f>Calculations!A888</f>
        <v/>
      </c>
      <c r="B888" s="4" t="str">
        <f t="shared" si="83"/>
        <v/>
      </c>
      <c r="C888" s="4" t="str">
        <f>IFERROR(Calculations!K888,"")</f>
        <v/>
      </c>
      <c r="D888" s="16" t="str">
        <f t="shared" si="84"/>
        <v/>
      </c>
      <c r="E888" s="26">
        <f t="shared" si="85"/>
        <v>8</v>
      </c>
      <c r="F888" s="26">
        <f t="shared" si="86"/>
        <v>12</v>
      </c>
      <c r="G888" s="26">
        <f t="shared" si="87"/>
        <v>15</v>
      </c>
    </row>
    <row r="889" spans="1:7" x14ac:dyDescent="0.25">
      <c r="A889" s="10" t="str">
        <f>Calculations!A889</f>
        <v/>
      </c>
      <c r="B889" s="4" t="str">
        <f t="shared" si="83"/>
        <v/>
      </c>
      <c r="C889" s="4" t="str">
        <f>IFERROR(Calculations!K889,"")</f>
        <v/>
      </c>
      <c r="D889" s="16" t="str">
        <f t="shared" si="84"/>
        <v/>
      </c>
      <c r="E889" s="26">
        <f t="shared" si="85"/>
        <v>8</v>
      </c>
      <c r="F889" s="26">
        <f t="shared" si="86"/>
        <v>12</v>
      </c>
      <c r="G889" s="26">
        <f t="shared" si="87"/>
        <v>15</v>
      </c>
    </row>
    <row r="890" spans="1:7" x14ac:dyDescent="0.25">
      <c r="A890" s="10" t="str">
        <f>Calculations!A890</f>
        <v/>
      </c>
      <c r="B890" s="4" t="str">
        <f t="shared" si="83"/>
        <v/>
      </c>
      <c r="C890" s="4" t="str">
        <f>IFERROR(Calculations!K890,"")</f>
        <v/>
      </c>
      <c r="D890" s="16" t="str">
        <f t="shared" si="84"/>
        <v/>
      </c>
      <c r="E890" s="26">
        <f t="shared" si="85"/>
        <v>8</v>
      </c>
      <c r="F890" s="26">
        <f t="shared" si="86"/>
        <v>12</v>
      </c>
      <c r="G890" s="26">
        <f t="shared" si="87"/>
        <v>15</v>
      </c>
    </row>
    <row r="891" spans="1:7" x14ac:dyDescent="0.25">
      <c r="A891" s="10" t="str">
        <f>Calculations!A891</f>
        <v/>
      </c>
      <c r="B891" s="4" t="str">
        <f t="shared" si="83"/>
        <v/>
      </c>
      <c r="C891" s="4" t="str">
        <f>IFERROR(Calculations!K891,"")</f>
        <v/>
      </c>
      <c r="D891" s="16" t="str">
        <f t="shared" si="84"/>
        <v/>
      </c>
      <c r="E891" s="26">
        <f t="shared" si="85"/>
        <v>8</v>
      </c>
      <c r="F891" s="26">
        <f t="shared" si="86"/>
        <v>12</v>
      </c>
      <c r="G891" s="26">
        <f t="shared" si="87"/>
        <v>15</v>
      </c>
    </row>
    <row r="892" spans="1:7" x14ac:dyDescent="0.25">
      <c r="A892" s="10" t="str">
        <f>Calculations!A892</f>
        <v/>
      </c>
      <c r="B892" s="4" t="str">
        <f t="shared" si="83"/>
        <v/>
      </c>
      <c r="C892" s="4" t="str">
        <f>IFERROR(Calculations!K892,"")</f>
        <v/>
      </c>
      <c r="D892" s="16" t="str">
        <f t="shared" si="84"/>
        <v/>
      </c>
      <c r="E892" s="26">
        <f t="shared" si="85"/>
        <v>8</v>
      </c>
      <c r="F892" s="26">
        <f t="shared" si="86"/>
        <v>12</v>
      </c>
      <c r="G892" s="26">
        <f t="shared" si="87"/>
        <v>15</v>
      </c>
    </row>
    <row r="893" spans="1:7" x14ac:dyDescent="0.25">
      <c r="A893" s="10" t="str">
        <f>Calculations!A893</f>
        <v/>
      </c>
      <c r="B893" s="4" t="str">
        <f t="shared" si="83"/>
        <v/>
      </c>
      <c r="C893" s="4" t="str">
        <f>IFERROR(Calculations!K893,"")</f>
        <v/>
      </c>
      <c r="D893" s="16" t="str">
        <f t="shared" si="84"/>
        <v/>
      </c>
      <c r="E893" s="26">
        <f t="shared" si="85"/>
        <v>8</v>
      </c>
      <c r="F893" s="26">
        <f t="shared" si="86"/>
        <v>12</v>
      </c>
      <c r="G893" s="26">
        <f t="shared" si="87"/>
        <v>15</v>
      </c>
    </row>
    <row r="894" spans="1:7" x14ac:dyDescent="0.25">
      <c r="A894" s="10" t="str">
        <f>Calculations!A894</f>
        <v/>
      </c>
      <c r="B894" s="4" t="str">
        <f t="shared" si="83"/>
        <v/>
      </c>
      <c r="C894" s="4" t="str">
        <f>IFERROR(Calculations!K894,"")</f>
        <v/>
      </c>
      <c r="D894" s="16" t="str">
        <f t="shared" si="84"/>
        <v/>
      </c>
      <c r="E894" s="26">
        <f t="shared" si="85"/>
        <v>8</v>
      </c>
      <c r="F894" s="26">
        <f t="shared" si="86"/>
        <v>12</v>
      </c>
      <c r="G894" s="26">
        <f t="shared" si="87"/>
        <v>15</v>
      </c>
    </row>
    <row r="895" spans="1:7" x14ac:dyDescent="0.25">
      <c r="A895" s="10" t="str">
        <f>Calculations!A895</f>
        <v/>
      </c>
      <c r="B895" s="4" t="str">
        <f t="shared" si="83"/>
        <v/>
      </c>
      <c r="C895" s="4" t="str">
        <f>IFERROR(Calculations!K895,"")</f>
        <v/>
      </c>
      <c r="D895" s="16" t="str">
        <f t="shared" si="84"/>
        <v/>
      </c>
      <c r="E895" s="26">
        <f t="shared" si="85"/>
        <v>8</v>
      </c>
      <c r="F895" s="26">
        <f t="shared" si="86"/>
        <v>12</v>
      </c>
      <c r="G895" s="26">
        <f t="shared" si="87"/>
        <v>15</v>
      </c>
    </row>
    <row r="896" spans="1:7" x14ac:dyDescent="0.25">
      <c r="A896" s="10" t="str">
        <f>Calculations!A896</f>
        <v/>
      </c>
      <c r="B896" s="4" t="str">
        <f t="shared" si="83"/>
        <v/>
      </c>
      <c r="C896" s="4" t="str">
        <f>IFERROR(Calculations!K896,"")</f>
        <v/>
      </c>
      <c r="D896" s="16" t="str">
        <f t="shared" si="84"/>
        <v/>
      </c>
      <c r="E896" s="26">
        <f t="shared" si="85"/>
        <v>8</v>
      </c>
      <c r="F896" s="26">
        <f t="shared" si="86"/>
        <v>12</v>
      </c>
      <c r="G896" s="26">
        <f t="shared" si="87"/>
        <v>15</v>
      </c>
    </row>
    <row r="897" spans="1:7" x14ac:dyDescent="0.25">
      <c r="A897" s="10" t="str">
        <f>Calculations!A897</f>
        <v/>
      </c>
      <c r="B897" s="4" t="str">
        <f t="shared" si="83"/>
        <v/>
      </c>
      <c r="C897" s="4" t="str">
        <f>IFERROR(Calculations!K897,"")</f>
        <v/>
      </c>
      <c r="D897" s="16" t="str">
        <f t="shared" si="84"/>
        <v/>
      </c>
      <c r="E897" s="26">
        <f t="shared" si="85"/>
        <v>8</v>
      </c>
      <c r="F897" s="26">
        <f t="shared" si="86"/>
        <v>12</v>
      </c>
      <c r="G897" s="26">
        <f t="shared" si="87"/>
        <v>15</v>
      </c>
    </row>
    <row r="898" spans="1:7" x14ac:dyDescent="0.25">
      <c r="A898" s="10" t="str">
        <f>Calculations!A898</f>
        <v/>
      </c>
      <c r="B898" s="4" t="str">
        <f t="shared" si="83"/>
        <v/>
      </c>
      <c r="C898" s="4" t="str">
        <f>IFERROR(Calculations!K898,"")</f>
        <v/>
      </c>
      <c r="D898" s="16" t="str">
        <f t="shared" si="84"/>
        <v/>
      </c>
      <c r="E898" s="26">
        <f t="shared" si="85"/>
        <v>8</v>
      </c>
      <c r="F898" s="26">
        <f t="shared" si="86"/>
        <v>12</v>
      </c>
      <c r="G898" s="26">
        <f t="shared" si="87"/>
        <v>15</v>
      </c>
    </row>
    <row r="899" spans="1:7" x14ac:dyDescent="0.25">
      <c r="A899" s="10" t="str">
        <f>Calculations!A899</f>
        <v/>
      </c>
      <c r="B899" s="4" t="str">
        <f t="shared" ref="B899:B962" si="88">IF(ISNUMBER(A899),YEAR(A899)&amp;"-"&amp;TEXT(WEEKNUM(A899),"00"),"")</f>
        <v/>
      </c>
      <c r="C899" s="4" t="str">
        <f>IFERROR(Calculations!K899,"")</f>
        <v/>
      </c>
      <c r="D899" s="16" t="str">
        <f t="shared" si="84"/>
        <v/>
      </c>
      <c r="E899" s="26">
        <f t="shared" si="85"/>
        <v>8</v>
      </c>
      <c r="F899" s="26">
        <f t="shared" si="86"/>
        <v>12</v>
      </c>
      <c r="G899" s="26">
        <f t="shared" si="87"/>
        <v>15</v>
      </c>
    </row>
    <row r="900" spans="1:7" x14ac:dyDescent="0.25">
      <c r="A900" s="10" t="str">
        <f>Calculations!A900</f>
        <v/>
      </c>
      <c r="B900" s="4" t="str">
        <f t="shared" si="88"/>
        <v/>
      </c>
      <c r="C900" s="4" t="str">
        <f>IFERROR(Calculations!K900,"")</f>
        <v/>
      </c>
      <c r="D900" s="16" t="str">
        <f t="shared" ref="D900:D963" si="89">IF(AND(ISBLANK(D899)=FALSE,ISNUMBER(C900)),D899&amp;","&amp;C900,"")</f>
        <v/>
      </c>
      <c r="E900" s="26">
        <f t="shared" ref="E900:E963" si="90">E899</f>
        <v>8</v>
      </c>
      <c r="F900" s="26">
        <f t="shared" ref="F900:F963" si="91">F899</f>
        <v>12</v>
      </c>
      <c r="G900" s="26">
        <f t="shared" ref="G900:G963" si="92">G899</f>
        <v>15</v>
      </c>
    </row>
    <row r="901" spans="1:7" x14ac:dyDescent="0.25">
      <c r="A901" s="10" t="str">
        <f>Calculations!A901</f>
        <v/>
      </c>
      <c r="B901" s="4" t="str">
        <f t="shared" si="88"/>
        <v/>
      </c>
      <c r="C901" s="4" t="str">
        <f>IFERROR(Calculations!K901,"")</f>
        <v/>
      </c>
      <c r="D901" s="16" t="str">
        <f t="shared" si="89"/>
        <v/>
      </c>
      <c r="E901" s="26">
        <f t="shared" si="90"/>
        <v>8</v>
      </c>
      <c r="F901" s="26">
        <f t="shared" si="91"/>
        <v>12</v>
      </c>
      <c r="G901" s="26">
        <f t="shared" si="92"/>
        <v>15</v>
      </c>
    </row>
    <row r="902" spans="1:7" x14ac:dyDescent="0.25">
      <c r="A902" s="10" t="str">
        <f>Calculations!A902</f>
        <v/>
      </c>
      <c r="B902" s="4" t="str">
        <f t="shared" si="88"/>
        <v/>
      </c>
      <c r="C902" s="4" t="str">
        <f>IFERROR(Calculations!K902,"")</f>
        <v/>
      </c>
      <c r="D902" s="16" t="str">
        <f t="shared" si="89"/>
        <v/>
      </c>
      <c r="E902" s="26">
        <f t="shared" si="90"/>
        <v>8</v>
      </c>
      <c r="F902" s="26">
        <f t="shared" si="91"/>
        <v>12</v>
      </c>
      <c r="G902" s="26">
        <f t="shared" si="92"/>
        <v>15</v>
      </c>
    </row>
    <row r="903" spans="1:7" x14ac:dyDescent="0.25">
      <c r="A903" s="10" t="str">
        <f>Calculations!A903</f>
        <v/>
      </c>
      <c r="B903" s="4" t="str">
        <f t="shared" si="88"/>
        <v/>
      </c>
      <c r="C903" s="4" t="str">
        <f>IFERROR(Calculations!K903,"")</f>
        <v/>
      </c>
      <c r="D903" s="16" t="str">
        <f t="shared" si="89"/>
        <v/>
      </c>
      <c r="E903" s="26">
        <f t="shared" si="90"/>
        <v>8</v>
      </c>
      <c r="F903" s="26">
        <f t="shared" si="91"/>
        <v>12</v>
      </c>
      <c r="G903" s="26">
        <f t="shared" si="92"/>
        <v>15</v>
      </c>
    </row>
    <row r="904" spans="1:7" x14ac:dyDescent="0.25">
      <c r="A904" s="10" t="str">
        <f>Calculations!A904</f>
        <v/>
      </c>
      <c r="B904" s="4" t="str">
        <f t="shared" si="88"/>
        <v/>
      </c>
      <c r="C904" s="4" t="str">
        <f>IFERROR(Calculations!K904,"")</f>
        <v/>
      </c>
      <c r="D904" s="16" t="str">
        <f t="shared" si="89"/>
        <v/>
      </c>
      <c r="E904" s="26">
        <f t="shared" si="90"/>
        <v>8</v>
      </c>
      <c r="F904" s="26">
        <f t="shared" si="91"/>
        <v>12</v>
      </c>
      <c r="G904" s="26">
        <f t="shared" si="92"/>
        <v>15</v>
      </c>
    </row>
    <row r="905" spans="1:7" x14ac:dyDescent="0.25">
      <c r="A905" s="10" t="str">
        <f>Calculations!A905</f>
        <v/>
      </c>
      <c r="B905" s="4" t="str">
        <f t="shared" si="88"/>
        <v/>
      </c>
      <c r="C905" s="4" t="str">
        <f>IFERROR(Calculations!K905,"")</f>
        <v/>
      </c>
      <c r="D905" s="16" t="str">
        <f t="shared" si="89"/>
        <v/>
      </c>
      <c r="E905" s="26">
        <f t="shared" si="90"/>
        <v>8</v>
      </c>
      <c r="F905" s="26">
        <f t="shared" si="91"/>
        <v>12</v>
      </c>
      <c r="G905" s="26">
        <f t="shared" si="92"/>
        <v>15</v>
      </c>
    </row>
    <row r="906" spans="1:7" x14ac:dyDescent="0.25">
      <c r="A906" s="10" t="str">
        <f>Calculations!A906</f>
        <v/>
      </c>
      <c r="B906" s="4" t="str">
        <f t="shared" si="88"/>
        <v/>
      </c>
      <c r="C906" s="4" t="str">
        <f>IFERROR(Calculations!K906,"")</f>
        <v/>
      </c>
      <c r="D906" s="16" t="str">
        <f t="shared" si="89"/>
        <v/>
      </c>
      <c r="E906" s="26">
        <f t="shared" si="90"/>
        <v>8</v>
      </c>
      <c r="F906" s="26">
        <f t="shared" si="91"/>
        <v>12</v>
      </c>
      <c r="G906" s="26">
        <f t="shared" si="92"/>
        <v>15</v>
      </c>
    </row>
    <row r="907" spans="1:7" x14ac:dyDescent="0.25">
      <c r="A907" s="10" t="str">
        <f>Calculations!A907</f>
        <v/>
      </c>
      <c r="B907" s="4" t="str">
        <f t="shared" si="88"/>
        <v/>
      </c>
      <c r="C907" s="4" t="str">
        <f>IFERROR(Calculations!K907,"")</f>
        <v/>
      </c>
      <c r="D907" s="16" t="str">
        <f t="shared" si="89"/>
        <v/>
      </c>
      <c r="E907" s="26">
        <f t="shared" si="90"/>
        <v>8</v>
      </c>
      <c r="F907" s="26">
        <f t="shared" si="91"/>
        <v>12</v>
      </c>
      <c r="G907" s="26">
        <f t="shared" si="92"/>
        <v>15</v>
      </c>
    </row>
    <row r="908" spans="1:7" x14ac:dyDescent="0.25">
      <c r="A908" s="10" t="str">
        <f>Calculations!A908</f>
        <v/>
      </c>
      <c r="B908" s="4" t="str">
        <f t="shared" si="88"/>
        <v/>
      </c>
      <c r="C908" s="4" t="str">
        <f>IFERROR(Calculations!K908,"")</f>
        <v/>
      </c>
      <c r="D908" s="16" t="str">
        <f t="shared" si="89"/>
        <v/>
      </c>
      <c r="E908" s="26">
        <f t="shared" si="90"/>
        <v>8</v>
      </c>
      <c r="F908" s="26">
        <f t="shared" si="91"/>
        <v>12</v>
      </c>
      <c r="G908" s="26">
        <f t="shared" si="92"/>
        <v>15</v>
      </c>
    </row>
    <row r="909" spans="1:7" x14ac:dyDescent="0.25">
      <c r="A909" s="10" t="str">
        <f>Calculations!A909</f>
        <v/>
      </c>
      <c r="B909" s="4" t="str">
        <f t="shared" si="88"/>
        <v/>
      </c>
      <c r="C909" s="4" t="str">
        <f>IFERROR(Calculations!K909,"")</f>
        <v/>
      </c>
      <c r="D909" s="16" t="str">
        <f t="shared" si="89"/>
        <v/>
      </c>
      <c r="E909" s="26">
        <f t="shared" si="90"/>
        <v>8</v>
      </c>
      <c r="F909" s="26">
        <f t="shared" si="91"/>
        <v>12</v>
      </c>
      <c r="G909" s="26">
        <f t="shared" si="92"/>
        <v>15</v>
      </c>
    </row>
    <row r="910" spans="1:7" x14ac:dyDescent="0.25">
      <c r="A910" s="10" t="str">
        <f>Calculations!A910</f>
        <v/>
      </c>
      <c r="B910" s="4" t="str">
        <f t="shared" si="88"/>
        <v/>
      </c>
      <c r="C910" s="4" t="str">
        <f>IFERROR(Calculations!K910,"")</f>
        <v/>
      </c>
      <c r="D910" s="16" t="str">
        <f t="shared" si="89"/>
        <v/>
      </c>
      <c r="E910" s="26">
        <f t="shared" si="90"/>
        <v>8</v>
      </c>
      <c r="F910" s="26">
        <f t="shared" si="91"/>
        <v>12</v>
      </c>
      <c r="G910" s="26">
        <f t="shared" si="92"/>
        <v>15</v>
      </c>
    </row>
    <row r="911" spans="1:7" x14ac:dyDescent="0.25">
      <c r="A911" s="10" t="str">
        <f>Calculations!A911</f>
        <v/>
      </c>
      <c r="B911" s="4" t="str">
        <f t="shared" si="88"/>
        <v/>
      </c>
      <c r="C911" s="4" t="str">
        <f>IFERROR(Calculations!K911,"")</f>
        <v/>
      </c>
      <c r="D911" s="16" t="str">
        <f t="shared" si="89"/>
        <v/>
      </c>
      <c r="E911" s="26">
        <f t="shared" si="90"/>
        <v>8</v>
      </c>
      <c r="F911" s="26">
        <f t="shared" si="91"/>
        <v>12</v>
      </c>
      <c r="G911" s="26">
        <f t="shared" si="92"/>
        <v>15</v>
      </c>
    </row>
    <row r="912" spans="1:7" x14ac:dyDescent="0.25">
      <c r="A912" s="10" t="str">
        <f>Calculations!A912</f>
        <v/>
      </c>
      <c r="B912" s="4" t="str">
        <f t="shared" si="88"/>
        <v/>
      </c>
      <c r="C912" s="4" t="str">
        <f>IFERROR(Calculations!K912,"")</f>
        <v/>
      </c>
      <c r="D912" s="16" t="str">
        <f t="shared" si="89"/>
        <v/>
      </c>
      <c r="E912" s="26">
        <f t="shared" si="90"/>
        <v>8</v>
      </c>
      <c r="F912" s="26">
        <f t="shared" si="91"/>
        <v>12</v>
      </c>
      <c r="G912" s="26">
        <f t="shared" si="92"/>
        <v>15</v>
      </c>
    </row>
    <row r="913" spans="1:7" x14ac:dyDescent="0.25">
      <c r="A913" s="10" t="str">
        <f>Calculations!A913</f>
        <v/>
      </c>
      <c r="B913" s="4" t="str">
        <f t="shared" si="88"/>
        <v/>
      </c>
      <c r="C913" s="4" t="str">
        <f>IFERROR(Calculations!K913,"")</f>
        <v/>
      </c>
      <c r="D913" s="16" t="str">
        <f t="shared" si="89"/>
        <v/>
      </c>
      <c r="E913" s="26">
        <f t="shared" si="90"/>
        <v>8</v>
      </c>
      <c r="F913" s="26">
        <f t="shared" si="91"/>
        <v>12</v>
      </c>
      <c r="G913" s="26">
        <f t="shared" si="92"/>
        <v>15</v>
      </c>
    </row>
    <row r="914" spans="1:7" x14ac:dyDescent="0.25">
      <c r="A914" s="10" t="str">
        <f>Calculations!A914</f>
        <v/>
      </c>
      <c r="B914" s="4" t="str">
        <f t="shared" si="88"/>
        <v/>
      </c>
      <c r="C914" s="4" t="str">
        <f>IFERROR(Calculations!K914,"")</f>
        <v/>
      </c>
      <c r="D914" s="16" t="str">
        <f t="shared" si="89"/>
        <v/>
      </c>
      <c r="E914" s="26">
        <f t="shared" si="90"/>
        <v>8</v>
      </c>
      <c r="F914" s="26">
        <f t="shared" si="91"/>
        <v>12</v>
      </c>
      <c r="G914" s="26">
        <f t="shared" si="92"/>
        <v>15</v>
      </c>
    </row>
    <row r="915" spans="1:7" x14ac:dyDescent="0.25">
      <c r="A915" s="10" t="str">
        <f>Calculations!A915</f>
        <v/>
      </c>
      <c r="B915" s="4" t="str">
        <f t="shared" si="88"/>
        <v/>
      </c>
      <c r="C915" s="4" t="str">
        <f>IFERROR(Calculations!K915,"")</f>
        <v/>
      </c>
      <c r="D915" s="16" t="str">
        <f t="shared" si="89"/>
        <v/>
      </c>
      <c r="E915" s="26">
        <f t="shared" si="90"/>
        <v>8</v>
      </c>
      <c r="F915" s="26">
        <f t="shared" si="91"/>
        <v>12</v>
      </c>
      <c r="G915" s="26">
        <f t="shared" si="92"/>
        <v>15</v>
      </c>
    </row>
    <row r="916" spans="1:7" x14ac:dyDescent="0.25">
      <c r="A916" s="10" t="str">
        <f>Calculations!A916</f>
        <v/>
      </c>
      <c r="B916" s="4" t="str">
        <f t="shared" si="88"/>
        <v/>
      </c>
      <c r="C916" s="4" t="str">
        <f>IFERROR(Calculations!K916,"")</f>
        <v/>
      </c>
      <c r="D916" s="16" t="str">
        <f t="shared" si="89"/>
        <v/>
      </c>
      <c r="E916" s="26">
        <f t="shared" si="90"/>
        <v>8</v>
      </c>
      <c r="F916" s="26">
        <f t="shared" si="91"/>
        <v>12</v>
      </c>
      <c r="G916" s="26">
        <f t="shared" si="92"/>
        <v>15</v>
      </c>
    </row>
    <row r="917" spans="1:7" x14ac:dyDescent="0.25">
      <c r="A917" s="10" t="str">
        <f>Calculations!A917</f>
        <v/>
      </c>
      <c r="B917" s="4" t="str">
        <f t="shared" si="88"/>
        <v/>
      </c>
      <c r="C917" s="4" t="str">
        <f>IFERROR(Calculations!K917,"")</f>
        <v/>
      </c>
      <c r="D917" s="16" t="str">
        <f t="shared" si="89"/>
        <v/>
      </c>
      <c r="E917" s="26">
        <f t="shared" si="90"/>
        <v>8</v>
      </c>
      <c r="F917" s="26">
        <f t="shared" si="91"/>
        <v>12</v>
      </c>
      <c r="G917" s="26">
        <f t="shared" si="92"/>
        <v>15</v>
      </c>
    </row>
    <row r="918" spans="1:7" x14ac:dyDescent="0.25">
      <c r="A918" s="10" t="str">
        <f>Calculations!A918</f>
        <v/>
      </c>
      <c r="B918" s="4" t="str">
        <f t="shared" si="88"/>
        <v/>
      </c>
      <c r="C918" s="4" t="str">
        <f>IFERROR(Calculations!K918,"")</f>
        <v/>
      </c>
      <c r="D918" s="16" t="str">
        <f t="shared" si="89"/>
        <v/>
      </c>
      <c r="E918" s="26">
        <f t="shared" si="90"/>
        <v>8</v>
      </c>
      <c r="F918" s="26">
        <f t="shared" si="91"/>
        <v>12</v>
      </c>
      <c r="G918" s="26">
        <f t="shared" si="92"/>
        <v>15</v>
      </c>
    </row>
    <row r="919" spans="1:7" x14ac:dyDescent="0.25">
      <c r="A919" s="10" t="str">
        <f>Calculations!A919</f>
        <v/>
      </c>
      <c r="B919" s="4" t="str">
        <f t="shared" si="88"/>
        <v/>
      </c>
      <c r="C919" s="4" t="str">
        <f>IFERROR(Calculations!K919,"")</f>
        <v/>
      </c>
      <c r="D919" s="16" t="str">
        <f t="shared" si="89"/>
        <v/>
      </c>
      <c r="E919" s="26">
        <f t="shared" si="90"/>
        <v>8</v>
      </c>
      <c r="F919" s="26">
        <f t="shared" si="91"/>
        <v>12</v>
      </c>
      <c r="G919" s="26">
        <f t="shared" si="92"/>
        <v>15</v>
      </c>
    </row>
    <row r="920" spans="1:7" x14ac:dyDescent="0.25">
      <c r="A920" s="10" t="str">
        <f>Calculations!A920</f>
        <v/>
      </c>
      <c r="B920" s="4" t="str">
        <f t="shared" si="88"/>
        <v/>
      </c>
      <c r="C920" s="4" t="str">
        <f>IFERROR(Calculations!K920,"")</f>
        <v/>
      </c>
      <c r="D920" s="16" t="str">
        <f t="shared" si="89"/>
        <v/>
      </c>
      <c r="E920" s="26">
        <f t="shared" si="90"/>
        <v>8</v>
      </c>
      <c r="F920" s="26">
        <f t="shared" si="91"/>
        <v>12</v>
      </c>
      <c r="G920" s="26">
        <f t="shared" si="92"/>
        <v>15</v>
      </c>
    </row>
    <row r="921" spans="1:7" x14ac:dyDescent="0.25">
      <c r="A921" s="10" t="str">
        <f>Calculations!A921</f>
        <v/>
      </c>
      <c r="B921" s="4" t="str">
        <f t="shared" si="88"/>
        <v/>
      </c>
      <c r="C921" s="4" t="str">
        <f>IFERROR(Calculations!K921,"")</f>
        <v/>
      </c>
      <c r="D921" s="16" t="str">
        <f t="shared" si="89"/>
        <v/>
      </c>
      <c r="E921" s="26">
        <f t="shared" si="90"/>
        <v>8</v>
      </c>
      <c r="F921" s="26">
        <f t="shared" si="91"/>
        <v>12</v>
      </c>
      <c r="G921" s="26">
        <f t="shared" si="92"/>
        <v>15</v>
      </c>
    </row>
    <row r="922" spans="1:7" x14ac:dyDescent="0.25">
      <c r="A922" s="10" t="str">
        <f>Calculations!A922</f>
        <v/>
      </c>
      <c r="B922" s="4" t="str">
        <f t="shared" si="88"/>
        <v/>
      </c>
      <c r="C922" s="4" t="str">
        <f>IFERROR(Calculations!K922,"")</f>
        <v/>
      </c>
      <c r="D922" s="16" t="str">
        <f t="shared" si="89"/>
        <v/>
      </c>
      <c r="E922" s="26">
        <f t="shared" si="90"/>
        <v>8</v>
      </c>
      <c r="F922" s="26">
        <f t="shared" si="91"/>
        <v>12</v>
      </c>
      <c r="G922" s="26">
        <f t="shared" si="92"/>
        <v>15</v>
      </c>
    </row>
    <row r="923" spans="1:7" x14ac:dyDescent="0.25">
      <c r="A923" s="10" t="str">
        <f>Calculations!A923</f>
        <v/>
      </c>
      <c r="B923" s="4" t="str">
        <f t="shared" si="88"/>
        <v/>
      </c>
      <c r="C923" s="4" t="str">
        <f>IFERROR(Calculations!K923,"")</f>
        <v/>
      </c>
      <c r="D923" s="16" t="str">
        <f t="shared" si="89"/>
        <v/>
      </c>
      <c r="E923" s="26">
        <f t="shared" si="90"/>
        <v>8</v>
      </c>
      <c r="F923" s="26">
        <f t="shared" si="91"/>
        <v>12</v>
      </c>
      <c r="G923" s="26">
        <f t="shared" si="92"/>
        <v>15</v>
      </c>
    </row>
    <row r="924" spans="1:7" x14ac:dyDescent="0.25">
      <c r="A924" s="10" t="str">
        <f>Calculations!A924</f>
        <v/>
      </c>
      <c r="B924" s="4" t="str">
        <f t="shared" si="88"/>
        <v/>
      </c>
      <c r="C924" s="4" t="str">
        <f>IFERROR(Calculations!K924,"")</f>
        <v/>
      </c>
      <c r="D924" s="16" t="str">
        <f t="shared" si="89"/>
        <v/>
      </c>
      <c r="E924" s="26">
        <f t="shared" si="90"/>
        <v>8</v>
      </c>
      <c r="F924" s="26">
        <f t="shared" si="91"/>
        <v>12</v>
      </c>
      <c r="G924" s="26">
        <f t="shared" si="92"/>
        <v>15</v>
      </c>
    </row>
    <row r="925" spans="1:7" x14ac:dyDescent="0.25">
      <c r="A925" s="10" t="str">
        <f>Calculations!A925</f>
        <v/>
      </c>
      <c r="B925" s="4" t="str">
        <f t="shared" si="88"/>
        <v/>
      </c>
      <c r="C925" s="4" t="str">
        <f>IFERROR(Calculations!K925,"")</f>
        <v/>
      </c>
      <c r="D925" s="16" t="str">
        <f t="shared" si="89"/>
        <v/>
      </c>
      <c r="E925" s="26">
        <f t="shared" si="90"/>
        <v>8</v>
      </c>
      <c r="F925" s="26">
        <f t="shared" si="91"/>
        <v>12</v>
      </c>
      <c r="G925" s="26">
        <f t="shared" si="92"/>
        <v>15</v>
      </c>
    </row>
    <row r="926" spans="1:7" x14ac:dyDescent="0.25">
      <c r="A926" s="10" t="str">
        <f>Calculations!A926</f>
        <v/>
      </c>
      <c r="B926" s="4" t="str">
        <f t="shared" si="88"/>
        <v/>
      </c>
      <c r="C926" s="4" t="str">
        <f>IFERROR(Calculations!K926,"")</f>
        <v/>
      </c>
      <c r="D926" s="16" t="str">
        <f t="shared" si="89"/>
        <v/>
      </c>
      <c r="E926" s="26">
        <f t="shared" si="90"/>
        <v>8</v>
      </c>
      <c r="F926" s="26">
        <f t="shared" si="91"/>
        <v>12</v>
      </c>
      <c r="G926" s="26">
        <f t="shared" si="92"/>
        <v>15</v>
      </c>
    </row>
    <row r="927" spans="1:7" x14ac:dyDescent="0.25">
      <c r="A927" s="10" t="str">
        <f>Calculations!A927</f>
        <v/>
      </c>
      <c r="B927" s="4" t="str">
        <f t="shared" si="88"/>
        <v/>
      </c>
      <c r="C927" s="4" t="str">
        <f>IFERROR(Calculations!K927,"")</f>
        <v/>
      </c>
      <c r="D927" s="16" t="str">
        <f t="shared" si="89"/>
        <v/>
      </c>
      <c r="E927" s="26">
        <f t="shared" si="90"/>
        <v>8</v>
      </c>
      <c r="F927" s="26">
        <f t="shared" si="91"/>
        <v>12</v>
      </c>
      <c r="G927" s="26">
        <f t="shared" si="92"/>
        <v>15</v>
      </c>
    </row>
    <row r="928" spans="1:7" x14ac:dyDescent="0.25">
      <c r="A928" s="10" t="str">
        <f>Calculations!A928</f>
        <v/>
      </c>
      <c r="B928" s="4" t="str">
        <f t="shared" si="88"/>
        <v/>
      </c>
      <c r="C928" s="4" t="str">
        <f>IFERROR(Calculations!K928,"")</f>
        <v/>
      </c>
      <c r="D928" s="16" t="str">
        <f t="shared" si="89"/>
        <v/>
      </c>
      <c r="E928" s="26">
        <f t="shared" si="90"/>
        <v>8</v>
      </c>
      <c r="F928" s="26">
        <f t="shared" si="91"/>
        <v>12</v>
      </c>
      <c r="G928" s="26">
        <f t="shared" si="92"/>
        <v>15</v>
      </c>
    </row>
    <row r="929" spans="1:7" x14ac:dyDescent="0.25">
      <c r="A929" s="10" t="str">
        <f>Calculations!A929</f>
        <v/>
      </c>
      <c r="B929" s="4" t="str">
        <f t="shared" si="88"/>
        <v/>
      </c>
      <c r="C929" s="4" t="str">
        <f>IFERROR(Calculations!K929,"")</f>
        <v/>
      </c>
      <c r="D929" s="16" t="str">
        <f t="shared" si="89"/>
        <v/>
      </c>
      <c r="E929" s="26">
        <f t="shared" si="90"/>
        <v>8</v>
      </c>
      <c r="F929" s="26">
        <f t="shared" si="91"/>
        <v>12</v>
      </c>
      <c r="G929" s="26">
        <f t="shared" si="92"/>
        <v>15</v>
      </c>
    </row>
    <row r="930" spans="1:7" x14ac:dyDescent="0.25">
      <c r="A930" s="10" t="str">
        <f>Calculations!A930</f>
        <v/>
      </c>
      <c r="B930" s="4" t="str">
        <f t="shared" si="88"/>
        <v/>
      </c>
      <c r="C930" s="4" t="str">
        <f>IFERROR(Calculations!K930,"")</f>
        <v/>
      </c>
      <c r="D930" s="16" t="str">
        <f t="shared" si="89"/>
        <v/>
      </c>
      <c r="E930" s="26">
        <f t="shared" si="90"/>
        <v>8</v>
      </c>
      <c r="F930" s="26">
        <f t="shared" si="91"/>
        <v>12</v>
      </c>
      <c r="G930" s="26">
        <f t="shared" si="92"/>
        <v>15</v>
      </c>
    </row>
    <row r="931" spans="1:7" x14ac:dyDescent="0.25">
      <c r="A931" s="10" t="str">
        <f>Calculations!A931</f>
        <v/>
      </c>
      <c r="B931" s="4" t="str">
        <f t="shared" si="88"/>
        <v/>
      </c>
      <c r="C931" s="4" t="str">
        <f>IFERROR(Calculations!K931,"")</f>
        <v/>
      </c>
      <c r="D931" s="16" t="str">
        <f t="shared" si="89"/>
        <v/>
      </c>
      <c r="E931" s="26">
        <f t="shared" si="90"/>
        <v>8</v>
      </c>
      <c r="F931" s="26">
        <f t="shared" si="91"/>
        <v>12</v>
      </c>
      <c r="G931" s="26">
        <f t="shared" si="92"/>
        <v>15</v>
      </c>
    </row>
    <row r="932" spans="1:7" x14ac:dyDescent="0.25">
      <c r="A932" s="10" t="str">
        <f>Calculations!A932</f>
        <v/>
      </c>
      <c r="B932" s="4" t="str">
        <f t="shared" si="88"/>
        <v/>
      </c>
      <c r="C932" s="4" t="str">
        <f>IFERROR(Calculations!K932,"")</f>
        <v/>
      </c>
      <c r="D932" s="16" t="str">
        <f t="shared" si="89"/>
        <v/>
      </c>
      <c r="E932" s="26">
        <f t="shared" si="90"/>
        <v>8</v>
      </c>
      <c r="F932" s="26">
        <f t="shared" si="91"/>
        <v>12</v>
      </c>
      <c r="G932" s="26">
        <f t="shared" si="92"/>
        <v>15</v>
      </c>
    </row>
    <row r="933" spans="1:7" x14ac:dyDescent="0.25">
      <c r="A933" s="10" t="str">
        <f>Calculations!A933</f>
        <v/>
      </c>
      <c r="B933" s="4" t="str">
        <f t="shared" si="88"/>
        <v/>
      </c>
      <c r="C933" s="4" t="str">
        <f>IFERROR(Calculations!K933,"")</f>
        <v/>
      </c>
      <c r="D933" s="16" t="str">
        <f t="shared" si="89"/>
        <v/>
      </c>
      <c r="E933" s="26">
        <f t="shared" si="90"/>
        <v>8</v>
      </c>
      <c r="F933" s="26">
        <f t="shared" si="91"/>
        <v>12</v>
      </c>
      <c r="G933" s="26">
        <f t="shared" si="92"/>
        <v>15</v>
      </c>
    </row>
    <row r="934" spans="1:7" x14ac:dyDescent="0.25">
      <c r="A934" s="10" t="str">
        <f>Calculations!A934</f>
        <v/>
      </c>
      <c r="B934" s="4" t="str">
        <f t="shared" si="88"/>
        <v/>
      </c>
      <c r="C934" s="4" t="str">
        <f>IFERROR(Calculations!K934,"")</f>
        <v/>
      </c>
      <c r="D934" s="16" t="str">
        <f t="shared" si="89"/>
        <v/>
      </c>
      <c r="E934" s="26">
        <f t="shared" si="90"/>
        <v>8</v>
      </c>
      <c r="F934" s="26">
        <f t="shared" si="91"/>
        <v>12</v>
      </c>
      <c r="G934" s="26">
        <f t="shared" si="92"/>
        <v>15</v>
      </c>
    </row>
    <row r="935" spans="1:7" x14ac:dyDescent="0.25">
      <c r="A935" s="10" t="str">
        <f>Calculations!A935</f>
        <v/>
      </c>
      <c r="B935" s="4" t="str">
        <f t="shared" si="88"/>
        <v/>
      </c>
      <c r="C935" s="4" t="str">
        <f>IFERROR(Calculations!K935,"")</f>
        <v/>
      </c>
      <c r="D935" s="16" t="str">
        <f t="shared" si="89"/>
        <v/>
      </c>
      <c r="E935" s="26">
        <f t="shared" si="90"/>
        <v>8</v>
      </c>
      <c r="F935" s="26">
        <f t="shared" si="91"/>
        <v>12</v>
      </c>
      <c r="G935" s="26">
        <f t="shared" si="92"/>
        <v>15</v>
      </c>
    </row>
    <row r="936" spans="1:7" x14ac:dyDescent="0.25">
      <c r="A936" s="10" t="str">
        <f>Calculations!A936</f>
        <v/>
      </c>
      <c r="B936" s="4" t="str">
        <f t="shared" si="88"/>
        <v/>
      </c>
      <c r="C936" s="4" t="str">
        <f>IFERROR(Calculations!K936,"")</f>
        <v/>
      </c>
      <c r="D936" s="16" t="str">
        <f t="shared" si="89"/>
        <v/>
      </c>
      <c r="E936" s="26">
        <f t="shared" si="90"/>
        <v>8</v>
      </c>
      <c r="F936" s="26">
        <f t="shared" si="91"/>
        <v>12</v>
      </c>
      <c r="G936" s="26">
        <f t="shared" si="92"/>
        <v>15</v>
      </c>
    </row>
    <row r="937" spans="1:7" x14ac:dyDescent="0.25">
      <c r="A937" s="10" t="str">
        <f>Calculations!A937</f>
        <v/>
      </c>
      <c r="B937" s="4" t="str">
        <f t="shared" si="88"/>
        <v/>
      </c>
      <c r="C937" s="4" t="str">
        <f>IFERROR(Calculations!K937,"")</f>
        <v/>
      </c>
      <c r="D937" s="16" t="str">
        <f t="shared" si="89"/>
        <v/>
      </c>
      <c r="E937" s="26">
        <f t="shared" si="90"/>
        <v>8</v>
      </c>
      <c r="F937" s="26">
        <f t="shared" si="91"/>
        <v>12</v>
      </c>
      <c r="G937" s="26">
        <f t="shared" si="92"/>
        <v>15</v>
      </c>
    </row>
    <row r="938" spans="1:7" x14ac:dyDescent="0.25">
      <c r="A938" s="10" t="str">
        <f>Calculations!A938</f>
        <v/>
      </c>
      <c r="B938" s="4" t="str">
        <f t="shared" si="88"/>
        <v/>
      </c>
      <c r="C938" s="4" t="str">
        <f>IFERROR(Calculations!K938,"")</f>
        <v/>
      </c>
      <c r="D938" s="16" t="str">
        <f t="shared" si="89"/>
        <v/>
      </c>
      <c r="E938" s="26">
        <f t="shared" si="90"/>
        <v>8</v>
      </c>
      <c r="F938" s="26">
        <f t="shared" si="91"/>
        <v>12</v>
      </c>
      <c r="G938" s="26">
        <f t="shared" si="92"/>
        <v>15</v>
      </c>
    </row>
    <row r="939" spans="1:7" x14ac:dyDescent="0.25">
      <c r="A939" s="10" t="str">
        <f>Calculations!A939</f>
        <v/>
      </c>
      <c r="B939" s="4" t="str">
        <f t="shared" si="88"/>
        <v/>
      </c>
      <c r="C939" s="4" t="str">
        <f>IFERROR(Calculations!K939,"")</f>
        <v/>
      </c>
      <c r="D939" s="16" t="str">
        <f t="shared" si="89"/>
        <v/>
      </c>
      <c r="E939" s="26">
        <f t="shared" si="90"/>
        <v>8</v>
      </c>
      <c r="F939" s="26">
        <f t="shared" si="91"/>
        <v>12</v>
      </c>
      <c r="G939" s="26">
        <f t="shared" si="92"/>
        <v>15</v>
      </c>
    </row>
    <row r="940" spans="1:7" x14ac:dyDescent="0.25">
      <c r="A940" s="10" t="str">
        <f>Calculations!A940</f>
        <v/>
      </c>
      <c r="B940" s="4" t="str">
        <f t="shared" si="88"/>
        <v/>
      </c>
      <c r="C940" s="4" t="str">
        <f>IFERROR(Calculations!K940,"")</f>
        <v/>
      </c>
      <c r="D940" s="16" t="str">
        <f t="shared" si="89"/>
        <v/>
      </c>
      <c r="E940" s="26">
        <f t="shared" si="90"/>
        <v>8</v>
      </c>
      <c r="F940" s="26">
        <f t="shared" si="91"/>
        <v>12</v>
      </c>
      <c r="G940" s="26">
        <f t="shared" si="92"/>
        <v>15</v>
      </c>
    </row>
    <row r="941" spans="1:7" x14ac:dyDescent="0.25">
      <c r="A941" s="10" t="str">
        <f>Calculations!A941</f>
        <v/>
      </c>
      <c r="B941" s="4" t="str">
        <f t="shared" si="88"/>
        <v/>
      </c>
      <c r="C941" s="4" t="str">
        <f>IFERROR(Calculations!K941,"")</f>
        <v/>
      </c>
      <c r="D941" s="16" t="str">
        <f t="shared" si="89"/>
        <v/>
      </c>
      <c r="E941" s="26">
        <f t="shared" si="90"/>
        <v>8</v>
      </c>
      <c r="F941" s="26">
        <f t="shared" si="91"/>
        <v>12</v>
      </c>
      <c r="G941" s="26">
        <f t="shared" si="92"/>
        <v>15</v>
      </c>
    </row>
    <row r="942" spans="1:7" x14ac:dyDescent="0.25">
      <c r="A942" s="10" t="str">
        <f>Calculations!A942</f>
        <v/>
      </c>
      <c r="B942" s="4" t="str">
        <f t="shared" si="88"/>
        <v/>
      </c>
      <c r="C942" s="4" t="str">
        <f>IFERROR(Calculations!K942,"")</f>
        <v/>
      </c>
      <c r="D942" s="16" t="str">
        <f t="shared" si="89"/>
        <v/>
      </c>
      <c r="E942" s="26">
        <f t="shared" si="90"/>
        <v>8</v>
      </c>
      <c r="F942" s="26">
        <f t="shared" si="91"/>
        <v>12</v>
      </c>
      <c r="G942" s="26">
        <f t="shared" si="92"/>
        <v>15</v>
      </c>
    </row>
    <row r="943" spans="1:7" x14ac:dyDescent="0.25">
      <c r="A943" s="10" t="str">
        <f>Calculations!A943</f>
        <v/>
      </c>
      <c r="B943" s="4" t="str">
        <f t="shared" si="88"/>
        <v/>
      </c>
      <c r="C943" s="4" t="str">
        <f>IFERROR(Calculations!K943,"")</f>
        <v/>
      </c>
      <c r="D943" s="16" t="str">
        <f t="shared" si="89"/>
        <v/>
      </c>
      <c r="E943" s="26">
        <f t="shared" si="90"/>
        <v>8</v>
      </c>
      <c r="F943" s="26">
        <f t="shared" si="91"/>
        <v>12</v>
      </c>
      <c r="G943" s="26">
        <f t="shared" si="92"/>
        <v>15</v>
      </c>
    </row>
    <row r="944" spans="1:7" x14ac:dyDescent="0.25">
      <c r="A944" s="10" t="str">
        <f>Calculations!A944</f>
        <v/>
      </c>
      <c r="B944" s="4" t="str">
        <f t="shared" si="88"/>
        <v/>
      </c>
      <c r="C944" s="4" t="str">
        <f>IFERROR(Calculations!K944,"")</f>
        <v/>
      </c>
      <c r="D944" s="16" t="str">
        <f t="shared" si="89"/>
        <v/>
      </c>
      <c r="E944" s="26">
        <f t="shared" si="90"/>
        <v>8</v>
      </c>
      <c r="F944" s="26">
        <f t="shared" si="91"/>
        <v>12</v>
      </c>
      <c r="G944" s="26">
        <f t="shared" si="92"/>
        <v>15</v>
      </c>
    </row>
    <row r="945" spans="1:7" x14ac:dyDescent="0.25">
      <c r="A945" s="10" t="str">
        <f>Calculations!A945</f>
        <v/>
      </c>
      <c r="B945" s="4" t="str">
        <f t="shared" si="88"/>
        <v/>
      </c>
      <c r="C945" s="4" t="str">
        <f>IFERROR(Calculations!K945,"")</f>
        <v/>
      </c>
      <c r="D945" s="16" t="str">
        <f t="shared" si="89"/>
        <v/>
      </c>
      <c r="E945" s="26">
        <f t="shared" si="90"/>
        <v>8</v>
      </c>
      <c r="F945" s="26">
        <f t="shared" si="91"/>
        <v>12</v>
      </c>
      <c r="G945" s="26">
        <f t="shared" si="92"/>
        <v>15</v>
      </c>
    </row>
    <row r="946" spans="1:7" x14ac:dyDescent="0.25">
      <c r="A946" s="10" t="str">
        <f>Calculations!A946</f>
        <v/>
      </c>
      <c r="B946" s="4" t="str">
        <f t="shared" si="88"/>
        <v/>
      </c>
      <c r="C946" s="4" t="str">
        <f>IFERROR(Calculations!K946,"")</f>
        <v/>
      </c>
      <c r="D946" s="16" t="str">
        <f t="shared" si="89"/>
        <v/>
      </c>
      <c r="E946" s="26">
        <f t="shared" si="90"/>
        <v>8</v>
      </c>
      <c r="F946" s="26">
        <f t="shared" si="91"/>
        <v>12</v>
      </c>
      <c r="G946" s="26">
        <f t="shared" si="92"/>
        <v>15</v>
      </c>
    </row>
    <row r="947" spans="1:7" x14ac:dyDescent="0.25">
      <c r="A947" s="10" t="str">
        <f>Calculations!A947</f>
        <v/>
      </c>
      <c r="B947" s="4" t="str">
        <f t="shared" si="88"/>
        <v/>
      </c>
      <c r="C947" s="4" t="str">
        <f>IFERROR(Calculations!K947,"")</f>
        <v/>
      </c>
      <c r="D947" s="16" t="str">
        <f t="shared" si="89"/>
        <v/>
      </c>
      <c r="E947" s="26">
        <f t="shared" si="90"/>
        <v>8</v>
      </c>
      <c r="F947" s="26">
        <f t="shared" si="91"/>
        <v>12</v>
      </c>
      <c r="G947" s="26">
        <f t="shared" si="92"/>
        <v>15</v>
      </c>
    </row>
    <row r="948" spans="1:7" x14ac:dyDescent="0.25">
      <c r="A948" s="10" t="str">
        <f>Calculations!A948</f>
        <v/>
      </c>
      <c r="B948" s="4" t="str">
        <f t="shared" si="88"/>
        <v/>
      </c>
      <c r="C948" s="4" t="str">
        <f>IFERROR(Calculations!K948,"")</f>
        <v/>
      </c>
      <c r="D948" s="16" t="str">
        <f t="shared" si="89"/>
        <v/>
      </c>
      <c r="E948" s="26">
        <f t="shared" si="90"/>
        <v>8</v>
      </c>
      <c r="F948" s="26">
        <f t="shared" si="91"/>
        <v>12</v>
      </c>
      <c r="G948" s="26">
        <f t="shared" si="92"/>
        <v>15</v>
      </c>
    </row>
    <row r="949" spans="1:7" x14ac:dyDescent="0.25">
      <c r="A949" s="10" t="str">
        <f>Calculations!A949</f>
        <v/>
      </c>
      <c r="B949" s="4" t="str">
        <f t="shared" si="88"/>
        <v/>
      </c>
      <c r="C949" s="4" t="str">
        <f>IFERROR(Calculations!K949,"")</f>
        <v/>
      </c>
      <c r="D949" s="16" t="str">
        <f t="shared" si="89"/>
        <v/>
      </c>
      <c r="E949" s="26">
        <f t="shared" si="90"/>
        <v>8</v>
      </c>
      <c r="F949" s="26">
        <f t="shared" si="91"/>
        <v>12</v>
      </c>
      <c r="G949" s="26">
        <f t="shared" si="92"/>
        <v>15</v>
      </c>
    </row>
    <row r="950" spans="1:7" x14ac:dyDescent="0.25">
      <c r="A950" s="10" t="str">
        <f>Calculations!A950</f>
        <v/>
      </c>
      <c r="B950" s="4" t="str">
        <f t="shared" si="88"/>
        <v/>
      </c>
      <c r="C950" s="4" t="str">
        <f>IFERROR(Calculations!K950,"")</f>
        <v/>
      </c>
      <c r="D950" s="16" t="str">
        <f t="shared" si="89"/>
        <v/>
      </c>
      <c r="E950" s="26">
        <f t="shared" si="90"/>
        <v>8</v>
      </c>
      <c r="F950" s="26">
        <f t="shared" si="91"/>
        <v>12</v>
      </c>
      <c r="G950" s="26">
        <f t="shared" si="92"/>
        <v>15</v>
      </c>
    </row>
    <row r="951" spans="1:7" x14ac:dyDescent="0.25">
      <c r="A951" s="10" t="str">
        <f>Calculations!A951</f>
        <v/>
      </c>
      <c r="B951" s="4" t="str">
        <f t="shared" si="88"/>
        <v/>
      </c>
      <c r="C951" s="4" t="str">
        <f>IFERROR(Calculations!K951,"")</f>
        <v/>
      </c>
      <c r="D951" s="16" t="str">
        <f t="shared" si="89"/>
        <v/>
      </c>
      <c r="E951" s="26">
        <f t="shared" si="90"/>
        <v>8</v>
      </c>
      <c r="F951" s="26">
        <f t="shared" si="91"/>
        <v>12</v>
      </c>
      <c r="G951" s="26">
        <f t="shared" si="92"/>
        <v>15</v>
      </c>
    </row>
    <row r="952" spans="1:7" x14ac:dyDescent="0.25">
      <c r="A952" s="10" t="str">
        <f>Calculations!A952</f>
        <v/>
      </c>
      <c r="B952" s="4" t="str">
        <f t="shared" si="88"/>
        <v/>
      </c>
      <c r="C952" s="4" t="str">
        <f>IFERROR(Calculations!K952,"")</f>
        <v/>
      </c>
      <c r="D952" s="16" t="str">
        <f t="shared" si="89"/>
        <v/>
      </c>
      <c r="E952" s="26">
        <f t="shared" si="90"/>
        <v>8</v>
      </c>
      <c r="F952" s="26">
        <f t="shared" si="91"/>
        <v>12</v>
      </c>
      <c r="G952" s="26">
        <f t="shared" si="92"/>
        <v>15</v>
      </c>
    </row>
    <row r="953" spans="1:7" x14ac:dyDescent="0.25">
      <c r="A953" s="10" t="str">
        <f>Calculations!A953</f>
        <v/>
      </c>
      <c r="B953" s="4" t="str">
        <f t="shared" si="88"/>
        <v/>
      </c>
      <c r="C953" s="4" t="str">
        <f>IFERROR(Calculations!K953,"")</f>
        <v/>
      </c>
      <c r="D953" s="16" t="str">
        <f t="shared" si="89"/>
        <v/>
      </c>
      <c r="E953" s="26">
        <f t="shared" si="90"/>
        <v>8</v>
      </c>
      <c r="F953" s="26">
        <f t="shared" si="91"/>
        <v>12</v>
      </c>
      <c r="G953" s="26">
        <f t="shared" si="92"/>
        <v>15</v>
      </c>
    </row>
    <row r="954" spans="1:7" x14ac:dyDescent="0.25">
      <c r="A954" s="10" t="str">
        <f>Calculations!A954</f>
        <v/>
      </c>
      <c r="B954" s="4" t="str">
        <f t="shared" si="88"/>
        <v/>
      </c>
      <c r="C954" s="4" t="str">
        <f>IFERROR(Calculations!K954,"")</f>
        <v/>
      </c>
      <c r="D954" s="16" t="str">
        <f t="shared" si="89"/>
        <v/>
      </c>
      <c r="E954" s="26">
        <f t="shared" si="90"/>
        <v>8</v>
      </c>
      <c r="F954" s="26">
        <f t="shared" si="91"/>
        <v>12</v>
      </c>
      <c r="G954" s="26">
        <f t="shared" si="92"/>
        <v>15</v>
      </c>
    </row>
    <row r="955" spans="1:7" x14ac:dyDescent="0.25">
      <c r="A955" s="10" t="str">
        <f>Calculations!A955</f>
        <v/>
      </c>
      <c r="B955" s="4" t="str">
        <f t="shared" si="88"/>
        <v/>
      </c>
      <c r="C955" s="4" t="str">
        <f>IFERROR(Calculations!K955,"")</f>
        <v/>
      </c>
      <c r="D955" s="16" t="str">
        <f t="shared" si="89"/>
        <v/>
      </c>
      <c r="E955" s="26">
        <f t="shared" si="90"/>
        <v>8</v>
      </c>
      <c r="F955" s="26">
        <f t="shared" si="91"/>
        <v>12</v>
      </c>
      <c r="G955" s="26">
        <f t="shared" si="92"/>
        <v>15</v>
      </c>
    </row>
    <row r="956" spans="1:7" x14ac:dyDescent="0.25">
      <c r="A956" s="10" t="str">
        <f>Calculations!A956</f>
        <v/>
      </c>
      <c r="B956" s="4" t="str">
        <f t="shared" si="88"/>
        <v/>
      </c>
      <c r="C956" s="4" t="str">
        <f>IFERROR(Calculations!K956,"")</f>
        <v/>
      </c>
      <c r="D956" s="16" t="str">
        <f t="shared" si="89"/>
        <v/>
      </c>
      <c r="E956" s="26">
        <f t="shared" si="90"/>
        <v>8</v>
      </c>
      <c r="F956" s="26">
        <f t="shared" si="91"/>
        <v>12</v>
      </c>
      <c r="G956" s="26">
        <f t="shared" si="92"/>
        <v>15</v>
      </c>
    </row>
    <row r="957" spans="1:7" x14ac:dyDescent="0.25">
      <c r="A957" s="10" t="str">
        <f>Calculations!A957</f>
        <v/>
      </c>
      <c r="B957" s="4" t="str">
        <f t="shared" si="88"/>
        <v/>
      </c>
      <c r="C957" s="4" t="str">
        <f>IFERROR(Calculations!K957,"")</f>
        <v/>
      </c>
      <c r="D957" s="16" t="str">
        <f t="shared" si="89"/>
        <v/>
      </c>
      <c r="E957" s="26">
        <f t="shared" si="90"/>
        <v>8</v>
      </c>
      <c r="F957" s="26">
        <f t="shared" si="91"/>
        <v>12</v>
      </c>
      <c r="G957" s="26">
        <f t="shared" si="92"/>
        <v>15</v>
      </c>
    </row>
    <row r="958" spans="1:7" x14ac:dyDescent="0.25">
      <c r="A958" s="10" t="str">
        <f>Calculations!A958</f>
        <v/>
      </c>
      <c r="B958" s="4" t="str">
        <f t="shared" si="88"/>
        <v/>
      </c>
      <c r="C958" s="4" t="str">
        <f>IFERROR(Calculations!K958,"")</f>
        <v/>
      </c>
      <c r="D958" s="16" t="str">
        <f t="shared" si="89"/>
        <v/>
      </c>
      <c r="E958" s="26">
        <f t="shared" si="90"/>
        <v>8</v>
      </c>
      <c r="F958" s="26">
        <f t="shared" si="91"/>
        <v>12</v>
      </c>
      <c r="G958" s="26">
        <f t="shared" si="92"/>
        <v>15</v>
      </c>
    </row>
    <row r="959" spans="1:7" x14ac:dyDescent="0.25">
      <c r="A959" s="10" t="str">
        <f>Calculations!A959</f>
        <v/>
      </c>
      <c r="B959" s="4" t="str">
        <f t="shared" si="88"/>
        <v/>
      </c>
      <c r="C959" s="4" t="str">
        <f>IFERROR(Calculations!K959,"")</f>
        <v/>
      </c>
      <c r="D959" s="16" t="str">
        <f t="shared" si="89"/>
        <v/>
      </c>
      <c r="E959" s="26">
        <f t="shared" si="90"/>
        <v>8</v>
      </c>
      <c r="F959" s="26">
        <f t="shared" si="91"/>
        <v>12</v>
      </c>
      <c r="G959" s="26">
        <f t="shared" si="92"/>
        <v>15</v>
      </c>
    </row>
    <row r="960" spans="1:7" x14ac:dyDescent="0.25">
      <c r="A960" s="10" t="str">
        <f>Calculations!A960</f>
        <v/>
      </c>
      <c r="B960" s="4" t="str">
        <f t="shared" si="88"/>
        <v/>
      </c>
      <c r="C960" s="4" t="str">
        <f>IFERROR(Calculations!K960,"")</f>
        <v/>
      </c>
      <c r="D960" s="16" t="str">
        <f t="shared" si="89"/>
        <v/>
      </c>
      <c r="E960" s="26">
        <f t="shared" si="90"/>
        <v>8</v>
      </c>
      <c r="F960" s="26">
        <f t="shared" si="91"/>
        <v>12</v>
      </c>
      <c r="G960" s="26">
        <f t="shared" si="92"/>
        <v>15</v>
      </c>
    </row>
    <row r="961" spans="1:7" x14ac:dyDescent="0.25">
      <c r="A961" s="10" t="str">
        <f>Calculations!A961</f>
        <v/>
      </c>
      <c r="B961" s="4" t="str">
        <f t="shared" si="88"/>
        <v/>
      </c>
      <c r="C961" s="4" t="str">
        <f>IFERROR(Calculations!K961,"")</f>
        <v/>
      </c>
      <c r="D961" s="16" t="str">
        <f t="shared" si="89"/>
        <v/>
      </c>
      <c r="E961" s="26">
        <f t="shared" si="90"/>
        <v>8</v>
      </c>
      <c r="F961" s="26">
        <f t="shared" si="91"/>
        <v>12</v>
      </c>
      <c r="G961" s="26">
        <f t="shared" si="92"/>
        <v>15</v>
      </c>
    </row>
    <row r="962" spans="1:7" x14ac:dyDescent="0.25">
      <c r="A962" s="10" t="str">
        <f>Calculations!A962</f>
        <v/>
      </c>
      <c r="B962" s="4" t="str">
        <f t="shared" si="88"/>
        <v/>
      </c>
      <c r="C962" s="4" t="str">
        <f>IFERROR(Calculations!K962,"")</f>
        <v/>
      </c>
      <c r="D962" s="16" t="str">
        <f t="shared" si="89"/>
        <v/>
      </c>
      <c r="E962" s="26">
        <f t="shared" si="90"/>
        <v>8</v>
      </c>
      <c r="F962" s="26">
        <f t="shared" si="91"/>
        <v>12</v>
      </c>
      <c r="G962" s="26">
        <f t="shared" si="92"/>
        <v>15</v>
      </c>
    </row>
    <row r="963" spans="1:7" x14ac:dyDescent="0.25">
      <c r="A963" s="10" t="str">
        <f>Calculations!A963</f>
        <v/>
      </c>
      <c r="B963" s="4" t="str">
        <f t="shared" ref="B963:B1026" si="93">IF(ISNUMBER(A963),YEAR(A963)&amp;"-"&amp;TEXT(WEEKNUM(A963),"00"),"")</f>
        <v/>
      </c>
      <c r="C963" s="4" t="str">
        <f>IFERROR(Calculations!K963,"")</f>
        <v/>
      </c>
      <c r="D963" s="16" t="str">
        <f t="shared" si="89"/>
        <v/>
      </c>
      <c r="E963" s="26">
        <f t="shared" si="90"/>
        <v>8</v>
      </c>
      <c r="F963" s="26">
        <f t="shared" si="91"/>
        <v>12</v>
      </c>
      <c r="G963" s="26">
        <f t="shared" si="92"/>
        <v>15</v>
      </c>
    </row>
    <row r="964" spans="1:7" x14ac:dyDescent="0.25">
      <c r="A964" s="10" t="str">
        <f>Calculations!A964</f>
        <v/>
      </c>
      <c r="B964" s="4" t="str">
        <f t="shared" si="93"/>
        <v/>
      </c>
      <c r="C964" s="4" t="str">
        <f>IFERROR(Calculations!K964,"")</f>
        <v/>
      </c>
      <c r="D964" s="16" t="str">
        <f t="shared" ref="D964:D1027" si="94">IF(AND(ISBLANK(D963)=FALSE,ISNUMBER(C964)),D963&amp;","&amp;C964,"")</f>
        <v/>
      </c>
      <c r="E964" s="26">
        <f t="shared" ref="E964:E1027" si="95">E963</f>
        <v>8</v>
      </c>
      <c r="F964" s="26">
        <f t="shared" ref="F964:F1027" si="96">F963</f>
        <v>12</v>
      </c>
      <c r="G964" s="26">
        <f t="shared" ref="G964:G1027" si="97">G963</f>
        <v>15</v>
      </c>
    </row>
    <row r="965" spans="1:7" x14ac:dyDescent="0.25">
      <c r="A965" s="10" t="str">
        <f>Calculations!A965</f>
        <v/>
      </c>
      <c r="B965" s="4" t="str">
        <f t="shared" si="93"/>
        <v/>
      </c>
      <c r="C965" s="4" t="str">
        <f>IFERROR(Calculations!K965,"")</f>
        <v/>
      </c>
      <c r="D965" s="16" t="str">
        <f t="shared" si="94"/>
        <v/>
      </c>
      <c r="E965" s="26">
        <f t="shared" si="95"/>
        <v>8</v>
      </c>
      <c r="F965" s="26">
        <f t="shared" si="96"/>
        <v>12</v>
      </c>
      <c r="G965" s="26">
        <f t="shared" si="97"/>
        <v>15</v>
      </c>
    </row>
    <row r="966" spans="1:7" x14ac:dyDescent="0.25">
      <c r="A966" s="10" t="str">
        <f>Calculations!A966</f>
        <v/>
      </c>
      <c r="B966" s="4" t="str">
        <f t="shared" si="93"/>
        <v/>
      </c>
      <c r="C966" s="4" t="str">
        <f>IFERROR(Calculations!K966,"")</f>
        <v/>
      </c>
      <c r="D966" s="16" t="str">
        <f t="shared" si="94"/>
        <v/>
      </c>
      <c r="E966" s="26">
        <f t="shared" si="95"/>
        <v>8</v>
      </c>
      <c r="F966" s="26">
        <f t="shared" si="96"/>
        <v>12</v>
      </c>
      <c r="G966" s="26">
        <f t="shared" si="97"/>
        <v>15</v>
      </c>
    </row>
    <row r="967" spans="1:7" x14ac:dyDescent="0.25">
      <c r="A967" s="10" t="str">
        <f>Calculations!A967</f>
        <v/>
      </c>
      <c r="B967" s="4" t="str">
        <f t="shared" si="93"/>
        <v/>
      </c>
      <c r="C967" s="4" t="str">
        <f>IFERROR(Calculations!K967,"")</f>
        <v/>
      </c>
      <c r="D967" s="16" t="str">
        <f t="shared" si="94"/>
        <v/>
      </c>
      <c r="E967" s="26">
        <f t="shared" si="95"/>
        <v>8</v>
      </c>
      <c r="F967" s="26">
        <f t="shared" si="96"/>
        <v>12</v>
      </c>
      <c r="G967" s="26">
        <f t="shared" si="97"/>
        <v>15</v>
      </c>
    </row>
    <row r="968" spans="1:7" x14ac:dyDescent="0.25">
      <c r="A968" s="10" t="str">
        <f>Calculations!A968</f>
        <v/>
      </c>
      <c r="B968" s="4" t="str">
        <f t="shared" si="93"/>
        <v/>
      </c>
      <c r="C968" s="4" t="str">
        <f>IFERROR(Calculations!K968,"")</f>
        <v/>
      </c>
      <c r="D968" s="16" t="str">
        <f t="shared" si="94"/>
        <v/>
      </c>
      <c r="E968" s="26">
        <f t="shared" si="95"/>
        <v>8</v>
      </c>
      <c r="F968" s="26">
        <f t="shared" si="96"/>
        <v>12</v>
      </c>
      <c r="G968" s="26">
        <f t="shared" si="97"/>
        <v>15</v>
      </c>
    </row>
    <row r="969" spans="1:7" x14ac:dyDescent="0.25">
      <c r="A969" s="10" t="str">
        <f>Calculations!A969</f>
        <v/>
      </c>
      <c r="B969" s="4" t="str">
        <f t="shared" si="93"/>
        <v/>
      </c>
      <c r="C969" s="4" t="str">
        <f>IFERROR(Calculations!K969,"")</f>
        <v/>
      </c>
      <c r="D969" s="16" t="str">
        <f t="shared" si="94"/>
        <v/>
      </c>
      <c r="E969" s="26">
        <f t="shared" si="95"/>
        <v>8</v>
      </c>
      <c r="F969" s="26">
        <f t="shared" si="96"/>
        <v>12</v>
      </c>
      <c r="G969" s="26">
        <f t="shared" si="97"/>
        <v>15</v>
      </c>
    </row>
    <row r="970" spans="1:7" x14ac:dyDescent="0.25">
      <c r="A970" s="10" t="str">
        <f>Calculations!A970</f>
        <v/>
      </c>
      <c r="B970" s="4" t="str">
        <f t="shared" si="93"/>
        <v/>
      </c>
      <c r="C970" s="4" t="str">
        <f>IFERROR(Calculations!K970,"")</f>
        <v/>
      </c>
      <c r="D970" s="16" t="str">
        <f t="shared" si="94"/>
        <v/>
      </c>
      <c r="E970" s="26">
        <f t="shared" si="95"/>
        <v>8</v>
      </c>
      <c r="F970" s="26">
        <f t="shared" si="96"/>
        <v>12</v>
      </c>
      <c r="G970" s="26">
        <f t="shared" si="97"/>
        <v>15</v>
      </c>
    </row>
    <row r="971" spans="1:7" x14ac:dyDescent="0.25">
      <c r="A971" s="10" t="str">
        <f>Calculations!A971</f>
        <v/>
      </c>
      <c r="B971" s="4" t="str">
        <f t="shared" si="93"/>
        <v/>
      </c>
      <c r="C971" s="4" t="str">
        <f>IFERROR(Calculations!K971,"")</f>
        <v/>
      </c>
      <c r="D971" s="16" t="str">
        <f t="shared" si="94"/>
        <v/>
      </c>
      <c r="E971" s="26">
        <f t="shared" si="95"/>
        <v>8</v>
      </c>
      <c r="F971" s="26">
        <f t="shared" si="96"/>
        <v>12</v>
      </c>
      <c r="G971" s="26">
        <f t="shared" si="97"/>
        <v>15</v>
      </c>
    </row>
    <row r="972" spans="1:7" x14ac:dyDescent="0.25">
      <c r="A972" s="10" t="str">
        <f>Calculations!A972</f>
        <v/>
      </c>
      <c r="B972" s="4" t="str">
        <f t="shared" si="93"/>
        <v/>
      </c>
      <c r="C972" s="4" t="str">
        <f>IFERROR(Calculations!K972,"")</f>
        <v/>
      </c>
      <c r="D972" s="16" t="str">
        <f t="shared" si="94"/>
        <v/>
      </c>
      <c r="E972" s="26">
        <f t="shared" si="95"/>
        <v>8</v>
      </c>
      <c r="F972" s="26">
        <f t="shared" si="96"/>
        <v>12</v>
      </c>
      <c r="G972" s="26">
        <f t="shared" si="97"/>
        <v>15</v>
      </c>
    </row>
    <row r="973" spans="1:7" x14ac:dyDescent="0.25">
      <c r="A973" s="10" t="str">
        <f>Calculations!A973</f>
        <v/>
      </c>
      <c r="B973" s="4" t="str">
        <f t="shared" si="93"/>
        <v/>
      </c>
      <c r="C973" s="4" t="str">
        <f>IFERROR(Calculations!K973,"")</f>
        <v/>
      </c>
      <c r="D973" s="16" t="str">
        <f t="shared" si="94"/>
        <v/>
      </c>
      <c r="E973" s="26">
        <f t="shared" si="95"/>
        <v>8</v>
      </c>
      <c r="F973" s="26">
        <f t="shared" si="96"/>
        <v>12</v>
      </c>
      <c r="G973" s="26">
        <f t="shared" si="97"/>
        <v>15</v>
      </c>
    </row>
    <row r="974" spans="1:7" x14ac:dyDescent="0.25">
      <c r="A974" s="10" t="str">
        <f>Calculations!A974</f>
        <v/>
      </c>
      <c r="B974" s="4" t="str">
        <f t="shared" si="93"/>
        <v/>
      </c>
      <c r="C974" s="4" t="str">
        <f>IFERROR(Calculations!K974,"")</f>
        <v/>
      </c>
      <c r="D974" s="16" t="str">
        <f t="shared" si="94"/>
        <v/>
      </c>
      <c r="E974" s="26">
        <f t="shared" si="95"/>
        <v>8</v>
      </c>
      <c r="F974" s="26">
        <f t="shared" si="96"/>
        <v>12</v>
      </c>
      <c r="G974" s="26">
        <f t="shared" si="97"/>
        <v>15</v>
      </c>
    </row>
    <row r="975" spans="1:7" x14ac:dyDescent="0.25">
      <c r="A975" s="10" t="str">
        <f>Calculations!A975</f>
        <v/>
      </c>
      <c r="B975" s="4" t="str">
        <f t="shared" si="93"/>
        <v/>
      </c>
      <c r="C975" s="4" t="str">
        <f>IFERROR(Calculations!K975,"")</f>
        <v/>
      </c>
      <c r="D975" s="16" t="str">
        <f t="shared" si="94"/>
        <v/>
      </c>
      <c r="E975" s="26">
        <f t="shared" si="95"/>
        <v>8</v>
      </c>
      <c r="F975" s="26">
        <f t="shared" si="96"/>
        <v>12</v>
      </c>
      <c r="G975" s="26">
        <f t="shared" si="97"/>
        <v>15</v>
      </c>
    </row>
    <row r="976" spans="1:7" x14ac:dyDescent="0.25">
      <c r="A976" s="10" t="str">
        <f>Calculations!A976</f>
        <v/>
      </c>
      <c r="B976" s="4" t="str">
        <f t="shared" si="93"/>
        <v/>
      </c>
      <c r="C976" s="4" t="str">
        <f>IFERROR(Calculations!K976,"")</f>
        <v/>
      </c>
      <c r="D976" s="16" t="str">
        <f t="shared" si="94"/>
        <v/>
      </c>
      <c r="E976" s="26">
        <f t="shared" si="95"/>
        <v>8</v>
      </c>
      <c r="F976" s="26">
        <f t="shared" si="96"/>
        <v>12</v>
      </c>
      <c r="G976" s="26">
        <f t="shared" si="97"/>
        <v>15</v>
      </c>
    </row>
    <row r="977" spans="1:7" x14ac:dyDescent="0.25">
      <c r="A977" s="10" t="str">
        <f>Calculations!A977</f>
        <v/>
      </c>
      <c r="B977" s="4" t="str">
        <f t="shared" si="93"/>
        <v/>
      </c>
      <c r="C977" s="4" t="str">
        <f>IFERROR(Calculations!K977,"")</f>
        <v/>
      </c>
      <c r="D977" s="16" t="str">
        <f t="shared" si="94"/>
        <v/>
      </c>
      <c r="E977" s="26">
        <f t="shared" si="95"/>
        <v>8</v>
      </c>
      <c r="F977" s="26">
        <f t="shared" si="96"/>
        <v>12</v>
      </c>
      <c r="G977" s="26">
        <f t="shared" si="97"/>
        <v>15</v>
      </c>
    </row>
    <row r="978" spans="1:7" x14ac:dyDescent="0.25">
      <c r="A978" s="10" t="str">
        <f>Calculations!A978</f>
        <v/>
      </c>
      <c r="B978" s="4" t="str">
        <f t="shared" si="93"/>
        <v/>
      </c>
      <c r="C978" s="4" t="str">
        <f>IFERROR(Calculations!K978,"")</f>
        <v/>
      </c>
      <c r="D978" s="16" t="str">
        <f t="shared" si="94"/>
        <v/>
      </c>
      <c r="E978" s="26">
        <f t="shared" si="95"/>
        <v>8</v>
      </c>
      <c r="F978" s="26">
        <f t="shared" si="96"/>
        <v>12</v>
      </c>
      <c r="G978" s="26">
        <f t="shared" si="97"/>
        <v>15</v>
      </c>
    </row>
    <row r="979" spans="1:7" x14ac:dyDescent="0.25">
      <c r="A979" s="10" t="str">
        <f>Calculations!A979</f>
        <v/>
      </c>
      <c r="B979" s="4" t="str">
        <f t="shared" si="93"/>
        <v/>
      </c>
      <c r="C979" s="4" t="str">
        <f>IFERROR(Calculations!K979,"")</f>
        <v/>
      </c>
      <c r="D979" s="16" t="str">
        <f t="shared" si="94"/>
        <v/>
      </c>
      <c r="E979" s="26">
        <f t="shared" si="95"/>
        <v>8</v>
      </c>
      <c r="F979" s="26">
        <f t="shared" si="96"/>
        <v>12</v>
      </c>
      <c r="G979" s="26">
        <f t="shared" si="97"/>
        <v>15</v>
      </c>
    </row>
    <row r="980" spans="1:7" x14ac:dyDescent="0.25">
      <c r="A980" s="10" t="str">
        <f>Calculations!A980</f>
        <v/>
      </c>
      <c r="B980" s="4" t="str">
        <f t="shared" si="93"/>
        <v/>
      </c>
      <c r="C980" s="4" t="str">
        <f>IFERROR(Calculations!K980,"")</f>
        <v/>
      </c>
      <c r="D980" s="16" t="str">
        <f t="shared" si="94"/>
        <v/>
      </c>
      <c r="E980" s="26">
        <f t="shared" si="95"/>
        <v>8</v>
      </c>
      <c r="F980" s="26">
        <f t="shared" si="96"/>
        <v>12</v>
      </c>
      <c r="G980" s="26">
        <f t="shared" si="97"/>
        <v>15</v>
      </c>
    </row>
    <row r="981" spans="1:7" x14ac:dyDescent="0.25">
      <c r="A981" s="10" t="str">
        <f>Calculations!A981</f>
        <v/>
      </c>
      <c r="B981" s="4" t="str">
        <f t="shared" si="93"/>
        <v/>
      </c>
      <c r="C981" s="4" t="str">
        <f>IFERROR(Calculations!K981,"")</f>
        <v/>
      </c>
      <c r="D981" s="16" t="str">
        <f t="shared" si="94"/>
        <v/>
      </c>
      <c r="E981" s="26">
        <f t="shared" si="95"/>
        <v>8</v>
      </c>
      <c r="F981" s="26">
        <f t="shared" si="96"/>
        <v>12</v>
      </c>
      <c r="G981" s="26">
        <f t="shared" si="97"/>
        <v>15</v>
      </c>
    </row>
    <row r="982" spans="1:7" x14ac:dyDescent="0.25">
      <c r="A982" s="10" t="str">
        <f>Calculations!A982</f>
        <v/>
      </c>
      <c r="B982" s="4" t="str">
        <f t="shared" si="93"/>
        <v/>
      </c>
      <c r="C982" s="4" t="str">
        <f>IFERROR(Calculations!K982,"")</f>
        <v/>
      </c>
      <c r="D982" s="16" t="str">
        <f t="shared" si="94"/>
        <v/>
      </c>
      <c r="E982" s="26">
        <f t="shared" si="95"/>
        <v>8</v>
      </c>
      <c r="F982" s="26">
        <f t="shared" si="96"/>
        <v>12</v>
      </c>
      <c r="G982" s="26">
        <f t="shared" si="97"/>
        <v>15</v>
      </c>
    </row>
    <row r="983" spans="1:7" x14ac:dyDescent="0.25">
      <c r="A983" s="10" t="str">
        <f>Calculations!A983</f>
        <v/>
      </c>
      <c r="B983" s="4" t="str">
        <f t="shared" si="93"/>
        <v/>
      </c>
      <c r="C983" s="4" t="str">
        <f>IFERROR(Calculations!K983,"")</f>
        <v/>
      </c>
      <c r="D983" s="16" t="str">
        <f t="shared" si="94"/>
        <v/>
      </c>
      <c r="E983" s="26">
        <f t="shared" si="95"/>
        <v>8</v>
      </c>
      <c r="F983" s="26">
        <f t="shared" si="96"/>
        <v>12</v>
      </c>
      <c r="G983" s="26">
        <f t="shared" si="97"/>
        <v>15</v>
      </c>
    </row>
    <row r="984" spans="1:7" x14ac:dyDescent="0.25">
      <c r="A984" s="10" t="str">
        <f>Calculations!A984</f>
        <v/>
      </c>
      <c r="B984" s="4" t="str">
        <f t="shared" si="93"/>
        <v/>
      </c>
      <c r="C984" s="4" t="str">
        <f>IFERROR(Calculations!K984,"")</f>
        <v/>
      </c>
      <c r="D984" s="16" t="str">
        <f t="shared" si="94"/>
        <v/>
      </c>
      <c r="E984" s="26">
        <f t="shared" si="95"/>
        <v>8</v>
      </c>
      <c r="F984" s="26">
        <f t="shared" si="96"/>
        <v>12</v>
      </c>
      <c r="G984" s="26">
        <f t="shared" si="97"/>
        <v>15</v>
      </c>
    </row>
    <row r="985" spans="1:7" x14ac:dyDescent="0.25">
      <c r="A985" s="10" t="str">
        <f>Calculations!A985</f>
        <v/>
      </c>
      <c r="B985" s="4" t="str">
        <f t="shared" si="93"/>
        <v/>
      </c>
      <c r="C985" s="4" t="str">
        <f>IFERROR(Calculations!K985,"")</f>
        <v/>
      </c>
      <c r="D985" s="16" t="str">
        <f t="shared" si="94"/>
        <v/>
      </c>
      <c r="E985" s="26">
        <f t="shared" si="95"/>
        <v>8</v>
      </c>
      <c r="F985" s="26">
        <f t="shared" si="96"/>
        <v>12</v>
      </c>
      <c r="G985" s="26">
        <f t="shared" si="97"/>
        <v>15</v>
      </c>
    </row>
    <row r="986" spans="1:7" x14ac:dyDescent="0.25">
      <c r="A986" s="10" t="str">
        <f>Calculations!A986</f>
        <v/>
      </c>
      <c r="B986" s="4" t="str">
        <f t="shared" si="93"/>
        <v/>
      </c>
      <c r="C986" s="4" t="str">
        <f>IFERROR(Calculations!K986,"")</f>
        <v/>
      </c>
      <c r="D986" s="16" t="str">
        <f t="shared" si="94"/>
        <v/>
      </c>
      <c r="E986" s="26">
        <f t="shared" si="95"/>
        <v>8</v>
      </c>
      <c r="F986" s="26">
        <f t="shared" si="96"/>
        <v>12</v>
      </c>
      <c r="G986" s="26">
        <f t="shared" si="97"/>
        <v>15</v>
      </c>
    </row>
    <row r="987" spans="1:7" x14ac:dyDescent="0.25">
      <c r="A987" s="10" t="str">
        <f>Calculations!A987</f>
        <v/>
      </c>
      <c r="B987" s="4" t="str">
        <f t="shared" si="93"/>
        <v/>
      </c>
      <c r="C987" s="4" t="str">
        <f>IFERROR(Calculations!K987,"")</f>
        <v/>
      </c>
      <c r="D987" s="16" t="str">
        <f t="shared" si="94"/>
        <v/>
      </c>
      <c r="E987" s="26">
        <f t="shared" si="95"/>
        <v>8</v>
      </c>
      <c r="F987" s="26">
        <f t="shared" si="96"/>
        <v>12</v>
      </c>
      <c r="G987" s="26">
        <f t="shared" si="97"/>
        <v>15</v>
      </c>
    </row>
    <row r="988" spans="1:7" x14ac:dyDescent="0.25">
      <c r="A988" s="10" t="str">
        <f>Calculations!A988</f>
        <v/>
      </c>
      <c r="B988" s="4" t="str">
        <f t="shared" si="93"/>
        <v/>
      </c>
      <c r="C988" s="4" t="str">
        <f>IFERROR(Calculations!K988,"")</f>
        <v/>
      </c>
      <c r="D988" s="16" t="str">
        <f t="shared" si="94"/>
        <v/>
      </c>
      <c r="E988" s="26">
        <f t="shared" si="95"/>
        <v>8</v>
      </c>
      <c r="F988" s="26">
        <f t="shared" si="96"/>
        <v>12</v>
      </c>
      <c r="G988" s="26">
        <f t="shared" si="97"/>
        <v>15</v>
      </c>
    </row>
    <row r="989" spans="1:7" x14ac:dyDescent="0.25">
      <c r="A989" s="10" t="str">
        <f>Calculations!A989</f>
        <v/>
      </c>
      <c r="B989" s="4" t="str">
        <f t="shared" si="93"/>
        <v/>
      </c>
      <c r="C989" s="4" t="str">
        <f>IFERROR(Calculations!K989,"")</f>
        <v/>
      </c>
      <c r="D989" s="16" t="str">
        <f t="shared" si="94"/>
        <v/>
      </c>
      <c r="E989" s="26">
        <f t="shared" si="95"/>
        <v>8</v>
      </c>
      <c r="F989" s="26">
        <f t="shared" si="96"/>
        <v>12</v>
      </c>
      <c r="G989" s="26">
        <f t="shared" si="97"/>
        <v>15</v>
      </c>
    </row>
    <row r="990" spans="1:7" x14ac:dyDescent="0.25">
      <c r="A990" s="10" t="str">
        <f>Calculations!A990</f>
        <v/>
      </c>
      <c r="B990" s="4" t="str">
        <f t="shared" si="93"/>
        <v/>
      </c>
      <c r="C990" s="4" t="str">
        <f>IFERROR(Calculations!K990,"")</f>
        <v/>
      </c>
      <c r="D990" s="16" t="str">
        <f t="shared" si="94"/>
        <v/>
      </c>
      <c r="E990" s="26">
        <f t="shared" si="95"/>
        <v>8</v>
      </c>
      <c r="F990" s="26">
        <f t="shared" si="96"/>
        <v>12</v>
      </c>
      <c r="G990" s="26">
        <f t="shared" si="97"/>
        <v>15</v>
      </c>
    </row>
    <row r="991" spans="1:7" x14ac:dyDescent="0.25">
      <c r="A991" s="10" t="str">
        <f>Calculations!A991</f>
        <v/>
      </c>
      <c r="B991" s="4" t="str">
        <f t="shared" si="93"/>
        <v/>
      </c>
      <c r="C991" s="4" t="str">
        <f>IFERROR(Calculations!K991,"")</f>
        <v/>
      </c>
      <c r="D991" s="16" t="str">
        <f t="shared" si="94"/>
        <v/>
      </c>
      <c r="E991" s="26">
        <f t="shared" si="95"/>
        <v>8</v>
      </c>
      <c r="F991" s="26">
        <f t="shared" si="96"/>
        <v>12</v>
      </c>
      <c r="G991" s="26">
        <f t="shared" si="97"/>
        <v>15</v>
      </c>
    </row>
    <row r="992" spans="1:7" x14ac:dyDescent="0.25">
      <c r="A992" s="10" t="str">
        <f>Calculations!A992</f>
        <v/>
      </c>
      <c r="B992" s="4" t="str">
        <f t="shared" si="93"/>
        <v/>
      </c>
      <c r="C992" s="4" t="str">
        <f>IFERROR(Calculations!K992,"")</f>
        <v/>
      </c>
      <c r="D992" s="16" t="str">
        <f t="shared" si="94"/>
        <v/>
      </c>
      <c r="E992" s="26">
        <f t="shared" si="95"/>
        <v>8</v>
      </c>
      <c r="F992" s="26">
        <f t="shared" si="96"/>
        <v>12</v>
      </c>
      <c r="G992" s="26">
        <f t="shared" si="97"/>
        <v>15</v>
      </c>
    </row>
    <row r="993" spans="1:7" x14ac:dyDescent="0.25">
      <c r="A993" s="10" t="str">
        <f>Calculations!A993</f>
        <v/>
      </c>
      <c r="B993" s="4" t="str">
        <f t="shared" si="93"/>
        <v/>
      </c>
      <c r="C993" s="4" t="str">
        <f>IFERROR(Calculations!K993,"")</f>
        <v/>
      </c>
      <c r="D993" s="16" t="str">
        <f t="shared" si="94"/>
        <v/>
      </c>
      <c r="E993" s="26">
        <f t="shared" si="95"/>
        <v>8</v>
      </c>
      <c r="F993" s="26">
        <f t="shared" si="96"/>
        <v>12</v>
      </c>
      <c r="G993" s="26">
        <f t="shared" si="97"/>
        <v>15</v>
      </c>
    </row>
    <row r="994" spans="1:7" x14ac:dyDescent="0.25">
      <c r="A994" s="10" t="str">
        <f>Calculations!A994</f>
        <v/>
      </c>
      <c r="B994" s="4" t="str">
        <f t="shared" si="93"/>
        <v/>
      </c>
      <c r="C994" s="4" t="str">
        <f>IFERROR(Calculations!K994,"")</f>
        <v/>
      </c>
      <c r="D994" s="16" t="str">
        <f t="shared" si="94"/>
        <v/>
      </c>
      <c r="E994" s="26">
        <f t="shared" si="95"/>
        <v>8</v>
      </c>
      <c r="F994" s="26">
        <f t="shared" si="96"/>
        <v>12</v>
      </c>
      <c r="G994" s="26">
        <f t="shared" si="97"/>
        <v>15</v>
      </c>
    </row>
    <row r="995" spans="1:7" x14ac:dyDescent="0.25">
      <c r="A995" s="10" t="str">
        <f>Calculations!A995</f>
        <v/>
      </c>
      <c r="B995" s="4" t="str">
        <f t="shared" si="93"/>
        <v/>
      </c>
      <c r="C995" s="4" t="str">
        <f>IFERROR(Calculations!K995,"")</f>
        <v/>
      </c>
      <c r="D995" s="16" t="str">
        <f t="shared" si="94"/>
        <v/>
      </c>
      <c r="E995" s="26">
        <f t="shared" si="95"/>
        <v>8</v>
      </c>
      <c r="F995" s="26">
        <f t="shared" si="96"/>
        <v>12</v>
      </c>
      <c r="G995" s="26">
        <f t="shared" si="97"/>
        <v>15</v>
      </c>
    </row>
    <row r="996" spans="1:7" x14ac:dyDescent="0.25">
      <c r="A996" s="10" t="str">
        <f>Calculations!A996</f>
        <v/>
      </c>
      <c r="B996" s="4" t="str">
        <f t="shared" si="93"/>
        <v/>
      </c>
      <c r="C996" s="4" t="str">
        <f>IFERROR(Calculations!K996,"")</f>
        <v/>
      </c>
      <c r="D996" s="16" t="str">
        <f t="shared" si="94"/>
        <v/>
      </c>
      <c r="E996" s="26">
        <f t="shared" si="95"/>
        <v>8</v>
      </c>
      <c r="F996" s="26">
        <f t="shared" si="96"/>
        <v>12</v>
      </c>
      <c r="G996" s="26">
        <f t="shared" si="97"/>
        <v>15</v>
      </c>
    </row>
    <row r="997" spans="1:7" x14ac:dyDescent="0.25">
      <c r="A997" s="10" t="str">
        <f>Calculations!A997</f>
        <v/>
      </c>
      <c r="B997" s="4" t="str">
        <f t="shared" si="93"/>
        <v/>
      </c>
      <c r="C997" s="4" t="str">
        <f>IFERROR(Calculations!K997,"")</f>
        <v/>
      </c>
      <c r="D997" s="16" t="str">
        <f t="shared" si="94"/>
        <v/>
      </c>
      <c r="E997" s="26">
        <f t="shared" si="95"/>
        <v>8</v>
      </c>
      <c r="F997" s="26">
        <f t="shared" si="96"/>
        <v>12</v>
      </c>
      <c r="G997" s="26">
        <f t="shared" si="97"/>
        <v>15</v>
      </c>
    </row>
    <row r="998" spans="1:7" x14ac:dyDescent="0.25">
      <c r="A998" s="10" t="str">
        <f>Calculations!A998</f>
        <v/>
      </c>
      <c r="B998" s="4" t="str">
        <f t="shared" si="93"/>
        <v/>
      </c>
      <c r="C998" s="4" t="str">
        <f>IFERROR(Calculations!K998,"")</f>
        <v/>
      </c>
      <c r="D998" s="16" t="str">
        <f t="shared" si="94"/>
        <v/>
      </c>
      <c r="E998" s="26">
        <f t="shared" si="95"/>
        <v>8</v>
      </c>
      <c r="F998" s="26">
        <f t="shared" si="96"/>
        <v>12</v>
      </c>
      <c r="G998" s="26">
        <f t="shared" si="97"/>
        <v>15</v>
      </c>
    </row>
    <row r="999" spans="1:7" x14ac:dyDescent="0.25">
      <c r="A999" s="10" t="str">
        <f>Calculations!A999</f>
        <v/>
      </c>
      <c r="B999" s="4" t="str">
        <f t="shared" si="93"/>
        <v/>
      </c>
      <c r="C999" s="4" t="str">
        <f>IFERROR(Calculations!K999,"")</f>
        <v/>
      </c>
      <c r="D999" s="16" t="str">
        <f t="shared" si="94"/>
        <v/>
      </c>
      <c r="E999" s="26">
        <f t="shared" si="95"/>
        <v>8</v>
      </c>
      <c r="F999" s="26">
        <f t="shared" si="96"/>
        <v>12</v>
      </c>
      <c r="G999" s="26">
        <f t="shared" si="97"/>
        <v>15</v>
      </c>
    </row>
    <row r="1000" spans="1:7" x14ac:dyDescent="0.25">
      <c r="A1000" s="10" t="str">
        <f>Calculations!A1000</f>
        <v/>
      </c>
      <c r="B1000" s="4" t="str">
        <f t="shared" si="93"/>
        <v/>
      </c>
      <c r="C1000" s="4" t="str">
        <f>IFERROR(Calculations!K1000,"")</f>
        <v/>
      </c>
      <c r="D1000" s="16" t="str">
        <f t="shared" si="94"/>
        <v/>
      </c>
      <c r="E1000" s="26">
        <f t="shared" si="95"/>
        <v>8</v>
      </c>
      <c r="F1000" s="26">
        <f t="shared" si="96"/>
        <v>12</v>
      </c>
      <c r="G1000" s="26">
        <f t="shared" si="97"/>
        <v>15</v>
      </c>
    </row>
    <row r="1001" spans="1:7" x14ac:dyDescent="0.25">
      <c r="A1001" s="10" t="str">
        <f>Calculations!A1001</f>
        <v/>
      </c>
      <c r="B1001" s="4" t="str">
        <f t="shared" si="93"/>
        <v/>
      </c>
      <c r="C1001" s="4" t="str">
        <f>IFERROR(Calculations!K1001,"")</f>
        <v/>
      </c>
      <c r="D1001" s="16" t="str">
        <f t="shared" si="94"/>
        <v/>
      </c>
      <c r="E1001" s="26">
        <f t="shared" si="95"/>
        <v>8</v>
      </c>
      <c r="F1001" s="26">
        <f t="shared" si="96"/>
        <v>12</v>
      </c>
      <c r="G1001" s="26">
        <f t="shared" si="97"/>
        <v>15</v>
      </c>
    </row>
    <row r="1002" spans="1:7" x14ac:dyDescent="0.25">
      <c r="A1002" s="10" t="str">
        <f>Calculations!A1002</f>
        <v/>
      </c>
      <c r="B1002" s="4" t="str">
        <f t="shared" si="93"/>
        <v/>
      </c>
      <c r="C1002" s="4" t="str">
        <f>IFERROR(Calculations!K1002,"")</f>
        <v/>
      </c>
      <c r="D1002" s="16" t="str">
        <f t="shared" si="94"/>
        <v/>
      </c>
      <c r="E1002" s="26">
        <f t="shared" si="95"/>
        <v>8</v>
      </c>
      <c r="F1002" s="26">
        <f t="shared" si="96"/>
        <v>12</v>
      </c>
      <c r="G1002" s="26">
        <f t="shared" si="97"/>
        <v>15</v>
      </c>
    </row>
    <row r="1003" spans="1:7" x14ac:dyDescent="0.25">
      <c r="A1003" s="10" t="str">
        <f>Calculations!A1003</f>
        <v/>
      </c>
      <c r="B1003" s="4" t="str">
        <f t="shared" si="93"/>
        <v/>
      </c>
      <c r="C1003" s="4" t="str">
        <f>IFERROR(Calculations!K1003,"")</f>
        <v/>
      </c>
      <c r="D1003" s="16" t="str">
        <f t="shared" si="94"/>
        <v/>
      </c>
      <c r="E1003" s="26">
        <f t="shared" si="95"/>
        <v>8</v>
      </c>
      <c r="F1003" s="26">
        <f t="shared" si="96"/>
        <v>12</v>
      </c>
      <c r="G1003" s="26">
        <f t="shared" si="97"/>
        <v>15</v>
      </c>
    </row>
    <row r="1004" spans="1:7" x14ac:dyDescent="0.25">
      <c r="A1004" s="10" t="str">
        <f>Calculations!A1004</f>
        <v/>
      </c>
      <c r="B1004" s="4" t="str">
        <f t="shared" si="93"/>
        <v/>
      </c>
      <c r="C1004" s="4" t="str">
        <f>IFERROR(Calculations!K1004,"")</f>
        <v/>
      </c>
      <c r="D1004" s="16" t="str">
        <f t="shared" si="94"/>
        <v/>
      </c>
      <c r="E1004" s="26">
        <f t="shared" si="95"/>
        <v>8</v>
      </c>
      <c r="F1004" s="26">
        <f t="shared" si="96"/>
        <v>12</v>
      </c>
      <c r="G1004" s="26">
        <f t="shared" si="97"/>
        <v>15</v>
      </c>
    </row>
    <row r="1005" spans="1:7" x14ac:dyDescent="0.25">
      <c r="A1005" s="10" t="str">
        <f>Calculations!A1005</f>
        <v/>
      </c>
      <c r="B1005" s="4" t="str">
        <f t="shared" si="93"/>
        <v/>
      </c>
      <c r="C1005" s="4" t="str">
        <f>IFERROR(Calculations!K1005,"")</f>
        <v/>
      </c>
      <c r="D1005" s="16" t="str">
        <f t="shared" si="94"/>
        <v/>
      </c>
      <c r="E1005" s="26">
        <f t="shared" si="95"/>
        <v>8</v>
      </c>
      <c r="F1005" s="26">
        <f t="shared" si="96"/>
        <v>12</v>
      </c>
      <c r="G1005" s="26">
        <f t="shared" si="97"/>
        <v>15</v>
      </c>
    </row>
    <row r="1006" spans="1:7" x14ac:dyDescent="0.25">
      <c r="A1006" s="10" t="str">
        <f>Calculations!A1006</f>
        <v/>
      </c>
      <c r="B1006" s="4" t="str">
        <f t="shared" si="93"/>
        <v/>
      </c>
      <c r="C1006" s="4" t="str">
        <f>IFERROR(Calculations!K1006,"")</f>
        <v/>
      </c>
      <c r="D1006" s="16" t="str">
        <f t="shared" si="94"/>
        <v/>
      </c>
      <c r="E1006" s="26">
        <f t="shared" si="95"/>
        <v>8</v>
      </c>
      <c r="F1006" s="26">
        <f t="shared" si="96"/>
        <v>12</v>
      </c>
      <c r="G1006" s="26">
        <f t="shared" si="97"/>
        <v>15</v>
      </c>
    </row>
    <row r="1007" spans="1:7" x14ac:dyDescent="0.25">
      <c r="A1007" s="10" t="str">
        <f>Calculations!A1007</f>
        <v/>
      </c>
      <c r="B1007" s="4" t="str">
        <f t="shared" si="93"/>
        <v/>
      </c>
      <c r="C1007" s="4" t="str">
        <f>IFERROR(Calculations!K1007,"")</f>
        <v/>
      </c>
      <c r="D1007" s="16" t="str">
        <f t="shared" si="94"/>
        <v/>
      </c>
      <c r="E1007" s="26">
        <f t="shared" si="95"/>
        <v>8</v>
      </c>
      <c r="F1007" s="26">
        <f t="shared" si="96"/>
        <v>12</v>
      </c>
      <c r="G1007" s="26">
        <f t="shared" si="97"/>
        <v>15</v>
      </c>
    </row>
    <row r="1008" spans="1:7" x14ac:dyDescent="0.25">
      <c r="A1008" s="10" t="str">
        <f>Calculations!A1008</f>
        <v/>
      </c>
      <c r="B1008" s="4" t="str">
        <f t="shared" si="93"/>
        <v/>
      </c>
      <c r="C1008" s="4" t="str">
        <f>IFERROR(Calculations!K1008,"")</f>
        <v/>
      </c>
      <c r="D1008" s="16" t="str">
        <f t="shared" si="94"/>
        <v/>
      </c>
      <c r="E1008" s="26">
        <f t="shared" si="95"/>
        <v>8</v>
      </c>
      <c r="F1008" s="26">
        <f t="shared" si="96"/>
        <v>12</v>
      </c>
      <c r="G1008" s="26">
        <f t="shared" si="97"/>
        <v>15</v>
      </c>
    </row>
    <row r="1009" spans="1:7" x14ac:dyDescent="0.25">
      <c r="A1009" s="10" t="str">
        <f>Calculations!A1009</f>
        <v/>
      </c>
      <c r="B1009" s="4" t="str">
        <f t="shared" si="93"/>
        <v/>
      </c>
      <c r="C1009" s="4" t="str">
        <f>IFERROR(Calculations!K1009,"")</f>
        <v/>
      </c>
      <c r="D1009" s="16" t="str">
        <f t="shared" si="94"/>
        <v/>
      </c>
      <c r="E1009" s="26">
        <f t="shared" si="95"/>
        <v>8</v>
      </c>
      <c r="F1009" s="26">
        <f t="shared" si="96"/>
        <v>12</v>
      </c>
      <c r="G1009" s="26">
        <f t="shared" si="97"/>
        <v>15</v>
      </c>
    </row>
    <row r="1010" spans="1:7" x14ac:dyDescent="0.25">
      <c r="A1010" s="10" t="str">
        <f>Calculations!A1010</f>
        <v/>
      </c>
      <c r="B1010" s="4" t="str">
        <f t="shared" si="93"/>
        <v/>
      </c>
      <c r="C1010" s="4" t="str">
        <f>IFERROR(Calculations!K1010,"")</f>
        <v/>
      </c>
      <c r="D1010" s="16" t="str">
        <f t="shared" si="94"/>
        <v/>
      </c>
      <c r="E1010" s="26">
        <f t="shared" si="95"/>
        <v>8</v>
      </c>
      <c r="F1010" s="26">
        <f t="shared" si="96"/>
        <v>12</v>
      </c>
      <c r="G1010" s="26">
        <f t="shared" si="97"/>
        <v>15</v>
      </c>
    </row>
    <row r="1011" spans="1:7" x14ac:dyDescent="0.25">
      <c r="A1011" s="10" t="str">
        <f>Calculations!A1011</f>
        <v/>
      </c>
      <c r="B1011" s="4" t="str">
        <f t="shared" si="93"/>
        <v/>
      </c>
      <c r="C1011" s="4" t="str">
        <f>IFERROR(Calculations!K1011,"")</f>
        <v/>
      </c>
      <c r="D1011" s="16" t="str">
        <f t="shared" si="94"/>
        <v/>
      </c>
      <c r="E1011" s="26">
        <f t="shared" si="95"/>
        <v>8</v>
      </c>
      <c r="F1011" s="26">
        <f t="shared" si="96"/>
        <v>12</v>
      </c>
      <c r="G1011" s="26">
        <f t="shared" si="97"/>
        <v>15</v>
      </c>
    </row>
    <row r="1012" spans="1:7" x14ac:dyDescent="0.25">
      <c r="A1012" s="10" t="str">
        <f>Calculations!A1012</f>
        <v/>
      </c>
      <c r="B1012" s="4" t="str">
        <f t="shared" si="93"/>
        <v/>
      </c>
      <c r="C1012" s="4" t="str">
        <f>IFERROR(Calculations!K1012,"")</f>
        <v/>
      </c>
      <c r="D1012" s="16" t="str">
        <f t="shared" si="94"/>
        <v/>
      </c>
      <c r="E1012" s="26">
        <f t="shared" si="95"/>
        <v>8</v>
      </c>
      <c r="F1012" s="26">
        <f t="shared" si="96"/>
        <v>12</v>
      </c>
      <c r="G1012" s="26">
        <f t="shared" si="97"/>
        <v>15</v>
      </c>
    </row>
    <row r="1013" spans="1:7" x14ac:dyDescent="0.25">
      <c r="A1013" s="10" t="str">
        <f>Calculations!A1013</f>
        <v/>
      </c>
      <c r="B1013" s="4" t="str">
        <f t="shared" si="93"/>
        <v/>
      </c>
      <c r="C1013" s="4" t="str">
        <f>IFERROR(Calculations!K1013,"")</f>
        <v/>
      </c>
      <c r="D1013" s="16" t="str">
        <f t="shared" si="94"/>
        <v/>
      </c>
      <c r="E1013" s="26">
        <f t="shared" si="95"/>
        <v>8</v>
      </c>
      <c r="F1013" s="26">
        <f t="shared" si="96"/>
        <v>12</v>
      </c>
      <c r="G1013" s="26">
        <f t="shared" si="97"/>
        <v>15</v>
      </c>
    </row>
    <row r="1014" spans="1:7" x14ac:dyDescent="0.25">
      <c r="A1014" s="10" t="str">
        <f>Calculations!A1014</f>
        <v/>
      </c>
      <c r="B1014" s="4" t="str">
        <f t="shared" si="93"/>
        <v/>
      </c>
      <c r="C1014" s="4" t="str">
        <f>IFERROR(Calculations!K1014,"")</f>
        <v/>
      </c>
      <c r="D1014" s="16" t="str">
        <f t="shared" si="94"/>
        <v/>
      </c>
      <c r="E1014" s="26">
        <f t="shared" si="95"/>
        <v>8</v>
      </c>
      <c r="F1014" s="26">
        <f t="shared" si="96"/>
        <v>12</v>
      </c>
      <c r="G1014" s="26">
        <f t="shared" si="97"/>
        <v>15</v>
      </c>
    </row>
    <row r="1015" spans="1:7" x14ac:dyDescent="0.25">
      <c r="A1015" s="10" t="str">
        <f>Calculations!A1015</f>
        <v/>
      </c>
      <c r="B1015" s="4" t="str">
        <f t="shared" si="93"/>
        <v/>
      </c>
      <c r="C1015" s="4" t="str">
        <f>IFERROR(Calculations!K1015,"")</f>
        <v/>
      </c>
      <c r="D1015" s="16" t="str">
        <f t="shared" si="94"/>
        <v/>
      </c>
      <c r="E1015" s="26">
        <f t="shared" si="95"/>
        <v>8</v>
      </c>
      <c r="F1015" s="26">
        <f t="shared" si="96"/>
        <v>12</v>
      </c>
      <c r="G1015" s="26">
        <f t="shared" si="97"/>
        <v>15</v>
      </c>
    </row>
    <row r="1016" spans="1:7" x14ac:dyDescent="0.25">
      <c r="A1016" s="10" t="str">
        <f>Calculations!A1016</f>
        <v/>
      </c>
      <c r="B1016" s="4" t="str">
        <f t="shared" si="93"/>
        <v/>
      </c>
      <c r="C1016" s="4" t="str">
        <f>IFERROR(Calculations!K1016,"")</f>
        <v/>
      </c>
      <c r="D1016" s="16" t="str">
        <f t="shared" si="94"/>
        <v/>
      </c>
      <c r="E1016" s="26">
        <f t="shared" si="95"/>
        <v>8</v>
      </c>
      <c r="F1016" s="26">
        <f t="shared" si="96"/>
        <v>12</v>
      </c>
      <c r="G1016" s="26">
        <f t="shared" si="97"/>
        <v>15</v>
      </c>
    </row>
    <row r="1017" spans="1:7" x14ac:dyDescent="0.25">
      <c r="A1017" s="10" t="str">
        <f>Calculations!A1017</f>
        <v/>
      </c>
      <c r="B1017" s="4" t="str">
        <f t="shared" si="93"/>
        <v/>
      </c>
      <c r="C1017" s="4" t="str">
        <f>IFERROR(Calculations!K1017,"")</f>
        <v/>
      </c>
      <c r="D1017" s="16" t="str">
        <f t="shared" si="94"/>
        <v/>
      </c>
      <c r="E1017" s="26">
        <f t="shared" si="95"/>
        <v>8</v>
      </c>
      <c r="F1017" s="26">
        <f t="shared" si="96"/>
        <v>12</v>
      </c>
      <c r="G1017" s="26">
        <f t="shared" si="97"/>
        <v>15</v>
      </c>
    </row>
    <row r="1018" spans="1:7" x14ac:dyDescent="0.25">
      <c r="A1018" s="10" t="str">
        <f>Calculations!A1018</f>
        <v/>
      </c>
      <c r="B1018" s="4" t="str">
        <f t="shared" si="93"/>
        <v/>
      </c>
      <c r="C1018" s="4" t="str">
        <f>IFERROR(Calculations!K1018,"")</f>
        <v/>
      </c>
      <c r="D1018" s="16" t="str">
        <f t="shared" si="94"/>
        <v/>
      </c>
      <c r="E1018" s="26">
        <f t="shared" si="95"/>
        <v>8</v>
      </c>
      <c r="F1018" s="26">
        <f t="shared" si="96"/>
        <v>12</v>
      </c>
      <c r="G1018" s="26">
        <f t="shared" si="97"/>
        <v>15</v>
      </c>
    </row>
    <row r="1019" spans="1:7" x14ac:dyDescent="0.25">
      <c r="A1019" s="10" t="str">
        <f>Calculations!A1019</f>
        <v/>
      </c>
      <c r="B1019" s="4" t="str">
        <f t="shared" si="93"/>
        <v/>
      </c>
      <c r="C1019" s="4" t="str">
        <f>IFERROR(Calculations!K1019,"")</f>
        <v/>
      </c>
      <c r="D1019" s="16" t="str">
        <f t="shared" si="94"/>
        <v/>
      </c>
      <c r="E1019" s="26">
        <f t="shared" si="95"/>
        <v>8</v>
      </c>
      <c r="F1019" s="26">
        <f t="shared" si="96"/>
        <v>12</v>
      </c>
      <c r="G1019" s="26">
        <f t="shared" si="97"/>
        <v>15</v>
      </c>
    </row>
    <row r="1020" spans="1:7" x14ac:dyDescent="0.25">
      <c r="A1020" s="10" t="str">
        <f>Calculations!A1020</f>
        <v/>
      </c>
      <c r="B1020" s="4" t="str">
        <f t="shared" si="93"/>
        <v/>
      </c>
      <c r="C1020" s="4" t="str">
        <f>IFERROR(Calculations!K1020,"")</f>
        <v/>
      </c>
      <c r="D1020" s="16" t="str">
        <f t="shared" si="94"/>
        <v/>
      </c>
      <c r="E1020" s="26">
        <f t="shared" si="95"/>
        <v>8</v>
      </c>
      <c r="F1020" s="26">
        <f t="shared" si="96"/>
        <v>12</v>
      </c>
      <c r="G1020" s="26">
        <f t="shared" si="97"/>
        <v>15</v>
      </c>
    </row>
    <row r="1021" spans="1:7" x14ac:dyDescent="0.25">
      <c r="A1021" s="10" t="str">
        <f>Calculations!A1021</f>
        <v/>
      </c>
      <c r="B1021" s="4" t="str">
        <f t="shared" si="93"/>
        <v/>
      </c>
      <c r="C1021" s="4" t="str">
        <f>IFERROR(Calculations!K1021,"")</f>
        <v/>
      </c>
      <c r="D1021" s="16" t="str">
        <f t="shared" si="94"/>
        <v/>
      </c>
      <c r="E1021" s="26">
        <f t="shared" si="95"/>
        <v>8</v>
      </c>
      <c r="F1021" s="26">
        <f t="shared" si="96"/>
        <v>12</v>
      </c>
      <c r="G1021" s="26">
        <f t="shared" si="97"/>
        <v>15</v>
      </c>
    </row>
    <row r="1022" spans="1:7" x14ac:dyDescent="0.25">
      <c r="A1022" s="10" t="str">
        <f>Calculations!A1022</f>
        <v/>
      </c>
      <c r="B1022" s="4" t="str">
        <f t="shared" si="93"/>
        <v/>
      </c>
      <c r="C1022" s="4" t="str">
        <f>IFERROR(Calculations!K1022,"")</f>
        <v/>
      </c>
      <c r="D1022" s="16" t="str">
        <f t="shared" si="94"/>
        <v/>
      </c>
      <c r="E1022" s="26">
        <f t="shared" si="95"/>
        <v>8</v>
      </c>
      <c r="F1022" s="26">
        <f t="shared" si="96"/>
        <v>12</v>
      </c>
      <c r="G1022" s="26">
        <f t="shared" si="97"/>
        <v>15</v>
      </c>
    </row>
    <row r="1023" spans="1:7" x14ac:dyDescent="0.25">
      <c r="A1023" s="10" t="str">
        <f>Calculations!A1023</f>
        <v/>
      </c>
      <c r="B1023" s="4" t="str">
        <f t="shared" si="93"/>
        <v/>
      </c>
      <c r="C1023" s="4" t="str">
        <f>IFERROR(Calculations!K1023,"")</f>
        <v/>
      </c>
      <c r="D1023" s="16" t="str">
        <f t="shared" si="94"/>
        <v/>
      </c>
      <c r="E1023" s="26">
        <f t="shared" si="95"/>
        <v>8</v>
      </c>
      <c r="F1023" s="26">
        <f t="shared" si="96"/>
        <v>12</v>
      </c>
      <c r="G1023" s="26">
        <f t="shared" si="97"/>
        <v>15</v>
      </c>
    </row>
    <row r="1024" spans="1:7" x14ac:dyDescent="0.25">
      <c r="A1024" s="10" t="str">
        <f>Calculations!A1024</f>
        <v/>
      </c>
      <c r="B1024" s="4" t="str">
        <f t="shared" si="93"/>
        <v/>
      </c>
      <c r="C1024" s="4" t="str">
        <f>IFERROR(Calculations!K1024,"")</f>
        <v/>
      </c>
      <c r="D1024" s="16" t="str">
        <f t="shared" si="94"/>
        <v/>
      </c>
      <c r="E1024" s="26">
        <f t="shared" si="95"/>
        <v>8</v>
      </c>
      <c r="F1024" s="26">
        <f t="shared" si="96"/>
        <v>12</v>
      </c>
      <c r="G1024" s="26">
        <f t="shared" si="97"/>
        <v>15</v>
      </c>
    </row>
    <row r="1025" spans="1:7" x14ac:dyDescent="0.25">
      <c r="A1025" s="10" t="str">
        <f>Calculations!A1025</f>
        <v/>
      </c>
      <c r="B1025" s="4" t="str">
        <f t="shared" si="93"/>
        <v/>
      </c>
      <c r="C1025" s="4" t="str">
        <f>IFERROR(Calculations!K1025,"")</f>
        <v/>
      </c>
      <c r="D1025" s="16" t="str">
        <f t="shared" si="94"/>
        <v/>
      </c>
      <c r="E1025" s="26">
        <f t="shared" si="95"/>
        <v>8</v>
      </c>
      <c r="F1025" s="26">
        <f t="shared" si="96"/>
        <v>12</v>
      </c>
      <c r="G1025" s="26">
        <f t="shared" si="97"/>
        <v>15</v>
      </c>
    </row>
    <row r="1026" spans="1:7" x14ac:dyDescent="0.25">
      <c r="A1026" s="10" t="str">
        <f>Calculations!A1026</f>
        <v/>
      </c>
      <c r="B1026" s="4" t="str">
        <f t="shared" si="93"/>
        <v/>
      </c>
      <c r="C1026" s="4" t="str">
        <f>IFERROR(Calculations!K1026,"")</f>
        <v/>
      </c>
      <c r="D1026" s="16" t="str">
        <f t="shared" si="94"/>
        <v/>
      </c>
      <c r="E1026" s="26">
        <f t="shared" si="95"/>
        <v>8</v>
      </c>
      <c r="F1026" s="26">
        <f t="shared" si="96"/>
        <v>12</v>
      </c>
      <c r="G1026" s="26">
        <f t="shared" si="97"/>
        <v>15</v>
      </c>
    </row>
    <row r="1027" spans="1:7" x14ac:dyDescent="0.25">
      <c r="A1027" s="10" t="str">
        <f>Calculations!A1027</f>
        <v/>
      </c>
      <c r="B1027" s="4" t="str">
        <f t="shared" ref="B1027:B1090" si="98">IF(ISNUMBER(A1027),YEAR(A1027)&amp;"-"&amp;TEXT(WEEKNUM(A1027),"00"),"")</f>
        <v/>
      </c>
      <c r="C1027" s="4" t="str">
        <f>IFERROR(Calculations!K1027,"")</f>
        <v/>
      </c>
      <c r="D1027" s="16" t="str">
        <f t="shared" si="94"/>
        <v/>
      </c>
      <c r="E1027" s="26">
        <f t="shared" si="95"/>
        <v>8</v>
      </c>
      <c r="F1027" s="26">
        <f t="shared" si="96"/>
        <v>12</v>
      </c>
      <c r="G1027" s="26">
        <f t="shared" si="97"/>
        <v>15</v>
      </c>
    </row>
    <row r="1028" spans="1:7" x14ac:dyDescent="0.25">
      <c r="A1028" s="10" t="str">
        <f>Calculations!A1028</f>
        <v/>
      </c>
      <c r="B1028" s="4" t="str">
        <f t="shared" si="98"/>
        <v/>
      </c>
      <c r="C1028" s="4" t="str">
        <f>IFERROR(Calculations!K1028,"")</f>
        <v/>
      </c>
      <c r="D1028" s="16" t="str">
        <f t="shared" ref="D1028:D1091" si="99">IF(AND(ISBLANK(D1027)=FALSE,ISNUMBER(C1028)),D1027&amp;","&amp;C1028,"")</f>
        <v/>
      </c>
      <c r="E1028" s="26">
        <f t="shared" ref="E1028:E1091" si="100">E1027</f>
        <v>8</v>
      </c>
      <c r="F1028" s="26">
        <f t="shared" ref="F1028:F1091" si="101">F1027</f>
        <v>12</v>
      </c>
      <c r="G1028" s="26">
        <f t="shared" ref="G1028:G1091" si="102">G1027</f>
        <v>15</v>
      </c>
    </row>
    <row r="1029" spans="1:7" x14ac:dyDescent="0.25">
      <c r="A1029" s="10" t="str">
        <f>Calculations!A1029</f>
        <v/>
      </c>
      <c r="B1029" s="4" t="str">
        <f t="shared" si="98"/>
        <v/>
      </c>
      <c r="C1029" s="4" t="str">
        <f>IFERROR(Calculations!K1029,"")</f>
        <v/>
      </c>
      <c r="D1029" s="16" t="str">
        <f t="shared" si="99"/>
        <v/>
      </c>
      <c r="E1029" s="26">
        <f t="shared" si="100"/>
        <v>8</v>
      </c>
      <c r="F1029" s="26">
        <f t="shared" si="101"/>
        <v>12</v>
      </c>
      <c r="G1029" s="26">
        <f t="shared" si="102"/>
        <v>15</v>
      </c>
    </row>
    <row r="1030" spans="1:7" x14ac:dyDescent="0.25">
      <c r="A1030" s="10" t="str">
        <f>Calculations!A1030</f>
        <v/>
      </c>
      <c r="B1030" s="4" t="str">
        <f t="shared" si="98"/>
        <v/>
      </c>
      <c r="C1030" s="4" t="str">
        <f>IFERROR(Calculations!K1030,"")</f>
        <v/>
      </c>
      <c r="D1030" s="16" t="str">
        <f t="shared" si="99"/>
        <v/>
      </c>
      <c r="E1030" s="26">
        <f t="shared" si="100"/>
        <v>8</v>
      </c>
      <c r="F1030" s="26">
        <f t="shared" si="101"/>
        <v>12</v>
      </c>
      <c r="G1030" s="26">
        <f t="shared" si="102"/>
        <v>15</v>
      </c>
    </row>
    <row r="1031" spans="1:7" x14ac:dyDescent="0.25">
      <c r="A1031" s="10" t="str">
        <f>Calculations!A1031</f>
        <v/>
      </c>
      <c r="B1031" s="4" t="str">
        <f t="shared" si="98"/>
        <v/>
      </c>
      <c r="C1031" s="4" t="str">
        <f>IFERROR(Calculations!K1031,"")</f>
        <v/>
      </c>
      <c r="D1031" s="16" t="str">
        <f t="shared" si="99"/>
        <v/>
      </c>
      <c r="E1031" s="26">
        <f t="shared" si="100"/>
        <v>8</v>
      </c>
      <c r="F1031" s="26">
        <f t="shared" si="101"/>
        <v>12</v>
      </c>
      <c r="G1031" s="26">
        <f t="shared" si="102"/>
        <v>15</v>
      </c>
    </row>
    <row r="1032" spans="1:7" x14ac:dyDescent="0.25">
      <c r="A1032" s="10" t="str">
        <f>Calculations!A1032</f>
        <v/>
      </c>
      <c r="B1032" s="4" t="str">
        <f t="shared" si="98"/>
        <v/>
      </c>
      <c r="C1032" s="4" t="str">
        <f>IFERROR(Calculations!K1032,"")</f>
        <v/>
      </c>
      <c r="D1032" s="16" t="str">
        <f t="shared" si="99"/>
        <v/>
      </c>
      <c r="E1032" s="26">
        <f t="shared" si="100"/>
        <v>8</v>
      </c>
      <c r="F1032" s="26">
        <f t="shared" si="101"/>
        <v>12</v>
      </c>
      <c r="G1032" s="26">
        <f t="shared" si="102"/>
        <v>15</v>
      </c>
    </row>
    <row r="1033" spans="1:7" x14ac:dyDescent="0.25">
      <c r="A1033" s="10" t="str">
        <f>Calculations!A1033</f>
        <v/>
      </c>
      <c r="B1033" s="4" t="str">
        <f t="shared" si="98"/>
        <v/>
      </c>
      <c r="C1033" s="4" t="str">
        <f>IFERROR(Calculations!K1033,"")</f>
        <v/>
      </c>
      <c r="D1033" s="16" t="str">
        <f t="shared" si="99"/>
        <v/>
      </c>
      <c r="E1033" s="26">
        <f t="shared" si="100"/>
        <v>8</v>
      </c>
      <c r="F1033" s="26">
        <f t="shared" si="101"/>
        <v>12</v>
      </c>
      <c r="G1033" s="26">
        <f t="shared" si="102"/>
        <v>15</v>
      </c>
    </row>
    <row r="1034" spans="1:7" x14ac:dyDescent="0.25">
      <c r="A1034" s="10" t="str">
        <f>Calculations!A1034</f>
        <v/>
      </c>
      <c r="B1034" s="4" t="str">
        <f t="shared" si="98"/>
        <v/>
      </c>
      <c r="C1034" s="4" t="str">
        <f>IFERROR(Calculations!K1034,"")</f>
        <v/>
      </c>
      <c r="D1034" s="16" t="str">
        <f t="shared" si="99"/>
        <v/>
      </c>
      <c r="E1034" s="26">
        <f t="shared" si="100"/>
        <v>8</v>
      </c>
      <c r="F1034" s="26">
        <f t="shared" si="101"/>
        <v>12</v>
      </c>
      <c r="G1034" s="26">
        <f t="shared" si="102"/>
        <v>15</v>
      </c>
    </row>
    <row r="1035" spans="1:7" x14ac:dyDescent="0.25">
      <c r="A1035" s="10" t="str">
        <f>Calculations!A1035</f>
        <v/>
      </c>
      <c r="B1035" s="4" t="str">
        <f t="shared" si="98"/>
        <v/>
      </c>
      <c r="C1035" s="4" t="str">
        <f>IFERROR(Calculations!K1035,"")</f>
        <v/>
      </c>
      <c r="D1035" s="16" t="str">
        <f t="shared" si="99"/>
        <v/>
      </c>
      <c r="E1035" s="26">
        <f t="shared" si="100"/>
        <v>8</v>
      </c>
      <c r="F1035" s="26">
        <f t="shared" si="101"/>
        <v>12</v>
      </c>
      <c r="G1035" s="26">
        <f t="shared" si="102"/>
        <v>15</v>
      </c>
    </row>
    <row r="1036" spans="1:7" x14ac:dyDescent="0.25">
      <c r="A1036" s="10" t="str">
        <f>Calculations!A1036</f>
        <v/>
      </c>
      <c r="B1036" s="4" t="str">
        <f t="shared" si="98"/>
        <v/>
      </c>
      <c r="C1036" s="4" t="str">
        <f>IFERROR(Calculations!K1036,"")</f>
        <v/>
      </c>
      <c r="D1036" s="16" t="str">
        <f t="shared" si="99"/>
        <v/>
      </c>
      <c r="E1036" s="26">
        <f t="shared" si="100"/>
        <v>8</v>
      </c>
      <c r="F1036" s="26">
        <f t="shared" si="101"/>
        <v>12</v>
      </c>
      <c r="G1036" s="26">
        <f t="shared" si="102"/>
        <v>15</v>
      </c>
    </row>
    <row r="1037" spans="1:7" x14ac:dyDescent="0.25">
      <c r="A1037" s="10" t="str">
        <f>Calculations!A1037</f>
        <v/>
      </c>
      <c r="B1037" s="4" t="str">
        <f t="shared" si="98"/>
        <v/>
      </c>
      <c r="C1037" s="4" t="str">
        <f>IFERROR(Calculations!K1037,"")</f>
        <v/>
      </c>
      <c r="D1037" s="16" t="str">
        <f t="shared" si="99"/>
        <v/>
      </c>
      <c r="E1037" s="26">
        <f t="shared" si="100"/>
        <v>8</v>
      </c>
      <c r="F1037" s="26">
        <f t="shared" si="101"/>
        <v>12</v>
      </c>
      <c r="G1037" s="26">
        <f t="shared" si="102"/>
        <v>15</v>
      </c>
    </row>
    <row r="1038" spans="1:7" x14ac:dyDescent="0.25">
      <c r="A1038" s="10" t="str">
        <f>Calculations!A1038</f>
        <v/>
      </c>
      <c r="B1038" s="4" t="str">
        <f t="shared" si="98"/>
        <v/>
      </c>
      <c r="C1038" s="4" t="str">
        <f>IFERROR(Calculations!K1038,"")</f>
        <v/>
      </c>
      <c r="D1038" s="16" t="str">
        <f t="shared" si="99"/>
        <v/>
      </c>
      <c r="E1038" s="26">
        <f t="shared" si="100"/>
        <v>8</v>
      </c>
      <c r="F1038" s="26">
        <f t="shared" si="101"/>
        <v>12</v>
      </c>
      <c r="G1038" s="26">
        <f t="shared" si="102"/>
        <v>15</v>
      </c>
    </row>
    <row r="1039" spans="1:7" x14ac:dyDescent="0.25">
      <c r="A1039" s="10" t="str">
        <f>Calculations!A1039</f>
        <v/>
      </c>
      <c r="B1039" s="4" t="str">
        <f t="shared" si="98"/>
        <v/>
      </c>
      <c r="C1039" s="4" t="str">
        <f>IFERROR(Calculations!K1039,"")</f>
        <v/>
      </c>
      <c r="D1039" s="16" t="str">
        <f t="shared" si="99"/>
        <v/>
      </c>
      <c r="E1039" s="26">
        <f t="shared" si="100"/>
        <v>8</v>
      </c>
      <c r="F1039" s="26">
        <f t="shared" si="101"/>
        <v>12</v>
      </c>
      <c r="G1039" s="26">
        <f t="shared" si="102"/>
        <v>15</v>
      </c>
    </row>
    <row r="1040" spans="1:7" x14ac:dyDescent="0.25">
      <c r="A1040" s="10" t="str">
        <f>Calculations!A1040</f>
        <v/>
      </c>
      <c r="B1040" s="4" t="str">
        <f t="shared" si="98"/>
        <v/>
      </c>
      <c r="C1040" s="4" t="str">
        <f>IFERROR(Calculations!K1040,"")</f>
        <v/>
      </c>
      <c r="D1040" s="16" t="str">
        <f t="shared" si="99"/>
        <v/>
      </c>
      <c r="E1040" s="26">
        <f t="shared" si="100"/>
        <v>8</v>
      </c>
      <c r="F1040" s="26">
        <f t="shared" si="101"/>
        <v>12</v>
      </c>
      <c r="G1040" s="26">
        <f t="shared" si="102"/>
        <v>15</v>
      </c>
    </row>
    <row r="1041" spans="1:7" x14ac:dyDescent="0.25">
      <c r="A1041" s="10" t="str">
        <f>Calculations!A1041</f>
        <v/>
      </c>
      <c r="B1041" s="4" t="str">
        <f t="shared" si="98"/>
        <v/>
      </c>
      <c r="C1041" s="4" t="str">
        <f>IFERROR(Calculations!K1041,"")</f>
        <v/>
      </c>
      <c r="D1041" s="16" t="str">
        <f t="shared" si="99"/>
        <v/>
      </c>
      <c r="E1041" s="26">
        <f t="shared" si="100"/>
        <v>8</v>
      </c>
      <c r="F1041" s="26">
        <f t="shared" si="101"/>
        <v>12</v>
      </c>
      <c r="G1041" s="26">
        <f t="shared" si="102"/>
        <v>15</v>
      </c>
    </row>
    <row r="1042" spans="1:7" x14ac:dyDescent="0.25">
      <c r="A1042" s="10" t="str">
        <f>Calculations!A1042</f>
        <v/>
      </c>
      <c r="B1042" s="4" t="str">
        <f t="shared" si="98"/>
        <v/>
      </c>
      <c r="C1042" s="4" t="str">
        <f>IFERROR(Calculations!K1042,"")</f>
        <v/>
      </c>
      <c r="D1042" s="16" t="str">
        <f t="shared" si="99"/>
        <v/>
      </c>
      <c r="E1042" s="26">
        <f t="shared" si="100"/>
        <v>8</v>
      </c>
      <c r="F1042" s="26">
        <f t="shared" si="101"/>
        <v>12</v>
      </c>
      <c r="G1042" s="26">
        <f t="shared" si="102"/>
        <v>15</v>
      </c>
    </row>
    <row r="1043" spans="1:7" x14ac:dyDescent="0.25">
      <c r="A1043" s="10" t="str">
        <f>Calculations!A1043</f>
        <v/>
      </c>
      <c r="B1043" s="4" t="str">
        <f t="shared" si="98"/>
        <v/>
      </c>
      <c r="C1043" s="4" t="str">
        <f>IFERROR(Calculations!K1043,"")</f>
        <v/>
      </c>
      <c r="D1043" s="16" t="str">
        <f t="shared" si="99"/>
        <v/>
      </c>
      <c r="E1043" s="26">
        <f t="shared" si="100"/>
        <v>8</v>
      </c>
      <c r="F1043" s="26">
        <f t="shared" si="101"/>
        <v>12</v>
      </c>
      <c r="G1043" s="26">
        <f t="shared" si="102"/>
        <v>15</v>
      </c>
    </row>
    <row r="1044" spans="1:7" x14ac:dyDescent="0.25">
      <c r="A1044" s="10" t="str">
        <f>Calculations!A1044</f>
        <v/>
      </c>
      <c r="B1044" s="4" t="str">
        <f t="shared" si="98"/>
        <v/>
      </c>
      <c r="C1044" s="4" t="str">
        <f>IFERROR(Calculations!K1044,"")</f>
        <v/>
      </c>
      <c r="D1044" s="16" t="str">
        <f t="shared" si="99"/>
        <v/>
      </c>
      <c r="E1044" s="26">
        <f t="shared" si="100"/>
        <v>8</v>
      </c>
      <c r="F1044" s="26">
        <f t="shared" si="101"/>
        <v>12</v>
      </c>
      <c r="G1044" s="26">
        <f t="shared" si="102"/>
        <v>15</v>
      </c>
    </row>
    <row r="1045" spans="1:7" x14ac:dyDescent="0.25">
      <c r="A1045" s="10" t="str">
        <f>Calculations!A1045</f>
        <v/>
      </c>
      <c r="B1045" s="4" t="str">
        <f t="shared" si="98"/>
        <v/>
      </c>
      <c r="C1045" s="4" t="str">
        <f>IFERROR(Calculations!K1045,"")</f>
        <v/>
      </c>
      <c r="D1045" s="16" t="str">
        <f t="shared" si="99"/>
        <v/>
      </c>
      <c r="E1045" s="26">
        <f t="shared" si="100"/>
        <v>8</v>
      </c>
      <c r="F1045" s="26">
        <f t="shared" si="101"/>
        <v>12</v>
      </c>
      <c r="G1045" s="26">
        <f t="shared" si="102"/>
        <v>15</v>
      </c>
    </row>
    <row r="1046" spans="1:7" x14ac:dyDescent="0.25">
      <c r="A1046" s="10" t="str">
        <f>Calculations!A1046</f>
        <v/>
      </c>
      <c r="B1046" s="4" t="str">
        <f t="shared" si="98"/>
        <v/>
      </c>
      <c r="C1046" s="4" t="str">
        <f>IFERROR(Calculations!K1046,"")</f>
        <v/>
      </c>
      <c r="D1046" s="16" t="str">
        <f t="shared" si="99"/>
        <v/>
      </c>
      <c r="E1046" s="26">
        <f t="shared" si="100"/>
        <v>8</v>
      </c>
      <c r="F1046" s="26">
        <f t="shared" si="101"/>
        <v>12</v>
      </c>
      <c r="G1046" s="26">
        <f t="shared" si="102"/>
        <v>15</v>
      </c>
    </row>
    <row r="1047" spans="1:7" x14ac:dyDescent="0.25">
      <c r="A1047" s="10" t="str">
        <f>Calculations!A1047</f>
        <v/>
      </c>
      <c r="B1047" s="4" t="str">
        <f t="shared" si="98"/>
        <v/>
      </c>
      <c r="C1047" s="4" t="str">
        <f>IFERROR(Calculations!K1047,"")</f>
        <v/>
      </c>
      <c r="D1047" s="16" t="str">
        <f t="shared" si="99"/>
        <v/>
      </c>
      <c r="E1047" s="26">
        <f t="shared" si="100"/>
        <v>8</v>
      </c>
      <c r="F1047" s="26">
        <f t="shared" si="101"/>
        <v>12</v>
      </c>
      <c r="G1047" s="26">
        <f t="shared" si="102"/>
        <v>15</v>
      </c>
    </row>
    <row r="1048" spans="1:7" x14ac:dyDescent="0.25">
      <c r="A1048" s="10" t="str">
        <f>Calculations!A1048</f>
        <v/>
      </c>
      <c r="B1048" s="4" t="str">
        <f t="shared" si="98"/>
        <v/>
      </c>
      <c r="C1048" s="4" t="str">
        <f>IFERROR(Calculations!K1048,"")</f>
        <v/>
      </c>
      <c r="D1048" s="16" t="str">
        <f t="shared" si="99"/>
        <v/>
      </c>
      <c r="E1048" s="26">
        <f t="shared" si="100"/>
        <v>8</v>
      </c>
      <c r="F1048" s="26">
        <f t="shared" si="101"/>
        <v>12</v>
      </c>
      <c r="G1048" s="26">
        <f t="shared" si="102"/>
        <v>15</v>
      </c>
    </row>
    <row r="1049" spans="1:7" x14ac:dyDescent="0.25">
      <c r="A1049" s="10" t="str">
        <f>Calculations!A1049</f>
        <v/>
      </c>
      <c r="B1049" s="4" t="str">
        <f t="shared" si="98"/>
        <v/>
      </c>
      <c r="C1049" s="4" t="str">
        <f>IFERROR(Calculations!K1049,"")</f>
        <v/>
      </c>
      <c r="D1049" s="16" t="str">
        <f t="shared" si="99"/>
        <v/>
      </c>
      <c r="E1049" s="26">
        <f t="shared" si="100"/>
        <v>8</v>
      </c>
      <c r="F1049" s="26">
        <f t="shared" si="101"/>
        <v>12</v>
      </c>
      <c r="G1049" s="26">
        <f t="shared" si="102"/>
        <v>15</v>
      </c>
    </row>
    <row r="1050" spans="1:7" x14ac:dyDescent="0.25">
      <c r="A1050" s="10" t="str">
        <f>Calculations!A1050</f>
        <v/>
      </c>
      <c r="B1050" s="4" t="str">
        <f t="shared" si="98"/>
        <v/>
      </c>
      <c r="C1050" s="4" t="str">
        <f>IFERROR(Calculations!K1050,"")</f>
        <v/>
      </c>
      <c r="D1050" s="16" t="str">
        <f t="shared" si="99"/>
        <v/>
      </c>
      <c r="E1050" s="26">
        <f t="shared" si="100"/>
        <v>8</v>
      </c>
      <c r="F1050" s="26">
        <f t="shared" si="101"/>
        <v>12</v>
      </c>
      <c r="G1050" s="26">
        <f t="shared" si="102"/>
        <v>15</v>
      </c>
    </row>
    <row r="1051" spans="1:7" x14ac:dyDescent="0.25">
      <c r="A1051" s="10" t="str">
        <f>Calculations!A1051</f>
        <v/>
      </c>
      <c r="B1051" s="4" t="str">
        <f t="shared" si="98"/>
        <v/>
      </c>
      <c r="C1051" s="4" t="str">
        <f>IFERROR(Calculations!K1051,"")</f>
        <v/>
      </c>
      <c r="D1051" s="16" t="str">
        <f t="shared" si="99"/>
        <v/>
      </c>
      <c r="E1051" s="26">
        <f t="shared" si="100"/>
        <v>8</v>
      </c>
      <c r="F1051" s="26">
        <f t="shared" si="101"/>
        <v>12</v>
      </c>
      <c r="G1051" s="26">
        <f t="shared" si="102"/>
        <v>15</v>
      </c>
    </row>
    <row r="1052" spans="1:7" x14ac:dyDescent="0.25">
      <c r="A1052" s="10" t="str">
        <f>Calculations!A1052</f>
        <v/>
      </c>
      <c r="B1052" s="4" t="str">
        <f t="shared" si="98"/>
        <v/>
      </c>
      <c r="C1052" s="4" t="str">
        <f>IFERROR(Calculations!K1052,"")</f>
        <v/>
      </c>
      <c r="D1052" s="16" t="str">
        <f t="shared" si="99"/>
        <v/>
      </c>
      <c r="E1052" s="26">
        <f t="shared" si="100"/>
        <v>8</v>
      </c>
      <c r="F1052" s="26">
        <f t="shared" si="101"/>
        <v>12</v>
      </c>
      <c r="G1052" s="26">
        <f t="shared" si="102"/>
        <v>15</v>
      </c>
    </row>
    <row r="1053" spans="1:7" x14ac:dyDescent="0.25">
      <c r="A1053" s="10" t="str">
        <f>Calculations!A1053</f>
        <v/>
      </c>
      <c r="B1053" s="4" t="str">
        <f t="shared" si="98"/>
        <v/>
      </c>
      <c r="C1053" s="4" t="str">
        <f>IFERROR(Calculations!K1053,"")</f>
        <v/>
      </c>
      <c r="D1053" s="16" t="str">
        <f t="shared" si="99"/>
        <v/>
      </c>
      <c r="E1053" s="26">
        <f t="shared" si="100"/>
        <v>8</v>
      </c>
      <c r="F1053" s="26">
        <f t="shared" si="101"/>
        <v>12</v>
      </c>
      <c r="G1053" s="26">
        <f t="shared" si="102"/>
        <v>15</v>
      </c>
    </row>
    <row r="1054" spans="1:7" x14ac:dyDescent="0.25">
      <c r="A1054" s="10" t="str">
        <f>Calculations!A1054</f>
        <v/>
      </c>
      <c r="B1054" s="4" t="str">
        <f t="shared" si="98"/>
        <v/>
      </c>
      <c r="C1054" s="4" t="str">
        <f>IFERROR(Calculations!K1054,"")</f>
        <v/>
      </c>
      <c r="D1054" s="16" t="str">
        <f t="shared" si="99"/>
        <v/>
      </c>
      <c r="E1054" s="26">
        <f t="shared" si="100"/>
        <v>8</v>
      </c>
      <c r="F1054" s="26">
        <f t="shared" si="101"/>
        <v>12</v>
      </c>
      <c r="G1054" s="26">
        <f t="shared" si="102"/>
        <v>15</v>
      </c>
    </row>
    <row r="1055" spans="1:7" x14ac:dyDescent="0.25">
      <c r="A1055" s="10" t="str">
        <f>Calculations!A1055</f>
        <v/>
      </c>
      <c r="B1055" s="4" t="str">
        <f t="shared" si="98"/>
        <v/>
      </c>
      <c r="C1055" s="4" t="str">
        <f>IFERROR(Calculations!K1055,"")</f>
        <v/>
      </c>
      <c r="D1055" s="16" t="str">
        <f t="shared" si="99"/>
        <v/>
      </c>
      <c r="E1055" s="26">
        <f t="shared" si="100"/>
        <v>8</v>
      </c>
      <c r="F1055" s="26">
        <f t="shared" si="101"/>
        <v>12</v>
      </c>
      <c r="G1055" s="26">
        <f t="shared" si="102"/>
        <v>15</v>
      </c>
    </row>
    <row r="1056" spans="1:7" x14ac:dyDescent="0.25">
      <c r="A1056" s="10" t="str">
        <f>Calculations!A1056</f>
        <v/>
      </c>
      <c r="B1056" s="4" t="str">
        <f t="shared" si="98"/>
        <v/>
      </c>
      <c r="C1056" s="4" t="str">
        <f>IFERROR(Calculations!K1056,"")</f>
        <v/>
      </c>
      <c r="D1056" s="16" t="str">
        <f t="shared" si="99"/>
        <v/>
      </c>
      <c r="E1056" s="26">
        <f t="shared" si="100"/>
        <v>8</v>
      </c>
      <c r="F1056" s="26">
        <f t="shared" si="101"/>
        <v>12</v>
      </c>
      <c r="G1056" s="26">
        <f t="shared" si="102"/>
        <v>15</v>
      </c>
    </row>
    <row r="1057" spans="1:7" x14ac:dyDescent="0.25">
      <c r="A1057" s="10" t="str">
        <f>Calculations!A1057</f>
        <v/>
      </c>
      <c r="B1057" s="4" t="str">
        <f t="shared" si="98"/>
        <v/>
      </c>
      <c r="C1057" s="4" t="str">
        <f>IFERROR(Calculations!K1057,"")</f>
        <v/>
      </c>
      <c r="D1057" s="16" t="str">
        <f t="shared" si="99"/>
        <v/>
      </c>
      <c r="E1057" s="26">
        <f t="shared" si="100"/>
        <v>8</v>
      </c>
      <c r="F1057" s="26">
        <f t="shared" si="101"/>
        <v>12</v>
      </c>
      <c r="G1057" s="26">
        <f t="shared" si="102"/>
        <v>15</v>
      </c>
    </row>
    <row r="1058" spans="1:7" x14ac:dyDescent="0.25">
      <c r="A1058" s="10" t="str">
        <f>Calculations!A1058</f>
        <v/>
      </c>
      <c r="B1058" s="4" t="str">
        <f t="shared" si="98"/>
        <v/>
      </c>
      <c r="C1058" s="4" t="str">
        <f>IFERROR(Calculations!K1058,"")</f>
        <v/>
      </c>
      <c r="D1058" s="16" t="str">
        <f t="shared" si="99"/>
        <v/>
      </c>
      <c r="E1058" s="26">
        <f t="shared" si="100"/>
        <v>8</v>
      </c>
      <c r="F1058" s="26">
        <f t="shared" si="101"/>
        <v>12</v>
      </c>
      <c r="G1058" s="26">
        <f t="shared" si="102"/>
        <v>15</v>
      </c>
    </row>
    <row r="1059" spans="1:7" x14ac:dyDescent="0.25">
      <c r="A1059" s="10" t="str">
        <f>Calculations!A1059</f>
        <v/>
      </c>
      <c r="B1059" s="4" t="str">
        <f t="shared" si="98"/>
        <v/>
      </c>
      <c r="C1059" s="4" t="str">
        <f>IFERROR(Calculations!K1059,"")</f>
        <v/>
      </c>
      <c r="D1059" s="16" t="str">
        <f t="shared" si="99"/>
        <v/>
      </c>
      <c r="E1059" s="26">
        <f t="shared" si="100"/>
        <v>8</v>
      </c>
      <c r="F1059" s="26">
        <f t="shared" si="101"/>
        <v>12</v>
      </c>
      <c r="G1059" s="26">
        <f t="shared" si="102"/>
        <v>15</v>
      </c>
    </row>
    <row r="1060" spans="1:7" x14ac:dyDescent="0.25">
      <c r="A1060" s="10" t="str">
        <f>Calculations!A1060</f>
        <v/>
      </c>
      <c r="B1060" s="4" t="str">
        <f t="shared" si="98"/>
        <v/>
      </c>
      <c r="C1060" s="4" t="str">
        <f>IFERROR(Calculations!K1060,"")</f>
        <v/>
      </c>
      <c r="D1060" s="16" t="str">
        <f t="shared" si="99"/>
        <v/>
      </c>
      <c r="E1060" s="26">
        <f t="shared" si="100"/>
        <v>8</v>
      </c>
      <c r="F1060" s="26">
        <f t="shared" si="101"/>
        <v>12</v>
      </c>
      <c r="G1060" s="26">
        <f t="shared" si="102"/>
        <v>15</v>
      </c>
    </row>
    <row r="1061" spans="1:7" x14ac:dyDescent="0.25">
      <c r="A1061" s="10" t="str">
        <f>Calculations!A1061</f>
        <v/>
      </c>
      <c r="B1061" s="4" t="str">
        <f t="shared" si="98"/>
        <v/>
      </c>
      <c r="C1061" s="4" t="str">
        <f>IFERROR(Calculations!K1061,"")</f>
        <v/>
      </c>
      <c r="D1061" s="16" t="str">
        <f t="shared" si="99"/>
        <v/>
      </c>
      <c r="E1061" s="26">
        <f t="shared" si="100"/>
        <v>8</v>
      </c>
      <c r="F1061" s="26">
        <f t="shared" si="101"/>
        <v>12</v>
      </c>
      <c r="G1061" s="26">
        <f t="shared" si="102"/>
        <v>15</v>
      </c>
    </row>
    <row r="1062" spans="1:7" x14ac:dyDescent="0.25">
      <c r="A1062" s="10" t="str">
        <f>Calculations!A1062</f>
        <v/>
      </c>
      <c r="B1062" s="4" t="str">
        <f t="shared" si="98"/>
        <v/>
      </c>
      <c r="C1062" s="4" t="str">
        <f>IFERROR(Calculations!K1062,"")</f>
        <v/>
      </c>
      <c r="D1062" s="16" t="str">
        <f t="shared" si="99"/>
        <v/>
      </c>
      <c r="E1062" s="26">
        <f t="shared" si="100"/>
        <v>8</v>
      </c>
      <c r="F1062" s="26">
        <f t="shared" si="101"/>
        <v>12</v>
      </c>
      <c r="G1062" s="26">
        <f t="shared" si="102"/>
        <v>15</v>
      </c>
    </row>
    <row r="1063" spans="1:7" x14ac:dyDescent="0.25">
      <c r="A1063" s="10" t="str">
        <f>Calculations!A1063</f>
        <v/>
      </c>
      <c r="B1063" s="4" t="str">
        <f t="shared" si="98"/>
        <v/>
      </c>
      <c r="C1063" s="4" t="str">
        <f>IFERROR(Calculations!K1063,"")</f>
        <v/>
      </c>
      <c r="D1063" s="16" t="str">
        <f t="shared" si="99"/>
        <v/>
      </c>
      <c r="E1063" s="26">
        <f t="shared" si="100"/>
        <v>8</v>
      </c>
      <c r="F1063" s="26">
        <f t="shared" si="101"/>
        <v>12</v>
      </c>
      <c r="G1063" s="26">
        <f t="shared" si="102"/>
        <v>15</v>
      </c>
    </row>
    <row r="1064" spans="1:7" x14ac:dyDescent="0.25">
      <c r="A1064" s="10" t="str">
        <f>Calculations!A1064</f>
        <v/>
      </c>
      <c r="B1064" s="4" t="str">
        <f t="shared" si="98"/>
        <v/>
      </c>
      <c r="C1064" s="4" t="str">
        <f>IFERROR(Calculations!K1064,"")</f>
        <v/>
      </c>
      <c r="D1064" s="16" t="str">
        <f t="shared" si="99"/>
        <v/>
      </c>
      <c r="E1064" s="26">
        <f t="shared" si="100"/>
        <v>8</v>
      </c>
      <c r="F1064" s="26">
        <f t="shared" si="101"/>
        <v>12</v>
      </c>
      <c r="G1064" s="26">
        <f t="shared" si="102"/>
        <v>15</v>
      </c>
    </row>
    <row r="1065" spans="1:7" x14ac:dyDescent="0.25">
      <c r="A1065" s="10" t="str">
        <f>Calculations!A1065</f>
        <v/>
      </c>
      <c r="B1065" s="4" t="str">
        <f t="shared" si="98"/>
        <v/>
      </c>
      <c r="C1065" s="4" t="str">
        <f>IFERROR(Calculations!K1065,"")</f>
        <v/>
      </c>
      <c r="D1065" s="16" t="str">
        <f t="shared" si="99"/>
        <v/>
      </c>
      <c r="E1065" s="26">
        <f t="shared" si="100"/>
        <v>8</v>
      </c>
      <c r="F1065" s="26">
        <f t="shared" si="101"/>
        <v>12</v>
      </c>
      <c r="G1065" s="26">
        <f t="shared" si="102"/>
        <v>15</v>
      </c>
    </row>
    <row r="1066" spans="1:7" x14ac:dyDescent="0.25">
      <c r="A1066" s="10" t="str">
        <f>Calculations!A1066</f>
        <v/>
      </c>
      <c r="B1066" s="4" t="str">
        <f t="shared" si="98"/>
        <v/>
      </c>
      <c r="C1066" s="4" t="str">
        <f>IFERROR(Calculations!K1066,"")</f>
        <v/>
      </c>
      <c r="D1066" s="16" t="str">
        <f t="shared" si="99"/>
        <v/>
      </c>
      <c r="E1066" s="26">
        <f t="shared" si="100"/>
        <v>8</v>
      </c>
      <c r="F1066" s="26">
        <f t="shared" si="101"/>
        <v>12</v>
      </c>
      <c r="G1066" s="26">
        <f t="shared" si="102"/>
        <v>15</v>
      </c>
    </row>
    <row r="1067" spans="1:7" x14ac:dyDescent="0.25">
      <c r="A1067" s="10" t="str">
        <f>Calculations!A1067</f>
        <v/>
      </c>
      <c r="B1067" s="4" t="str">
        <f t="shared" si="98"/>
        <v/>
      </c>
      <c r="C1067" s="4" t="str">
        <f>IFERROR(Calculations!K1067,"")</f>
        <v/>
      </c>
      <c r="D1067" s="16" t="str">
        <f t="shared" si="99"/>
        <v/>
      </c>
      <c r="E1067" s="26">
        <f t="shared" si="100"/>
        <v>8</v>
      </c>
      <c r="F1067" s="26">
        <f t="shared" si="101"/>
        <v>12</v>
      </c>
      <c r="G1067" s="26">
        <f t="shared" si="102"/>
        <v>15</v>
      </c>
    </row>
    <row r="1068" spans="1:7" x14ac:dyDescent="0.25">
      <c r="A1068" s="10" t="str">
        <f>Calculations!A1068</f>
        <v/>
      </c>
      <c r="B1068" s="4" t="str">
        <f t="shared" si="98"/>
        <v/>
      </c>
      <c r="C1068" s="4" t="str">
        <f>IFERROR(Calculations!K1068,"")</f>
        <v/>
      </c>
      <c r="D1068" s="16" t="str">
        <f t="shared" si="99"/>
        <v/>
      </c>
      <c r="E1068" s="26">
        <f t="shared" si="100"/>
        <v>8</v>
      </c>
      <c r="F1068" s="26">
        <f t="shared" si="101"/>
        <v>12</v>
      </c>
      <c r="G1068" s="26">
        <f t="shared" si="102"/>
        <v>15</v>
      </c>
    </row>
    <row r="1069" spans="1:7" x14ac:dyDescent="0.25">
      <c r="A1069" s="10" t="str">
        <f>Calculations!A1069</f>
        <v/>
      </c>
      <c r="B1069" s="4" t="str">
        <f t="shared" si="98"/>
        <v/>
      </c>
      <c r="C1069" s="4" t="str">
        <f>IFERROR(Calculations!K1069,"")</f>
        <v/>
      </c>
      <c r="D1069" s="16" t="str">
        <f t="shared" si="99"/>
        <v/>
      </c>
      <c r="E1069" s="26">
        <f t="shared" si="100"/>
        <v>8</v>
      </c>
      <c r="F1069" s="26">
        <f t="shared" si="101"/>
        <v>12</v>
      </c>
      <c r="G1069" s="26">
        <f t="shared" si="102"/>
        <v>15</v>
      </c>
    </row>
    <row r="1070" spans="1:7" x14ac:dyDescent="0.25">
      <c r="A1070" s="10" t="str">
        <f>Calculations!A1070</f>
        <v/>
      </c>
      <c r="B1070" s="4" t="str">
        <f t="shared" si="98"/>
        <v/>
      </c>
      <c r="C1070" s="4" t="str">
        <f>IFERROR(Calculations!K1070,"")</f>
        <v/>
      </c>
      <c r="D1070" s="16" t="str">
        <f t="shared" si="99"/>
        <v/>
      </c>
      <c r="E1070" s="26">
        <f t="shared" si="100"/>
        <v>8</v>
      </c>
      <c r="F1070" s="26">
        <f t="shared" si="101"/>
        <v>12</v>
      </c>
      <c r="G1070" s="26">
        <f t="shared" si="102"/>
        <v>15</v>
      </c>
    </row>
    <row r="1071" spans="1:7" x14ac:dyDescent="0.25">
      <c r="A1071" s="10" t="str">
        <f>Calculations!A1071</f>
        <v/>
      </c>
      <c r="B1071" s="4" t="str">
        <f t="shared" si="98"/>
        <v/>
      </c>
      <c r="C1071" s="4" t="str">
        <f>IFERROR(Calculations!K1071,"")</f>
        <v/>
      </c>
      <c r="D1071" s="16" t="str">
        <f t="shared" si="99"/>
        <v/>
      </c>
      <c r="E1071" s="26">
        <f t="shared" si="100"/>
        <v>8</v>
      </c>
      <c r="F1071" s="26">
        <f t="shared" si="101"/>
        <v>12</v>
      </c>
      <c r="G1071" s="26">
        <f t="shared" si="102"/>
        <v>15</v>
      </c>
    </row>
    <row r="1072" spans="1:7" x14ac:dyDescent="0.25">
      <c r="A1072" s="10" t="str">
        <f>Calculations!A1072</f>
        <v/>
      </c>
      <c r="B1072" s="4" t="str">
        <f t="shared" si="98"/>
        <v/>
      </c>
      <c r="C1072" s="4" t="str">
        <f>IFERROR(Calculations!K1072,"")</f>
        <v/>
      </c>
      <c r="D1072" s="16" t="str">
        <f t="shared" si="99"/>
        <v/>
      </c>
      <c r="E1072" s="26">
        <f t="shared" si="100"/>
        <v>8</v>
      </c>
      <c r="F1072" s="26">
        <f t="shared" si="101"/>
        <v>12</v>
      </c>
      <c r="G1072" s="26">
        <f t="shared" si="102"/>
        <v>15</v>
      </c>
    </row>
    <row r="1073" spans="1:7" x14ac:dyDescent="0.25">
      <c r="A1073" s="10" t="str">
        <f>Calculations!A1073</f>
        <v/>
      </c>
      <c r="B1073" s="4" t="str">
        <f t="shared" si="98"/>
        <v/>
      </c>
      <c r="C1073" s="4" t="str">
        <f>IFERROR(Calculations!K1073,"")</f>
        <v/>
      </c>
      <c r="D1073" s="16" t="str">
        <f t="shared" si="99"/>
        <v/>
      </c>
      <c r="E1073" s="26">
        <f t="shared" si="100"/>
        <v>8</v>
      </c>
      <c r="F1073" s="26">
        <f t="shared" si="101"/>
        <v>12</v>
      </c>
      <c r="G1073" s="26">
        <f t="shared" si="102"/>
        <v>15</v>
      </c>
    </row>
    <row r="1074" spans="1:7" x14ac:dyDescent="0.25">
      <c r="A1074" s="10" t="str">
        <f>Calculations!A1074</f>
        <v/>
      </c>
      <c r="B1074" s="4" t="str">
        <f t="shared" si="98"/>
        <v/>
      </c>
      <c r="C1074" s="4" t="str">
        <f>IFERROR(Calculations!K1074,"")</f>
        <v/>
      </c>
      <c r="D1074" s="16" t="str">
        <f t="shared" si="99"/>
        <v/>
      </c>
      <c r="E1074" s="26">
        <f t="shared" si="100"/>
        <v>8</v>
      </c>
      <c r="F1074" s="26">
        <f t="shared" si="101"/>
        <v>12</v>
      </c>
      <c r="G1074" s="26">
        <f t="shared" si="102"/>
        <v>15</v>
      </c>
    </row>
    <row r="1075" spans="1:7" x14ac:dyDescent="0.25">
      <c r="A1075" s="10" t="str">
        <f>Calculations!A1075</f>
        <v/>
      </c>
      <c r="B1075" s="4" t="str">
        <f t="shared" si="98"/>
        <v/>
      </c>
      <c r="C1075" s="4" t="str">
        <f>IFERROR(Calculations!K1075,"")</f>
        <v/>
      </c>
      <c r="D1075" s="16" t="str">
        <f t="shared" si="99"/>
        <v/>
      </c>
      <c r="E1075" s="26">
        <f t="shared" si="100"/>
        <v>8</v>
      </c>
      <c r="F1075" s="26">
        <f t="shared" si="101"/>
        <v>12</v>
      </c>
      <c r="G1075" s="26">
        <f t="shared" si="102"/>
        <v>15</v>
      </c>
    </row>
    <row r="1076" spans="1:7" x14ac:dyDescent="0.25">
      <c r="A1076" s="10" t="str">
        <f>Calculations!A1076</f>
        <v/>
      </c>
      <c r="B1076" s="4" t="str">
        <f t="shared" si="98"/>
        <v/>
      </c>
      <c r="C1076" s="4" t="str">
        <f>IFERROR(Calculations!K1076,"")</f>
        <v/>
      </c>
      <c r="D1076" s="16" t="str">
        <f t="shared" si="99"/>
        <v/>
      </c>
      <c r="E1076" s="26">
        <f t="shared" si="100"/>
        <v>8</v>
      </c>
      <c r="F1076" s="26">
        <f t="shared" si="101"/>
        <v>12</v>
      </c>
      <c r="G1076" s="26">
        <f t="shared" si="102"/>
        <v>15</v>
      </c>
    </row>
    <row r="1077" spans="1:7" x14ac:dyDescent="0.25">
      <c r="A1077" s="10" t="str">
        <f>Calculations!A1077</f>
        <v/>
      </c>
      <c r="B1077" s="4" t="str">
        <f t="shared" si="98"/>
        <v/>
      </c>
      <c r="C1077" s="4" t="str">
        <f>IFERROR(Calculations!K1077,"")</f>
        <v/>
      </c>
      <c r="D1077" s="16" t="str">
        <f t="shared" si="99"/>
        <v/>
      </c>
      <c r="E1077" s="26">
        <f t="shared" si="100"/>
        <v>8</v>
      </c>
      <c r="F1077" s="26">
        <f t="shared" si="101"/>
        <v>12</v>
      </c>
      <c r="G1077" s="26">
        <f t="shared" si="102"/>
        <v>15</v>
      </c>
    </row>
    <row r="1078" spans="1:7" x14ac:dyDescent="0.25">
      <c r="A1078" s="10" t="str">
        <f>Calculations!A1078</f>
        <v/>
      </c>
      <c r="B1078" s="4" t="str">
        <f t="shared" si="98"/>
        <v/>
      </c>
      <c r="C1078" s="4" t="str">
        <f>IFERROR(Calculations!K1078,"")</f>
        <v/>
      </c>
      <c r="D1078" s="16" t="str">
        <f t="shared" si="99"/>
        <v/>
      </c>
      <c r="E1078" s="26">
        <f t="shared" si="100"/>
        <v>8</v>
      </c>
      <c r="F1078" s="26">
        <f t="shared" si="101"/>
        <v>12</v>
      </c>
      <c r="G1078" s="26">
        <f t="shared" si="102"/>
        <v>15</v>
      </c>
    </row>
    <row r="1079" spans="1:7" x14ac:dyDescent="0.25">
      <c r="A1079" s="10" t="str">
        <f>Calculations!A1079</f>
        <v/>
      </c>
      <c r="B1079" s="4" t="str">
        <f t="shared" si="98"/>
        <v/>
      </c>
      <c r="C1079" s="4" t="str">
        <f>IFERROR(Calculations!K1079,"")</f>
        <v/>
      </c>
      <c r="D1079" s="16" t="str">
        <f t="shared" si="99"/>
        <v/>
      </c>
      <c r="E1079" s="26">
        <f t="shared" si="100"/>
        <v>8</v>
      </c>
      <c r="F1079" s="26">
        <f t="shared" si="101"/>
        <v>12</v>
      </c>
      <c r="G1079" s="26">
        <f t="shared" si="102"/>
        <v>15</v>
      </c>
    </row>
    <row r="1080" spans="1:7" x14ac:dyDescent="0.25">
      <c r="A1080" s="10" t="str">
        <f>Calculations!A1080</f>
        <v/>
      </c>
      <c r="B1080" s="4" t="str">
        <f t="shared" si="98"/>
        <v/>
      </c>
      <c r="C1080" s="4" t="str">
        <f>IFERROR(Calculations!K1080,"")</f>
        <v/>
      </c>
      <c r="D1080" s="16" t="str">
        <f t="shared" si="99"/>
        <v/>
      </c>
      <c r="E1080" s="26">
        <f t="shared" si="100"/>
        <v>8</v>
      </c>
      <c r="F1080" s="26">
        <f t="shared" si="101"/>
        <v>12</v>
      </c>
      <c r="G1080" s="26">
        <f t="shared" si="102"/>
        <v>15</v>
      </c>
    </row>
    <row r="1081" spans="1:7" x14ac:dyDescent="0.25">
      <c r="A1081" s="10" t="str">
        <f>Calculations!A1081</f>
        <v/>
      </c>
      <c r="B1081" s="4" t="str">
        <f t="shared" si="98"/>
        <v/>
      </c>
      <c r="C1081" s="4" t="str">
        <f>IFERROR(Calculations!K1081,"")</f>
        <v/>
      </c>
      <c r="D1081" s="16" t="str">
        <f t="shared" si="99"/>
        <v/>
      </c>
      <c r="E1081" s="26">
        <f t="shared" si="100"/>
        <v>8</v>
      </c>
      <c r="F1081" s="26">
        <f t="shared" si="101"/>
        <v>12</v>
      </c>
      <c r="G1081" s="26">
        <f t="shared" si="102"/>
        <v>15</v>
      </c>
    </row>
    <row r="1082" spans="1:7" x14ac:dyDescent="0.25">
      <c r="A1082" s="10" t="str">
        <f>Calculations!A1082</f>
        <v/>
      </c>
      <c r="B1082" s="4" t="str">
        <f t="shared" si="98"/>
        <v/>
      </c>
      <c r="C1082" s="4" t="str">
        <f>IFERROR(Calculations!K1082,"")</f>
        <v/>
      </c>
      <c r="D1082" s="16" t="str">
        <f t="shared" si="99"/>
        <v/>
      </c>
      <c r="E1082" s="26">
        <f t="shared" si="100"/>
        <v>8</v>
      </c>
      <c r="F1082" s="26">
        <f t="shared" si="101"/>
        <v>12</v>
      </c>
      <c r="G1082" s="26">
        <f t="shared" si="102"/>
        <v>15</v>
      </c>
    </row>
    <row r="1083" spans="1:7" x14ac:dyDescent="0.25">
      <c r="A1083" s="10" t="str">
        <f>Calculations!A1083</f>
        <v/>
      </c>
      <c r="B1083" s="4" t="str">
        <f t="shared" si="98"/>
        <v/>
      </c>
      <c r="C1083" s="4" t="str">
        <f>IFERROR(Calculations!K1083,"")</f>
        <v/>
      </c>
      <c r="D1083" s="16" t="str">
        <f t="shared" si="99"/>
        <v/>
      </c>
      <c r="E1083" s="26">
        <f t="shared" si="100"/>
        <v>8</v>
      </c>
      <c r="F1083" s="26">
        <f t="shared" si="101"/>
        <v>12</v>
      </c>
      <c r="G1083" s="26">
        <f t="shared" si="102"/>
        <v>15</v>
      </c>
    </row>
    <row r="1084" spans="1:7" x14ac:dyDescent="0.25">
      <c r="A1084" s="10" t="str">
        <f>Calculations!A1084</f>
        <v/>
      </c>
      <c r="B1084" s="4" t="str">
        <f t="shared" si="98"/>
        <v/>
      </c>
      <c r="C1084" s="4" t="str">
        <f>IFERROR(Calculations!K1084,"")</f>
        <v/>
      </c>
      <c r="D1084" s="16" t="str">
        <f t="shared" si="99"/>
        <v/>
      </c>
      <c r="E1084" s="26">
        <f t="shared" si="100"/>
        <v>8</v>
      </c>
      <c r="F1084" s="26">
        <f t="shared" si="101"/>
        <v>12</v>
      </c>
      <c r="G1084" s="26">
        <f t="shared" si="102"/>
        <v>15</v>
      </c>
    </row>
    <row r="1085" spans="1:7" x14ac:dyDescent="0.25">
      <c r="A1085" s="10" t="str">
        <f>Calculations!A1085</f>
        <v/>
      </c>
      <c r="B1085" s="4" t="str">
        <f t="shared" si="98"/>
        <v/>
      </c>
      <c r="C1085" s="4" t="str">
        <f>IFERROR(Calculations!K1085,"")</f>
        <v/>
      </c>
      <c r="D1085" s="16" t="str">
        <f t="shared" si="99"/>
        <v/>
      </c>
      <c r="E1085" s="26">
        <f t="shared" si="100"/>
        <v>8</v>
      </c>
      <c r="F1085" s="26">
        <f t="shared" si="101"/>
        <v>12</v>
      </c>
      <c r="G1085" s="26">
        <f t="shared" si="102"/>
        <v>15</v>
      </c>
    </row>
    <row r="1086" spans="1:7" x14ac:dyDescent="0.25">
      <c r="A1086" s="10" t="str">
        <f>Calculations!A1086</f>
        <v/>
      </c>
      <c r="B1086" s="4" t="str">
        <f t="shared" si="98"/>
        <v/>
      </c>
      <c r="C1086" s="4" t="str">
        <f>IFERROR(Calculations!K1086,"")</f>
        <v/>
      </c>
      <c r="D1086" s="16" t="str">
        <f t="shared" si="99"/>
        <v/>
      </c>
      <c r="E1086" s="26">
        <f t="shared" si="100"/>
        <v>8</v>
      </c>
      <c r="F1086" s="26">
        <f t="shared" si="101"/>
        <v>12</v>
      </c>
      <c r="G1086" s="26">
        <f t="shared" si="102"/>
        <v>15</v>
      </c>
    </row>
    <row r="1087" spans="1:7" x14ac:dyDescent="0.25">
      <c r="A1087" s="10" t="str">
        <f>Calculations!A1087</f>
        <v/>
      </c>
      <c r="B1087" s="4" t="str">
        <f t="shared" si="98"/>
        <v/>
      </c>
      <c r="C1087" s="4" t="str">
        <f>IFERROR(Calculations!K1087,"")</f>
        <v/>
      </c>
      <c r="D1087" s="16" t="str">
        <f t="shared" si="99"/>
        <v/>
      </c>
      <c r="E1087" s="26">
        <f t="shared" si="100"/>
        <v>8</v>
      </c>
      <c r="F1087" s="26">
        <f t="shared" si="101"/>
        <v>12</v>
      </c>
      <c r="G1087" s="26">
        <f t="shared" si="102"/>
        <v>15</v>
      </c>
    </row>
    <row r="1088" spans="1:7" x14ac:dyDescent="0.25">
      <c r="A1088" s="10" t="str">
        <f>Calculations!A1088</f>
        <v/>
      </c>
      <c r="B1088" s="4" t="str">
        <f t="shared" si="98"/>
        <v/>
      </c>
      <c r="C1088" s="4" t="str">
        <f>IFERROR(Calculations!K1088,"")</f>
        <v/>
      </c>
      <c r="D1088" s="16" t="str">
        <f t="shared" si="99"/>
        <v/>
      </c>
      <c r="E1088" s="26">
        <f t="shared" si="100"/>
        <v>8</v>
      </c>
      <c r="F1088" s="26">
        <f t="shared" si="101"/>
        <v>12</v>
      </c>
      <c r="G1088" s="26">
        <f t="shared" si="102"/>
        <v>15</v>
      </c>
    </row>
    <row r="1089" spans="1:7" x14ac:dyDescent="0.25">
      <c r="A1089" s="10" t="str">
        <f>Calculations!A1089</f>
        <v/>
      </c>
      <c r="B1089" s="4" t="str">
        <f t="shared" si="98"/>
        <v/>
      </c>
      <c r="C1089" s="4" t="str">
        <f>IFERROR(Calculations!K1089,"")</f>
        <v/>
      </c>
      <c r="D1089" s="16" t="str">
        <f t="shared" si="99"/>
        <v/>
      </c>
      <c r="E1089" s="26">
        <f t="shared" si="100"/>
        <v>8</v>
      </c>
      <c r="F1089" s="26">
        <f t="shared" si="101"/>
        <v>12</v>
      </c>
      <c r="G1089" s="26">
        <f t="shared" si="102"/>
        <v>15</v>
      </c>
    </row>
    <row r="1090" spans="1:7" x14ac:dyDescent="0.25">
      <c r="A1090" s="10" t="str">
        <f>Calculations!A1090</f>
        <v/>
      </c>
      <c r="B1090" s="4" t="str">
        <f t="shared" si="98"/>
        <v/>
      </c>
      <c r="C1090" s="4" t="str">
        <f>IFERROR(Calculations!K1090,"")</f>
        <v/>
      </c>
      <c r="D1090" s="16" t="str">
        <f t="shared" si="99"/>
        <v/>
      </c>
      <c r="E1090" s="26">
        <f t="shared" si="100"/>
        <v>8</v>
      </c>
      <c r="F1090" s="26">
        <f t="shared" si="101"/>
        <v>12</v>
      </c>
      <c r="G1090" s="26">
        <f t="shared" si="102"/>
        <v>15</v>
      </c>
    </row>
    <row r="1091" spans="1:7" x14ac:dyDescent="0.25">
      <c r="A1091" s="10" t="str">
        <f>Calculations!A1091</f>
        <v/>
      </c>
      <c r="B1091" s="4" t="str">
        <f t="shared" ref="B1091:B1154" si="103">IF(ISNUMBER(A1091),YEAR(A1091)&amp;"-"&amp;TEXT(WEEKNUM(A1091),"00"),"")</f>
        <v/>
      </c>
      <c r="C1091" s="4" t="str">
        <f>IFERROR(Calculations!K1091,"")</f>
        <v/>
      </c>
      <c r="D1091" s="16" t="str">
        <f t="shared" si="99"/>
        <v/>
      </c>
      <c r="E1091" s="26">
        <f t="shared" si="100"/>
        <v>8</v>
      </c>
      <c r="F1091" s="26">
        <f t="shared" si="101"/>
        <v>12</v>
      </c>
      <c r="G1091" s="26">
        <f t="shared" si="102"/>
        <v>15</v>
      </c>
    </row>
    <row r="1092" spans="1:7" x14ac:dyDescent="0.25">
      <c r="A1092" s="10" t="str">
        <f>Calculations!A1092</f>
        <v/>
      </c>
      <c r="B1092" s="4" t="str">
        <f t="shared" si="103"/>
        <v/>
      </c>
      <c r="C1092" s="4" t="str">
        <f>IFERROR(Calculations!K1092,"")</f>
        <v/>
      </c>
      <c r="D1092" s="16" t="str">
        <f t="shared" ref="D1092:D1155" si="104">IF(AND(ISBLANK(D1091)=FALSE,ISNUMBER(C1092)),D1091&amp;","&amp;C1092,"")</f>
        <v/>
      </c>
      <c r="E1092" s="26">
        <f t="shared" ref="E1092:E1155" si="105">E1091</f>
        <v>8</v>
      </c>
      <c r="F1092" s="26">
        <f t="shared" ref="F1092:F1155" si="106">F1091</f>
        <v>12</v>
      </c>
      <c r="G1092" s="26">
        <f t="shared" ref="G1092:G1155" si="107">G1091</f>
        <v>15</v>
      </c>
    </row>
    <row r="1093" spans="1:7" x14ac:dyDescent="0.25">
      <c r="A1093" s="10" t="str">
        <f>Calculations!A1093</f>
        <v/>
      </c>
      <c r="B1093" s="4" t="str">
        <f t="shared" si="103"/>
        <v/>
      </c>
      <c r="C1093" s="4" t="str">
        <f>IFERROR(Calculations!K1093,"")</f>
        <v/>
      </c>
      <c r="D1093" s="16" t="str">
        <f t="shared" si="104"/>
        <v/>
      </c>
      <c r="E1093" s="26">
        <f t="shared" si="105"/>
        <v>8</v>
      </c>
      <c r="F1093" s="26">
        <f t="shared" si="106"/>
        <v>12</v>
      </c>
      <c r="G1093" s="26">
        <f t="shared" si="107"/>
        <v>15</v>
      </c>
    </row>
    <row r="1094" spans="1:7" x14ac:dyDescent="0.25">
      <c r="A1094" s="10" t="str">
        <f>Calculations!A1094</f>
        <v/>
      </c>
      <c r="B1094" s="4" t="str">
        <f t="shared" si="103"/>
        <v/>
      </c>
      <c r="C1094" s="4" t="str">
        <f>IFERROR(Calculations!K1094,"")</f>
        <v/>
      </c>
      <c r="D1094" s="16" t="str">
        <f t="shared" si="104"/>
        <v/>
      </c>
      <c r="E1094" s="26">
        <f t="shared" si="105"/>
        <v>8</v>
      </c>
      <c r="F1094" s="26">
        <f t="shared" si="106"/>
        <v>12</v>
      </c>
      <c r="G1094" s="26">
        <f t="shared" si="107"/>
        <v>15</v>
      </c>
    </row>
    <row r="1095" spans="1:7" x14ac:dyDescent="0.25">
      <c r="A1095" s="10" t="str">
        <f>Calculations!A1095</f>
        <v/>
      </c>
      <c r="B1095" s="4" t="str">
        <f t="shared" si="103"/>
        <v/>
      </c>
      <c r="C1095" s="4" t="str">
        <f>IFERROR(Calculations!K1095,"")</f>
        <v/>
      </c>
      <c r="D1095" s="16" t="str">
        <f t="shared" si="104"/>
        <v/>
      </c>
      <c r="E1095" s="26">
        <f t="shared" si="105"/>
        <v>8</v>
      </c>
      <c r="F1095" s="26">
        <f t="shared" si="106"/>
        <v>12</v>
      </c>
      <c r="G1095" s="26">
        <f t="shared" si="107"/>
        <v>15</v>
      </c>
    </row>
    <row r="1096" spans="1:7" x14ac:dyDescent="0.25">
      <c r="A1096" s="10" t="str">
        <f>Calculations!A1096</f>
        <v/>
      </c>
      <c r="B1096" s="4" t="str">
        <f t="shared" si="103"/>
        <v/>
      </c>
      <c r="C1096" s="4" t="str">
        <f>IFERROR(Calculations!K1096,"")</f>
        <v/>
      </c>
      <c r="D1096" s="16" t="str">
        <f t="shared" si="104"/>
        <v/>
      </c>
      <c r="E1096" s="26">
        <f t="shared" si="105"/>
        <v>8</v>
      </c>
      <c r="F1096" s="26">
        <f t="shared" si="106"/>
        <v>12</v>
      </c>
      <c r="G1096" s="26">
        <f t="shared" si="107"/>
        <v>15</v>
      </c>
    </row>
    <row r="1097" spans="1:7" x14ac:dyDescent="0.25">
      <c r="A1097" s="10" t="str">
        <f>Calculations!A1097</f>
        <v/>
      </c>
      <c r="B1097" s="4" t="str">
        <f t="shared" si="103"/>
        <v/>
      </c>
      <c r="C1097" s="4" t="str">
        <f>IFERROR(Calculations!K1097,"")</f>
        <v/>
      </c>
      <c r="D1097" s="16" t="str">
        <f t="shared" si="104"/>
        <v/>
      </c>
      <c r="E1097" s="26">
        <f t="shared" si="105"/>
        <v>8</v>
      </c>
      <c r="F1097" s="26">
        <f t="shared" si="106"/>
        <v>12</v>
      </c>
      <c r="G1097" s="26">
        <f t="shared" si="107"/>
        <v>15</v>
      </c>
    </row>
    <row r="1098" spans="1:7" x14ac:dyDescent="0.25">
      <c r="A1098" s="10" t="str">
        <f>Calculations!A1098</f>
        <v/>
      </c>
      <c r="B1098" s="4" t="str">
        <f t="shared" si="103"/>
        <v/>
      </c>
      <c r="C1098" s="4" t="str">
        <f>IFERROR(Calculations!K1098,"")</f>
        <v/>
      </c>
      <c r="D1098" s="16" t="str">
        <f t="shared" si="104"/>
        <v/>
      </c>
      <c r="E1098" s="26">
        <f t="shared" si="105"/>
        <v>8</v>
      </c>
      <c r="F1098" s="26">
        <f t="shared" si="106"/>
        <v>12</v>
      </c>
      <c r="G1098" s="26">
        <f t="shared" si="107"/>
        <v>15</v>
      </c>
    </row>
    <row r="1099" spans="1:7" x14ac:dyDescent="0.25">
      <c r="A1099" s="10" t="str">
        <f>Calculations!A1099</f>
        <v/>
      </c>
      <c r="B1099" s="4" t="str">
        <f t="shared" si="103"/>
        <v/>
      </c>
      <c r="C1099" s="4" t="str">
        <f>IFERROR(Calculations!K1099,"")</f>
        <v/>
      </c>
      <c r="D1099" s="16" t="str">
        <f t="shared" si="104"/>
        <v/>
      </c>
      <c r="E1099" s="26">
        <f t="shared" si="105"/>
        <v>8</v>
      </c>
      <c r="F1099" s="26">
        <f t="shared" si="106"/>
        <v>12</v>
      </c>
      <c r="G1099" s="26">
        <f t="shared" si="107"/>
        <v>15</v>
      </c>
    </row>
    <row r="1100" spans="1:7" x14ac:dyDescent="0.25">
      <c r="A1100" s="10" t="str">
        <f>Calculations!A1100</f>
        <v/>
      </c>
      <c r="B1100" s="4" t="str">
        <f t="shared" si="103"/>
        <v/>
      </c>
      <c r="C1100" s="4" t="str">
        <f>IFERROR(Calculations!K1100,"")</f>
        <v/>
      </c>
      <c r="D1100" s="16" t="str">
        <f t="shared" si="104"/>
        <v/>
      </c>
      <c r="E1100" s="26">
        <f t="shared" si="105"/>
        <v>8</v>
      </c>
      <c r="F1100" s="26">
        <f t="shared" si="106"/>
        <v>12</v>
      </c>
      <c r="G1100" s="26">
        <f t="shared" si="107"/>
        <v>15</v>
      </c>
    </row>
    <row r="1101" spans="1:7" x14ac:dyDescent="0.25">
      <c r="A1101" s="10" t="str">
        <f>Calculations!A1101</f>
        <v/>
      </c>
      <c r="B1101" s="4" t="str">
        <f t="shared" si="103"/>
        <v/>
      </c>
      <c r="C1101" s="4" t="str">
        <f>IFERROR(Calculations!K1101,"")</f>
        <v/>
      </c>
      <c r="D1101" s="16" t="str">
        <f t="shared" si="104"/>
        <v/>
      </c>
      <c r="E1101" s="26">
        <f t="shared" si="105"/>
        <v>8</v>
      </c>
      <c r="F1101" s="26">
        <f t="shared" si="106"/>
        <v>12</v>
      </c>
      <c r="G1101" s="26">
        <f t="shared" si="107"/>
        <v>15</v>
      </c>
    </row>
    <row r="1102" spans="1:7" x14ac:dyDescent="0.25">
      <c r="A1102" s="10" t="str">
        <f>Calculations!A1102</f>
        <v/>
      </c>
      <c r="B1102" s="4" t="str">
        <f t="shared" si="103"/>
        <v/>
      </c>
      <c r="C1102" s="4" t="str">
        <f>IFERROR(Calculations!K1102,"")</f>
        <v/>
      </c>
      <c r="D1102" s="16" t="str">
        <f t="shared" si="104"/>
        <v/>
      </c>
      <c r="E1102" s="26">
        <f t="shared" si="105"/>
        <v>8</v>
      </c>
      <c r="F1102" s="26">
        <f t="shared" si="106"/>
        <v>12</v>
      </c>
      <c r="G1102" s="26">
        <f t="shared" si="107"/>
        <v>15</v>
      </c>
    </row>
    <row r="1103" spans="1:7" x14ac:dyDescent="0.25">
      <c r="A1103" s="10" t="str">
        <f>Calculations!A1103</f>
        <v/>
      </c>
      <c r="B1103" s="4" t="str">
        <f t="shared" si="103"/>
        <v/>
      </c>
      <c r="C1103" s="4" t="str">
        <f>IFERROR(Calculations!K1103,"")</f>
        <v/>
      </c>
      <c r="D1103" s="16" t="str">
        <f t="shared" si="104"/>
        <v/>
      </c>
      <c r="E1103" s="26">
        <f t="shared" si="105"/>
        <v>8</v>
      </c>
      <c r="F1103" s="26">
        <f t="shared" si="106"/>
        <v>12</v>
      </c>
      <c r="G1103" s="26">
        <f t="shared" si="107"/>
        <v>15</v>
      </c>
    </row>
    <row r="1104" spans="1:7" x14ac:dyDescent="0.25">
      <c r="A1104" s="10" t="str">
        <f>Calculations!A1104</f>
        <v/>
      </c>
      <c r="B1104" s="4" t="str">
        <f t="shared" si="103"/>
        <v/>
      </c>
      <c r="C1104" s="4" t="str">
        <f>IFERROR(Calculations!K1104,"")</f>
        <v/>
      </c>
      <c r="D1104" s="16" t="str">
        <f t="shared" si="104"/>
        <v/>
      </c>
      <c r="E1104" s="26">
        <f t="shared" si="105"/>
        <v>8</v>
      </c>
      <c r="F1104" s="26">
        <f t="shared" si="106"/>
        <v>12</v>
      </c>
      <c r="G1104" s="26">
        <f t="shared" si="107"/>
        <v>15</v>
      </c>
    </row>
    <row r="1105" spans="1:7" x14ac:dyDescent="0.25">
      <c r="A1105" s="10" t="str">
        <f>Calculations!A1105</f>
        <v/>
      </c>
      <c r="B1105" s="4" t="str">
        <f t="shared" si="103"/>
        <v/>
      </c>
      <c r="C1105" s="4" t="str">
        <f>IFERROR(Calculations!K1105,"")</f>
        <v/>
      </c>
      <c r="D1105" s="16" t="str">
        <f t="shared" si="104"/>
        <v/>
      </c>
      <c r="E1105" s="26">
        <f t="shared" si="105"/>
        <v>8</v>
      </c>
      <c r="F1105" s="26">
        <f t="shared" si="106"/>
        <v>12</v>
      </c>
      <c r="G1105" s="26">
        <f t="shared" si="107"/>
        <v>15</v>
      </c>
    </row>
    <row r="1106" spans="1:7" x14ac:dyDescent="0.25">
      <c r="A1106" s="10" t="str">
        <f>Calculations!A1106</f>
        <v/>
      </c>
      <c r="B1106" s="4" t="str">
        <f t="shared" si="103"/>
        <v/>
      </c>
      <c r="C1106" s="4" t="str">
        <f>IFERROR(Calculations!K1106,"")</f>
        <v/>
      </c>
      <c r="D1106" s="16" t="str">
        <f t="shared" si="104"/>
        <v/>
      </c>
      <c r="E1106" s="26">
        <f t="shared" si="105"/>
        <v>8</v>
      </c>
      <c r="F1106" s="26">
        <f t="shared" si="106"/>
        <v>12</v>
      </c>
      <c r="G1106" s="26">
        <f t="shared" si="107"/>
        <v>15</v>
      </c>
    </row>
    <row r="1107" spans="1:7" x14ac:dyDescent="0.25">
      <c r="A1107" s="10" t="str">
        <f>Calculations!A1107</f>
        <v/>
      </c>
      <c r="B1107" s="4" t="str">
        <f t="shared" si="103"/>
        <v/>
      </c>
      <c r="C1107" s="4" t="str">
        <f>IFERROR(Calculations!K1107,"")</f>
        <v/>
      </c>
      <c r="D1107" s="16" t="str">
        <f t="shared" si="104"/>
        <v/>
      </c>
      <c r="E1107" s="26">
        <f t="shared" si="105"/>
        <v>8</v>
      </c>
      <c r="F1107" s="26">
        <f t="shared" si="106"/>
        <v>12</v>
      </c>
      <c r="G1107" s="26">
        <f t="shared" si="107"/>
        <v>15</v>
      </c>
    </row>
    <row r="1108" spans="1:7" x14ac:dyDescent="0.25">
      <c r="A1108" s="10" t="str">
        <f>Calculations!A1108</f>
        <v/>
      </c>
      <c r="B1108" s="4" t="str">
        <f t="shared" si="103"/>
        <v/>
      </c>
      <c r="C1108" s="4" t="str">
        <f>IFERROR(Calculations!K1108,"")</f>
        <v/>
      </c>
      <c r="D1108" s="16" t="str">
        <f t="shared" si="104"/>
        <v/>
      </c>
      <c r="E1108" s="26">
        <f t="shared" si="105"/>
        <v>8</v>
      </c>
      <c r="F1108" s="26">
        <f t="shared" si="106"/>
        <v>12</v>
      </c>
      <c r="G1108" s="26">
        <f t="shared" si="107"/>
        <v>15</v>
      </c>
    </row>
    <row r="1109" spans="1:7" x14ac:dyDescent="0.25">
      <c r="A1109" s="10" t="str">
        <f>Calculations!A1109</f>
        <v/>
      </c>
      <c r="B1109" s="4" t="str">
        <f t="shared" si="103"/>
        <v/>
      </c>
      <c r="C1109" s="4" t="str">
        <f>IFERROR(Calculations!K1109,"")</f>
        <v/>
      </c>
      <c r="D1109" s="16" t="str">
        <f t="shared" si="104"/>
        <v/>
      </c>
      <c r="E1109" s="26">
        <f t="shared" si="105"/>
        <v>8</v>
      </c>
      <c r="F1109" s="26">
        <f t="shared" si="106"/>
        <v>12</v>
      </c>
      <c r="G1109" s="26">
        <f t="shared" si="107"/>
        <v>15</v>
      </c>
    </row>
    <row r="1110" spans="1:7" x14ac:dyDescent="0.25">
      <c r="A1110" s="10" t="str">
        <f>Calculations!A1110</f>
        <v/>
      </c>
      <c r="B1110" s="4" t="str">
        <f t="shared" si="103"/>
        <v/>
      </c>
      <c r="C1110" s="4" t="str">
        <f>IFERROR(Calculations!K1110,"")</f>
        <v/>
      </c>
      <c r="D1110" s="16" t="str">
        <f t="shared" si="104"/>
        <v/>
      </c>
      <c r="E1110" s="26">
        <f t="shared" si="105"/>
        <v>8</v>
      </c>
      <c r="F1110" s="26">
        <f t="shared" si="106"/>
        <v>12</v>
      </c>
      <c r="G1110" s="26">
        <f t="shared" si="107"/>
        <v>15</v>
      </c>
    </row>
    <row r="1111" spans="1:7" x14ac:dyDescent="0.25">
      <c r="A1111" s="10" t="str">
        <f>Calculations!A1111</f>
        <v/>
      </c>
      <c r="B1111" s="4" t="str">
        <f t="shared" si="103"/>
        <v/>
      </c>
      <c r="C1111" s="4" t="str">
        <f>IFERROR(Calculations!K1111,"")</f>
        <v/>
      </c>
      <c r="D1111" s="16" t="str">
        <f t="shared" si="104"/>
        <v/>
      </c>
      <c r="E1111" s="26">
        <f t="shared" si="105"/>
        <v>8</v>
      </c>
      <c r="F1111" s="26">
        <f t="shared" si="106"/>
        <v>12</v>
      </c>
      <c r="G1111" s="26">
        <f t="shared" si="107"/>
        <v>15</v>
      </c>
    </row>
    <row r="1112" spans="1:7" x14ac:dyDescent="0.25">
      <c r="A1112" s="10" t="str">
        <f>Calculations!A1112</f>
        <v/>
      </c>
      <c r="B1112" s="4" t="str">
        <f t="shared" si="103"/>
        <v/>
      </c>
      <c r="C1112" s="4" t="str">
        <f>IFERROR(Calculations!K1112,"")</f>
        <v/>
      </c>
      <c r="D1112" s="16" t="str">
        <f t="shared" si="104"/>
        <v/>
      </c>
      <c r="E1112" s="26">
        <f t="shared" si="105"/>
        <v>8</v>
      </c>
      <c r="F1112" s="26">
        <f t="shared" si="106"/>
        <v>12</v>
      </c>
      <c r="G1112" s="26">
        <f t="shared" si="107"/>
        <v>15</v>
      </c>
    </row>
    <row r="1113" spans="1:7" x14ac:dyDescent="0.25">
      <c r="A1113" s="10" t="str">
        <f>Calculations!A1113</f>
        <v/>
      </c>
      <c r="B1113" s="4" t="str">
        <f t="shared" si="103"/>
        <v/>
      </c>
      <c r="C1113" s="4" t="str">
        <f>IFERROR(Calculations!K1113,"")</f>
        <v/>
      </c>
      <c r="D1113" s="16" t="str">
        <f t="shared" si="104"/>
        <v/>
      </c>
      <c r="E1113" s="26">
        <f t="shared" si="105"/>
        <v>8</v>
      </c>
      <c r="F1113" s="26">
        <f t="shared" si="106"/>
        <v>12</v>
      </c>
      <c r="G1113" s="26">
        <f t="shared" si="107"/>
        <v>15</v>
      </c>
    </row>
    <row r="1114" spans="1:7" x14ac:dyDescent="0.25">
      <c r="A1114" s="10" t="str">
        <f>Calculations!A1114</f>
        <v/>
      </c>
      <c r="B1114" s="4" t="str">
        <f t="shared" si="103"/>
        <v/>
      </c>
      <c r="C1114" s="4" t="str">
        <f>IFERROR(Calculations!K1114,"")</f>
        <v/>
      </c>
      <c r="D1114" s="16" t="str">
        <f t="shared" si="104"/>
        <v/>
      </c>
      <c r="E1114" s="26">
        <f t="shared" si="105"/>
        <v>8</v>
      </c>
      <c r="F1114" s="26">
        <f t="shared" si="106"/>
        <v>12</v>
      </c>
      <c r="G1114" s="26">
        <f t="shared" si="107"/>
        <v>15</v>
      </c>
    </row>
    <row r="1115" spans="1:7" x14ac:dyDescent="0.25">
      <c r="A1115" s="10" t="str">
        <f>Calculations!A1115</f>
        <v/>
      </c>
      <c r="B1115" s="4" t="str">
        <f t="shared" si="103"/>
        <v/>
      </c>
      <c r="C1115" s="4" t="str">
        <f>IFERROR(Calculations!K1115,"")</f>
        <v/>
      </c>
      <c r="D1115" s="16" t="str">
        <f t="shared" si="104"/>
        <v/>
      </c>
      <c r="E1115" s="26">
        <f t="shared" si="105"/>
        <v>8</v>
      </c>
      <c r="F1115" s="26">
        <f t="shared" si="106"/>
        <v>12</v>
      </c>
      <c r="G1115" s="26">
        <f t="shared" si="107"/>
        <v>15</v>
      </c>
    </row>
    <row r="1116" spans="1:7" x14ac:dyDescent="0.25">
      <c r="A1116" s="10" t="str">
        <f>Calculations!A1116</f>
        <v/>
      </c>
      <c r="B1116" s="4" t="str">
        <f t="shared" si="103"/>
        <v/>
      </c>
      <c r="C1116" s="4" t="str">
        <f>IFERROR(Calculations!K1116,"")</f>
        <v/>
      </c>
      <c r="D1116" s="16" t="str">
        <f t="shared" si="104"/>
        <v/>
      </c>
      <c r="E1116" s="26">
        <f t="shared" si="105"/>
        <v>8</v>
      </c>
      <c r="F1116" s="26">
        <f t="shared" si="106"/>
        <v>12</v>
      </c>
      <c r="G1116" s="26">
        <f t="shared" si="107"/>
        <v>15</v>
      </c>
    </row>
    <row r="1117" spans="1:7" x14ac:dyDescent="0.25">
      <c r="A1117" s="10" t="str">
        <f>Calculations!A1117</f>
        <v/>
      </c>
      <c r="B1117" s="4" t="str">
        <f t="shared" si="103"/>
        <v/>
      </c>
      <c r="C1117" s="4" t="str">
        <f>IFERROR(Calculations!K1117,"")</f>
        <v/>
      </c>
      <c r="D1117" s="16" t="str">
        <f t="shared" si="104"/>
        <v/>
      </c>
      <c r="E1117" s="26">
        <f t="shared" si="105"/>
        <v>8</v>
      </c>
      <c r="F1117" s="26">
        <f t="shared" si="106"/>
        <v>12</v>
      </c>
      <c r="G1117" s="26">
        <f t="shared" si="107"/>
        <v>15</v>
      </c>
    </row>
    <row r="1118" spans="1:7" x14ac:dyDescent="0.25">
      <c r="A1118" s="10" t="str">
        <f>Calculations!A1118</f>
        <v/>
      </c>
      <c r="B1118" s="4" t="str">
        <f t="shared" si="103"/>
        <v/>
      </c>
      <c r="C1118" s="4" t="str">
        <f>IFERROR(Calculations!K1118,"")</f>
        <v/>
      </c>
      <c r="D1118" s="16" t="str">
        <f t="shared" si="104"/>
        <v/>
      </c>
      <c r="E1118" s="26">
        <f t="shared" si="105"/>
        <v>8</v>
      </c>
      <c r="F1118" s="26">
        <f t="shared" si="106"/>
        <v>12</v>
      </c>
      <c r="G1118" s="26">
        <f t="shared" si="107"/>
        <v>15</v>
      </c>
    </row>
    <row r="1119" spans="1:7" x14ac:dyDescent="0.25">
      <c r="A1119" s="10" t="str">
        <f>Calculations!A1119</f>
        <v/>
      </c>
      <c r="B1119" s="4" t="str">
        <f t="shared" si="103"/>
        <v/>
      </c>
      <c r="C1119" s="4" t="str">
        <f>IFERROR(Calculations!K1119,"")</f>
        <v/>
      </c>
      <c r="D1119" s="16" t="str">
        <f t="shared" si="104"/>
        <v/>
      </c>
      <c r="E1119" s="26">
        <f t="shared" si="105"/>
        <v>8</v>
      </c>
      <c r="F1119" s="26">
        <f t="shared" si="106"/>
        <v>12</v>
      </c>
      <c r="G1119" s="26">
        <f t="shared" si="107"/>
        <v>15</v>
      </c>
    </row>
    <row r="1120" spans="1:7" x14ac:dyDescent="0.25">
      <c r="A1120" s="10" t="str">
        <f>Calculations!A1120</f>
        <v/>
      </c>
      <c r="B1120" s="4" t="str">
        <f t="shared" si="103"/>
        <v/>
      </c>
      <c r="C1120" s="4" t="str">
        <f>IFERROR(Calculations!K1120,"")</f>
        <v/>
      </c>
      <c r="D1120" s="16" t="str">
        <f t="shared" si="104"/>
        <v/>
      </c>
      <c r="E1120" s="26">
        <f t="shared" si="105"/>
        <v>8</v>
      </c>
      <c r="F1120" s="26">
        <f t="shared" si="106"/>
        <v>12</v>
      </c>
      <c r="G1120" s="26">
        <f t="shared" si="107"/>
        <v>15</v>
      </c>
    </row>
    <row r="1121" spans="1:7" x14ac:dyDescent="0.25">
      <c r="A1121" s="10" t="str">
        <f>Calculations!A1121</f>
        <v/>
      </c>
      <c r="B1121" s="4" t="str">
        <f t="shared" si="103"/>
        <v/>
      </c>
      <c r="C1121" s="4" t="str">
        <f>IFERROR(Calculations!K1121,"")</f>
        <v/>
      </c>
      <c r="D1121" s="16" t="str">
        <f t="shared" si="104"/>
        <v/>
      </c>
      <c r="E1121" s="26">
        <f t="shared" si="105"/>
        <v>8</v>
      </c>
      <c r="F1121" s="26">
        <f t="shared" si="106"/>
        <v>12</v>
      </c>
      <c r="G1121" s="26">
        <f t="shared" si="107"/>
        <v>15</v>
      </c>
    </row>
    <row r="1122" spans="1:7" x14ac:dyDescent="0.25">
      <c r="A1122" s="10" t="str">
        <f>Calculations!A1122</f>
        <v/>
      </c>
      <c r="B1122" s="4" t="str">
        <f t="shared" si="103"/>
        <v/>
      </c>
      <c r="C1122" s="4" t="str">
        <f>IFERROR(Calculations!K1122,"")</f>
        <v/>
      </c>
      <c r="D1122" s="16" t="str">
        <f t="shared" si="104"/>
        <v/>
      </c>
      <c r="E1122" s="26">
        <f t="shared" si="105"/>
        <v>8</v>
      </c>
      <c r="F1122" s="26">
        <f t="shared" si="106"/>
        <v>12</v>
      </c>
      <c r="G1122" s="26">
        <f t="shared" si="107"/>
        <v>15</v>
      </c>
    </row>
    <row r="1123" spans="1:7" x14ac:dyDescent="0.25">
      <c r="A1123" s="10" t="str">
        <f>Calculations!A1123</f>
        <v/>
      </c>
      <c r="B1123" s="4" t="str">
        <f t="shared" si="103"/>
        <v/>
      </c>
      <c r="C1123" s="4" t="str">
        <f>IFERROR(Calculations!K1123,"")</f>
        <v/>
      </c>
      <c r="D1123" s="16" t="str">
        <f t="shared" si="104"/>
        <v/>
      </c>
      <c r="E1123" s="26">
        <f t="shared" si="105"/>
        <v>8</v>
      </c>
      <c r="F1123" s="26">
        <f t="shared" si="106"/>
        <v>12</v>
      </c>
      <c r="G1123" s="26">
        <f t="shared" si="107"/>
        <v>15</v>
      </c>
    </row>
    <row r="1124" spans="1:7" x14ac:dyDescent="0.25">
      <c r="A1124" s="10" t="str">
        <f>Calculations!A1124</f>
        <v/>
      </c>
      <c r="B1124" s="4" t="str">
        <f t="shared" si="103"/>
        <v/>
      </c>
      <c r="C1124" s="4" t="str">
        <f>IFERROR(Calculations!K1124,"")</f>
        <v/>
      </c>
      <c r="D1124" s="16" t="str">
        <f t="shared" si="104"/>
        <v/>
      </c>
      <c r="E1124" s="26">
        <f t="shared" si="105"/>
        <v>8</v>
      </c>
      <c r="F1124" s="26">
        <f t="shared" si="106"/>
        <v>12</v>
      </c>
      <c r="G1124" s="26">
        <f t="shared" si="107"/>
        <v>15</v>
      </c>
    </row>
    <row r="1125" spans="1:7" x14ac:dyDescent="0.25">
      <c r="A1125" s="10" t="str">
        <f>Calculations!A1125</f>
        <v/>
      </c>
      <c r="B1125" s="4" t="str">
        <f t="shared" si="103"/>
        <v/>
      </c>
      <c r="C1125" s="4" t="str">
        <f>IFERROR(Calculations!K1125,"")</f>
        <v/>
      </c>
      <c r="D1125" s="16" t="str">
        <f t="shared" si="104"/>
        <v/>
      </c>
      <c r="E1125" s="26">
        <f t="shared" si="105"/>
        <v>8</v>
      </c>
      <c r="F1125" s="26">
        <f t="shared" si="106"/>
        <v>12</v>
      </c>
      <c r="G1125" s="26">
        <f t="shared" si="107"/>
        <v>15</v>
      </c>
    </row>
    <row r="1126" spans="1:7" x14ac:dyDescent="0.25">
      <c r="A1126" s="10" t="str">
        <f>Calculations!A1126</f>
        <v/>
      </c>
      <c r="B1126" s="4" t="str">
        <f t="shared" si="103"/>
        <v/>
      </c>
      <c r="C1126" s="4" t="str">
        <f>IFERROR(Calculations!K1126,"")</f>
        <v/>
      </c>
      <c r="D1126" s="16" t="str">
        <f t="shared" si="104"/>
        <v/>
      </c>
      <c r="E1126" s="26">
        <f t="shared" si="105"/>
        <v>8</v>
      </c>
      <c r="F1126" s="26">
        <f t="shared" si="106"/>
        <v>12</v>
      </c>
      <c r="G1126" s="26">
        <f t="shared" si="107"/>
        <v>15</v>
      </c>
    </row>
    <row r="1127" spans="1:7" x14ac:dyDescent="0.25">
      <c r="A1127" s="10" t="str">
        <f>Calculations!A1127</f>
        <v/>
      </c>
      <c r="B1127" s="4" t="str">
        <f t="shared" si="103"/>
        <v/>
      </c>
      <c r="C1127" s="4" t="str">
        <f>IFERROR(Calculations!K1127,"")</f>
        <v/>
      </c>
      <c r="D1127" s="16" t="str">
        <f t="shared" si="104"/>
        <v/>
      </c>
      <c r="E1127" s="26">
        <f t="shared" si="105"/>
        <v>8</v>
      </c>
      <c r="F1127" s="26">
        <f t="shared" si="106"/>
        <v>12</v>
      </c>
      <c r="G1127" s="26">
        <f t="shared" si="107"/>
        <v>15</v>
      </c>
    </row>
    <row r="1128" spans="1:7" x14ac:dyDescent="0.25">
      <c r="A1128" s="10" t="str">
        <f>Calculations!A1128</f>
        <v/>
      </c>
      <c r="B1128" s="4" t="str">
        <f t="shared" si="103"/>
        <v/>
      </c>
      <c r="C1128" s="4" t="str">
        <f>IFERROR(Calculations!K1128,"")</f>
        <v/>
      </c>
      <c r="D1128" s="16" t="str">
        <f t="shared" si="104"/>
        <v/>
      </c>
      <c r="E1128" s="26">
        <f t="shared" si="105"/>
        <v>8</v>
      </c>
      <c r="F1128" s="26">
        <f t="shared" si="106"/>
        <v>12</v>
      </c>
      <c r="G1128" s="26">
        <f t="shared" si="107"/>
        <v>15</v>
      </c>
    </row>
    <row r="1129" spans="1:7" x14ac:dyDescent="0.25">
      <c r="A1129" s="10" t="str">
        <f>Calculations!A1129</f>
        <v/>
      </c>
      <c r="B1129" s="4" t="str">
        <f t="shared" si="103"/>
        <v/>
      </c>
      <c r="C1129" s="4" t="str">
        <f>IFERROR(Calculations!K1129,"")</f>
        <v/>
      </c>
      <c r="D1129" s="16" t="str">
        <f t="shared" si="104"/>
        <v/>
      </c>
      <c r="E1129" s="26">
        <f t="shared" si="105"/>
        <v>8</v>
      </c>
      <c r="F1129" s="26">
        <f t="shared" si="106"/>
        <v>12</v>
      </c>
      <c r="G1129" s="26">
        <f t="shared" si="107"/>
        <v>15</v>
      </c>
    </row>
    <row r="1130" spans="1:7" x14ac:dyDescent="0.25">
      <c r="A1130" s="10" t="str">
        <f>Calculations!A1130</f>
        <v/>
      </c>
      <c r="B1130" s="4" t="str">
        <f t="shared" si="103"/>
        <v/>
      </c>
      <c r="C1130" s="4" t="str">
        <f>IFERROR(Calculations!K1130,"")</f>
        <v/>
      </c>
      <c r="D1130" s="16" t="str">
        <f t="shared" si="104"/>
        <v/>
      </c>
      <c r="E1130" s="26">
        <f t="shared" si="105"/>
        <v>8</v>
      </c>
      <c r="F1130" s="26">
        <f t="shared" si="106"/>
        <v>12</v>
      </c>
      <c r="G1130" s="26">
        <f t="shared" si="107"/>
        <v>15</v>
      </c>
    </row>
    <row r="1131" spans="1:7" x14ac:dyDescent="0.25">
      <c r="A1131" s="10" t="str">
        <f>Calculations!A1131</f>
        <v/>
      </c>
      <c r="B1131" s="4" t="str">
        <f t="shared" si="103"/>
        <v/>
      </c>
      <c r="C1131" s="4" t="str">
        <f>IFERROR(Calculations!K1131,"")</f>
        <v/>
      </c>
      <c r="D1131" s="16" t="str">
        <f t="shared" si="104"/>
        <v/>
      </c>
      <c r="E1131" s="26">
        <f t="shared" si="105"/>
        <v>8</v>
      </c>
      <c r="F1131" s="26">
        <f t="shared" si="106"/>
        <v>12</v>
      </c>
      <c r="G1131" s="26">
        <f t="shared" si="107"/>
        <v>15</v>
      </c>
    </row>
    <row r="1132" spans="1:7" x14ac:dyDescent="0.25">
      <c r="A1132" s="10" t="str">
        <f>Calculations!A1132</f>
        <v/>
      </c>
      <c r="B1132" s="4" t="str">
        <f t="shared" si="103"/>
        <v/>
      </c>
      <c r="C1132" s="4" t="str">
        <f>IFERROR(Calculations!K1132,"")</f>
        <v/>
      </c>
      <c r="D1132" s="16" t="str">
        <f t="shared" si="104"/>
        <v/>
      </c>
      <c r="E1132" s="26">
        <f t="shared" si="105"/>
        <v>8</v>
      </c>
      <c r="F1132" s="26">
        <f t="shared" si="106"/>
        <v>12</v>
      </c>
      <c r="G1132" s="26">
        <f t="shared" si="107"/>
        <v>15</v>
      </c>
    </row>
    <row r="1133" spans="1:7" x14ac:dyDescent="0.25">
      <c r="A1133" s="10" t="str">
        <f>Calculations!A1133</f>
        <v/>
      </c>
      <c r="B1133" s="4" t="str">
        <f t="shared" si="103"/>
        <v/>
      </c>
      <c r="C1133" s="4" t="str">
        <f>IFERROR(Calculations!K1133,"")</f>
        <v/>
      </c>
      <c r="D1133" s="16" t="str">
        <f t="shared" si="104"/>
        <v/>
      </c>
      <c r="E1133" s="26">
        <f t="shared" si="105"/>
        <v>8</v>
      </c>
      <c r="F1133" s="26">
        <f t="shared" si="106"/>
        <v>12</v>
      </c>
      <c r="G1133" s="26">
        <f t="shared" si="107"/>
        <v>15</v>
      </c>
    </row>
    <row r="1134" spans="1:7" x14ac:dyDescent="0.25">
      <c r="A1134" s="10" t="str">
        <f>Calculations!A1134</f>
        <v/>
      </c>
      <c r="B1134" s="4" t="str">
        <f t="shared" si="103"/>
        <v/>
      </c>
      <c r="C1134" s="4" t="str">
        <f>IFERROR(Calculations!K1134,"")</f>
        <v/>
      </c>
      <c r="D1134" s="16" t="str">
        <f t="shared" si="104"/>
        <v/>
      </c>
      <c r="E1134" s="26">
        <f t="shared" si="105"/>
        <v>8</v>
      </c>
      <c r="F1134" s="26">
        <f t="shared" si="106"/>
        <v>12</v>
      </c>
      <c r="G1134" s="26">
        <f t="shared" si="107"/>
        <v>15</v>
      </c>
    </row>
    <row r="1135" spans="1:7" x14ac:dyDescent="0.25">
      <c r="A1135" s="10" t="str">
        <f>Calculations!A1135</f>
        <v/>
      </c>
      <c r="B1135" s="4" t="str">
        <f t="shared" si="103"/>
        <v/>
      </c>
      <c r="C1135" s="4" t="str">
        <f>IFERROR(Calculations!K1135,"")</f>
        <v/>
      </c>
      <c r="D1135" s="16" t="str">
        <f t="shared" si="104"/>
        <v/>
      </c>
      <c r="E1135" s="26">
        <f t="shared" si="105"/>
        <v>8</v>
      </c>
      <c r="F1135" s="26">
        <f t="shared" si="106"/>
        <v>12</v>
      </c>
      <c r="G1135" s="26">
        <f t="shared" si="107"/>
        <v>15</v>
      </c>
    </row>
    <row r="1136" spans="1:7" x14ac:dyDescent="0.25">
      <c r="A1136" s="10" t="str">
        <f>Calculations!A1136</f>
        <v/>
      </c>
      <c r="B1136" s="4" t="str">
        <f t="shared" si="103"/>
        <v/>
      </c>
      <c r="C1136" s="4" t="str">
        <f>IFERROR(Calculations!K1136,"")</f>
        <v/>
      </c>
      <c r="D1136" s="16" t="str">
        <f t="shared" si="104"/>
        <v/>
      </c>
      <c r="E1136" s="26">
        <f t="shared" si="105"/>
        <v>8</v>
      </c>
      <c r="F1136" s="26">
        <f t="shared" si="106"/>
        <v>12</v>
      </c>
      <c r="G1136" s="26">
        <f t="shared" si="107"/>
        <v>15</v>
      </c>
    </row>
    <row r="1137" spans="1:7" x14ac:dyDescent="0.25">
      <c r="A1137" s="10" t="str">
        <f>Calculations!A1137</f>
        <v/>
      </c>
      <c r="B1137" s="4" t="str">
        <f t="shared" si="103"/>
        <v/>
      </c>
      <c r="C1137" s="4" t="str">
        <f>IFERROR(Calculations!K1137,"")</f>
        <v/>
      </c>
      <c r="D1137" s="16" t="str">
        <f t="shared" si="104"/>
        <v/>
      </c>
      <c r="E1137" s="26">
        <f t="shared" si="105"/>
        <v>8</v>
      </c>
      <c r="F1137" s="26">
        <f t="shared" si="106"/>
        <v>12</v>
      </c>
      <c r="G1137" s="26">
        <f t="shared" si="107"/>
        <v>15</v>
      </c>
    </row>
    <row r="1138" spans="1:7" x14ac:dyDescent="0.25">
      <c r="A1138" s="10" t="str">
        <f>Calculations!A1138</f>
        <v/>
      </c>
      <c r="B1138" s="4" t="str">
        <f t="shared" si="103"/>
        <v/>
      </c>
      <c r="C1138" s="4" t="str">
        <f>IFERROR(Calculations!K1138,"")</f>
        <v/>
      </c>
      <c r="D1138" s="16" t="str">
        <f t="shared" si="104"/>
        <v/>
      </c>
      <c r="E1138" s="26">
        <f t="shared" si="105"/>
        <v>8</v>
      </c>
      <c r="F1138" s="26">
        <f t="shared" si="106"/>
        <v>12</v>
      </c>
      <c r="G1138" s="26">
        <f t="shared" si="107"/>
        <v>15</v>
      </c>
    </row>
    <row r="1139" spans="1:7" x14ac:dyDescent="0.25">
      <c r="A1139" s="10" t="str">
        <f>Calculations!A1139</f>
        <v/>
      </c>
      <c r="B1139" s="4" t="str">
        <f t="shared" si="103"/>
        <v/>
      </c>
      <c r="C1139" s="4" t="str">
        <f>IFERROR(Calculations!K1139,"")</f>
        <v/>
      </c>
      <c r="D1139" s="16" t="str">
        <f t="shared" si="104"/>
        <v/>
      </c>
      <c r="E1139" s="26">
        <f t="shared" si="105"/>
        <v>8</v>
      </c>
      <c r="F1139" s="26">
        <f t="shared" si="106"/>
        <v>12</v>
      </c>
      <c r="G1139" s="26">
        <f t="shared" si="107"/>
        <v>15</v>
      </c>
    </row>
    <row r="1140" spans="1:7" x14ac:dyDescent="0.25">
      <c r="A1140" s="10" t="str">
        <f>Calculations!A1140</f>
        <v/>
      </c>
      <c r="B1140" s="4" t="str">
        <f t="shared" si="103"/>
        <v/>
      </c>
      <c r="C1140" s="4" t="str">
        <f>IFERROR(Calculations!K1140,"")</f>
        <v/>
      </c>
      <c r="D1140" s="16" t="str">
        <f t="shared" si="104"/>
        <v/>
      </c>
      <c r="E1140" s="26">
        <f t="shared" si="105"/>
        <v>8</v>
      </c>
      <c r="F1140" s="26">
        <f t="shared" si="106"/>
        <v>12</v>
      </c>
      <c r="G1140" s="26">
        <f t="shared" si="107"/>
        <v>15</v>
      </c>
    </row>
    <row r="1141" spans="1:7" x14ac:dyDescent="0.25">
      <c r="A1141" s="10" t="str">
        <f>Calculations!A1141</f>
        <v/>
      </c>
      <c r="B1141" s="4" t="str">
        <f t="shared" si="103"/>
        <v/>
      </c>
      <c r="C1141" s="4" t="str">
        <f>IFERROR(Calculations!K1141,"")</f>
        <v/>
      </c>
      <c r="D1141" s="16" t="str">
        <f t="shared" si="104"/>
        <v/>
      </c>
      <c r="E1141" s="26">
        <f t="shared" si="105"/>
        <v>8</v>
      </c>
      <c r="F1141" s="26">
        <f t="shared" si="106"/>
        <v>12</v>
      </c>
      <c r="G1141" s="26">
        <f t="shared" si="107"/>
        <v>15</v>
      </c>
    </row>
    <row r="1142" spans="1:7" x14ac:dyDescent="0.25">
      <c r="A1142" s="10" t="str">
        <f>Calculations!A1142</f>
        <v/>
      </c>
      <c r="B1142" s="4" t="str">
        <f t="shared" si="103"/>
        <v/>
      </c>
      <c r="C1142" s="4" t="str">
        <f>IFERROR(Calculations!K1142,"")</f>
        <v/>
      </c>
      <c r="D1142" s="16" t="str">
        <f t="shared" si="104"/>
        <v/>
      </c>
      <c r="E1142" s="26">
        <f t="shared" si="105"/>
        <v>8</v>
      </c>
      <c r="F1142" s="26">
        <f t="shared" si="106"/>
        <v>12</v>
      </c>
      <c r="G1142" s="26">
        <f t="shared" si="107"/>
        <v>15</v>
      </c>
    </row>
    <row r="1143" spans="1:7" x14ac:dyDescent="0.25">
      <c r="A1143" s="10" t="str">
        <f>Calculations!A1143</f>
        <v/>
      </c>
      <c r="B1143" s="4" t="str">
        <f t="shared" si="103"/>
        <v/>
      </c>
      <c r="C1143" s="4" t="str">
        <f>IFERROR(Calculations!K1143,"")</f>
        <v/>
      </c>
      <c r="D1143" s="16" t="str">
        <f t="shared" si="104"/>
        <v/>
      </c>
      <c r="E1143" s="26">
        <f t="shared" si="105"/>
        <v>8</v>
      </c>
      <c r="F1143" s="26">
        <f t="shared" si="106"/>
        <v>12</v>
      </c>
      <c r="G1143" s="26">
        <f t="shared" si="107"/>
        <v>15</v>
      </c>
    </row>
    <row r="1144" spans="1:7" x14ac:dyDescent="0.25">
      <c r="A1144" s="10" t="str">
        <f>Calculations!A1144</f>
        <v/>
      </c>
      <c r="B1144" s="4" t="str">
        <f t="shared" si="103"/>
        <v/>
      </c>
      <c r="C1144" s="4" t="str">
        <f>IFERROR(Calculations!K1144,"")</f>
        <v/>
      </c>
      <c r="D1144" s="16" t="str">
        <f t="shared" si="104"/>
        <v/>
      </c>
      <c r="E1144" s="26">
        <f t="shared" si="105"/>
        <v>8</v>
      </c>
      <c r="F1144" s="26">
        <f t="shared" si="106"/>
        <v>12</v>
      </c>
      <c r="G1144" s="26">
        <f t="shared" si="107"/>
        <v>15</v>
      </c>
    </row>
    <row r="1145" spans="1:7" x14ac:dyDescent="0.25">
      <c r="A1145" s="10" t="str">
        <f>Calculations!A1145</f>
        <v/>
      </c>
      <c r="B1145" s="4" t="str">
        <f t="shared" si="103"/>
        <v/>
      </c>
      <c r="C1145" s="4" t="str">
        <f>IFERROR(Calculations!K1145,"")</f>
        <v/>
      </c>
      <c r="D1145" s="16" t="str">
        <f t="shared" si="104"/>
        <v/>
      </c>
      <c r="E1145" s="26">
        <f t="shared" si="105"/>
        <v>8</v>
      </c>
      <c r="F1145" s="26">
        <f t="shared" si="106"/>
        <v>12</v>
      </c>
      <c r="G1145" s="26">
        <f t="shared" si="107"/>
        <v>15</v>
      </c>
    </row>
    <row r="1146" spans="1:7" x14ac:dyDescent="0.25">
      <c r="A1146" s="10" t="str">
        <f>Calculations!A1146</f>
        <v/>
      </c>
      <c r="B1146" s="4" t="str">
        <f t="shared" si="103"/>
        <v/>
      </c>
      <c r="C1146" s="4" t="str">
        <f>IFERROR(Calculations!K1146,"")</f>
        <v/>
      </c>
      <c r="D1146" s="16" t="str">
        <f t="shared" si="104"/>
        <v/>
      </c>
      <c r="E1146" s="26">
        <f t="shared" si="105"/>
        <v>8</v>
      </c>
      <c r="F1146" s="26">
        <f t="shared" si="106"/>
        <v>12</v>
      </c>
      <c r="G1146" s="26">
        <f t="shared" si="107"/>
        <v>15</v>
      </c>
    </row>
    <row r="1147" spans="1:7" x14ac:dyDescent="0.25">
      <c r="A1147" s="10" t="str">
        <f>Calculations!A1147</f>
        <v/>
      </c>
      <c r="B1147" s="4" t="str">
        <f t="shared" si="103"/>
        <v/>
      </c>
      <c r="C1147" s="4" t="str">
        <f>IFERROR(Calculations!K1147,"")</f>
        <v/>
      </c>
      <c r="D1147" s="16" t="str">
        <f t="shared" si="104"/>
        <v/>
      </c>
      <c r="E1147" s="26">
        <f t="shared" si="105"/>
        <v>8</v>
      </c>
      <c r="F1147" s="26">
        <f t="shared" si="106"/>
        <v>12</v>
      </c>
      <c r="G1147" s="26">
        <f t="shared" si="107"/>
        <v>15</v>
      </c>
    </row>
    <row r="1148" spans="1:7" x14ac:dyDescent="0.25">
      <c r="A1148" s="10" t="str">
        <f>Calculations!A1148</f>
        <v/>
      </c>
      <c r="B1148" s="4" t="str">
        <f t="shared" si="103"/>
        <v/>
      </c>
      <c r="C1148" s="4" t="str">
        <f>IFERROR(Calculations!K1148,"")</f>
        <v/>
      </c>
      <c r="D1148" s="16" t="str">
        <f t="shared" si="104"/>
        <v/>
      </c>
      <c r="E1148" s="26">
        <f t="shared" si="105"/>
        <v>8</v>
      </c>
      <c r="F1148" s="26">
        <f t="shared" si="106"/>
        <v>12</v>
      </c>
      <c r="G1148" s="26">
        <f t="shared" si="107"/>
        <v>15</v>
      </c>
    </row>
    <row r="1149" spans="1:7" x14ac:dyDescent="0.25">
      <c r="A1149" s="10" t="str">
        <f>Calculations!A1149</f>
        <v/>
      </c>
      <c r="B1149" s="4" t="str">
        <f t="shared" si="103"/>
        <v/>
      </c>
      <c r="C1149" s="4" t="str">
        <f>IFERROR(Calculations!K1149,"")</f>
        <v/>
      </c>
      <c r="D1149" s="16" t="str">
        <f t="shared" si="104"/>
        <v/>
      </c>
      <c r="E1149" s="26">
        <f t="shared" si="105"/>
        <v>8</v>
      </c>
      <c r="F1149" s="26">
        <f t="shared" si="106"/>
        <v>12</v>
      </c>
      <c r="G1149" s="26">
        <f t="shared" si="107"/>
        <v>15</v>
      </c>
    </row>
    <row r="1150" spans="1:7" x14ac:dyDescent="0.25">
      <c r="A1150" s="10" t="str">
        <f>Calculations!A1150</f>
        <v/>
      </c>
      <c r="B1150" s="4" t="str">
        <f t="shared" si="103"/>
        <v/>
      </c>
      <c r="C1150" s="4" t="str">
        <f>IFERROR(Calculations!K1150,"")</f>
        <v/>
      </c>
      <c r="D1150" s="16" t="str">
        <f t="shared" si="104"/>
        <v/>
      </c>
      <c r="E1150" s="26">
        <f t="shared" si="105"/>
        <v>8</v>
      </c>
      <c r="F1150" s="26">
        <f t="shared" si="106"/>
        <v>12</v>
      </c>
      <c r="G1150" s="26">
        <f t="shared" si="107"/>
        <v>15</v>
      </c>
    </row>
    <row r="1151" spans="1:7" x14ac:dyDescent="0.25">
      <c r="A1151" s="10" t="str">
        <f>Calculations!A1151</f>
        <v/>
      </c>
      <c r="B1151" s="4" t="str">
        <f t="shared" si="103"/>
        <v/>
      </c>
      <c r="C1151" s="4" t="str">
        <f>IFERROR(Calculations!K1151,"")</f>
        <v/>
      </c>
      <c r="D1151" s="16" t="str">
        <f t="shared" si="104"/>
        <v/>
      </c>
      <c r="E1151" s="26">
        <f t="shared" si="105"/>
        <v>8</v>
      </c>
      <c r="F1151" s="26">
        <f t="shared" si="106"/>
        <v>12</v>
      </c>
      <c r="G1151" s="26">
        <f t="shared" si="107"/>
        <v>15</v>
      </c>
    </row>
    <row r="1152" spans="1:7" x14ac:dyDescent="0.25">
      <c r="A1152" s="10" t="str">
        <f>Calculations!A1152</f>
        <v/>
      </c>
      <c r="B1152" s="4" t="str">
        <f t="shared" si="103"/>
        <v/>
      </c>
      <c r="C1152" s="4" t="str">
        <f>IFERROR(Calculations!K1152,"")</f>
        <v/>
      </c>
      <c r="D1152" s="16" t="str">
        <f t="shared" si="104"/>
        <v/>
      </c>
      <c r="E1152" s="26">
        <f t="shared" si="105"/>
        <v>8</v>
      </c>
      <c r="F1152" s="26">
        <f t="shared" si="106"/>
        <v>12</v>
      </c>
      <c r="G1152" s="26">
        <f t="shared" si="107"/>
        <v>15</v>
      </c>
    </row>
    <row r="1153" spans="1:7" x14ac:dyDescent="0.25">
      <c r="A1153" s="10" t="str">
        <f>Calculations!A1153</f>
        <v/>
      </c>
      <c r="B1153" s="4" t="str">
        <f t="shared" si="103"/>
        <v/>
      </c>
      <c r="C1153" s="4" t="str">
        <f>IFERROR(Calculations!K1153,"")</f>
        <v/>
      </c>
      <c r="D1153" s="16" t="str">
        <f t="shared" si="104"/>
        <v/>
      </c>
      <c r="E1153" s="26">
        <f t="shared" si="105"/>
        <v>8</v>
      </c>
      <c r="F1153" s="26">
        <f t="shared" si="106"/>
        <v>12</v>
      </c>
      <c r="G1153" s="26">
        <f t="shared" si="107"/>
        <v>15</v>
      </c>
    </row>
    <row r="1154" spans="1:7" x14ac:dyDescent="0.25">
      <c r="A1154" s="10" t="str">
        <f>Calculations!A1154</f>
        <v/>
      </c>
      <c r="B1154" s="4" t="str">
        <f t="shared" si="103"/>
        <v/>
      </c>
      <c r="C1154" s="4" t="str">
        <f>IFERROR(Calculations!K1154,"")</f>
        <v/>
      </c>
      <c r="D1154" s="16" t="str">
        <f t="shared" si="104"/>
        <v/>
      </c>
      <c r="E1154" s="26">
        <f t="shared" si="105"/>
        <v>8</v>
      </c>
      <c r="F1154" s="26">
        <f t="shared" si="106"/>
        <v>12</v>
      </c>
      <c r="G1154" s="26">
        <f t="shared" si="107"/>
        <v>15</v>
      </c>
    </row>
    <row r="1155" spans="1:7" x14ac:dyDescent="0.25">
      <c r="A1155" s="10" t="str">
        <f>Calculations!A1155</f>
        <v/>
      </c>
      <c r="B1155" s="4" t="str">
        <f t="shared" ref="B1155:B1218" si="108">IF(ISNUMBER(A1155),YEAR(A1155)&amp;"-"&amp;TEXT(WEEKNUM(A1155),"00"),"")</f>
        <v/>
      </c>
      <c r="C1155" s="4" t="str">
        <f>IFERROR(Calculations!K1155,"")</f>
        <v/>
      </c>
      <c r="D1155" s="16" t="str">
        <f t="shared" si="104"/>
        <v/>
      </c>
      <c r="E1155" s="26">
        <f t="shared" si="105"/>
        <v>8</v>
      </c>
      <c r="F1155" s="26">
        <f t="shared" si="106"/>
        <v>12</v>
      </c>
      <c r="G1155" s="26">
        <f t="shared" si="107"/>
        <v>15</v>
      </c>
    </row>
    <row r="1156" spans="1:7" x14ac:dyDescent="0.25">
      <c r="A1156" s="10" t="str">
        <f>Calculations!A1156</f>
        <v/>
      </c>
      <c r="B1156" s="4" t="str">
        <f t="shared" si="108"/>
        <v/>
      </c>
      <c r="C1156" s="4" t="str">
        <f>IFERROR(Calculations!K1156,"")</f>
        <v/>
      </c>
      <c r="D1156" s="16" t="str">
        <f t="shared" ref="D1156:D1219" si="109">IF(AND(ISBLANK(D1155)=FALSE,ISNUMBER(C1156)),D1155&amp;","&amp;C1156,"")</f>
        <v/>
      </c>
      <c r="E1156" s="26">
        <f t="shared" ref="E1156:E1219" si="110">E1155</f>
        <v>8</v>
      </c>
      <c r="F1156" s="26">
        <f t="shared" ref="F1156:F1219" si="111">F1155</f>
        <v>12</v>
      </c>
      <c r="G1156" s="26">
        <f t="shared" ref="G1156:G1219" si="112">G1155</f>
        <v>15</v>
      </c>
    </row>
    <row r="1157" spans="1:7" x14ac:dyDescent="0.25">
      <c r="A1157" s="10" t="str">
        <f>Calculations!A1157</f>
        <v/>
      </c>
      <c r="B1157" s="4" t="str">
        <f t="shared" si="108"/>
        <v/>
      </c>
      <c r="C1157" s="4" t="str">
        <f>IFERROR(Calculations!K1157,"")</f>
        <v/>
      </c>
      <c r="D1157" s="16" t="str">
        <f t="shared" si="109"/>
        <v/>
      </c>
      <c r="E1157" s="26">
        <f t="shared" si="110"/>
        <v>8</v>
      </c>
      <c r="F1157" s="26">
        <f t="shared" si="111"/>
        <v>12</v>
      </c>
      <c r="G1157" s="26">
        <f t="shared" si="112"/>
        <v>15</v>
      </c>
    </row>
    <row r="1158" spans="1:7" x14ac:dyDescent="0.25">
      <c r="A1158" s="10" t="str">
        <f>Calculations!A1158</f>
        <v/>
      </c>
      <c r="B1158" s="4" t="str">
        <f t="shared" si="108"/>
        <v/>
      </c>
      <c r="C1158" s="4" t="str">
        <f>IFERROR(Calculations!K1158,"")</f>
        <v/>
      </c>
      <c r="D1158" s="16" t="str">
        <f t="shared" si="109"/>
        <v/>
      </c>
      <c r="E1158" s="26">
        <f t="shared" si="110"/>
        <v>8</v>
      </c>
      <c r="F1158" s="26">
        <f t="shared" si="111"/>
        <v>12</v>
      </c>
      <c r="G1158" s="26">
        <f t="shared" si="112"/>
        <v>15</v>
      </c>
    </row>
    <row r="1159" spans="1:7" x14ac:dyDescent="0.25">
      <c r="A1159" s="10" t="str">
        <f>Calculations!A1159</f>
        <v/>
      </c>
      <c r="B1159" s="4" t="str">
        <f t="shared" si="108"/>
        <v/>
      </c>
      <c r="C1159" s="4" t="str">
        <f>IFERROR(Calculations!K1159,"")</f>
        <v/>
      </c>
      <c r="D1159" s="16" t="str">
        <f t="shared" si="109"/>
        <v/>
      </c>
      <c r="E1159" s="26">
        <f t="shared" si="110"/>
        <v>8</v>
      </c>
      <c r="F1159" s="26">
        <f t="shared" si="111"/>
        <v>12</v>
      </c>
      <c r="G1159" s="26">
        <f t="shared" si="112"/>
        <v>15</v>
      </c>
    </row>
    <row r="1160" spans="1:7" x14ac:dyDescent="0.25">
      <c r="A1160" s="10" t="str">
        <f>Calculations!A1160</f>
        <v/>
      </c>
      <c r="B1160" s="4" t="str">
        <f t="shared" si="108"/>
        <v/>
      </c>
      <c r="C1160" s="4" t="str">
        <f>IFERROR(Calculations!K1160,"")</f>
        <v/>
      </c>
      <c r="D1160" s="16" t="str">
        <f t="shared" si="109"/>
        <v/>
      </c>
      <c r="E1160" s="26">
        <f t="shared" si="110"/>
        <v>8</v>
      </c>
      <c r="F1160" s="26">
        <f t="shared" si="111"/>
        <v>12</v>
      </c>
      <c r="G1160" s="26">
        <f t="shared" si="112"/>
        <v>15</v>
      </c>
    </row>
    <row r="1161" spans="1:7" x14ac:dyDescent="0.25">
      <c r="A1161" s="10" t="str">
        <f>Calculations!A1161</f>
        <v/>
      </c>
      <c r="B1161" s="4" t="str">
        <f t="shared" si="108"/>
        <v/>
      </c>
      <c r="C1161" s="4" t="str">
        <f>IFERROR(Calculations!K1161,"")</f>
        <v/>
      </c>
      <c r="D1161" s="16" t="str">
        <f t="shared" si="109"/>
        <v/>
      </c>
      <c r="E1161" s="26">
        <f t="shared" si="110"/>
        <v>8</v>
      </c>
      <c r="F1161" s="26">
        <f t="shared" si="111"/>
        <v>12</v>
      </c>
      <c r="G1161" s="26">
        <f t="shared" si="112"/>
        <v>15</v>
      </c>
    </row>
    <row r="1162" spans="1:7" x14ac:dyDescent="0.25">
      <c r="A1162" s="10" t="str">
        <f>Calculations!A1162</f>
        <v/>
      </c>
      <c r="B1162" s="4" t="str">
        <f t="shared" si="108"/>
        <v/>
      </c>
      <c r="C1162" s="4" t="str">
        <f>IFERROR(Calculations!K1162,"")</f>
        <v/>
      </c>
      <c r="D1162" s="16" t="str">
        <f t="shared" si="109"/>
        <v/>
      </c>
      <c r="E1162" s="26">
        <f t="shared" si="110"/>
        <v>8</v>
      </c>
      <c r="F1162" s="26">
        <f t="shared" si="111"/>
        <v>12</v>
      </c>
      <c r="G1162" s="26">
        <f t="shared" si="112"/>
        <v>15</v>
      </c>
    </row>
    <row r="1163" spans="1:7" x14ac:dyDescent="0.25">
      <c r="A1163" s="10" t="str">
        <f>Calculations!A1163</f>
        <v/>
      </c>
      <c r="B1163" s="4" t="str">
        <f t="shared" si="108"/>
        <v/>
      </c>
      <c r="C1163" s="4" t="str">
        <f>IFERROR(Calculations!K1163,"")</f>
        <v/>
      </c>
      <c r="D1163" s="16" t="str">
        <f t="shared" si="109"/>
        <v/>
      </c>
      <c r="E1163" s="26">
        <f t="shared" si="110"/>
        <v>8</v>
      </c>
      <c r="F1163" s="26">
        <f t="shared" si="111"/>
        <v>12</v>
      </c>
      <c r="G1163" s="26">
        <f t="shared" si="112"/>
        <v>15</v>
      </c>
    </row>
    <row r="1164" spans="1:7" x14ac:dyDescent="0.25">
      <c r="A1164" s="10" t="str">
        <f>Calculations!A1164</f>
        <v/>
      </c>
      <c r="B1164" s="4" t="str">
        <f t="shared" si="108"/>
        <v/>
      </c>
      <c r="C1164" s="4" t="str">
        <f>IFERROR(Calculations!K1164,"")</f>
        <v/>
      </c>
      <c r="D1164" s="16" t="str">
        <f t="shared" si="109"/>
        <v/>
      </c>
      <c r="E1164" s="26">
        <f t="shared" si="110"/>
        <v>8</v>
      </c>
      <c r="F1164" s="26">
        <f t="shared" si="111"/>
        <v>12</v>
      </c>
      <c r="G1164" s="26">
        <f t="shared" si="112"/>
        <v>15</v>
      </c>
    </row>
    <row r="1165" spans="1:7" x14ac:dyDescent="0.25">
      <c r="A1165" s="10" t="str">
        <f>Calculations!A1165</f>
        <v/>
      </c>
      <c r="B1165" s="4" t="str">
        <f t="shared" si="108"/>
        <v/>
      </c>
      <c r="C1165" s="4" t="str">
        <f>IFERROR(Calculations!K1165,"")</f>
        <v/>
      </c>
      <c r="D1165" s="16" t="str">
        <f t="shared" si="109"/>
        <v/>
      </c>
      <c r="E1165" s="26">
        <f t="shared" si="110"/>
        <v>8</v>
      </c>
      <c r="F1165" s="26">
        <f t="shared" si="111"/>
        <v>12</v>
      </c>
      <c r="G1165" s="26">
        <f t="shared" si="112"/>
        <v>15</v>
      </c>
    </row>
    <row r="1166" spans="1:7" x14ac:dyDescent="0.25">
      <c r="A1166" s="10" t="str">
        <f>Calculations!A1166</f>
        <v/>
      </c>
      <c r="B1166" s="4" t="str">
        <f t="shared" si="108"/>
        <v/>
      </c>
      <c r="C1166" s="4" t="str">
        <f>IFERROR(Calculations!K1166,"")</f>
        <v/>
      </c>
      <c r="D1166" s="16" t="str">
        <f t="shared" si="109"/>
        <v/>
      </c>
      <c r="E1166" s="26">
        <f t="shared" si="110"/>
        <v>8</v>
      </c>
      <c r="F1166" s="26">
        <f t="shared" si="111"/>
        <v>12</v>
      </c>
      <c r="G1166" s="26">
        <f t="shared" si="112"/>
        <v>15</v>
      </c>
    </row>
    <row r="1167" spans="1:7" x14ac:dyDescent="0.25">
      <c r="A1167" s="10" t="str">
        <f>Calculations!A1167</f>
        <v/>
      </c>
      <c r="B1167" s="4" t="str">
        <f t="shared" si="108"/>
        <v/>
      </c>
      <c r="C1167" s="4" t="str">
        <f>IFERROR(Calculations!K1167,"")</f>
        <v/>
      </c>
      <c r="D1167" s="16" t="str">
        <f t="shared" si="109"/>
        <v/>
      </c>
      <c r="E1167" s="26">
        <f t="shared" si="110"/>
        <v>8</v>
      </c>
      <c r="F1167" s="26">
        <f t="shared" si="111"/>
        <v>12</v>
      </c>
      <c r="G1167" s="26">
        <f t="shared" si="112"/>
        <v>15</v>
      </c>
    </row>
    <row r="1168" spans="1:7" x14ac:dyDescent="0.25">
      <c r="A1168" s="10" t="str">
        <f>Calculations!A1168</f>
        <v/>
      </c>
      <c r="B1168" s="4" t="str">
        <f t="shared" si="108"/>
        <v/>
      </c>
      <c r="C1168" s="4" t="str">
        <f>IFERROR(Calculations!K1168,"")</f>
        <v/>
      </c>
      <c r="D1168" s="16" t="str">
        <f t="shared" si="109"/>
        <v/>
      </c>
      <c r="E1168" s="26">
        <f t="shared" si="110"/>
        <v>8</v>
      </c>
      <c r="F1168" s="26">
        <f t="shared" si="111"/>
        <v>12</v>
      </c>
      <c r="G1168" s="26">
        <f t="shared" si="112"/>
        <v>15</v>
      </c>
    </row>
    <row r="1169" spans="1:7" x14ac:dyDescent="0.25">
      <c r="A1169" s="10" t="str">
        <f>Calculations!A1169</f>
        <v/>
      </c>
      <c r="B1169" s="4" t="str">
        <f t="shared" si="108"/>
        <v/>
      </c>
      <c r="C1169" s="4" t="str">
        <f>IFERROR(Calculations!K1169,"")</f>
        <v/>
      </c>
      <c r="D1169" s="16" t="str">
        <f t="shared" si="109"/>
        <v/>
      </c>
      <c r="E1169" s="26">
        <f t="shared" si="110"/>
        <v>8</v>
      </c>
      <c r="F1169" s="26">
        <f t="shared" si="111"/>
        <v>12</v>
      </c>
      <c r="G1169" s="26">
        <f t="shared" si="112"/>
        <v>15</v>
      </c>
    </row>
    <row r="1170" spans="1:7" x14ac:dyDescent="0.25">
      <c r="A1170" s="10" t="str">
        <f>Calculations!A1170</f>
        <v/>
      </c>
      <c r="B1170" s="4" t="str">
        <f t="shared" si="108"/>
        <v/>
      </c>
      <c r="C1170" s="4" t="str">
        <f>IFERROR(Calculations!K1170,"")</f>
        <v/>
      </c>
      <c r="D1170" s="16" t="str">
        <f t="shared" si="109"/>
        <v/>
      </c>
      <c r="E1170" s="26">
        <f t="shared" si="110"/>
        <v>8</v>
      </c>
      <c r="F1170" s="26">
        <f t="shared" si="111"/>
        <v>12</v>
      </c>
      <c r="G1170" s="26">
        <f t="shared" si="112"/>
        <v>15</v>
      </c>
    </row>
    <row r="1171" spans="1:7" x14ac:dyDescent="0.25">
      <c r="A1171" s="10" t="str">
        <f>Calculations!A1171</f>
        <v/>
      </c>
      <c r="B1171" s="4" t="str">
        <f t="shared" si="108"/>
        <v/>
      </c>
      <c r="C1171" s="4" t="str">
        <f>IFERROR(Calculations!K1171,"")</f>
        <v/>
      </c>
      <c r="D1171" s="16" t="str">
        <f t="shared" si="109"/>
        <v/>
      </c>
      <c r="E1171" s="26">
        <f t="shared" si="110"/>
        <v>8</v>
      </c>
      <c r="F1171" s="26">
        <f t="shared" si="111"/>
        <v>12</v>
      </c>
      <c r="G1171" s="26">
        <f t="shared" si="112"/>
        <v>15</v>
      </c>
    </row>
    <row r="1172" spans="1:7" x14ac:dyDescent="0.25">
      <c r="A1172" s="10" t="str">
        <f>Calculations!A1172</f>
        <v/>
      </c>
      <c r="B1172" s="4" t="str">
        <f t="shared" si="108"/>
        <v/>
      </c>
      <c r="C1172" s="4" t="str">
        <f>IFERROR(Calculations!K1172,"")</f>
        <v/>
      </c>
      <c r="D1172" s="16" t="str">
        <f t="shared" si="109"/>
        <v/>
      </c>
      <c r="E1172" s="26">
        <f t="shared" si="110"/>
        <v>8</v>
      </c>
      <c r="F1172" s="26">
        <f t="shared" si="111"/>
        <v>12</v>
      </c>
      <c r="G1172" s="26">
        <f t="shared" si="112"/>
        <v>15</v>
      </c>
    </row>
    <row r="1173" spans="1:7" x14ac:dyDescent="0.25">
      <c r="A1173" s="10" t="str">
        <f>Calculations!A1173</f>
        <v/>
      </c>
      <c r="B1173" s="4" t="str">
        <f t="shared" si="108"/>
        <v/>
      </c>
      <c r="C1173" s="4" t="str">
        <f>IFERROR(Calculations!K1173,"")</f>
        <v/>
      </c>
      <c r="D1173" s="16" t="str">
        <f t="shared" si="109"/>
        <v/>
      </c>
      <c r="E1173" s="26">
        <f t="shared" si="110"/>
        <v>8</v>
      </c>
      <c r="F1173" s="26">
        <f t="shared" si="111"/>
        <v>12</v>
      </c>
      <c r="G1173" s="26">
        <f t="shared" si="112"/>
        <v>15</v>
      </c>
    </row>
    <row r="1174" spans="1:7" x14ac:dyDescent="0.25">
      <c r="A1174" s="10" t="str">
        <f>Calculations!A1174</f>
        <v/>
      </c>
      <c r="B1174" s="4" t="str">
        <f t="shared" si="108"/>
        <v/>
      </c>
      <c r="C1174" s="4" t="str">
        <f>IFERROR(Calculations!K1174,"")</f>
        <v/>
      </c>
      <c r="D1174" s="16" t="str">
        <f t="shared" si="109"/>
        <v/>
      </c>
      <c r="E1174" s="26">
        <f t="shared" si="110"/>
        <v>8</v>
      </c>
      <c r="F1174" s="26">
        <f t="shared" si="111"/>
        <v>12</v>
      </c>
      <c r="G1174" s="26">
        <f t="shared" si="112"/>
        <v>15</v>
      </c>
    </row>
    <row r="1175" spans="1:7" x14ac:dyDescent="0.25">
      <c r="A1175" s="10" t="str">
        <f>Calculations!A1175</f>
        <v/>
      </c>
      <c r="B1175" s="4" t="str">
        <f t="shared" si="108"/>
        <v/>
      </c>
      <c r="C1175" s="4" t="str">
        <f>IFERROR(Calculations!K1175,"")</f>
        <v/>
      </c>
      <c r="D1175" s="16" t="str">
        <f t="shared" si="109"/>
        <v/>
      </c>
      <c r="E1175" s="26">
        <f t="shared" si="110"/>
        <v>8</v>
      </c>
      <c r="F1175" s="26">
        <f t="shared" si="111"/>
        <v>12</v>
      </c>
      <c r="G1175" s="26">
        <f t="shared" si="112"/>
        <v>15</v>
      </c>
    </row>
    <row r="1176" spans="1:7" x14ac:dyDescent="0.25">
      <c r="A1176" s="10" t="str">
        <f>Calculations!A1176</f>
        <v/>
      </c>
      <c r="B1176" s="4" t="str">
        <f t="shared" si="108"/>
        <v/>
      </c>
      <c r="C1176" s="4" t="str">
        <f>IFERROR(Calculations!K1176,"")</f>
        <v/>
      </c>
      <c r="D1176" s="16" t="str">
        <f t="shared" si="109"/>
        <v/>
      </c>
      <c r="E1176" s="26">
        <f t="shared" si="110"/>
        <v>8</v>
      </c>
      <c r="F1176" s="26">
        <f t="shared" si="111"/>
        <v>12</v>
      </c>
      <c r="G1176" s="26">
        <f t="shared" si="112"/>
        <v>15</v>
      </c>
    </row>
    <row r="1177" spans="1:7" x14ac:dyDescent="0.25">
      <c r="A1177" s="10" t="str">
        <f>Calculations!A1177</f>
        <v/>
      </c>
      <c r="B1177" s="4" t="str">
        <f t="shared" si="108"/>
        <v/>
      </c>
      <c r="C1177" s="4" t="str">
        <f>IFERROR(Calculations!K1177,"")</f>
        <v/>
      </c>
      <c r="D1177" s="16" t="str">
        <f t="shared" si="109"/>
        <v/>
      </c>
      <c r="E1177" s="26">
        <f t="shared" si="110"/>
        <v>8</v>
      </c>
      <c r="F1177" s="26">
        <f t="shared" si="111"/>
        <v>12</v>
      </c>
      <c r="G1177" s="26">
        <f t="shared" si="112"/>
        <v>15</v>
      </c>
    </row>
    <row r="1178" spans="1:7" x14ac:dyDescent="0.25">
      <c r="A1178" s="10" t="str">
        <f>Calculations!A1178</f>
        <v/>
      </c>
      <c r="B1178" s="4" t="str">
        <f t="shared" si="108"/>
        <v/>
      </c>
      <c r="C1178" s="4" t="str">
        <f>IFERROR(Calculations!K1178,"")</f>
        <v/>
      </c>
      <c r="D1178" s="16" t="str">
        <f t="shared" si="109"/>
        <v/>
      </c>
      <c r="E1178" s="26">
        <f t="shared" si="110"/>
        <v>8</v>
      </c>
      <c r="F1178" s="26">
        <f t="shared" si="111"/>
        <v>12</v>
      </c>
      <c r="G1178" s="26">
        <f t="shared" si="112"/>
        <v>15</v>
      </c>
    </row>
    <row r="1179" spans="1:7" x14ac:dyDescent="0.25">
      <c r="A1179" s="10" t="str">
        <f>Calculations!A1179</f>
        <v/>
      </c>
      <c r="B1179" s="4" t="str">
        <f t="shared" si="108"/>
        <v/>
      </c>
      <c r="C1179" s="4" t="str">
        <f>IFERROR(Calculations!K1179,"")</f>
        <v/>
      </c>
      <c r="D1179" s="16" t="str">
        <f t="shared" si="109"/>
        <v/>
      </c>
      <c r="E1179" s="26">
        <f t="shared" si="110"/>
        <v>8</v>
      </c>
      <c r="F1179" s="26">
        <f t="shared" si="111"/>
        <v>12</v>
      </c>
      <c r="G1179" s="26">
        <f t="shared" si="112"/>
        <v>15</v>
      </c>
    </row>
    <row r="1180" spans="1:7" x14ac:dyDescent="0.25">
      <c r="A1180" s="10" t="str">
        <f>Calculations!A1180</f>
        <v/>
      </c>
      <c r="B1180" s="4" t="str">
        <f t="shared" si="108"/>
        <v/>
      </c>
      <c r="C1180" s="4" t="str">
        <f>IFERROR(Calculations!K1180,"")</f>
        <v/>
      </c>
      <c r="D1180" s="16" t="str">
        <f t="shared" si="109"/>
        <v/>
      </c>
      <c r="E1180" s="26">
        <f t="shared" si="110"/>
        <v>8</v>
      </c>
      <c r="F1180" s="26">
        <f t="shared" si="111"/>
        <v>12</v>
      </c>
      <c r="G1180" s="26">
        <f t="shared" si="112"/>
        <v>15</v>
      </c>
    </row>
    <row r="1181" spans="1:7" x14ac:dyDescent="0.25">
      <c r="A1181" s="10" t="str">
        <f>Calculations!A1181</f>
        <v/>
      </c>
      <c r="B1181" s="4" t="str">
        <f t="shared" si="108"/>
        <v/>
      </c>
      <c r="C1181" s="4" t="str">
        <f>IFERROR(Calculations!K1181,"")</f>
        <v/>
      </c>
      <c r="D1181" s="16" t="str">
        <f t="shared" si="109"/>
        <v/>
      </c>
      <c r="E1181" s="26">
        <f t="shared" si="110"/>
        <v>8</v>
      </c>
      <c r="F1181" s="26">
        <f t="shared" si="111"/>
        <v>12</v>
      </c>
      <c r="G1181" s="26">
        <f t="shared" si="112"/>
        <v>15</v>
      </c>
    </row>
    <row r="1182" spans="1:7" x14ac:dyDescent="0.25">
      <c r="A1182" s="10" t="str">
        <f>Calculations!A1182</f>
        <v/>
      </c>
      <c r="B1182" s="4" t="str">
        <f t="shared" si="108"/>
        <v/>
      </c>
      <c r="C1182" s="4" t="str">
        <f>IFERROR(Calculations!K1182,"")</f>
        <v/>
      </c>
      <c r="D1182" s="16" t="str">
        <f t="shared" si="109"/>
        <v/>
      </c>
      <c r="E1182" s="26">
        <f t="shared" si="110"/>
        <v>8</v>
      </c>
      <c r="F1182" s="26">
        <f t="shared" si="111"/>
        <v>12</v>
      </c>
      <c r="G1182" s="26">
        <f t="shared" si="112"/>
        <v>15</v>
      </c>
    </row>
    <row r="1183" spans="1:7" x14ac:dyDescent="0.25">
      <c r="A1183" s="10" t="str">
        <f>Calculations!A1183</f>
        <v/>
      </c>
      <c r="B1183" s="4" t="str">
        <f t="shared" si="108"/>
        <v/>
      </c>
      <c r="C1183" s="4" t="str">
        <f>IFERROR(Calculations!K1183,"")</f>
        <v/>
      </c>
      <c r="D1183" s="16" t="str">
        <f t="shared" si="109"/>
        <v/>
      </c>
      <c r="E1183" s="26">
        <f t="shared" si="110"/>
        <v>8</v>
      </c>
      <c r="F1183" s="26">
        <f t="shared" si="111"/>
        <v>12</v>
      </c>
      <c r="G1183" s="26">
        <f t="shared" si="112"/>
        <v>15</v>
      </c>
    </row>
    <row r="1184" spans="1:7" x14ac:dyDescent="0.25">
      <c r="A1184" s="10" t="str">
        <f>Calculations!A1184</f>
        <v/>
      </c>
      <c r="B1184" s="4" t="str">
        <f t="shared" si="108"/>
        <v/>
      </c>
      <c r="C1184" s="4" t="str">
        <f>IFERROR(Calculations!K1184,"")</f>
        <v/>
      </c>
      <c r="D1184" s="16" t="str">
        <f t="shared" si="109"/>
        <v/>
      </c>
      <c r="E1184" s="26">
        <f t="shared" si="110"/>
        <v>8</v>
      </c>
      <c r="F1184" s="26">
        <f t="shared" si="111"/>
        <v>12</v>
      </c>
      <c r="G1184" s="26">
        <f t="shared" si="112"/>
        <v>15</v>
      </c>
    </row>
    <row r="1185" spans="1:7" x14ac:dyDescent="0.25">
      <c r="A1185" s="10" t="str">
        <f>Calculations!A1185</f>
        <v/>
      </c>
      <c r="B1185" s="4" t="str">
        <f t="shared" si="108"/>
        <v/>
      </c>
      <c r="C1185" s="4" t="str">
        <f>IFERROR(Calculations!K1185,"")</f>
        <v/>
      </c>
      <c r="D1185" s="16" t="str">
        <f t="shared" si="109"/>
        <v/>
      </c>
      <c r="E1185" s="26">
        <f t="shared" si="110"/>
        <v>8</v>
      </c>
      <c r="F1185" s="26">
        <f t="shared" si="111"/>
        <v>12</v>
      </c>
      <c r="G1185" s="26">
        <f t="shared" si="112"/>
        <v>15</v>
      </c>
    </row>
    <row r="1186" spans="1:7" x14ac:dyDescent="0.25">
      <c r="A1186" s="10" t="str">
        <f>Calculations!A1186</f>
        <v/>
      </c>
      <c r="B1186" s="4" t="str">
        <f t="shared" si="108"/>
        <v/>
      </c>
      <c r="C1186" s="4" t="str">
        <f>IFERROR(Calculations!K1186,"")</f>
        <v/>
      </c>
      <c r="D1186" s="16" t="str">
        <f t="shared" si="109"/>
        <v/>
      </c>
      <c r="E1186" s="26">
        <f t="shared" si="110"/>
        <v>8</v>
      </c>
      <c r="F1186" s="26">
        <f t="shared" si="111"/>
        <v>12</v>
      </c>
      <c r="G1186" s="26">
        <f t="shared" si="112"/>
        <v>15</v>
      </c>
    </row>
    <row r="1187" spans="1:7" x14ac:dyDescent="0.25">
      <c r="A1187" s="10" t="str">
        <f>Calculations!A1187</f>
        <v/>
      </c>
      <c r="B1187" s="4" t="str">
        <f t="shared" si="108"/>
        <v/>
      </c>
      <c r="C1187" s="4" t="str">
        <f>IFERROR(Calculations!K1187,"")</f>
        <v/>
      </c>
      <c r="D1187" s="16" t="str">
        <f t="shared" si="109"/>
        <v/>
      </c>
      <c r="E1187" s="26">
        <f t="shared" si="110"/>
        <v>8</v>
      </c>
      <c r="F1187" s="26">
        <f t="shared" si="111"/>
        <v>12</v>
      </c>
      <c r="G1187" s="26">
        <f t="shared" si="112"/>
        <v>15</v>
      </c>
    </row>
    <row r="1188" spans="1:7" x14ac:dyDescent="0.25">
      <c r="A1188" s="10" t="str">
        <f>Calculations!A1188</f>
        <v/>
      </c>
      <c r="B1188" s="4" t="str">
        <f t="shared" si="108"/>
        <v/>
      </c>
      <c r="C1188" s="4" t="str">
        <f>IFERROR(Calculations!K1188,"")</f>
        <v/>
      </c>
      <c r="D1188" s="16" t="str">
        <f t="shared" si="109"/>
        <v/>
      </c>
      <c r="E1188" s="26">
        <f t="shared" si="110"/>
        <v>8</v>
      </c>
      <c r="F1188" s="26">
        <f t="shared" si="111"/>
        <v>12</v>
      </c>
      <c r="G1188" s="26">
        <f t="shared" si="112"/>
        <v>15</v>
      </c>
    </row>
    <row r="1189" spans="1:7" x14ac:dyDescent="0.25">
      <c r="A1189" s="10" t="str">
        <f>Calculations!A1189</f>
        <v/>
      </c>
      <c r="B1189" s="4" t="str">
        <f t="shared" si="108"/>
        <v/>
      </c>
      <c r="C1189" s="4" t="str">
        <f>IFERROR(Calculations!K1189,"")</f>
        <v/>
      </c>
      <c r="D1189" s="16" t="str">
        <f t="shared" si="109"/>
        <v/>
      </c>
      <c r="E1189" s="26">
        <f t="shared" si="110"/>
        <v>8</v>
      </c>
      <c r="F1189" s="26">
        <f t="shared" si="111"/>
        <v>12</v>
      </c>
      <c r="G1189" s="26">
        <f t="shared" si="112"/>
        <v>15</v>
      </c>
    </row>
    <row r="1190" spans="1:7" x14ac:dyDescent="0.25">
      <c r="A1190" s="10" t="str">
        <f>Calculations!A1190</f>
        <v/>
      </c>
      <c r="B1190" s="4" t="str">
        <f t="shared" si="108"/>
        <v/>
      </c>
      <c r="C1190" s="4" t="str">
        <f>IFERROR(Calculations!K1190,"")</f>
        <v/>
      </c>
      <c r="D1190" s="16" t="str">
        <f t="shared" si="109"/>
        <v/>
      </c>
      <c r="E1190" s="26">
        <f t="shared" si="110"/>
        <v>8</v>
      </c>
      <c r="F1190" s="26">
        <f t="shared" si="111"/>
        <v>12</v>
      </c>
      <c r="G1190" s="26">
        <f t="shared" si="112"/>
        <v>15</v>
      </c>
    </row>
    <row r="1191" spans="1:7" x14ac:dyDescent="0.25">
      <c r="A1191" s="10" t="str">
        <f>Calculations!A1191</f>
        <v/>
      </c>
      <c r="B1191" s="4" t="str">
        <f t="shared" si="108"/>
        <v/>
      </c>
      <c r="C1191" s="4" t="str">
        <f>IFERROR(Calculations!K1191,"")</f>
        <v/>
      </c>
      <c r="D1191" s="16" t="str">
        <f t="shared" si="109"/>
        <v/>
      </c>
      <c r="E1191" s="26">
        <f t="shared" si="110"/>
        <v>8</v>
      </c>
      <c r="F1191" s="26">
        <f t="shared" si="111"/>
        <v>12</v>
      </c>
      <c r="G1191" s="26">
        <f t="shared" si="112"/>
        <v>15</v>
      </c>
    </row>
    <row r="1192" spans="1:7" x14ac:dyDescent="0.25">
      <c r="A1192" s="10" t="str">
        <f>Calculations!A1192</f>
        <v/>
      </c>
      <c r="B1192" s="4" t="str">
        <f t="shared" si="108"/>
        <v/>
      </c>
      <c r="C1192" s="4" t="str">
        <f>IFERROR(Calculations!K1192,"")</f>
        <v/>
      </c>
      <c r="D1192" s="16" t="str">
        <f t="shared" si="109"/>
        <v/>
      </c>
      <c r="E1192" s="26">
        <f t="shared" si="110"/>
        <v>8</v>
      </c>
      <c r="F1192" s="26">
        <f t="shared" si="111"/>
        <v>12</v>
      </c>
      <c r="G1192" s="26">
        <f t="shared" si="112"/>
        <v>15</v>
      </c>
    </row>
    <row r="1193" spans="1:7" x14ac:dyDescent="0.25">
      <c r="A1193" s="10" t="str">
        <f>Calculations!A1193</f>
        <v/>
      </c>
      <c r="B1193" s="4" t="str">
        <f t="shared" si="108"/>
        <v/>
      </c>
      <c r="C1193" s="4" t="str">
        <f>IFERROR(Calculations!K1193,"")</f>
        <v/>
      </c>
      <c r="D1193" s="16" t="str">
        <f t="shared" si="109"/>
        <v/>
      </c>
      <c r="E1193" s="26">
        <f t="shared" si="110"/>
        <v>8</v>
      </c>
      <c r="F1193" s="26">
        <f t="shared" si="111"/>
        <v>12</v>
      </c>
      <c r="G1193" s="26">
        <f t="shared" si="112"/>
        <v>15</v>
      </c>
    </row>
    <row r="1194" spans="1:7" x14ac:dyDescent="0.25">
      <c r="A1194" s="10" t="str">
        <f>Calculations!A1194</f>
        <v/>
      </c>
      <c r="B1194" s="4" t="str">
        <f t="shared" si="108"/>
        <v/>
      </c>
      <c r="C1194" s="4" t="str">
        <f>IFERROR(Calculations!K1194,"")</f>
        <v/>
      </c>
      <c r="D1194" s="16" t="str">
        <f t="shared" si="109"/>
        <v/>
      </c>
      <c r="E1194" s="26">
        <f t="shared" si="110"/>
        <v>8</v>
      </c>
      <c r="F1194" s="26">
        <f t="shared" si="111"/>
        <v>12</v>
      </c>
      <c r="G1194" s="26">
        <f t="shared" si="112"/>
        <v>15</v>
      </c>
    </row>
    <row r="1195" spans="1:7" x14ac:dyDescent="0.25">
      <c r="A1195" s="10" t="str">
        <f>Calculations!A1195</f>
        <v/>
      </c>
      <c r="B1195" s="4" t="str">
        <f t="shared" si="108"/>
        <v/>
      </c>
      <c r="C1195" s="4" t="str">
        <f>IFERROR(Calculations!K1195,"")</f>
        <v/>
      </c>
      <c r="D1195" s="16" t="str">
        <f t="shared" si="109"/>
        <v/>
      </c>
      <c r="E1195" s="26">
        <f t="shared" si="110"/>
        <v>8</v>
      </c>
      <c r="F1195" s="26">
        <f t="shared" si="111"/>
        <v>12</v>
      </c>
      <c r="G1195" s="26">
        <f t="shared" si="112"/>
        <v>15</v>
      </c>
    </row>
    <row r="1196" spans="1:7" x14ac:dyDescent="0.25">
      <c r="A1196" s="10" t="str">
        <f>Calculations!A1196</f>
        <v/>
      </c>
      <c r="B1196" s="4" t="str">
        <f t="shared" si="108"/>
        <v/>
      </c>
      <c r="C1196" s="4" t="str">
        <f>IFERROR(Calculations!K1196,"")</f>
        <v/>
      </c>
      <c r="D1196" s="16" t="str">
        <f t="shared" si="109"/>
        <v/>
      </c>
      <c r="E1196" s="26">
        <f t="shared" si="110"/>
        <v>8</v>
      </c>
      <c r="F1196" s="26">
        <f t="shared" si="111"/>
        <v>12</v>
      </c>
      <c r="G1196" s="26">
        <f t="shared" si="112"/>
        <v>15</v>
      </c>
    </row>
    <row r="1197" spans="1:7" x14ac:dyDescent="0.25">
      <c r="A1197" s="10" t="str">
        <f>Calculations!A1197</f>
        <v/>
      </c>
      <c r="B1197" s="4" t="str">
        <f t="shared" si="108"/>
        <v/>
      </c>
      <c r="C1197" s="4" t="str">
        <f>IFERROR(Calculations!K1197,"")</f>
        <v/>
      </c>
      <c r="D1197" s="16" t="str">
        <f t="shared" si="109"/>
        <v/>
      </c>
      <c r="E1197" s="26">
        <f t="shared" si="110"/>
        <v>8</v>
      </c>
      <c r="F1197" s="26">
        <f t="shared" si="111"/>
        <v>12</v>
      </c>
      <c r="G1197" s="26">
        <f t="shared" si="112"/>
        <v>15</v>
      </c>
    </row>
    <row r="1198" spans="1:7" x14ac:dyDescent="0.25">
      <c r="A1198" s="10" t="str">
        <f>Calculations!A1198</f>
        <v/>
      </c>
      <c r="B1198" s="4" t="str">
        <f t="shared" si="108"/>
        <v/>
      </c>
      <c r="C1198" s="4" t="str">
        <f>IFERROR(Calculations!K1198,"")</f>
        <v/>
      </c>
      <c r="D1198" s="16" t="str">
        <f t="shared" si="109"/>
        <v/>
      </c>
      <c r="E1198" s="26">
        <f t="shared" si="110"/>
        <v>8</v>
      </c>
      <c r="F1198" s="26">
        <f t="shared" si="111"/>
        <v>12</v>
      </c>
      <c r="G1198" s="26">
        <f t="shared" si="112"/>
        <v>15</v>
      </c>
    </row>
    <row r="1199" spans="1:7" x14ac:dyDescent="0.25">
      <c r="A1199" s="10" t="str">
        <f>Calculations!A1199</f>
        <v/>
      </c>
      <c r="B1199" s="4" t="str">
        <f t="shared" si="108"/>
        <v/>
      </c>
      <c r="C1199" s="4" t="str">
        <f>IFERROR(Calculations!K1199,"")</f>
        <v/>
      </c>
      <c r="D1199" s="16" t="str">
        <f t="shared" si="109"/>
        <v/>
      </c>
      <c r="E1199" s="26">
        <f t="shared" si="110"/>
        <v>8</v>
      </c>
      <c r="F1199" s="26">
        <f t="shared" si="111"/>
        <v>12</v>
      </c>
      <c r="G1199" s="26">
        <f t="shared" si="112"/>
        <v>15</v>
      </c>
    </row>
    <row r="1200" spans="1:7" x14ac:dyDescent="0.25">
      <c r="A1200" s="10" t="str">
        <f>Calculations!A1200</f>
        <v/>
      </c>
      <c r="B1200" s="4" t="str">
        <f t="shared" si="108"/>
        <v/>
      </c>
      <c r="C1200" s="4" t="str">
        <f>IFERROR(Calculations!K1200,"")</f>
        <v/>
      </c>
      <c r="D1200" s="16" t="str">
        <f t="shared" si="109"/>
        <v/>
      </c>
      <c r="E1200" s="26">
        <f t="shared" si="110"/>
        <v>8</v>
      </c>
      <c r="F1200" s="26">
        <f t="shared" si="111"/>
        <v>12</v>
      </c>
      <c r="G1200" s="26">
        <f t="shared" si="112"/>
        <v>15</v>
      </c>
    </row>
    <row r="1201" spans="1:7" x14ac:dyDescent="0.25">
      <c r="A1201" s="10" t="str">
        <f>Calculations!A1201</f>
        <v/>
      </c>
      <c r="B1201" s="4" t="str">
        <f t="shared" si="108"/>
        <v/>
      </c>
      <c r="C1201" s="4" t="str">
        <f>IFERROR(Calculations!K1201,"")</f>
        <v/>
      </c>
      <c r="D1201" s="16" t="str">
        <f t="shared" si="109"/>
        <v/>
      </c>
      <c r="E1201" s="26">
        <f t="shared" si="110"/>
        <v>8</v>
      </c>
      <c r="F1201" s="26">
        <f t="shared" si="111"/>
        <v>12</v>
      </c>
      <c r="G1201" s="26">
        <f t="shared" si="112"/>
        <v>15</v>
      </c>
    </row>
    <row r="1202" spans="1:7" x14ac:dyDescent="0.25">
      <c r="A1202" s="10" t="str">
        <f>Calculations!A1202</f>
        <v/>
      </c>
      <c r="B1202" s="4" t="str">
        <f t="shared" si="108"/>
        <v/>
      </c>
      <c r="C1202" s="4" t="str">
        <f>IFERROR(Calculations!K1202,"")</f>
        <v/>
      </c>
      <c r="D1202" s="16" t="str">
        <f t="shared" si="109"/>
        <v/>
      </c>
      <c r="E1202" s="26">
        <f t="shared" si="110"/>
        <v>8</v>
      </c>
      <c r="F1202" s="26">
        <f t="shared" si="111"/>
        <v>12</v>
      </c>
      <c r="G1202" s="26">
        <f t="shared" si="112"/>
        <v>15</v>
      </c>
    </row>
    <row r="1203" spans="1:7" x14ac:dyDescent="0.25">
      <c r="A1203" s="10" t="str">
        <f>Calculations!A1203</f>
        <v/>
      </c>
      <c r="B1203" s="4" t="str">
        <f t="shared" si="108"/>
        <v/>
      </c>
      <c r="C1203" s="4" t="str">
        <f>IFERROR(Calculations!K1203,"")</f>
        <v/>
      </c>
      <c r="D1203" s="16" t="str">
        <f t="shared" si="109"/>
        <v/>
      </c>
      <c r="E1203" s="26">
        <f t="shared" si="110"/>
        <v>8</v>
      </c>
      <c r="F1203" s="26">
        <f t="shared" si="111"/>
        <v>12</v>
      </c>
      <c r="G1203" s="26">
        <f t="shared" si="112"/>
        <v>15</v>
      </c>
    </row>
    <row r="1204" spans="1:7" x14ac:dyDescent="0.25">
      <c r="A1204" s="10" t="str">
        <f>Calculations!A1204</f>
        <v/>
      </c>
      <c r="B1204" s="4" t="str">
        <f t="shared" si="108"/>
        <v/>
      </c>
      <c r="C1204" s="4" t="str">
        <f>IFERROR(Calculations!K1204,"")</f>
        <v/>
      </c>
      <c r="D1204" s="16" t="str">
        <f t="shared" si="109"/>
        <v/>
      </c>
      <c r="E1204" s="26">
        <f t="shared" si="110"/>
        <v>8</v>
      </c>
      <c r="F1204" s="26">
        <f t="shared" si="111"/>
        <v>12</v>
      </c>
      <c r="G1204" s="26">
        <f t="shared" si="112"/>
        <v>15</v>
      </c>
    </row>
    <row r="1205" spans="1:7" x14ac:dyDescent="0.25">
      <c r="A1205" s="10" t="str">
        <f>Calculations!A1205</f>
        <v/>
      </c>
      <c r="B1205" s="4" t="str">
        <f t="shared" si="108"/>
        <v/>
      </c>
      <c r="C1205" s="4" t="str">
        <f>IFERROR(Calculations!K1205,"")</f>
        <v/>
      </c>
      <c r="D1205" s="16" t="str">
        <f t="shared" si="109"/>
        <v/>
      </c>
      <c r="E1205" s="26">
        <f t="shared" si="110"/>
        <v>8</v>
      </c>
      <c r="F1205" s="26">
        <f t="shared" si="111"/>
        <v>12</v>
      </c>
      <c r="G1205" s="26">
        <f t="shared" si="112"/>
        <v>15</v>
      </c>
    </row>
    <row r="1206" spans="1:7" x14ac:dyDescent="0.25">
      <c r="A1206" s="10" t="str">
        <f>Calculations!A1206</f>
        <v/>
      </c>
      <c r="B1206" s="4" t="str">
        <f t="shared" si="108"/>
        <v/>
      </c>
      <c r="C1206" s="4" t="str">
        <f>IFERROR(Calculations!K1206,"")</f>
        <v/>
      </c>
      <c r="D1206" s="16" t="str">
        <f t="shared" si="109"/>
        <v/>
      </c>
      <c r="E1206" s="26">
        <f t="shared" si="110"/>
        <v>8</v>
      </c>
      <c r="F1206" s="26">
        <f t="shared" si="111"/>
        <v>12</v>
      </c>
      <c r="G1206" s="26">
        <f t="shared" si="112"/>
        <v>15</v>
      </c>
    </row>
    <row r="1207" spans="1:7" x14ac:dyDescent="0.25">
      <c r="A1207" s="10" t="str">
        <f>Calculations!A1207</f>
        <v/>
      </c>
      <c r="B1207" s="4" t="str">
        <f t="shared" si="108"/>
        <v/>
      </c>
      <c r="C1207" s="4" t="str">
        <f>IFERROR(Calculations!K1207,"")</f>
        <v/>
      </c>
      <c r="D1207" s="16" t="str">
        <f t="shared" si="109"/>
        <v/>
      </c>
      <c r="E1207" s="26">
        <f t="shared" si="110"/>
        <v>8</v>
      </c>
      <c r="F1207" s="26">
        <f t="shared" si="111"/>
        <v>12</v>
      </c>
      <c r="G1207" s="26">
        <f t="shared" si="112"/>
        <v>15</v>
      </c>
    </row>
    <row r="1208" spans="1:7" x14ac:dyDescent="0.25">
      <c r="A1208" s="10" t="str">
        <f>Calculations!A1208</f>
        <v/>
      </c>
      <c r="B1208" s="4" t="str">
        <f t="shared" si="108"/>
        <v/>
      </c>
      <c r="C1208" s="4" t="str">
        <f>IFERROR(Calculations!K1208,"")</f>
        <v/>
      </c>
      <c r="D1208" s="16" t="str">
        <f t="shared" si="109"/>
        <v/>
      </c>
      <c r="E1208" s="26">
        <f t="shared" si="110"/>
        <v>8</v>
      </c>
      <c r="F1208" s="26">
        <f t="shared" si="111"/>
        <v>12</v>
      </c>
      <c r="G1208" s="26">
        <f t="shared" si="112"/>
        <v>15</v>
      </c>
    </row>
    <row r="1209" spans="1:7" x14ac:dyDescent="0.25">
      <c r="A1209" s="10" t="str">
        <f>Calculations!A1209</f>
        <v/>
      </c>
      <c r="B1209" s="4" t="str">
        <f t="shared" si="108"/>
        <v/>
      </c>
      <c r="C1209" s="4" t="str">
        <f>IFERROR(Calculations!K1209,"")</f>
        <v/>
      </c>
      <c r="D1209" s="16" t="str">
        <f t="shared" si="109"/>
        <v/>
      </c>
      <c r="E1209" s="26">
        <f t="shared" si="110"/>
        <v>8</v>
      </c>
      <c r="F1209" s="26">
        <f t="shared" si="111"/>
        <v>12</v>
      </c>
      <c r="G1209" s="26">
        <f t="shared" si="112"/>
        <v>15</v>
      </c>
    </row>
    <row r="1210" spans="1:7" x14ac:dyDescent="0.25">
      <c r="A1210" s="10" t="str">
        <f>Calculations!A1210</f>
        <v/>
      </c>
      <c r="B1210" s="4" t="str">
        <f t="shared" si="108"/>
        <v/>
      </c>
      <c r="C1210" s="4" t="str">
        <f>IFERROR(Calculations!K1210,"")</f>
        <v/>
      </c>
      <c r="D1210" s="16" t="str">
        <f t="shared" si="109"/>
        <v/>
      </c>
      <c r="E1210" s="26">
        <f t="shared" si="110"/>
        <v>8</v>
      </c>
      <c r="F1210" s="26">
        <f t="shared" si="111"/>
        <v>12</v>
      </c>
      <c r="G1210" s="26">
        <f t="shared" si="112"/>
        <v>15</v>
      </c>
    </row>
    <row r="1211" spans="1:7" x14ac:dyDescent="0.25">
      <c r="A1211" s="10" t="str">
        <f>Calculations!A1211</f>
        <v/>
      </c>
      <c r="B1211" s="4" t="str">
        <f t="shared" si="108"/>
        <v/>
      </c>
      <c r="C1211" s="4" t="str">
        <f>IFERROR(Calculations!K1211,"")</f>
        <v/>
      </c>
      <c r="D1211" s="16" t="str">
        <f t="shared" si="109"/>
        <v/>
      </c>
      <c r="E1211" s="26">
        <f t="shared" si="110"/>
        <v>8</v>
      </c>
      <c r="F1211" s="26">
        <f t="shared" si="111"/>
        <v>12</v>
      </c>
      <c r="G1211" s="26">
        <f t="shared" si="112"/>
        <v>15</v>
      </c>
    </row>
    <row r="1212" spans="1:7" x14ac:dyDescent="0.25">
      <c r="A1212" s="10" t="str">
        <f>Calculations!A1212</f>
        <v/>
      </c>
      <c r="B1212" s="4" t="str">
        <f t="shared" si="108"/>
        <v/>
      </c>
      <c r="C1212" s="4" t="str">
        <f>IFERROR(Calculations!K1212,"")</f>
        <v/>
      </c>
      <c r="D1212" s="16" t="str">
        <f t="shared" si="109"/>
        <v/>
      </c>
      <c r="E1212" s="26">
        <f t="shared" si="110"/>
        <v>8</v>
      </c>
      <c r="F1212" s="26">
        <f t="shared" si="111"/>
        <v>12</v>
      </c>
      <c r="G1212" s="26">
        <f t="shared" si="112"/>
        <v>15</v>
      </c>
    </row>
    <row r="1213" spans="1:7" x14ac:dyDescent="0.25">
      <c r="A1213" s="10" t="str">
        <f>Calculations!A1213</f>
        <v/>
      </c>
      <c r="B1213" s="4" t="str">
        <f t="shared" si="108"/>
        <v/>
      </c>
      <c r="C1213" s="4" t="str">
        <f>IFERROR(Calculations!K1213,"")</f>
        <v/>
      </c>
      <c r="D1213" s="16" t="str">
        <f t="shared" si="109"/>
        <v/>
      </c>
      <c r="E1213" s="26">
        <f t="shared" si="110"/>
        <v>8</v>
      </c>
      <c r="F1213" s="26">
        <f t="shared" si="111"/>
        <v>12</v>
      </c>
      <c r="G1213" s="26">
        <f t="shared" si="112"/>
        <v>15</v>
      </c>
    </row>
    <row r="1214" spans="1:7" x14ac:dyDescent="0.25">
      <c r="A1214" s="10" t="str">
        <f>Calculations!A1214</f>
        <v/>
      </c>
      <c r="B1214" s="4" t="str">
        <f t="shared" si="108"/>
        <v/>
      </c>
      <c r="C1214" s="4" t="str">
        <f>IFERROR(Calculations!K1214,"")</f>
        <v/>
      </c>
      <c r="D1214" s="16" t="str">
        <f t="shared" si="109"/>
        <v/>
      </c>
      <c r="E1214" s="26">
        <f t="shared" si="110"/>
        <v>8</v>
      </c>
      <c r="F1214" s="26">
        <f t="shared" si="111"/>
        <v>12</v>
      </c>
      <c r="G1214" s="26">
        <f t="shared" si="112"/>
        <v>15</v>
      </c>
    </row>
    <row r="1215" spans="1:7" x14ac:dyDescent="0.25">
      <c r="A1215" s="10" t="str">
        <f>Calculations!A1215</f>
        <v/>
      </c>
      <c r="B1215" s="4" t="str">
        <f t="shared" si="108"/>
        <v/>
      </c>
      <c r="C1215" s="4" t="str">
        <f>IFERROR(Calculations!K1215,"")</f>
        <v/>
      </c>
      <c r="D1215" s="16" t="str">
        <f t="shared" si="109"/>
        <v/>
      </c>
      <c r="E1215" s="26">
        <f t="shared" si="110"/>
        <v>8</v>
      </c>
      <c r="F1215" s="26">
        <f t="shared" si="111"/>
        <v>12</v>
      </c>
      <c r="G1215" s="26">
        <f t="shared" si="112"/>
        <v>15</v>
      </c>
    </row>
    <row r="1216" spans="1:7" x14ac:dyDescent="0.25">
      <c r="A1216" s="10" t="str">
        <f>Calculations!A1216</f>
        <v/>
      </c>
      <c r="B1216" s="4" t="str">
        <f t="shared" si="108"/>
        <v/>
      </c>
      <c r="C1216" s="4" t="str">
        <f>IFERROR(Calculations!K1216,"")</f>
        <v/>
      </c>
      <c r="D1216" s="16" t="str">
        <f t="shared" si="109"/>
        <v/>
      </c>
      <c r="E1216" s="26">
        <f t="shared" si="110"/>
        <v>8</v>
      </c>
      <c r="F1216" s="26">
        <f t="shared" si="111"/>
        <v>12</v>
      </c>
      <c r="G1216" s="26">
        <f t="shared" si="112"/>
        <v>15</v>
      </c>
    </row>
    <row r="1217" spans="1:7" x14ac:dyDescent="0.25">
      <c r="A1217" s="10" t="str">
        <f>Calculations!A1217</f>
        <v/>
      </c>
      <c r="B1217" s="4" t="str">
        <f t="shared" si="108"/>
        <v/>
      </c>
      <c r="C1217" s="4" t="str">
        <f>IFERROR(Calculations!K1217,"")</f>
        <v/>
      </c>
      <c r="D1217" s="16" t="str">
        <f t="shared" si="109"/>
        <v/>
      </c>
      <c r="E1217" s="26">
        <f t="shared" si="110"/>
        <v>8</v>
      </c>
      <c r="F1217" s="26">
        <f t="shared" si="111"/>
        <v>12</v>
      </c>
      <c r="G1217" s="26">
        <f t="shared" si="112"/>
        <v>15</v>
      </c>
    </row>
    <row r="1218" spans="1:7" x14ac:dyDescent="0.25">
      <c r="A1218" s="10" t="str">
        <f>Calculations!A1218</f>
        <v/>
      </c>
      <c r="B1218" s="4" t="str">
        <f t="shared" si="108"/>
        <v/>
      </c>
      <c r="C1218" s="4" t="str">
        <f>IFERROR(Calculations!K1218,"")</f>
        <v/>
      </c>
      <c r="D1218" s="16" t="str">
        <f t="shared" si="109"/>
        <v/>
      </c>
      <c r="E1218" s="26">
        <f t="shared" si="110"/>
        <v>8</v>
      </c>
      <c r="F1218" s="26">
        <f t="shared" si="111"/>
        <v>12</v>
      </c>
      <c r="G1218" s="26">
        <f t="shared" si="112"/>
        <v>15</v>
      </c>
    </row>
    <row r="1219" spans="1:7" x14ac:dyDescent="0.25">
      <c r="A1219" s="10" t="str">
        <f>Calculations!A1219</f>
        <v/>
      </c>
      <c r="B1219" s="4" t="str">
        <f t="shared" ref="B1219:B1251" si="113">IF(ISNUMBER(A1219),YEAR(A1219)&amp;"-"&amp;TEXT(WEEKNUM(A1219),"00"),"")</f>
        <v/>
      </c>
      <c r="C1219" s="4" t="str">
        <f>IFERROR(Calculations!K1219,"")</f>
        <v/>
      </c>
      <c r="D1219" s="16" t="str">
        <f t="shared" si="109"/>
        <v/>
      </c>
      <c r="E1219" s="26">
        <f t="shared" si="110"/>
        <v>8</v>
      </c>
      <c r="F1219" s="26">
        <f t="shared" si="111"/>
        <v>12</v>
      </c>
      <c r="G1219" s="26">
        <f t="shared" si="112"/>
        <v>15</v>
      </c>
    </row>
    <row r="1220" spans="1:7" x14ac:dyDescent="0.25">
      <c r="A1220" s="10" t="str">
        <f>Calculations!A1220</f>
        <v/>
      </c>
      <c r="B1220" s="4" t="str">
        <f t="shared" si="113"/>
        <v/>
      </c>
      <c r="C1220" s="4" t="str">
        <f>IFERROR(Calculations!K1220,"")</f>
        <v/>
      </c>
      <c r="D1220" s="16" t="str">
        <f t="shared" ref="D1220:D1251" si="114">IF(AND(ISBLANK(D1219)=FALSE,ISNUMBER(C1220)),D1219&amp;","&amp;C1220,"")</f>
        <v/>
      </c>
      <c r="E1220" s="26">
        <f t="shared" ref="E1220:E1251" si="115">E1219</f>
        <v>8</v>
      </c>
      <c r="F1220" s="26">
        <f t="shared" ref="F1220:F1251" si="116">F1219</f>
        <v>12</v>
      </c>
      <c r="G1220" s="26">
        <f t="shared" ref="G1220:G1251" si="117">G1219</f>
        <v>15</v>
      </c>
    </row>
    <row r="1221" spans="1:7" x14ac:dyDescent="0.25">
      <c r="A1221" s="10" t="str">
        <f>Calculations!A1221</f>
        <v/>
      </c>
      <c r="B1221" s="4" t="str">
        <f t="shared" si="113"/>
        <v/>
      </c>
      <c r="C1221" s="4" t="str">
        <f>IFERROR(Calculations!K1221,"")</f>
        <v/>
      </c>
      <c r="D1221" s="16" t="str">
        <f t="shared" si="114"/>
        <v/>
      </c>
      <c r="E1221" s="26">
        <f t="shared" si="115"/>
        <v>8</v>
      </c>
      <c r="F1221" s="26">
        <f t="shared" si="116"/>
        <v>12</v>
      </c>
      <c r="G1221" s="26">
        <f t="shared" si="117"/>
        <v>15</v>
      </c>
    </row>
    <row r="1222" spans="1:7" x14ac:dyDescent="0.25">
      <c r="A1222" s="10" t="str">
        <f>Calculations!A1222</f>
        <v/>
      </c>
      <c r="B1222" s="4" t="str">
        <f t="shared" si="113"/>
        <v/>
      </c>
      <c r="C1222" s="4" t="str">
        <f>IFERROR(Calculations!K1222,"")</f>
        <v/>
      </c>
      <c r="D1222" s="16" t="str">
        <f t="shared" si="114"/>
        <v/>
      </c>
      <c r="E1222" s="26">
        <f t="shared" si="115"/>
        <v>8</v>
      </c>
      <c r="F1222" s="26">
        <f t="shared" si="116"/>
        <v>12</v>
      </c>
      <c r="G1222" s="26">
        <f t="shared" si="117"/>
        <v>15</v>
      </c>
    </row>
    <row r="1223" spans="1:7" x14ac:dyDescent="0.25">
      <c r="A1223" s="10" t="str">
        <f>Calculations!A1223</f>
        <v/>
      </c>
      <c r="B1223" s="4" t="str">
        <f t="shared" si="113"/>
        <v/>
      </c>
      <c r="C1223" s="4" t="str">
        <f>IFERROR(Calculations!K1223,"")</f>
        <v/>
      </c>
      <c r="D1223" s="16" t="str">
        <f t="shared" si="114"/>
        <v/>
      </c>
      <c r="E1223" s="26">
        <f t="shared" si="115"/>
        <v>8</v>
      </c>
      <c r="F1223" s="26">
        <f t="shared" si="116"/>
        <v>12</v>
      </c>
      <c r="G1223" s="26">
        <f t="shared" si="117"/>
        <v>15</v>
      </c>
    </row>
    <row r="1224" spans="1:7" x14ac:dyDescent="0.25">
      <c r="A1224" s="10" t="str">
        <f>Calculations!A1224</f>
        <v/>
      </c>
      <c r="B1224" s="4" t="str">
        <f t="shared" si="113"/>
        <v/>
      </c>
      <c r="C1224" s="4" t="str">
        <f>IFERROR(Calculations!K1224,"")</f>
        <v/>
      </c>
      <c r="D1224" s="16" t="str">
        <f t="shared" si="114"/>
        <v/>
      </c>
      <c r="E1224" s="26">
        <f t="shared" si="115"/>
        <v>8</v>
      </c>
      <c r="F1224" s="26">
        <f t="shared" si="116"/>
        <v>12</v>
      </c>
      <c r="G1224" s="26">
        <f t="shared" si="117"/>
        <v>15</v>
      </c>
    </row>
    <row r="1225" spans="1:7" x14ac:dyDescent="0.25">
      <c r="A1225" s="10" t="str">
        <f>Calculations!A1225</f>
        <v/>
      </c>
      <c r="B1225" s="4" t="str">
        <f t="shared" si="113"/>
        <v/>
      </c>
      <c r="C1225" s="4" t="str">
        <f>IFERROR(Calculations!K1225,"")</f>
        <v/>
      </c>
      <c r="D1225" s="16" t="str">
        <f t="shared" si="114"/>
        <v/>
      </c>
      <c r="E1225" s="26">
        <f t="shared" si="115"/>
        <v>8</v>
      </c>
      <c r="F1225" s="26">
        <f t="shared" si="116"/>
        <v>12</v>
      </c>
      <c r="G1225" s="26">
        <f t="shared" si="117"/>
        <v>15</v>
      </c>
    </row>
    <row r="1226" spans="1:7" x14ac:dyDescent="0.25">
      <c r="A1226" s="10" t="str">
        <f>Calculations!A1226</f>
        <v/>
      </c>
      <c r="B1226" s="4" t="str">
        <f t="shared" si="113"/>
        <v/>
      </c>
      <c r="C1226" s="4" t="str">
        <f>IFERROR(Calculations!K1226,"")</f>
        <v/>
      </c>
      <c r="D1226" s="16" t="str">
        <f t="shared" si="114"/>
        <v/>
      </c>
      <c r="E1226" s="26">
        <f t="shared" si="115"/>
        <v>8</v>
      </c>
      <c r="F1226" s="26">
        <f t="shared" si="116"/>
        <v>12</v>
      </c>
      <c r="G1226" s="26">
        <f t="shared" si="117"/>
        <v>15</v>
      </c>
    </row>
    <row r="1227" spans="1:7" x14ac:dyDescent="0.25">
      <c r="A1227" s="10" t="str">
        <f>Calculations!A1227</f>
        <v/>
      </c>
      <c r="B1227" s="4" t="str">
        <f t="shared" si="113"/>
        <v/>
      </c>
      <c r="C1227" s="4" t="str">
        <f>IFERROR(Calculations!K1227,"")</f>
        <v/>
      </c>
      <c r="D1227" s="16" t="str">
        <f t="shared" si="114"/>
        <v/>
      </c>
      <c r="E1227" s="26">
        <f t="shared" si="115"/>
        <v>8</v>
      </c>
      <c r="F1227" s="26">
        <f t="shared" si="116"/>
        <v>12</v>
      </c>
      <c r="G1227" s="26">
        <f t="shared" si="117"/>
        <v>15</v>
      </c>
    </row>
    <row r="1228" spans="1:7" x14ac:dyDescent="0.25">
      <c r="A1228" s="10" t="str">
        <f>Calculations!A1228</f>
        <v/>
      </c>
      <c r="B1228" s="4" t="str">
        <f t="shared" si="113"/>
        <v/>
      </c>
      <c r="C1228" s="4" t="str">
        <f>IFERROR(Calculations!K1228,"")</f>
        <v/>
      </c>
      <c r="D1228" s="16" t="str">
        <f t="shared" si="114"/>
        <v/>
      </c>
      <c r="E1228" s="26">
        <f t="shared" si="115"/>
        <v>8</v>
      </c>
      <c r="F1228" s="26">
        <f t="shared" si="116"/>
        <v>12</v>
      </c>
      <c r="G1228" s="26">
        <f t="shared" si="117"/>
        <v>15</v>
      </c>
    </row>
    <row r="1229" spans="1:7" x14ac:dyDescent="0.25">
      <c r="A1229" s="10" t="str">
        <f>Calculations!A1229</f>
        <v/>
      </c>
      <c r="B1229" s="4" t="str">
        <f t="shared" si="113"/>
        <v/>
      </c>
      <c r="C1229" s="4" t="str">
        <f>IFERROR(Calculations!K1229,"")</f>
        <v/>
      </c>
      <c r="D1229" s="16" t="str">
        <f t="shared" si="114"/>
        <v/>
      </c>
      <c r="E1229" s="26">
        <f t="shared" si="115"/>
        <v>8</v>
      </c>
      <c r="F1229" s="26">
        <f t="shared" si="116"/>
        <v>12</v>
      </c>
      <c r="G1229" s="26">
        <f t="shared" si="117"/>
        <v>15</v>
      </c>
    </row>
    <row r="1230" spans="1:7" x14ac:dyDescent="0.25">
      <c r="A1230" s="10" t="str">
        <f>Calculations!A1230</f>
        <v/>
      </c>
      <c r="B1230" s="4" t="str">
        <f t="shared" si="113"/>
        <v/>
      </c>
      <c r="C1230" s="4" t="str">
        <f>IFERROR(Calculations!K1230,"")</f>
        <v/>
      </c>
      <c r="D1230" s="16" t="str">
        <f t="shared" si="114"/>
        <v/>
      </c>
      <c r="E1230" s="26">
        <f t="shared" si="115"/>
        <v>8</v>
      </c>
      <c r="F1230" s="26">
        <f t="shared" si="116"/>
        <v>12</v>
      </c>
      <c r="G1230" s="26">
        <f t="shared" si="117"/>
        <v>15</v>
      </c>
    </row>
    <row r="1231" spans="1:7" x14ac:dyDescent="0.25">
      <c r="A1231" s="10" t="str">
        <f>Calculations!A1231</f>
        <v/>
      </c>
      <c r="B1231" s="4" t="str">
        <f t="shared" si="113"/>
        <v/>
      </c>
      <c r="C1231" s="4" t="str">
        <f>IFERROR(Calculations!K1231,"")</f>
        <v/>
      </c>
      <c r="D1231" s="16" t="str">
        <f t="shared" si="114"/>
        <v/>
      </c>
      <c r="E1231" s="26">
        <f t="shared" si="115"/>
        <v>8</v>
      </c>
      <c r="F1231" s="26">
        <f t="shared" si="116"/>
        <v>12</v>
      </c>
      <c r="G1231" s="26">
        <f t="shared" si="117"/>
        <v>15</v>
      </c>
    </row>
    <row r="1232" spans="1:7" x14ac:dyDescent="0.25">
      <c r="A1232" s="10" t="str">
        <f>Calculations!A1232</f>
        <v/>
      </c>
      <c r="B1232" s="4" t="str">
        <f t="shared" si="113"/>
        <v/>
      </c>
      <c r="C1232" s="4" t="str">
        <f>IFERROR(Calculations!K1232,"")</f>
        <v/>
      </c>
      <c r="D1232" s="16" t="str">
        <f t="shared" si="114"/>
        <v/>
      </c>
      <c r="E1232" s="26">
        <f t="shared" si="115"/>
        <v>8</v>
      </c>
      <c r="F1232" s="26">
        <f t="shared" si="116"/>
        <v>12</v>
      </c>
      <c r="G1232" s="26">
        <f t="shared" si="117"/>
        <v>15</v>
      </c>
    </row>
    <row r="1233" spans="1:7" x14ac:dyDescent="0.25">
      <c r="A1233" s="10" t="str">
        <f>Calculations!A1233</f>
        <v/>
      </c>
      <c r="B1233" s="4" t="str">
        <f t="shared" si="113"/>
        <v/>
      </c>
      <c r="C1233" s="4" t="str">
        <f>IFERROR(Calculations!K1233,"")</f>
        <v/>
      </c>
      <c r="D1233" s="16" t="str">
        <f t="shared" si="114"/>
        <v/>
      </c>
      <c r="E1233" s="26">
        <f t="shared" si="115"/>
        <v>8</v>
      </c>
      <c r="F1233" s="26">
        <f t="shared" si="116"/>
        <v>12</v>
      </c>
      <c r="G1233" s="26">
        <f t="shared" si="117"/>
        <v>15</v>
      </c>
    </row>
    <row r="1234" spans="1:7" x14ac:dyDescent="0.25">
      <c r="A1234" s="10" t="str">
        <f>Calculations!A1234</f>
        <v/>
      </c>
      <c r="B1234" s="4" t="str">
        <f t="shared" si="113"/>
        <v/>
      </c>
      <c r="C1234" s="4" t="str">
        <f>IFERROR(Calculations!K1234,"")</f>
        <v/>
      </c>
      <c r="D1234" s="16" t="str">
        <f t="shared" si="114"/>
        <v/>
      </c>
      <c r="E1234" s="26">
        <f t="shared" si="115"/>
        <v>8</v>
      </c>
      <c r="F1234" s="26">
        <f t="shared" si="116"/>
        <v>12</v>
      </c>
      <c r="G1234" s="26">
        <f t="shared" si="117"/>
        <v>15</v>
      </c>
    </row>
    <row r="1235" spans="1:7" x14ac:dyDescent="0.25">
      <c r="A1235" s="10" t="str">
        <f>Calculations!A1235</f>
        <v/>
      </c>
      <c r="B1235" s="4" t="str">
        <f t="shared" si="113"/>
        <v/>
      </c>
      <c r="C1235" s="4" t="str">
        <f>IFERROR(Calculations!K1235,"")</f>
        <v/>
      </c>
      <c r="D1235" s="16" t="str">
        <f t="shared" si="114"/>
        <v/>
      </c>
      <c r="E1235" s="26">
        <f t="shared" si="115"/>
        <v>8</v>
      </c>
      <c r="F1235" s="26">
        <f t="shared" si="116"/>
        <v>12</v>
      </c>
      <c r="G1235" s="26">
        <f t="shared" si="117"/>
        <v>15</v>
      </c>
    </row>
    <row r="1236" spans="1:7" x14ac:dyDescent="0.25">
      <c r="A1236" s="10" t="str">
        <f>Calculations!A1236</f>
        <v/>
      </c>
      <c r="B1236" s="4" t="str">
        <f t="shared" si="113"/>
        <v/>
      </c>
      <c r="C1236" s="4" t="str">
        <f>IFERROR(Calculations!K1236,"")</f>
        <v/>
      </c>
      <c r="D1236" s="16" t="str">
        <f t="shared" si="114"/>
        <v/>
      </c>
      <c r="E1236" s="26">
        <f t="shared" si="115"/>
        <v>8</v>
      </c>
      <c r="F1236" s="26">
        <f t="shared" si="116"/>
        <v>12</v>
      </c>
      <c r="G1236" s="26">
        <f t="shared" si="117"/>
        <v>15</v>
      </c>
    </row>
    <row r="1237" spans="1:7" x14ac:dyDescent="0.25">
      <c r="A1237" s="10" t="str">
        <f>Calculations!A1237</f>
        <v/>
      </c>
      <c r="B1237" s="4" t="str">
        <f t="shared" si="113"/>
        <v/>
      </c>
      <c r="C1237" s="4" t="str">
        <f>IFERROR(Calculations!K1237,"")</f>
        <v/>
      </c>
      <c r="D1237" s="16" t="str">
        <f t="shared" si="114"/>
        <v/>
      </c>
      <c r="E1237" s="26">
        <f t="shared" si="115"/>
        <v>8</v>
      </c>
      <c r="F1237" s="26">
        <f t="shared" si="116"/>
        <v>12</v>
      </c>
      <c r="G1237" s="26">
        <f t="shared" si="117"/>
        <v>15</v>
      </c>
    </row>
    <row r="1238" spans="1:7" x14ac:dyDescent="0.25">
      <c r="A1238" s="10" t="str">
        <f>Calculations!A1238</f>
        <v/>
      </c>
      <c r="B1238" s="4" t="str">
        <f t="shared" si="113"/>
        <v/>
      </c>
      <c r="C1238" s="4" t="str">
        <f>IFERROR(Calculations!K1238,"")</f>
        <v/>
      </c>
      <c r="D1238" s="16" t="str">
        <f t="shared" si="114"/>
        <v/>
      </c>
      <c r="E1238" s="26">
        <f t="shared" si="115"/>
        <v>8</v>
      </c>
      <c r="F1238" s="26">
        <f t="shared" si="116"/>
        <v>12</v>
      </c>
      <c r="G1238" s="26">
        <f t="shared" si="117"/>
        <v>15</v>
      </c>
    </row>
    <row r="1239" spans="1:7" x14ac:dyDescent="0.25">
      <c r="A1239" s="10" t="str">
        <f>Calculations!A1239</f>
        <v/>
      </c>
      <c r="B1239" s="4" t="str">
        <f t="shared" si="113"/>
        <v/>
      </c>
      <c r="C1239" s="4" t="str">
        <f>IFERROR(Calculations!K1239,"")</f>
        <v/>
      </c>
      <c r="D1239" s="16" t="str">
        <f t="shared" si="114"/>
        <v/>
      </c>
      <c r="E1239" s="26">
        <f t="shared" si="115"/>
        <v>8</v>
      </c>
      <c r="F1239" s="26">
        <f t="shared" si="116"/>
        <v>12</v>
      </c>
      <c r="G1239" s="26">
        <f t="shared" si="117"/>
        <v>15</v>
      </c>
    </row>
    <row r="1240" spans="1:7" x14ac:dyDescent="0.25">
      <c r="A1240" s="10" t="str">
        <f>Calculations!A1240</f>
        <v/>
      </c>
      <c r="B1240" s="4" t="str">
        <f t="shared" si="113"/>
        <v/>
      </c>
      <c r="C1240" s="4" t="str">
        <f>IFERROR(Calculations!K1240,"")</f>
        <v/>
      </c>
      <c r="D1240" s="16" t="str">
        <f t="shared" si="114"/>
        <v/>
      </c>
      <c r="E1240" s="26">
        <f t="shared" si="115"/>
        <v>8</v>
      </c>
      <c r="F1240" s="26">
        <f t="shared" si="116"/>
        <v>12</v>
      </c>
      <c r="G1240" s="26">
        <f t="shared" si="117"/>
        <v>15</v>
      </c>
    </row>
    <row r="1241" spans="1:7" x14ac:dyDescent="0.25">
      <c r="A1241" s="10" t="str">
        <f>Calculations!A1241</f>
        <v/>
      </c>
      <c r="B1241" s="4" t="str">
        <f t="shared" si="113"/>
        <v/>
      </c>
      <c r="C1241" s="4" t="str">
        <f>IFERROR(Calculations!K1241,"")</f>
        <v/>
      </c>
      <c r="D1241" s="16" t="str">
        <f t="shared" si="114"/>
        <v/>
      </c>
      <c r="E1241" s="26">
        <f t="shared" si="115"/>
        <v>8</v>
      </c>
      <c r="F1241" s="26">
        <f t="shared" si="116"/>
        <v>12</v>
      </c>
      <c r="G1241" s="26">
        <f t="shared" si="117"/>
        <v>15</v>
      </c>
    </row>
    <row r="1242" spans="1:7" x14ac:dyDescent="0.25">
      <c r="A1242" s="10" t="str">
        <f>Calculations!A1242</f>
        <v/>
      </c>
      <c r="B1242" s="4" t="str">
        <f t="shared" si="113"/>
        <v/>
      </c>
      <c r="C1242" s="4" t="str">
        <f>IFERROR(Calculations!K1242,"")</f>
        <v/>
      </c>
      <c r="D1242" s="16" t="str">
        <f t="shared" si="114"/>
        <v/>
      </c>
      <c r="E1242" s="26">
        <f t="shared" si="115"/>
        <v>8</v>
      </c>
      <c r="F1242" s="26">
        <f t="shared" si="116"/>
        <v>12</v>
      </c>
      <c r="G1242" s="26">
        <f t="shared" si="117"/>
        <v>15</v>
      </c>
    </row>
    <row r="1243" spans="1:7" x14ac:dyDescent="0.25">
      <c r="A1243" s="10" t="str">
        <f>Calculations!A1243</f>
        <v/>
      </c>
      <c r="B1243" s="4" t="str">
        <f t="shared" si="113"/>
        <v/>
      </c>
      <c r="C1243" s="4" t="str">
        <f>IFERROR(Calculations!K1243,"")</f>
        <v/>
      </c>
      <c r="D1243" s="16" t="str">
        <f t="shared" si="114"/>
        <v/>
      </c>
      <c r="E1243" s="26">
        <f t="shared" si="115"/>
        <v>8</v>
      </c>
      <c r="F1243" s="26">
        <f t="shared" si="116"/>
        <v>12</v>
      </c>
      <c r="G1243" s="26">
        <f t="shared" si="117"/>
        <v>15</v>
      </c>
    </row>
    <row r="1244" spans="1:7" x14ac:dyDescent="0.25">
      <c r="A1244" s="10" t="str">
        <f>Calculations!A1244</f>
        <v/>
      </c>
      <c r="B1244" s="4" t="str">
        <f t="shared" si="113"/>
        <v/>
      </c>
      <c r="C1244" s="4" t="str">
        <f>IFERROR(Calculations!K1244,"")</f>
        <v/>
      </c>
      <c r="D1244" s="16" t="str">
        <f t="shared" si="114"/>
        <v/>
      </c>
      <c r="E1244" s="26">
        <f t="shared" si="115"/>
        <v>8</v>
      </c>
      <c r="F1244" s="26">
        <f t="shared" si="116"/>
        <v>12</v>
      </c>
      <c r="G1244" s="26">
        <f t="shared" si="117"/>
        <v>15</v>
      </c>
    </row>
    <row r="1245" spans="1:7" x14ac:dyDescent="0.25">
      <c r="A1245" s="10" t="str">
        <f>Calculations!A1245</f>
        <v/>
      </c>
      <c r="B1245" s="4" t="str">
        <f t="shared" si="113"/>
        <v/>
      </c>
      <c r="C1245" s="4" t="str">
        <f>IFERROR(Calculations!K1245,"")</f>
        <v/>
      </c>
      <c r="D1245" s="16" t="str">
        <f t="shared" si="114"/>
        <v/>
      </c>
      <c r="E1245" s="26">
        <f t="shared" si="115"/>
        <v>8</v>
      </c>
      <c r="F1245" s="26">
        <f t="shared" si="116"/>
        <v>12</v>
      </c>
      <c r="G1245" s="26">
        <f t="shared" si="117"/>
        <v>15</v>
      </c>
    </row>
    <row r="1246" spans="1:7" x14ac:dyDescent="0.25">
      <c r="A1246" s="10" t="str">
        <f>Calculations!A1246</f>
        <v/>
      </c>
      <c r="B1246" s="4" t="str">
        <f t="shared" si="113"/>
        <v/>
      </c>
      <c r="C1246" s="4" t="str">
        <f>IFERROR(Calculations!K1246,"")</f>
        <v/>
      </c>
      <c r="D1246" s="16" t="str">
        <f t="shared" si="114"/>
        <v/>
      </c>
      <c r="E1246" s="26">
        <f t="shared" si="115"/>
        <v>8</v>
      </c>
      <c r="F1246" s="26">
        <f t="shared" si="116"/>
        <v>12</v>
      </c>
      <c r="G1246" s="26">
        <f t="shared" si="117"/>
        <v>15</v>
      </c>
    </row>
    <row r="1247" spans="1:7" x14ac:dyDescent="0.25">
      <c r="A1247" s="10" t="str">
        <f>Calculations!A1247</f>
        <v/>
      </c>
      <c r="B1247" s="4" t="str">
        <f t="shared" si="113"/>
        <v/>
      </c>
      <c r="C1247" s="4" t="str">
        <f>IFERROR(Calculations!K1247,"")</f>
        <v/>
      </c>
      <c r="D1247" s="16" t="str">
        <f t="shared" si="114"/>
        <v/>
      </c>
      <c r="E1247" s="26">
        <f t="shared" si="115"/>
        <v>8</v>
      </c>
      <c r="F1247" s="26">
        <f t="shared" si="116"/>
        <v>12</v>
      </c>
      <c r="G1247" s="26">
        <f t="shared" si="117"/>
        <v>15</v>
      </c>
    </row>
    <row r="1248" spans="1:7" x14ac:dyDescent="0.25">
      <c r="A1248" s="10" t="str">
        <f>Calculations!A1248</f>
        <v/>
      </c>
      <c r="B1248" s="4" t="str">
        <f t="shared" si="113"/>
        <v/>
      </c>
      <c r="C1248" s="4" t="str">
        <f>IFERROR(Calculations!K1248,"")</f>
        <v/>
      </c>
      <c r="D1248" s="16" t="str">
        <f t="shared" si="114"/>
        <v/>
      </c>
      <c r="E1248" s="26">
        <f t="shared" si="115"/>
        <v>8</v>
      </c>
      <c r="F1248" s="26">
        <f t="shared" si="116"/>
        <v>12</v>
      </c>
      <c r="G1248" s="26">
        <f t="shared" si="117"/>
        <v>15</v>
      </c>
    </row>
    <row r="1249" spans="1:7" x14ac:dyDescent="0.25">
      <c r="A1249" s="10" t="str">
        <f>Calculations!A1249</f>
        <v/>
      </c>
      <c r="B1249" s="4" t="str">
        <f t="shared" si="113"/>
        <v/>
      </c>
      <c r="C1249" s="4" t="str">
        <f>IFERROR(Calculations!K1249,"")</f>
        <v/>
      </c>
      <c r="D1249" s="16" t="str">
        <f t="shared" si="114"/>
        <v/>
      </c>
      <c r="E1249" s="26">
        <f t="shared" si="115"/>
        <v>8</v>
      </c>
      <c r="F1249" s="26">
        <f t="shared" si="116"/>
        <v>12</v>
      </c>
      <c r="G1249" s="26">
        <f t="shared" si="117"/>
        <v>15</v>
      </c>
    </row>
    <row r="1250" spans="1:7" x14ac:dyDescent="0.25">
      <c r="A1250" s="10" t="str">
        <f>Calculations!A1250</f>
        <v/>
      </c>
      <c r="B1250" s="4" t="str">
        <f t="shared" si="113"/>
        <v/>
      </c>
      <c r="C1250" s="4" t="str">
        <f>IFERROR(Calculations!K1250,"")</f>
        <v/>
      </c>
      <c r="D1250" s="16" t="str">
        <f t="shared" si="114"/>
        <v/>
      </c>
      <c r="E1250" s="26">
        <f t="shared" si="115"/>
        <v>8</v>
      </c>
      <c r="F1250" s="26">
        <f t="shared" si="116"/>
        <v>12</v>
      </c>
      <c r="G1250" s="26">
        <f t="shared" si="117"/>
        <v>15</v>
      </c>
    </row>
    <row r="1251" spans="1:7" x14ac:dyDescent="0.25">
      <c r="A1251" s="10" t="str">
        <f>Calculations!A1251</f>
        <v/>
      </c>
      <c r="B1251" s="4" t="str">
        <f t="shared" si="113"/>
        <v/>
      </c>
      <c r="C1251" s="4" t="str">
        <f>IFERROR(Calculations!K1251,"")</f>
        <v/>
      </c>
      <c r="D1251" s="16" t="str">
        <f t="shared" si="114"/>
        <v/>
      </c>
      <c r="E1251" s="26">
        <f t="shared" si="115"/>
        <v>8</v>
      </c>
      <c r="F1251" s="26">
        <f t="shared" si="116"/>
        <v>12</v>
      </c>
      <c r="G1251" s="26">
        <f t="shared" si="117"/>
        <v>15</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showGridLines="0" workbookViewId="0">
      <selection activeCell="C2" sqref="C2"/>
    </sheetView>
  </sheetViews>
  <sheetFormatPr defaultColWidth="8.85546875"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42578125" customWidth="1"/>
    <col min="8" max="8" width="10" customWidth="1"/>
    <col min="9" max="9" width="22.140625" customWidth="1"/>
    <col min="10" max="10" width="17.42578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6" t="s">
        <v>23</v>
      </c>
      <c r="B1" s="7" t="s">
        <v>24</v>
      </c>
      <c r="C1" s="7" t="s">
        <v>77</v>
      </c>
      <c r="D1" s="7" t="s">
        <v>73</v>
      </c>
      <c r="E1" s="7" t="s">
        <v>74</v>
      </c>
      <c r="F1" s="7" t="s">
        <v>75</v>
      </c>
      <c r="G1" s="7" t="s">
        <v>76</v>
      </c>
      <c r="I1" s="7" t="s">
        <v>59</v>
      </c>
      <c r="J1" s="7" t="s">
        <v>24</v>
      </c>
      <c r="K1" s="7" t="s">
        <v>25</v>
      </c>
      <c r="L1" s="7" t="s">
        <v>26</v>
      </c>
      <c r="M1" s="7" t="s">
        <v>27</v>
      </c>
      <c r="O1" s="7" t="s">
        <v>78</v>
      </c>
      <c r="P1" s="7" t="s">
        <v>79</v>
      </c>
      <c r="Q1" s="7" t="s">
        <v>68</v>
      </c>
      <c r="R1" s="7" t="s">
        <v>69</v>
      </c>
      <c r="S1" s="7" t="s">
        <v>70</v>
      </c>
    </row>
    <row r="2" spans="1:19" x14ac:dyDescent="0.25">
      <c r="A2" s="10">
        <f>MIN(IndirectStartDates)</f>
        <v>42018</v>
      </c>
      <c r="B2" s="4" t="str">
        <f t="shared" ref="B2:B66" si="0">IF(ISNUMBER(A2),YEAR(A2)&amp;"-"&amp;TEXT(WEEKNUM(A2),"00"),"")</f>
        <v>2015-03</v>
      </c>
      <c r="C2" s="4">
        <f t="shared" ref="C2:C65" si="1">IF(ISNUMBER(A2),COUNTIFS(IndirectStartDates,"&lt;="&amp;A2,IndirectCompletedDates,"&gt;"&amp;A2) + COUNTIFS(IndirectStartDates,"&lt;="&amp;A2,IndirectCompletedDates,""),"")</f>
        <v>3</v>
      </c>
      <c r="D2" s="4">
        <f>IF(ISNUMBER(A2),COUNTIF(Calculations!B:B, A2),"")</f>
        <v>3</v>
      </c>
      <c r="E2" s="4">
        <f>IF(ISNUMBER(A2),COUNTIF(Calculations!A:A, A2),"")</f>
        <v>0</v>
      </c>
      <c r="F2" s="23">
        <f>D2</f>
        <v>3</v>
      </c>
      <c r="G2" s="23">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 t="shared" ref="O2:O65" si="2">IF(I2="","",COUNTIF(YearWeekValuesStart,J2))</f>
        <v>3</v>
      </c>
      <c r="P2" s="4">
        <f t="shared" ref="P2:P65" si="3">IF(I2="","",COUNTIF(YearWeekValues,J2))</f>
        <v>0</v>
      </c>
      <c r="Q2" s="4">
        <f>IF(I2="","",P2-O2)</f>
        <v>-3</v>
      </c>
      <c r="R2" s="4">
        <f>O2</f>
        <v>3</v>
      </c>
      <c r="S2" s="4">
        <f>P2</f>
        <v>0</v>
      </c>
    </row>
    <row r="3" spans="1:19" x14ac:dyDescent="0.25">
      <c r="A3" s="10">
        <f t="shared" ref="A3:A66" si="4">IF(ISNUMBER(A2),IF(A2+1&lt;=MAX(IndirectStartDates),A2+1,""),"")</f>
        <v>42019</v>
      </c>
      <c r="B3" s="4" t="str">
        <f t="shared" si="0"/>
        <v>2015-03</v>
      </c>
      <c r="C3" s="4">
        <f t="shared" si="1"/>
        <v>3</v>
      </c>
      <c r="D3" s="4">
        <f>IF(ISNUMBER(A3),COUNTIF(Calculations!B:B, A3),"")</f>
        <v>0</v>
      </c>
      <c r="E3" s="4">
        <f>IF(ISNUMBER(A3),COUNTIF(Calculations!A:A, A3),"")</f>
        <v>0</v>
      </c>
      <c r="F3" s="23">
        <f>IF(ISNUMBER(A3),F2 + D3,"")</f>
        <v>3</v>
      </c>
      <c r="G3" s="23">
        <f>IF(ISNUMBER(A3),G2 + E3,"")</f>
        <v>0</v>
      </c>
      <c r="I3" s="10">
        <f t="shared" ref="I3:I66" si="5">IF(ISNUMBER(I2),IF(I2+7&lt;=MAX(IndirectStartDates),I2+7,""),"")</f>
        <v>42022</v>
      </c>
      <c r="J3" s="10" t="str">
        <f t="shared" ref="J3:J66" si="6">IF(ISNUMBER(I3),YEAR(I3)&amp;"-"&amp;TEXT(WEEKNUM(I3),"00"),"")</f>
        <v>2015-04</v>
      </c>
      <c r="K3" s="4">
        <f t="array" ref="K3">IF(ISNUMBER(I3),MIN(IF($B$2:$B$1251=J3,$C$2:$C$1251)),"")</f>
        <v>3</v>
      </c>
      <c r="L3" s="13">
        <f t="shared" ref="L3:L66" si="7">IF(ISNUMBER(I3),AVERAGEIF($B$2:$B$1251,J3,$C$2:$C$1251),"")</f>
        <v>7.2857142857142856</v>
      </c>
      <c r="M3" s="4">
        <f t="array" ref="M3">IF(ISNUMBER(I3),MAX(IF($B$2:$B$1251=J3,$C$2:$C$1251)),"")</f>
        <v>12</v>
      </c>
      <c r="O3" s="4">
        <f t="shared" si="2"/>
        <v>10</v>
      </c>
      <c r="P3" s="4">
        <f t="shared" si="3"/>
        <v>1</v>
      </c>
      <c r="Q3" s="4">
        <f t="shared" ref="Q3:Q66" si="8">IF(I3="","",P3-O3)</f>
        <v>-9</v>
      </c>
      <c r="R3" s="4">
        <f>IF(O3="","",R2+O3)</f>
        <v>13</v>
      </c>
      <c r="S3" s="4">
        <f>IF(P3="","",S2+P3)</f>
        <v>1</v>
      </c>
    </row>
    <row r="4" spans="1:19" x14ac:dyDescent="0.25">
      <c r="A4" s="10">
        <f t="shared" si="4"/>
        <v>42020</v>
      </c>
      <c r="B4" s="4" t="str">
        <f t="shared" si="0"/>
        <v>2015-03</v>
      </c>
      <c r="C4" s="4">
        <f t="shared" si="1"/>
        <v>3</v>
      </c>
      <c r="D4" s="4">
        <f>IF(ISNUMBER(A4),COUNTIF(Calculations!B:B, A4),"")</f>
        <v>0</v>
      </c>
      <c r="E4" s="4">
        <f>IF(ISNUMBER(A4),COUNTIF(Calculations!A:A, A4),"")</f>
        <v>0</v>
      </c>
      <c r="F4" s="23">
        <f t="shared" ref="F4:F67" si="9">IF(ISNUMBER(A4),F3 + D4,"")</f>
        <v>3</v>
      </c>
      <c r="G4" s="23">
        <f t="shared" ref="G4:G67" si="10">IF(ISNUMBER(A4),G3 + E4,"")</f>
        <v>0</v>
      </c>
      <c r="I4" s="10">
        <f t="shared" si="5"/>
        <v>42029</v>
      </c>
      <c r="J4" s="10" t="str">
        <f t="shared" si="6"/>
        <v>2015-05</v>
      </c>
      <c r="K4" s="4">
        <f t="array" ref="K4">IF(ISNUMBER(I4),MIN(IF($B$2:$B$1251=J4,$C$2:$C$1251)),"")</f>
        <v>9</v>
      </c>
      <c r="L4" s="13">
        <f t="shared" si="7"/>
        <v>12.428571428571429</v>
      </c>
      <c r="M4" s="4">
        <f t="array" ref="M4">IF(ISNUMBER(I4),MAX(IF($B$2:$B$1251=J4,$C$2:$C$1251)),"")</f>
        <v>15</v>
      </c>
      <c r="O4" s="4">
        <f t="shared" si="2"/>
        <v>8</v>
      </c>
      <c r="P4" s="4">
        <f t="shared" si="3"/>
        <v>5</v>
      </c>
      <c r="Q4" s="4">
        <f t="shared" si="8"/>
        <v>-3</v>
      </c>
      <c r="R4" s="4">
        <f t="shared" ref="R4:R67" si="11">IF(O4="","",R3+O4)</f>
        <v>21</v>
      </c>
      <c r="S4" s="4">
        <f t="shared" ref="S4:S67" si="12">IF(P4="","",S3+P4)</f>
        <v>6</v>
      </c>
    </row>
    <row r="5" spans="1:19" x14ac:dyDescent="0.25">
      <c r="A5" s="10">
        <f t="shared" si="4"/>
        <v>42021</v>
      </c>
      <c r="B5" s="4" t="str">
        <f t="shared" si="0"/>
        <v>2015-03</v>
      </c>
      <c r="C5" s="4">
        <f t="shared" si="1"/>
        <v>3</v>
      </c>
      <c r="D5" s="4">
        <f>IF(ISNUMBER(A5),COUNTIF(Calculations!B:B, A5),"")</f>
        <v>0</v>
      </c>
      <c r="E5" s="4">
        <f>IF(ISNUMBER(A5),COUNTIF(Calculations!A:A, A5),"")</f>
        <v>0</v>
      </c>
      <c r="F5" s="23">
        <f t="shared" si="9"/>
        <v>3</v>
      </c>
      <c r="G5" s="23">
        <f t="shared" si="10"/>
        <v>0</v>
      </c>
      <c r="I5" s="10">
        <f t="shared" si="5"/>
        <v>42036</v>
      </c>
      <c r="J5" s="10" t="str">
        <f t="shared" si="6"/>
        <v>2015-06</v>
      </c>
      <c r="K5" s="4">
        <f t="array" ref="K5">IF(ISNUMBER(I5),MIN(IF($B$2:$B$1251=J5,$C$2:$C$1251)),"")</f>
        <v>11</v>
      </c>
      <c r="L5" s="13">
        <f t="shared" si="7"/>
        <v>12.714285714285714</v>
      </c>
      <c r="M5" s="4">
        <f t="array" ref="M5">IF(ISNUMBER(I5),MAX(IF($B$2:$B$1251=J5,$C$2:$C$1251)),"")</f>
        <v>15</v>
      </c>
      <c r="O5" s="4">
        <f t="shared" si="2"/>
        <v>7</v>
      </c>
      <c r="P5" s="4">
        <f t="shared" si="3"/>
        <v>11</v>
      </c>
      <c r="Q5" s="4">
        <f t="shared" si="8"/>
        <v>4</v>
      </c>
      <c r="R5" s="4">
        <f t="shared" si="11"/>
        <v>28</v>
      </c>
      <c r="S5" s="4">
        <f t="shared" si="12"/>
        <v>17</v>
      </c>
    </row>
    <row r="6" spans="1:19" x14ac:dyDescent="0.25">
      <c r="A6" s="10">
        <f t="shared" si="4"/>
        <v>42022</v>
      </c>
      <c r="B6" s="4" t="str">
        <f t="shared" si="0"/>
        <v>2015-04</v>
      </c>
      <c r="C6" s="4">
        <f t="shared" si="1"/>
        <v>3</v>
      </c>
      <c r="D6" s="4">
        <f>IF(ISNUMBER(A6),COUNTIF(Calculations!B:B, A6),"")</f>
        <v>0</v>
      </c>
      <c r="E6" s="4">
        <f>IF(ISNUMBER(A6),COUNTIF(Calculations!A:A, A6),"")</f>
        <v>0</v>
      </c>
      <c r="F6" s="23">
        <f t="shared" si="9"/>
        <v>3</v>
      </c>
      <c r="G6" s="23">
        <f t="shared" si="10"/>
        <v>0</v>
      </c>
      <c r="I6" s="10">
        <f t="shared" si="5"/>
        <v>42043</v>
      </c>
      <c r="J6" s="10" t="str">
        <f t="shared" si="6"/>
        <v>2015-07</v>
      </c>
      <c r="K6" s="4">
        <f t="array" ref="K6">IF(ISNUMBER(I6),MIN(IF($B$2:$B$1251=J6,$C$2:$C$1251)),"")</f>
        <v>9</v>
      </c>
      <c r="L6" s="13">
        <f t="shared" si="7"/>
        <v>13.142857142857142</v>
      </c>
      <c r="M6" s="4">
        <f t="array" ref="M6">IF(ISNUMBER(I6),MAX(IF($B$2:$B$1251=J6,$C$2:$C$1251)),"")</f>
        <v>16</v>
      </c>
      <c r="O6" s="4">
        <f t="shared" si="2"/>
        <v>12</v>
      </c>
      <c r="P6" s="4">
        <f t="shared" si="3"/>
        <v>7</v>
      </c>
      <c r="Q6" s="4">
        <f t="shared" si="8"/>
        <v>-5</v>
      </c>
      <c r="R6" s="4">
        <f t="shared" si="11"/>
        <v>40</v>
      </c>
      <c r="S6" s="4">
        <f t="shared" si="12"/>
        <v>24</v>
      </c>
    </row>
    <row r="7" spans="1:19" x14ac:dyDescent="0.25">
      <c r="A7" s="10">
        <f t="shared" si="4"/>
        <v>42023</v>
      </c>
      <c r="B7" s="4" t="str">
        <f t="shared" si="0"/>
        <v>2015-04</v>
      </c>
      <c r="C7" s="4">
        <f t="shared" si="1"/>
        <v>3</v>
      </c>
      <c r="D7" s="4">
        <f>IF(ISNUMBER(A7),COUNTIF(Calculations!B:B, A7),"")</f>
        <v>0</v>
      </c>
      <c r="E7" s="4">
        <f>IF(ISNUMBER(A7),COUNTIF(Calculations!A:A, A7),"")</f>
        <v>0</v>
      </c>
      <c r="F7" s="23">
        <f t="shared" si="9"/>
        <v>3</v>
      </c>
      <c r="G7" s="23">
        <f t="shared" si="10"/>
        <v>0</v>
      </c>
      <c r="I7" s="10">
        <f t="shared" si="5"/>
        <v>42050</v>
      </c>
      <c r="J7" s="10" t="str">
        <f t="shared" si="6"/>
        <v>2015-08</v>
      </c>
      <c r="K7" s="4">
        <f t="array" ref="K7">IF(ISNUMBER(I7),MIN(IF($B$2:$B$1251=J7,$C$2:$C$1251)),"")</f>
        <v>10</v>
      </c>
      <c r="L7" s="13">
        <f t="shared" si="7"/>
        <v>13</v>
      </c>
      <c r="M7" s="4">
        <f t="array" ref="M7">IF(ISNUMBER(I7),MAX(IF($B$2:$B$1251=J7,$C$2:$C$1251)),"")</f>
        <v>16</v>
      </c>
      <c r="O7" s="4">
        <f t="shared" si="2"/>
        <v>6</v>
      </c>
      <c r="P7" s="4">
        <f t="shared" si="3"/>
        <v>7</v>
      </c>
      <c r="Q7" s="4">
        <f t="shared" si="8"/>
        <v>1</v>
      </c>
      <c r="R7" s="4">
        <f t="shared" si="11"/>
        <v>46</v>
      </c>
      <c r="S7" s="4">
        <f t="shared" si="12"/>
        <v>31</v>
      </c>
    </row>
    <row r="8" spans="1:19" x14ac:dyDescent="0.25">
      <c r="A8" s="10">
        <f t="shared" si="4"/>
        <v>42024</v>
      </c>
      <c r="B8" s="4" t="str">
        <f t="shared" si="0"/>
        <v>2015-04</v>
      </c>
      <c r="C8" s="4">
        <f t="shared" si="1"/>
        <v>6</v>
      </c>
      <c r="D8" s="4">
        <f>IF(ISNUMBER(A8),COUNTIF(Calculations!B:B, A8),"")</f>
        <v>3</v>
      </c>
      <c r="E8" s="4">
        <f>IF(ISNUMBER(A8),COUNTIF(Calculations!A:A, A8),"")</f>
        <v>0</v>
      </c>
      <c r="F8" s="23">
        <f t="shared" si="9"/>
        <v>6</v>
      </c>
      <c r="G8" s="23">
        <f t="shared" si="10"/>
        <v>0</v>
      </c>
      <c r="I8" s="10">
        <f t="shared" si="5"/>
        <v>42057</v>
      </c>
      <c r="J8" s="10" t="str">
        <f t="shared" si="6"/>
        <v>2015-09</v>
      </c>
      <c r="K8" s="4">
        <f t="array" ref="K8">IF(ISNUMBER(I8),MIN(IF($B$2:$B$1251=J8,$C$2:$C$1251)),"")</f>
        <v>11</v>
      </c>
      <c r="L8" s="13">
        <f t="shared" si="7"/>
        <v>12.714285714285714</v>
      </c>
      <c r="M8" s="4">
        <f t="array" ref="M8">IF(ISNUMBER(I8),MAX(IF($B$2:$B$1251=J8,$C$2:$C$1251)),"")</f>
        <v>15</v>
      </c>
      <c r="O8" s="4">
        <f t="shared" si="2"/>
        <v>13</v>
      </c>
      <c r="P8" s="4">
        <f t="shared" si="3"/>
        <v>16</v>
      </c>
      <c r="Q8" s="4">
        <f t="shared" si="8"/>
        <v>3</v>
      </c>
      <c r="R8" s="4">
        <f t="shared" si="11"/>
        <v>59</v>
      </c>
      <c r="S8" s="4">
        <f t="shared" si="12"/>
        <v>47</v>
      </c>
    </row>
    <row r="9" spans="1:19" x14ac:dyDescent="0.25">
      <c r="A9" s="10">
        <f t="shared" si="4"/>
        <v>42025</v>
      </c>
      <c r="B9" s="4" t="str">
        <f t="shared" si="0"/>
        <v>2015-04</v>
      </c>
      <c r="C9" s="4">
        <f t="shared" si="1"/>
        <v>6</v>
      </c>
      <c r="D9" s="4">
        <f>IF(ISNUMBER(A9),COUNTIF(Calculations!B:B, A9),"")</f>
        <v>1</v>
      </c>
      <c r="E9" s="4">
        <f>IF(ISNUMBER(A9),COUNTIF(Calculations!A:A, A9),"")</f>
        <v>1</v>
      </c>
      <c r="F9" s="23">
        <f t="shared" si="9"/>
        <v>7</v>
      </c>
      <c r="G9" s="23">
        <f t="shared" si="10"/>
        <v>1</v>
      </c>
      <c r="I9" s="10">
        <f t="shared" si="5"/>
        <v>42064</v>
      </c>
      <c r="J9" s="10" t="str">
        <f t="shared" si="6"/>
        <v>2015-10</v>
      </c>
      <c r="K9" s="4">
        <f t="array" ref="K9">IF(ISNUMBER(I9),MIN(IF($B$2:$B$1251=J9,$C$2:$C$1251)),"")</f>
        <v>13</v>
      </c>
      <c r="L9" s="13">
        <f t="shared" si="7"/>
        <v>13.857142857142858</v>
      </c>
      <c r="M9" s="4">
        <f t="array" ref="M9">IF(ISNUMBER(I9),MAX(IF($B$2:$B$1251=J9,$C$2:$C$1251)),"")</f>
        <v>16</v>
      </c>
      <c r="O9" s="4">
        <f t="shared" si="2"/>
        <v>10</v>
      </c>
      <c r="P9" s="4">
        <f t="shared" si="3"/>
        <v>9</v>
      </c>
      <c r="Q9" s="4">
        <f t="shared" si="8"/>
        <v>-1</v>
      </c>
      <c r="R9" s="4">
        <f t="shared" si="11"/>
        <v>69</v>
      </c>
      <c r="S9" s="4">
        <f t="shared" si="12"/>
        <v>56</v>
      </c>
    </row>
    <row r="10" spans="1:19" x14ac:dyDescent="0.25">
      <c r="A10" s="10">
        <f t="shared" si="4"/>
        <v>42026</v>
      </c>
      <c r="B10" s="4" t="str">
        <f t="shared" si="0"/>
        <v>2015-04</v>
      </c>
      <c r="C10" s="4">
        <f t="shared" si="1"/>
        <v>9</v>
      </c>
      <c r="D10" s="4">
        <f>IF(ISNUMBER(A10),COUNTIF(Calculations!B:B, A10),"")</f>
        <v>3</v>
      </c>
      <c r="E10" s="4">
        <f>IF(ISNUMBER(A10),COUNTIF(Calculations!A:A, A10),"")</f>
        <v>0</v>
      </c>
      <c r="F10" s="23">
        <f t="shared" si="9"/>
        <v>10</v>
      </c>
      <c r="G10" s="23">
        <f t="shared" si="10"/>
        <v>1</v>
      </c>
      <c r="I10" s="10">
        <f t="shared" si="5"/>
        <v>42071</v>
      </c>
      <c r="J10" s="10" t="str">
        <f t="shared" si="6"/>
        <v>2015-11</v>
      </c>
      <c r="K10" s="4">
        <f t="array" ref="K10">IF(ISNUMBER(I10),MIN(IF($B$2:$B$1251=J10,$C$2:$C$1251)),"")</f>
        <v>8</v>
      </c>
      <c r="L10" s="13">
        <f t="shared" si="7"/>
        <v>10.142857142857142</v>
      </c>
      <c r="M10" s="4">
        <f t="array" ref="M10">IF(ISNUMBER(I10),MAX(IF($B$2:$B$1251=J10,$C$2:$C$1251)),"")</f>
        <v>15</v>
      </c>
      <c r="O10" s="4">
        <f t="shared" si="2"/>
        <v>7</v>
      </c>
      <c r="P10" s="4">
        <f t="shared" si="3"/>
        <v>11</v>
      </c>
      <c r="Q10" s="4">
        <f t="shared" si="8"/>
        <v>4</v>
      </c>
      <c r="R10" s="4">
        <f t="shared" si="11"/>
        <v>76</v>
      </c>
      <c r="S10" s="4">
        <f t="shared" si="12"/>
        <v>67</v>
      </c>
    </row>
    <row r="11" spans="1:19" x14ac:dyDescent="0.25">
      <c r="A11" s="10">
        <f t="shared" si="4"/>
        <v>42027</v>
      </c>
      <c r="B11" s="4" t="str">
        <f t="shared" si="0"/>
        <v>2015-04</v>
      </c>
      <c r="C11" s="4">
        <f t="shared" si="1"/>
        <v>12</v>
      </c>
      <c r="D11" s="4">
        <f>IF(ISNUMBER(A11),COUNTIF(Calculations!B:B, A11),"")</f>
        <v>3</v>
      </c>
      <c r="E11" s="4">
        <f>IF(ISNUMBER(A11),COUNTIF(Calculations!A:A, A11),"")</f>
        <v>0</v>
      </c>
      <c r="F11" s="23">
        <f t="shared" si="9"/>
        <v>13</v>
      </c>
      <c r="G11" s="23">
        <f t="shared" si="10"/>
        <v>1</v>
      </c>
      <c r="I11" s="10">
        <f t="shared" si="5"/>
        <v>42078</v>
      </c>
      <c r="J11" s="10" t="str">
        <f t="shared" si="6"/>
        <v>2015-12</v>
      </c>
      <c r="K11" s="4">
        <f t="array" ref="K11">IF(ISNUMBER(I11),MIN(IF($B$2:$B$1251=J11,$C$2:$C$1251)),"")</f>
        <v>8</v>
      </c>
      <c r="L11" s="13">
        <f t="shared" si="7"/>
        <v>10.857142857142858</v>
      </c>
      <c r="M11" s="4">
        <f t="array" ref="M11">IF(ISNUMBER(I11),MAX(IF($B$2:$B$1251=J11,$C$2:$C$1251)),"")</f>
        <v>14</v>
      </c>
      <c r="O11" s="4">
        <f t="shared" si="2"/>
        <v>12</v>
      </c>
      <c r="P11" s="4">
        <f t="shared" si="3"/>
        <v>10</v>
      </c>
      <c r="Q11" s="4">
        <f t="shared" si="8"/>
        <v>-2</v>
      </c>
      <c r="R11" s="4">
        <f t="shared" si="11"/>
        <v>88</v>
      </c>
      <c r="S11" s="4">
        <f t="shared" si="12"/>
        <v>77</v>
      </c>
    </row>
    <row r="12" spans="1:19" x14ac:dyDescent="0.25">
      <c r="A12" s="10">
        <f t="shared" si="4"/>
        <v>42028</v>
      </c>
      <c r="B12" s="4" t="str">
        <f t="shared" si="0"/>
        <v>2015-04</v>
      </c>
      <c r="C12" s="4">
        <f t="shared" si="1"/>
        <v>12</v>
      </c>
      <c r="D12" s="4">
        <f>IF(ISNUMBER(A12),COUNTIF(Calculations!B:B, A12),"")</f>
        <v>0</v>
      </c>
      <c r="E12" s="4">
        <f>IF(ISNUMBER(A12),COUNTIF(Calculations!A:A, A12),"")</f>
        <v>0</v>
      </c>
      <c r="F12" s="23">
        <f t="shared" si="9"/>
        <v>13</v>
      </c>
      <c r="G12" s="23">
        <f t="shared" si="10"/>
        <v>1</v>
      </c>
      <c r="I12" s="10">
        <f t="shared" si="5"/>
        <v>42085</v>
      </c>
      <c r="J12" s="10" t="str">
        <f t="shared" si="6"/>
        <v>2015-13</v>
      </c>
      <c r="K12" s="4">
        <f t="array" ref="K12">IF(ISNUMBER(I12),MIN(IF($B$2:$B$1251=J12,$C$2:$C$1251)),"")</f>
        <v>11</v>
      </c>
      <c r="L12" s="13">
        <f t="shared" si="7"/>
        <v>11.285714285714286</v>
      </c>
      <c r="M12" s="4">
        <f t="array" ref="M12">IF(ISNUMBER(I12),MAX(IF($B$2:$B$1251=J12,$C$2:$C$1251)),"")</f>
        <v>13</v>
      </c>
      <c r="O12" s="4">
        <f t="shared" si="2"/>
        <v>6</v>
      </c>
      <c r="P12" s="4">
        <f t="shared" si="3"/>
        <v>6</v>
      </c>
      <c r="Q12" s="4">
        <f t="shared" si="8"/>
        <v>0</v>
      </c>
      <c r="R12" s="4">
        <f t="shared" si="11"/>
        <v>94</v>
      </c>
      <c r="S12" s="4">
        <f t="shared" si="12"/>
        <v>83</v>
      </c>
    </row>
    <row r="13" spans="1:19" x14ac:dyDescent="0.25">
      <c r="A13" s="10">
        <f t="shared" si="4"/>
        <v>42029</v>
      </c>
      <c r="B13" s="4" t="str">
        <f t="shared" si="0"/>
        <v>2015-05</v>
      </c>
      <c r="C13" s="4">
        <f t="shared" si="1"/>
        <v>12</v>
      </c>
      <c r="D13" s="4">
        <f>IF(ISNUMBER(A13),COUNTIF(Calculations!B:B, A13),"")</f>
        <v>0</v>
      </c>
      <c r="E13" s="4">
        <f>IF(ISNUMBER(A13),COUNTIF(Calculations!A:A, A13),"")</f>
        <v>0</v>
      </c>
      <c r="F13" s="23">
        <f t="shared" si="9"/>
        <v>13</v>
      </c>
      <c r="G13" s="23">
        <f t="shared" si="10"/>
        <v>1</v>
      </c>
      <c r="I13" s="10">
        <f t="shared" si="5"/>
        <v>42092</v>
      </c>
      <c r="J13" s="10" t="str">
        <f t="shared" si="6"/>
        <v>2015-14</v>
      </c>
      <c r="K13" s="4">
        <f t="array" ref="K13">IF(ISNUMBER(I13),MIN(IF($B$2:$B$1251=J13,$C$2:$C$1251)),"")</f>
        <v>11</v>
      </c>
      <c r="L13" s="13">
        <f t="shared" si="7"/>
        <v>12.285714285714286</v>
      </c>
      <c r="M13" s="4">
        <f t="array" ref="M13">IF(ISNUMBER(I13),MAX(IF($B$2:$B$1251=J13,$C$2:$C$1251)),"")</f>
        <v>14</v>
      </c>
      <c r="O13" s="4">
        <f t="shared" si="2"/>
        <v>8</v>
      </c>
      <c r="P13" s="4">
        <f t="shared" si="3"/>
        <v>7</v>
      </c>
      <c r="Q13" s="4">
        <f t="shared" si="8"/>
        <v>-1</v>
      </c>
      <c r="R13" s="4">
        <f t="shared" si="11"/>
        <v>102</v>
      </c>
      <c r="S13" s="4">
        <f t="shared" si="12"/>
        <v>90</v>
      </c>
    </row>
    <row r="14" spans="1:19" x14ac:dyDescent="0.25">
      <c r="A14" s="10">
        <f t="shared" si="4"/>
        <v>42030</v>
      </c>
      <c r="B14" s="4" t="str">
        <f t="shared" si="0"/>
        <v>2015-05</v>
      </c>
      <c r="C14" s="4">
        <f t="shared" si="1"/>
        <v>9</v>
      </c>
      <c r="D14" s="4">
        <f>IF(ISNUMBER(A14),COUNTIF(Calculations!B:B, A14),"")</f>
        <v>1</v>
      </c>
      <c r="E14" s="4">
        <f>IF(ISNUMBER(A14),COUNTIF(Calculations!A:A, A14),"")</f>
        <v>4</v>
      </c>
      <c r="F14" s="23">
        <f t="shared" si="9"/>
        <v>14</v>
      </c>
      <c r="G14" s="23">
        <f t="shared" si="10"/>
        <v>5</v>
      </c>
      <c r="I14" s="10">
        <f t="shared" si="5"/>
        <v>42099</v>
      </c>
      <c r="J14" s="10" t="str">
        <f t="shared" si="6"/>
        <v>2015-15</v>
      </c>
      <c r="K14" s="4">
        <f t="array" ref="K14">IF(ISNUMBER(I14),MIN(IF($B$2:$B$1251=J14,$C$2:$C$1251)),"")</f>
        <v>10</v>
      </c>
      <c r="L14" s="13">
        <f t="shared" si="7"/>
        <v>11.428571428571429</v>
      </c>
      <c r="M14" s="4">
        <f t="array" ref="M14">IF(ISNUMBER(I14),MAX(IF($B$2:$B$1251=J14,$C$2:$C$1251)),"")</f>
        <v>14</v>
      </c>
      <c r="O14" s="4">
        <f t="shared" si="2"/>
        <v>10</v>
      </c>
      <c r="P14" s="4">
        <f t="shared" si="3"/>
        <v>12</v>
      </c>
      <c r="Q14" s="4">
        <f t="shared" si="8"/>
        <v>2</v>
      </c>
      <c r="R14" s="4">
        <f t="shared" si="11"/>
        <v>112</v>
      </c>
      <c r="S14" s="4">
        <f t="shared" si="12"/>
        <v>102</v>
      </c>
    </row>
    <row r="15" spans="1:19" x14ac:dyDescent="0.25">
      <c r="A15" s="10">
        <f t="shared" si="4"/>
        <v>42031</v>
      </c>
      <c r="B15" s="4" t="str">
        <f t="shared" si="0"/>
        <v>2015-05</v>
      </c>
      <c r="C15" s="4">
        <f t="shared" si="1"/>
        <v>9</v>
      </c>
      <c r="D15" s="4">
        <f>IF(ISNUMBER(A15),COUNTIF(Calculations!B:B, A15),"")</f>
        <v>0</v>
      </c>
      <c r="E15" s="4">
        <f>IF(ISNUMBER(A15),COUNTIF(Calculations!A:A, A15),"")</f>
        <v>0</v>
      </c>
      <c r="F15" s="23">
        <f t="shared" si="9"/>
        <v>14</v>
      </c>
      <c r="G15" s="23">
        <f t="shared" si="10"/>
        <v>5</v>
      </c>
      <c r="I15" s="10">
        <f t="shared" si="5"/>
        <v>42106</v>
      </c>
      <c r="J15" s="10" t="str">
        <f t="shared" si="6"/>
        <v>2015-16</v>
      </c>
      <c r="K15" s="4">
        <f t="array" ref="K15">IF(ISNUMBER(I15),MIN(IF($B$2:$B$1251=J15,$C$2:$C$1251)),"")</f>
        <v>10</v>
      </c>
      <c r="L15" s="13">
        <f t="shared" si="7"/>
        <v>10.428571428571429</v>
      </c>
      <c r="M15" s="4">
        <f t="array" ref="M15">IF(ISNUMBER(I15),MAX(IF($B$2:$B$1251=J15,$C$2:$C$1251)),"")</f>
        <v>11</v>
      </c>
      <c r="O15" s="4">
        <f t="shared" si="2"/>
        <v>6</v>
      </c>
      <c r="P15" s="4">
        <f t="shared" si="3"/>
        <v>6</v>
      </c>
      <c r="Q15" s="4">
        <f t="shared" si="8"/>
        <v>0</v>
      </c>
      <c r="R15" s="4">
        <f t="shared" si="11"/>
        <v>118</v>
      </c>
      <c r="S15" s="4">
        <f t="shared" si="12"/>
        <v>108</v>
      </c>
    </row>
    <row r="16" spans="1:19" x14ac:dyDescent="0.25">
      <c r="A16" s="10">
        <f t="shared" si="4"/>
        <v>42032</v>
      </c>
      <c r="B16" s="4" t="str">
        <f t="shared" si="0"/>
        <v>2015-05</v>
      </c>
      <c r="C16" s="4">
        <f t="shared" si="1"/>
        <v>12</v>
      </c>
      <c r="D16" s="4">
        <f>IF(ISNUMBER(A16),COUNTIF(Calculations!B:B, A16),"")</f>
        <v>3</v>
      </c>
      <c r="E16" s="4">
        <f>IF(ISNUMBER(A16),COUNTIF(Calculations!A:A, A16),"")</f>
        <v>0</v>
      </c>
      <c r="F16" s="23">
        <f t="shared" si="9"/>
        <v>17</v>
      </c>
      <c r="G16" s="23">
        <f t="shared" si="10"/>
        <v>5</v>
      </c>
      <c r="I16" s="10">
        <f t="shared" si="5"/>
        <v>42113</v>
      </c>
      <c r="J16" s="10" t="str">
        <f t="shared" si="6"/>
        <v>2015-17</v>
      </c>
      <c r="K16" s="4">
        <f t="array" ref="K16">IF(ISNUMBER(I16),MIN(IF($B$2:$B$1251=J16,$C$2:$C$1251)),"")</f>
        <v>9</v>
      </c>
      <c r="L16" s="13">
        <f t="shared" si="7"/>
        <v>10.857142857142858</v>
      </c>
      <c r="M16" s="4">
        <f t="array" ref="M16">IF(ISNUMBER(I16),MAX(IF($B$2:$B$1251=J16,$C$2:$C$1251)),"")</f>
        <v>13</v>
      </c>
      <c r="O16" s="4">
        <f t="shared" si="2"/>
        <v>7</v>
      </c>
      <c r="P16" s="4">
        <f t="shared" si="3"/>
        <v>8</v>
      </c>
      <c r="Q16" s="4">
        <f t="shared" si="8"/>
        <v>1</v>
      </c>
      <c r="R16" s="4">
        <f t="shared" si="11"/>
        <v>125</v>
      </c>
      <c r="S16" s="4">
        <f t="shared" si="12"/>
        <v>116</v>
      </c>
    </row>
    <row r="17" spans="1:19" x14ac:dyDescent="0.25">
      <c r="A17" s="10">
        <f t="shared" si="4"/>
        <v>42033</v>
      </c>
      <c r="B17" s="4" t="str">
        <f t="shared" si="0"/>
        <v>2015-05</v>
      </c>
      <c r="C17" s="4">
        <f t="shared" si="1"/>
        <v>15</v>
      </c>
      <c r="D17" s="4">
        <f>IF(ISNUMBER(A17),COUNTIF(Calculations!B:B, A17),"")</f>
        <v>4</v>
      </c>
      <c r="E17" s="4">
        <f>IF(ISNUMBER(A17),COUNTIF(Calculations!A:A, A17),"")</f>
        <v>1</v>
      </c>
      <c r="F17" s="23">
        <f t="shared" si="9"/>
        <v>21</v>
      </c>
      <c r="G17" s="23">
        <f t="shared" si="10"/>
        <v>6</v>
      </c>
      <c r="I17" s="10">
        <f t="shared" si="5"/>
        <v>42120</v>
      </c>
      <c r="J17" s="10" t="str">
        <f t="shared" si="6"/>
        <v>2015-18</v>
      </c>
      <c r="K17" s="4">
        <f t="array" ref="K17">IF(ISNUMBER(I17),MIN(IF($B$2:$B$1251=J17,$C$2:$C$1251)),"")</f>
        <v>8</v>
      </c>
      <c r="L17" s="13">
        <f t="shared" si="7"/>
        <v>10</v>
      </c>
      <c r="M17" s="4">
        <f t="array" ref="M17">IF(ISNUMBER(I17),MAX(IF($B$2:$B$1251=J17,$C$2:$C$1251)),"")</f>
        <v>11</v>
      </c>
      <c r="O17" s="4">
        <f t="shared" si="2"/>
        <v>10</v>
      </c>
      <c r="P17" s="4">
        <f t="shared" si="3"/>
        <v>8</v>
      </c>
      <c r="Q17" s="4">
        <f t="shared" si="8"/>
        <v>-2</v>
      </c>
      <c r="R17" s="4">
        <f t="shared" si="11"/>
        <v>135</v>
      </c>
      <c r="S17" s="4">
        <f t="shared" si="12"/>
        <v>124</v>
      </c>
    </row>
    <row r="18" spans="1:19" x14ac:dyDescent="0.25">
      <c r="A18" s="10">
        <f t="shared" si="4"/>
        <v>42034</v>
      </c>
      <c r="B18" s="4" t="str">
        <f t="shared" si="0"/>
        <v>2015-05</v>
      </c>
      <c r="C18" s="4">
        <f t="shared" si="1"/>
        <v>15</v>
      </c>
      <c r="D18" s="4">
        <f>IF(ISNUMBER(A18),COUNTIF(Calculations!B:B, A18),"")</f>
        <v>0</v>
      </c>
      <c r="E18" s="4">
        <f>IF(ISNUMBER(A18),COUNTIF(Calculations!A:A, A18),"")</f>
        <v>0</v>
      </c>
      <c r="F18" s="23">
        <f t="shared" si="9"/>
        <v>21</v>
      </c>
      <c r="G18" s="23">
        <f t="shared" si="10"/>
        <v>6</v>
      </c>
      <c r="I18" s="10">
        <f t="shared" si="5"/>
        <v>42127</v>
      </c>
      <c r="J18" s="10" t="str">
        <f t="shared" si="6"/>
        <v>2015-19</v>
      </c>
      <c r="K18" s="4">
        <f t="array" ref="K18">IF(ISNUMBER(I18),MIN(IF($B$2:$B$1251=J18,$C$2:$C$1251)),"")</f>
        <v>11</v>
      </c>
      <c r="L18" s="13">
        <f t="shared" si="7"/>
        <v>12.714285714285714</v>
      </c>
      <c r="M18" s="4">
        <f t="array" ref="M18">IF(ISNUMBER(I18),MAX(IF($B$2:$B$1251=J18,$C$2:$C$1251)),"")</f>
        <v>14</v>
      </c>
      <c r="O18" s="4">
        <f t="shared" si="2"/>
        <v>10</v>
      </c>
      <c r="P18" s="4">
        <f t="shared" si="3"/>
        <v>8</v>
      </c>
      <c r="Q18" s="4">
        <f t="shared" si="8"/>
        <v>-2</v>
      </c>
      <c r="R18" s="4">
        <f t="shared" si="11"/>
        <v>145</v>
      </c>
      <c r="S18" s="4">
        <f t="shared" si="12"/>
        <v>132</v>
      </c>
    </row>
    <row r="19" spans="1:19" x14ac:dyDescent="0.25">
      <c r="A19" s="10">
        <f t="shared" si="4"/>
        <v>42035</v>
      </c>
      <c r="B19" s="4" t="str">
        <f t="shared" si="0"/>
        <v>2015-05</v>
      </c>
      <c r="C19" s="4">
        <f t="shared" si="1"/>
        <v>15</v>
      </c>
      <c r="D19" s="4">
        <f>IF(ISNUMBER(A19),COUNTIF(Calculations!B:B, A19),"")</f>
        <v>0</v>
      </c>
      <c r="E19" s="4">
        <f>IF(ISNUMBER(A19),COUNTIF(Calculations!A:A, A19),"")</f>
        <v>0</v>
      </c>
      <c r="F19" s="23">
        <f t="shared" si="9"/>
        <v>21</v>
      </c>
      <c r="G19" s="23">
        <f t="shared" si="10"/>
        <v>6</v>
      </c>
      <c r="I19" s="10">
        <f t="shared" si="5"/>
        <v>42134</v>
      </c>
      <c r="J19" s="10" t="str">
        <f t="shared" si="6"/>
        <v>2015-20</v>
      </c>
      <c r="K19" s="4">
        <f t="array" ref="K19">IF(ISNUMBER(I19),MIN(IF($B$2:$B$1251=J19,$C$2:$C$1251)),"")</f>
        <v>10</v>
      </c>
      <c r="L19" s="13">
        <f t="shared" si="7"/>
        <v>11.5</v>
      </c>
      <c r="M19" s="4">
        <f t="array" ref="M19">IF(ISNUMBER(I19),MAX(IF($B$2:$B$1251=J19,$C$2:$C$1251)),"")</f>
        <v>13</v>
      </c>
      <c r="O19" s="4">
        <f t="shared" si="2"/>
        <v>6</v>
      </c>
      <c r="P19" s="4">
        <f t="shared" si="3"/>
        <v>9</v>
      </c>
      <c r="Q19" s="4">
        <f t="shared" si="8"/>
        <v>3</v>
      </c>
      <c r="R19" s="4">
        <f t="shared" si="11"/>
        <v>151</v>
      </c>
      <c r="S19" s="4">
        <f t="shared" si="12"/>
        <v>141</v>
      </c>
    </row>
    <row r="20" spans="1:19" x14ac:dyDescent="0.25">
      <c r="A20" s="10">
        <f t="shared" si="4"/>
        <v>42036</v>
      </c>
      <c r="B20" s="4" t="str">
        <f t="shared" si="0"/>
        <v>2015-06</v>
      </c>
      <c r="C20" s="4">
        <f t="shared" si="1"/>
        <v>15</v>
      </c>
      <c r="D20" s="4">
        <f>IF(ISNUMBER(A20),COUNTIF(Calculations!B:B, A20),"")</f>
        <v>0</v>
      </c>
      <c r="E20" s="4">
        <f>IF(ISNUMBER(A20),COUNTIF(Calculations!A:A, A20),"")</f>
        <v>0</v>
      </c>
      <c r="F20" s="23">
        <f t="shared" si="9"/>
        <v>21</v>
      </c>
      <c r="G20" s="23">
        <f t="shared" si="10"/>
        <v>6</v>
      </c>
      <c r="I20" s="10" t="str">
        <f t="shared" si="5"/>
        <v/>
      </c>
      <c r="J20" s="10" t="str">
        <f t="shared" si="6"/>
        <v/>
      </c>
      <c r="K20" s="4" t="str">
        <f t="array" ref="K20">IF(ISNUMBER(I20),MIN(IF($B$2:$B$1251=J20,$C$2:$C$1251)),"")</f>
        <v/>
      </c>
      <c r="L20" s="13" t="str">
        <f t="shared" si="7"/>
        <v/>
      </c>
      <c r="M20" s="4" t="str">
        <f t="array" ref="M20">IF(ISNUMBER(I20),MAX(IF($B$2:$B$1251=J20,$C$2:$C$1251)),"")</f>
        <v/>
      </c>
      <c r="O20" s="4" t="str">
        <f t="shared" si="2"/>
        <v/>
      </c>
      <c r="P20" s="4" t="str">
        <f t="shared" si="3"/>
        <v/>
      </c>
      <c r="Q20" s="4" t="str">
        <f t="shared" si="8"/>
        <v/>
      </c>
      <c r="R20" s="4" t="str">
        <f t="shared" si="11"/>
        <v/>
      </c>
      <c r="S20" s="4" t="str">
        <f t="shared" si="12"/>
        <v/>
      </c>
    </row>
    <row r="21" spans="1:19" x14ac:dyDescent="0.25">
      <c r="A21" s="10">
        <f t="shared" si="4"/>
        <v>42037</v>
      </c>
      <c r="B21" s="4" t="str">
        <f t="shared" si="0"/>
        <v>2015-06</v>
      </c>
      <c r="C21" s="4">
        <f t="shared" si="1"/>
        <v>14</v>
      </c>
      <c r="D21" s="4">
        <f>IF(ISNUMBER(A21),COUNTIF(Calculations!B:B, A21),"")</f>
        <v>2</v>
      </c>
      <c r="E21" s="4">
        <f>IF(ISNUMBER(A21),COUNTIF(Calculations!A:A, A21),"")</f>
        <v>3</v>
      </c>
      <c r="F21" s="23">
        <f t="shared" si="9"/>
        <v>23</v>
      </c>
      <c r="G21" s="23">
        <f t="shared" si="10"/>
        <v>9</v>
      </c>
      <c r="I21" s="10" t="str">
        <f t="shared" si="5"/>
        <v/>
      </c>
      <c r="J21" s="10" t="str">
        <f t="shared" si="6"/>
        <v/>
      </c>
      <c r="K21" s="4" t="str">
        <f t="array" ref="K21">IF(ISNUMBER(I21),MIN(IF($B$2:$B$1251=J21,$C$2:$C$1251)),"")</f>
        <v/>
      </c>
      <c r="L21" s="13" t="str">
        <f t="shared" si="7"/>
        <v/>
      </c>
      <c r="M21" s="4" t="str">
        <f t="array" ref="M21">IF(ISNUMBER(I21),MAX(IF($B$2:$B$1251=J21,$C$2:$C$1251)),"")</f>
        <v/>
      </c>
      <c r="O21" s="4" t="str">
        <f t="shared" si="2"/>
        <v/>
      </c>
      <c r="P21" s="4" t="str">
        <f t="shared" si="3"/>
        <v/>
      </c>
      <c r="Q21" s="4" t="str">
        <f t="shared" si="8"/>
        <v/>
      </c>
      <c r="R21" s="4" t="str">
        <f t="shared" si="11"/>
        <v/>
      </c>
      <c r="S21" s="4" t="str">
        <f t="shared" si="12"/>
        <v/>
      </c>
    </row>
    <row r="22" spans="1:19" x14ac:dyDescent="0.25">
      <c r="A22" s="10">
        <f t="shared" si="4"/>
        <v>42038</v>
      </c>
      <c r="B22" s="4" t="str">
        <f t="shared" si="0"/>
        <v>2015-06</v>
      </c>
      <c r="C22" s="4">
        <f t="shared" si="1"/>
        <v>14</v>
      </c>
      <c r="D22" s="4">
        <f>IF(ISNUMBER(A22),COUNTIF(Calculations!B:B, A22),"")</f>
        <v>0</v>
      </c>
      <c r="E22" s="4">
        <f>IF(ISNUMBER(A22),COUNTIF(Calculations!A:A, A22),"")</f>
        <v>0</v>
      </c>
      <c r="F22" s="23">
        <f t="shared" si="9"/>
        <v>23</v>
      </c>
      <c r="G22" s="23">
        <f t="shared" si="10"/>
        <v>9</v>
      </c>
      <c r="I22" s="10" t="str">
        <f t="shared" si="5"/>
        <v/>
      </c>
      <c r="J22" s="10" t="str">
        <f t="shared" si="6"/>
        <v/>
      </c>
      <c r="K22" s="4" t="str">
        <f t="array" ref="K22">IF(ISNUMBER(I22),MIN(IF($B$2:$B$1251=J22,$C$2:$C$1251)),"")</f>
        <v/>
      </c>
      <c r="L22" s="13" t="str">
        <f t="shared" si="7"/>
        <v/>
      </c>
      <c r="M22" s="4" t="str">
        <f t="array" ref="M22">IF(ISNUMBER(I22),MAX(IF($B$2:$B$1251=J22,$C$2:$C$1251)),"")</f>
        <v/>
      </c>
      <c r="O22" s="4" t="str">
        <f t="shared" si="2"/>
        <v/>
      </c>
      <c r="P22" s="4" t="str">
        <f t="shared" si="3"/>
        <v/>
      </c>
      <c r="Q22" s="4" t="str">
        <f t="shared" si="8"/>
        <v/>
      </c>
      <c r="R22" s="4" t="str">
        <f t="shared" si="11"/>
        <v/>
      </c>
      <c r="S22" s="4" t="str">
        <f t="shared" si="12"/>
        <v/>
      </c>
    </row>
    <row r="23" spans="1:19" x14ac:dyDescent="0.25">
      <c r="A23" s="10">
        <f t="shared" si="4"/>
        <v>42039</v>
      </c>
      <c r="B23" s="4" t="str">
        <f t="shared" si="0"/>
        <v>2015-06</v>
      </c>
      <c r="C23" s="4">
        <f t="shared" si="1"/>
        <v>12</v>
      </c>
      <c r="D23" s="4">
        <f>IF(ISNUMBER(A23),COUNTIF(Calculations!B:B, A23),"")</f>
        <v>3</v>
      </c>
      <c r="E23" s="4">
        <f>IF(ISNUMBER(A23),COUNTIF(Calculations!A:A, A23),"")</f>
        <v>5</v>
      </c>
      <c r="F23" s="23">
        <f t="shared" si="9"/>
        <v>26</v>
      </c>
      <c r="G23" s="23">
        <f t="shared" si="10"/>
        <v>14</v>
      </c>
      <c r="I23" s="10" t="str">
        <f t="shared" si="5"/>
        <v/>
      </c>
      <c r="J23" s="10" t="str">
        <f t="shared" si="6"/>
        <v/>
      </c>
      <c r="K23" s="4" t="str">
        <f t="array" ref="K23">IF(ISNUMBER(I23),MIN(IF($B$2:$B$1251=J23,$C$2:$C$1251)),"")</f>
        <v/>
      </c>
      <c r="L23" s="13" t="str">
        <f t="shared" si="7"/>
        <v/>
      </c>
      <c r="M23" s="4" t="str">
        <f t="array" ref="M23">IF(ISNUMBER(I23),MAX(IF($B$2:$B$1251=J23,$C$2:$C$1251)),"")</f>
        <v/>
      </c>
      <c r="O23" s="4" t="str">
        <f t="shared" si="2"/>
        <v/>
      </c>
      <c r="P23" s="4" t="str">
        <f t="shared" si="3"/>
        <v/>
      </c>
      <c r="Q23" s="4" t="str">
        <f t="shared" si="8"/>
        <v/>
      </c>
      <c r="R23" s="4" t="str">
        <f t="shared" si="11"/>
        <v/>
      </c>
      <c r="S23" s="4" t="str">
        <f t="shared" si="12"/>
        <v/>
      </c>
    </row>
    <row r="24" spans="1:19" x14ac:dyDescent="0.25">
      <c r="A24" s="10">
        <f t="shared" si="4"/>
        <v>42040</v>
      </c>
      <c r="B24" s="4" t="str">
        <f t="shared" si="0"/>
        <v>2015-06</v>
      </c>
      <c r="C24" s="4">
        <f t="shared" si="1"/>
        <v>12</v>
      </c>
      <c r="D24" s="4">
        <f>IF(ISNUMBER(A24),COUNTIF(Calculations!B:B, A24),"")</f>
        <v>2</v>
      </c>
      <c r="E24" s="4">
        <f>IF(ISNUMBER(A24),COUNTIF(Calculations!A:A, A24),"")</f>
        <v>2</v>
      </c>
      <c r="F24" s="23">
        <f t="shared" si="9"/>
        <v>28</v>
      </c>
      <c r="G24" s="23">
        <f t="shared" si="10"/>
        <v>16</v>
      </c>
      <c r="I24" s="10" t="str">
        <f t="shared" si="5"/>
        <v/>
      </c>
      <c r="J24" s="10" t="str">
        <f t="shared" si="6"/>
        <v/>
      </c>
      <c r="K24" s="4" t="str">
        <f t="array" ref="K24">IF(ISNUMBER(I24),MIN(IF($B$2:$B$1251=J24,$C$2:$C$1251)),"")</f>
        <v/>
      </c>
      <c r="L24" s="13" t="str">
        <f t="shared" si="7"/>
        <v/>
      </c>
      <c r="M24" s="4" t="str">
        <f t="array" ref="M24">IF(ISNUMBER(I24),MAX(IF($B$2:$B$1251=J24,$C$2:$C$1251)),"")</f>
        <v/>
      </c>
      <c r="O24" s="4" t="str">
        <f t="shared" si="2"/>
        <v/>
      </c>
      <c r="P24" s="4" t="str">
        <f t="shared" si="3"/>
        <v/>
      </c>
      <c r="Q24" s="4" t="str">
        <f t="shared" si="8"/>
        <v/>
      </c>
      <c r="R24" s="4" t="str">
        <f t="shared" si="11"/>
        <v/>
      </c>
      <c r="S24" s="4" t="str">
        <f t="shared" si="12"/>
        <v/>
      </c>
    </row>
    <row r="25" spans="1:19" x14ac:dyDescent="0.25">
      <c r="A25" s="10">
        <f t="shared" si="4"/>
        <v>42041</v>
      </c>
      <c r="B25" s="4" t="str">
        <f t="shared" si="0"/>
        <v>2015-06</v>
      </c>
      <c r="C25" s="4">
        <f t="shared" si="1"/>
        <v>11</v>
      </c>
      <c r="D25" s="4">
        <f>IF(ISNUMBER(A25),COUNTIF(Calculations!B:B, A25),"")</f>
        <v>0</v>
      </c>
      <c r="E25" s="4">
        <f>IF(ISNUMBER(A25),COUNTIF(Calculations!A:A, A25),"")</f>
        <v>1</v>
      </c>
      <c r="F25" s="23">
        <f t="shared" si="9"/>
        <v>28</v>
      </c>
      <c r="G25" s="23">
        <f t="shared" si="10"/>
        <v>17</v>
      </c>
      <c r="I25" s="10" t="str">
        <f t="shared" si="5"/>
        <v/>
      </c>
      <c r="J25" s="10" t="str">
        <f t="shared" si="6"/>
        <v/>
      </c>
      <c r="K25" s="4" t="str">
        <f t="array" ref="K25">IF(ISNUMBER(I25),MIN(IF($B$2:$B$1251=J25,$C$2:$C$1251)),"")</f>
        <v/>
      </c>
      <c r="L25" s="13" t="str">
        <f t="shared" si="7"/>
        <v/>
      </c>
      <c r="M25" s="4" t="str">
        <f t="array" ref="M25">IF(ISNUMBER(I25),MAX(IF($B$2:$B$1251=J25,$C$2:$C$1251)),"")</f>
        <v/>
      </c>
      <c r="O25" s="4" t="str">
        <f t="shared" si="2"/>
        <v/>
      </c>
      <c r="P25" s="4" t="str">
        <f t="shared" si="3"/>
        <v/>
      </c>
      <c r="Q25" s="4" t="str">
        <f t="shared" si="8"/>
        <v/>
      </c>
      <c r="R25" s="4" t="str">
        <f t="shared" si="11"/>
        <v/>
      </c>
      <c r="S25" s="4" t="str">
        <f t="shared" si="12"/>
        <v/>
      </c>
    </row>
    <row r="26" spans="1:19" x14ac:dyDescent="0.25">
      <c r="A26" s="10">
        <f t="shared" si="4"/>
        <v>42042</v>
      </c>
      <c r="B26" s="4" t="str">
        <f t="shared" si="0"/>
        <v>2015-06</v>
      </c>
      <c r="C26" s="4">
        <f t="shared" si="1"/>
        <v>11</v>
      </c>
      <c r="D26" s="4">
        <f>IF(ISNUMBER(A26),COUNTIF(Calculations!B:B, A26),"")</f>
        <v>0</v>
      </c>
      <c r="E26" s="4">
        <f>IF(ISNUMBER(A26),COUNTIF(Calculations!A:A, A26),"")</f>
        <v>0</v>
      </c>
      <c r="F26" s="23">
        <f t="shared" si="9"/>
        <v>28</v>
      </c>
      <c r="G26" s="23">
        <f t="shared" si="10"/>
        <v>17</v>
      </c>
      <c r="I26" s="10" t="str">
        <f t="shared" si="5"/>
        <v/>
      </c>
      <c r="J26" s="10" t="str">
        <f t="shared" si="6"/>
        <v/>
      </c>
      <c r="K26" s="4" t="str">
        <f t="array" ref="K26">IF(ISNUMBER(I26),MIN(IF($B$2:$B$1251=J26,$C$2:$C$1251)),"")</f>
        <v/>
      </c>
      <c r="L26" s="13" t="str">
        <f t="shared" si="7"/>
        <v/>
      </c>
      <c r="M26" s="4" t="str">
        <f t="array" ref="M26">IF(ISNUMBER(I26),MAX(IF($B$2:$B$1251=J26,$C$2:$C$1251)),"")</f>
        <v/>
      </c>
      <c r="O26" s="4" t="str">
        <f t="shared" si="2"/>
        <v/>
      </c>
      <c r="P26" s="4" t="str">
        <f t="shared" si="3"/>
        <v/>
      </c>
      <c r="Q26" s="4" t="str">
        <f t="shared" si="8"/>
        <v/>
      </c>
      <c r="R26" s="4" t="str">
        <f t="shared" si="11"/>
        <v/>
      </c>
      <c r="S26" s="4" t="str">
        <f t="shared" si="12"/>
        <v/>
      </c>
    </row>
    <row r="27" spans="1:19" x14ac:dyDescent="0.25">
      <c r="A27" s="10">
        <f t="shared" si="4"/>
        <v>42043</v>
      </c>
      <c r="B27" s="4" t="str">
        <f t="shared" si="0"/>
        <v>2015-07</v>
      </c>
      <c r="C27" s="4">
        <f t="shared" si="1"/>
        <v>11</v>
      </c>
      <c r="D27" s="4">
        <f>IF(ISNUMBER(A27),COUNTIF(Calculations!B:B, A27),"")</f>
        <v>0</v>
      </c>
      <c r="E27" s="4">
        <f>IF(ISNUMBER(A27),COUNTIF(Calculations!A:A, A27),"")</f>
        <v>0</v>
      </c>
      <c r="F27" s="23">
        <f t="shared" si="9"/>
        <v>28</v>
      </c>
      <c r="G27" s="23">
        <f t="shared" si="10"/>
        <v>17</v>
      </c>
      <c r="I27" s="10" t="str">
        <f t="shared" si="5"/>
        <v/>
      </c>
      <c r="J27" s="10" t="str">
        <f t="shared" si="6"/>
        <v/>
      </c>
      <c r="K27" s="4" t="str">
        <f t="array" ref="K27">IF(ISNUMBER(I27),MIN(IF($B$2:$B$1251=J27,$C$2:$C$1251)),"")</f>
        <v/>
      </c>
      <c r="L27" s="13" t="str">
        <f t="shared" si="7"/>
        <v/>
      </c>
      <c r="M27" s="4" t="str">
        <f t="array" ref="M27">IF(ISNUMBER(I27),MAX(IF($B$2:$B$1251=J27,$C$2:$C$1251)),"")</f>
        <v/>
      </c>
      <c r="O27" s="4" t="str">
        <f t="shared" si="2"/>
        <v/>
      </c>
      <c r="P27" s="4" t="str">
        <f t="shared" si="3"/>
        <v/>
      </c>
      <c r="Q27" s="4" t="str">
        <f t="shared" si="8"/>
        <v/>
      </c>
      <c r="R27" s="4" t="str">
        <f t="shared" si="11"/>
        <v/>
      </c>
      <c r="S27" s="4" t="str">
        <f t="shared" si="12"/>
        <v/>
      </c>
    </row>
    <row r="28" spans="1:19" x14ac:dyDescent="0.25">
      <c r="A28" s="10">
        <f t="shared" si="4"/>
        <v>42044</v>
      </c>
      <c r="B28" s="4" t="str">
        <f t="shared" si="0"/>
        <v>2015-07</v>
      </c>
      <c r="C28" s="4">
        <f t="shared" si="1"/>
        <v>9</v>
      </c>
      <c r="D28" s="4">
        <f>IF(ISNUMBER(A28),COUNTIF(Calculations!B:B, A28),"")</f>
        <v>1</v>
      </c>
      <c r="E28" s="4">
        <f>IF(ISNUMBER(A28),COUNTIF(Calculations!A:A, A28),"")</f>
        <v>3</v>
      </c>
      <c r="F28" s="23">
        <f t="shared" si="9"/>
        <v>29</v>
      </c>
      <c r="G28" s="23">
        <f t="shared" si="10"/>
        <v>20</v>
      </c>
      <c r="I28" s="10" t="str">
        <f t="shared" si="5"/>
        <v/>
      </c>
      <c r="J28" s="10" t="str">
        <f t="shared" si="6"/>
        <v/>
      </c>
      <c r="K28" s="4" t="str">
        <f t="array" ref="K28">IF(ISNUMBER(I28),MIN(IF($B$2:$B$1251=J28,$C$2:$C$1251)),"")</f>
        <v/>
      </c>
      <c r="L28" s="13" t="str">
        <f t="shared" si="7"/>
        <v/>
      </c>
      <c r="M28" s="4" t="str">
        <f t="array" ref="M28">IF(ISNUMBER(I28),MAX(IF($B$2:$B$1251=J28,$C$2:$C$1251)),"")</f>
        <v/>
      </c>
      <c r="O28" s="4" t="str">
        <f t="shared" si="2"/>
        <v/>
      </c>
      <c r="P28" s="4" t="str">
        <f t="shared" si="3"/>
        <v/>
      </c>
      <c r="Q28" s="4" t="str">
        <f t="shared" si="8"/>
        <v/>
      </c>
      <c r="R28" s="4" t="str">
        <f t="shared" si="11"/>
        <v/>
      </c>
      <c r="S28" s="4" t="str">
        <f t="shared" si="12"/>
        <v/>
      </c>
    </row>
    <row r="29" spans="1:19" x14ac:dyDescent="0.25">
      <c r="A29" s="10">
        <f t="shared" si="4"/>
        <v>42045</v>
      </c>
      <c r="B29" s="4" t="str">
        <f t="shared" si="0"/>
        <v>2015-07</v>
      </c>
      <c r="C29" s="4">
        <f t="shared" si="1"/>
        <v>11</v>
      </c>
      <c r="D29" s="4">
        <f>IF(ISNUMBER(A29),COUNTIF(Calculations!B:B, A29),"")</f>
        <v>3</v>
      </c>
      <c r="E29" s="4">
        <f>IF(ISNUMBER(A29),COUNTIF(Calculations!A:A, A29),"")</f>
        <v>1</v>
      </c>
      <c r="F29" s="23">
        <f t="shared" si="9"/>
        <v>32</v>
      </c>
      <c r="G29" s="23">
        <f t="shared" si="10"/>
        <v>21</v>
      </c>
      <c r="I29" s="10" t="str">
        <f t="shared" si="5"/>
        <v/>
      </c>
      <c r="J29" s="10" t="str">
        <f t="shared" si="6"/>
        <v/>
      </c>
      <c r="K29" s="4" t="str">
        <f t="array" ref="K29">IF(ISNUMBER(I29),MIN(IF($B$2:$B$1251=J29,$C$2:$C$1251)),"")</f>
        <v/>
      </c>
      <c r="L29" s="13" t="str">
        <f t="shared" si="7"/>
        <v/>
      </c>
      <c r="M29" s="4" t="str">
        <f t="array" ref="M29">IF(ISNUMBER(I29),MAX(IF($B$2:$B$1251=J29,$C$2:$C$1251)),"")</f>
        <v/>
      </c>
      <c r="O29" s="4" t="str">
        <f t="shared" si="2"/>
        <v/>
      </c>
      <c r="P29" s="4" t="str">
        <f t="shared" si="3"/>
        <v/>
      </c>
      <c r="Q29" s="4" t="str">
        <f t="shared" si="8"/>
        <v/>
      </c>
      <c r="R29" s="4" t="str">
        <f t="shared" si="11"/>
        <v/>
      </c>
      <c r="S29" s="4" t="str">
        <f t="shared" si="12"/>
        <v/>
      </c>
    </row>
    <row r="30" spans="1:19" x14ac:dyDescent="0.25">
      <c r="A30" s="10">
        <f t="shared" si="4"/>
        <v>42046</v>
      </c>
      <c r="B30" s="4" t="str">
        <f t="shared" si="0"/>
        <v>2015-07</v>
      </c>
      <c r="C30" s="4">
        <f t="shared" si="1"/>
        <v>14</v>
      </c>
      <c r="D30" s="4">
        <f>IF(ISNUMBER(A30),COUNTIF(Calculations!B:B, A30),"")</f>
        <v>5</v>
      </c>
      <c r="E30" s="4">
        <f>IF(ISNUMBER(A30),COUNTIF(Calculations!A:A, A30),"")</f>
        <v>2</v>
      </c>
      <c r="F30" s="23">
        <f t="shared" si="9"/>
        <v>37</v>
      </c>
      <c r="G30" s="23">
        <f t="shared" si="10"/>
        <v>23</v>
      </c>
      <c r="I30" s="10" t="str">
        <f t="shared" si="5"/>
        <v/>
      </c>
      <c r="J30" s="10" t="str">
        <f t="shared" si="6"/>
        <v/>
      </c>
      <c r="K30" s="4" t="str">
        <f t="array" ref="K30">IF(ISNUMBER(I30),MIN(IF($B$2:$B$1251=J30,$C$2:$C$1251)),"")</f>
        <v/>
      </c>
      <c r="L30" s="13" t="str">
        <f t="shared" si="7"/>
        <v/>
      </c>
      <c r="M30" s="4" t="str">
        <f t="array" ref="M30">IF(ISNUMBER(I30),MAX(IF($B$2:$B$1251=J30,$C$2:$C$1251)),"")</f>
        <v/>
      </c>
      <c r="O30" s="4" t="str">
        <f t="shared" si="2"/>
        <v/>
      </c>
      <c r="P30" s="4" t="str">
        <f t="shared" si="3"/>
        <v/>
      </c>
      <c r="Q30" s="4" t="str">
        <f t="shared" si="8"/>
        <v/>
      </c>
      <c r="R30" s="4" t="str">
        <f t="shared" si="11"/>
        <v/>
      </c>
      <c r="S30" s="4" t="str">
        <f t="shared" si="12"/>
        <v/>
      </c>
    </row>
    <row r="31" spans="1:19" x14ac:dyDescent="0.25">
      <c r="A31" s="10">
        <f t="shared" si="4"/>
        <v>42047</v>
      </c>
      <c r="B31" s="4" t="str">
        <f t="shared" si="0"/>
        <v>2015-07</v>
      </c>
      <c r="C31" s="4">
        <f t="shared" si="1"/>
        <v>15</v>
      </c>
      <c r="D31" s="4">
        <f>IF(ISNUMBER(A31),COUNTIF(Calculations!B:B, A31),"")</f>
        <v>2</v>
      </c>
      <c r="E31" s="4">
        <f>IF(ISNUMBER(A31),COUNTIF(Calculations!A:A, A31),"")</f>
        <v>1</v>
      </c>
      <c r="F31" s="23">
        <f t="shared" si="9"/>
        <v>39</v>
      </c>
      <c r="G31" s="23">
        <f t="shared" si="10"/>
        <v>24</v>
      </c>
      <c r="I31" s="10" t="str">
        <f t="shared" si="5"/>
        <v/>
      </c>
      <c r="J31" s="10" t="str">
        <f t="shared" si="6"/>
        <v/>
      </c>
      <c r="K31" s="4" t="str">
        <f t="array" ref="K31">IF(ISNUMBER(I31),MIN(IF($B$2:$B$1251=J31,$C$2:$C$1251)),"")</f>
        <v/>
      </c>
      <c r="L31" s="13" t="str">
        <f t="shared" si="7"/>
        <v/>
      </c>
      <c r="M31" s="4" t="str">
        <f t="array" ref="M31">IF(ISNUMBER(I31),MAX(IF($B$2:$B$1251=J31,$C$2:$C$1251)),"")</f>
        <v/>
      </c>
      <c r="O31" s="4" t="str">
        <f t="shared" si="2"/>
        <v/>
      </c>
      <c r="P31" s="4" t="str">
        <f t="shared" si="3"/>
        <v/>
      </c>
      <c r="Q31" s="4" t="str">
        <f t="shared" si="8"/>
        <v/>
      </c>
      <c r="R31" s="4" t="str">
        <f t="shared" si="11"/>
        <v/>
      </c>
      <c r="S31" s="4" t="str">
        <f t="shared" si="12"/>
        <v/>
      </c>
    </row>
    <row r="32" spans="1:19" x14ac:dyDescent="0.25">
      <c r="A32" s="10">
        <f t="shared" si="4"/>
        <v>42048</v>
      </c>
      <c r="B32" s="4" t="str">
        <f t="shared" si="0"/>
        <v>2015-07</v>
      </c>
      <c r="C32" s="4">
        <f t="shared" si="1"/>
        <v>16</v>
      </c>
      <c r="D32" s="4">
        <f>IF(ISNUMBER(A32),COUNTIF(Calculations!B:B, A32),"")</f>
        <v>1</v>
      </c>
      <c r="E32" s="4">
        <f>IF(ISNUMBER(A32),COUNTIF(Calculations!A:A, A32),"")</f>
        <v>0</v>
      </c>
      <c r="F32" s="23">
        <f t="shared" si="9"/>
        <v>40</v>
      </c>
      <c r="G32" s="23">
        <f t="shared" si="10"/>
        <v>24</v>
      </c>
      <c r="I32" s="10" t="str">
        <f t="shared" si="5"/>
        <v/>
      </c>
      <c r="J32" s="10" t="str">
        <f t="shared" si="6"/>
        <v/>
      </c>
      <c r="K32" s="4" t="str">
        <f t="array" ref="K32">IF(ISNUMBER(I32),MIN(IF($B$2:$B$1251=J32,$C$2:$C$1251)),"")</f>
        <v/>
      </c>
      <c r="L32" s="13" t="str">
        <f t="shared" si="7"/>
        <v/>
      </c>
      <c r="M32" s="4" t="str">
        <f t="array" ref="M32">IF(ISNUMBER(I32),MAX(IF($B$2:$B$1251=J32,$C$2:$C$1251)),"")</f>
        <v/>
      </c>
      <c r="O32" s="4" t="str">
        <f t="shared" si="2"/>
        <v/>
      </c>
      <c r="P32" s="4" t="str">
        <f t="shared" si="3"/>
        <v/>
      </c>
      <c r="Q32" s="4" t="str">
        <f t="shared" si="8"/>
        <v/>
      </c>
      <c r="R32" s="4" t="str">
        <f t="shared" si="11"/>
        <v/>
      </c>
      <c r="S32" s="4" t="str">
        <f t="shared" si="12"/>
        <v/>
      </c>
    </row>
    <row r="33" spans="1:19" x14ac:dyDescent="0.25">
      <c r="A33" s="10">
        <f t="shared" si="4"/>
        <v>42049</v>
      </c>
      <c r="B33" s="4" t="str">
        <f t="shared" si="0"/>
        <v>2015-07</v>
      </c>
      <c r="C33" s="4">
        <f t="shared" si="1"/>
        <v>16</v>
      </c>
      <c r="D33" s="4">
        <f>IF(ISNUMBER(A33),COUNTIF(Calculations!B:B, A33),"")</f>
        <v>0</v>
      </c>
      <c r="E33" s="4">
        <f>IF(ISNUMBER(A33),COUNTIF(Calculations!A:A, A33),"")</f>
        <v>0</v>
      </c>
      <c r="F33" s="23">
        <f t="shared" si="9"/>
        <v>40</v>
      </c>
      <c r="G33" s="23">
        <f t="shared" si="10"/>
        <v>24</v>
      </c>
      <c r="I33" s="10" t="str">
        <f t="shared" si="5"/>
        <v/>
      </c>
      <c r="J33" s="10" t="str">
        <f t="shared" si="6"/>
        <v/>
      </c>
      <c r="K33" s="4" t="str">
        <f t="array" ref="K33">IF(ISNUMBER(I33),MIN(IF($B$2:$B$1251=J33,$C$2:$C$1251)),"")</f>
        <v/>
      </c>
      <c r="L33" s="13" t="str">
        <f t="shared" si="7"/>
        <v/>
      </c>
      <c r="M33" s="4" t="str">
        <f t="array" ref="M33">IF(ISNUMBER(I33),MAX(IF($B$2:$B$1251=J33,$C$2:$C$1251)),"")</f>
        <v/>
      </c>
      <c r="O33" s="4" t="str">
        <f t="shared" si="2"/>
        <v/>
      </c>
      <c r="P33" s="4" t="str">
        <f t="shared" si="3"/>
        <v/>
      </c>
      <c r="Q33" s="4" t="str">
        <f t="shared" si="8"/>
        <v/>
      </c>
      <c r="R33" s="4" t="str">
        <f t="shared" si="11"/>
        <v/>
      </c>
      <c r="S33" s="4" t="str">
        <f t="shared" si="12"/>
        <v/>
      </c>
    </row>
    <row r="34" spans="1:19" x14ac:dyDescent="0.25">
      <c r="A34" s="10">
        <f t="shared" si="4"/>
        <v>42050</v>
      </c>
      <c r="B34" s="4" t="str">
        <f t="shared" si="0"/>
        <v>2015-08</v>
      </c>
      <c r="C34" s="4">
        <f t="shared" si="1"/>
        <v>16</v>
      </c>
      <c r="D34" s="4">
        <f>IF(ISNUMBER(A34),COUNTIF(Calculations!B:B, A34),"")</f>
        <v>0</v>
      </c>
      <c r="E34" s="4">
        <f>IF(ISNUMBER(A34),COUNTIF(Calculations!A:A, A34),"")</f>
        <v>0</v>
      </c>
      <c r="F34" s="23">
        <f t="shared" si="9"/>
        <v>40</v>
      </c>
      <c r="G34" s="23">
        <f t="shared" si="10"/>
        <v>24</v>
      </c>
      <c r="I34" s="10" t="str">
        <f t="shared" si="5"/>
        <v/>
      </c>
      <c r="J34" s="10" t="str">
        <f t="shared" si="6"/>
        <v/>
      </c>
      <c r="K34" s="4" t="str">
        <f t="array" ref="K34">IF(ISNUMBER(I34),MIN(IF($B$2:$B$1251=J34,$C$2:$C$1251)),"")</f>
        <v/>
      </c>
      <c r="L34" s="13" t="str">
        <f t="shared" si="7"/>
        <v/>
      </c>
      <c r="M34" s="4" t="str">
        <f t="array" ref="M34">IF(ISNUMBER(I34),MAX(IF($B$2:$B$1251=J34,$C$2:$C$1251)),"")</f>
        <v/>
      </c>
      <c r="O34" s="4" t="str">
        <f t="shared" si="2"/>
        <v/>
      </c>
      <c r="P34" s="4" t="str">
        <f t="shared" si="3"/>
        <v/>
      </c>
      <c r="Q34" s="4" t="str">
        <f t="shared" si="8"/>
        <v/>
      </c>
      <c r="R34" s="4" t="str">
        <f t="shared" si="11"/>
        <v/>
      </c>
      <c r="S34" s="4" t="str">
        <f t="shared" si="12"/>
        <v/>
      </c>
    </row>
    <row r="35" spans="1:19" x14ac:dyDescent="0.25">
      <c r="A35" s="10">
        <f t="shared" si="4"/>
        <v>42051</v>
      </c>
      <c r="B35" s="4" t="str">
        <f t="shared" si="0"/>
        <v>2015-08</v>
      </c>
      <c r="C35" s="4">
        <f t="shared" si="1"/>
        <v>15</v>
      </c>
      <c r="D35" s="4">
        <f>IF(ISNUMBER(A35),COUNTIF(Calculations!B:B, A35),"")</f>
        <v>0</v>
      </c>
      <c r="E35" s="4">
        <f>IF(ISNUMBER(A35),COUNTIF(Calculations!A:A, A35),"")</f>
        <v>1</v>
      </c>
      <c r="F35" s="23">
        <f t="shared" si="9"/>
        <v>40</v>
      </c>
      <c r="G35" s="23">
        <f t="shared" si="10"/>
        <v>25</v>
      </c>
      <c r="I35" s="10" t="str">
        <f t="shared" si="5"/>
        <v/>
      </c>
      <c r="J35" s="10" t="str">
        <f t="shared" si="6"/>
        <v/>
      </c>
      <c r="K35" s="4" t="str">
        <f t="array" ref="K35">IF(ISNUMBER(I35),MIN(IF($B$2:$B$1251=J35,$C$2:$C$1251)),"")</f>
        <v/>
      </c>
      <c r="L35" s="13" t="str">
        <f t="shared" si="7"/>
        <v/>
      </c>
      <c r="M35" s="4" t="str">
        <f t="array" ref="M35">IF(ISNUMBER(I35),MAX(IF($B$2:$B$1251=J35,$C$2:$C$1251)),"")</f>
        <v/>
      </c>
      <c r="O35" s="4" t="str">
        <f t="shared" si="2"/>
        <v/>
      </c>
      <c r="P35" s="4" t="str">
        <f t="shared" si="3"/>
        <v/>
      </c>
      <c r="Q35" s="4" t="str">
        <f t="shared" si="8"/>
        <v/>
      </c>
      <c r="R35" s="4" t="str">
        <f t="shared" si="11"/>
        <v/>
      </c>
      <c r="S35" s="4" t="str">
        <f t="shared" si="12"/>
        <v/>
      </c>
    </row>
    <row r="36" spans="1:19" x14ac:dyDescent="0.25">
      <c r="A36" s="10">
        <f t="shared" si="4"/>
        <v>42052</v>
      </c>
      <c r="B36" s="4" t="str">
        <f t="shared" si="0"/>
        <v>2015-08</v>
      </c>
      <c r="C36" s="4">
        <f t="shared" si="1"/>
        <v>10</v>
      </c>
      <c r="D36" s="4">
        <f>IF(ISNUMBER(A36),COUNTIF(Calculations!B:B, A36),"")</f>
        <v>0</v>
      </c>
      <c r="E36" s="4">
        <f>IF(ISNUMBER(A36),COUNTIF(Calculations!A:A, A36),"")</f>
        <v>5</v>
      </c>
      <c r="F36" s="23">
        <f t="shared" si="9"/>
        <v>40</v>
      </c>
      <c r="G36" s="23">
        <f t="shared" si="10"/>
        <v>30</v>
      </c>
      <c r="I36" s="10" t="str">
        <f t="shared" si="5"/>
        <v/>
      </c>
      <c r="J36" s="10" t="str">
        <f t="shared" si="6"/>
        <v/>
      </c>
      <c r="K36" s="4" t="str">
        <f t="array" ref="K36">IF(ISNUMBER(I36),MIN(IF($B$2:$B$1251=J36,$C$2:$C$1251)),"")</f>
        <v/>
      </c>
      <c r="L36" s="13" t="str">
        <f t="shared" si="7"/>
        <v/>
      </c>
      <c r="M36" s="4" t="str">
        <f t="array" ref="M36">IF(ISNUMBER(I36),MAX(IF($B$2:$B$1251=J36,$C$2:$C$1251)),"")</f>
        <v/>
      </c>
      <c r="O36" s="4" t="str">
        <f t="shared" si="2"/>
        <v/>
      </c>
      <c r="P36" s="4" t="str">
        <f t="shared" si="3"/>
        <v/>
      </c>
      <c r="Q36" s="4" t="str">
        <f t="shared" si="8"/>
        <v/>
      </c>
      <c r="R36" s="4" t="str">
        <f t="shared" si="11"/>
        <v/>
      </c>
      <c r="S36" s="4" t="str">
        <f t="shared" si="12"/>
        <v/>
      </c>
    </row>
    <row r="37" spans="1:19" x14ac:dyDescent="0.25">
      <c r="A37" s="10">
        <f t="shared" si="4"/>
        <v>42053</v>
      </c>
      <c r="B37" s="4" t="str">
        <f t="shared" si="0"/>
        <v>2015-08</v>
      </c>
      <c r="C37" s="4">
        <f t="shared" si="1"/>
        <v>10</v>
      </c>
      <c r="D37" s="4">
        <f>IF(ISNUMBER(A37),COUNTIF(Calculations!B:B, A37),"")</f>
        <v>1</v>
      </c>
      <c r="E37" s="4">
        <f>IF(ISNUMBER(A37),COUNTIF(Calculations!A:A, A37),"")</f>
        <v>1</v>
      </c>
      <c r="F37" s="23">
        <f t="shared" si="9"/>
        <v>41</v>
      </c>
      <c r="G37" s="23">
        <f t="shared" si="10"/>
        <v>31</v>
      </c>
      <c r="I37" s="10" t="str">
        <f t="shared" si="5"/>
        <v/>
      </c>
      <c r="J37" s="10" t="str">
        <f t="shared" si="6"/>
        <v/>
      </c>
      <c r="K37" s="4" t="str">
        <f t="array" ref="K37">IF(ISNUMBER(I37),MIN(IF($B$2:$B$1251=J37,$C$2:$C$1251)),"")</f>
        <v/>
      </c>
      <c r="L37" s="13" t="str">
        <f t="shared" si="7"/>
        <v/>
      </c>
      <c r="M37" s="4" t="str">
        <f t="array" ref="M37">IF(ISNUMBER(I37),MAX(IF($B$2:$B$1251=J37,$C$2:$C$1251)),"")</f>
        <v/>
      </c>
      <c r="O37" s="4" t="str">
        <f t="shared" si="2"/>
        <v/>
      </c>
      <c r="P37" s="4" t="str">
        <f t="shared" si="3"/>
        <v/>
      </c>
      <c r="Q37" s="4" t="str">
        <f t="shared" si="8"/>
        <v/>
      </c>
      <c r="R37" s="4" t="str">
        <f t="shared" si="11"/>
        <v/>
      </c>
      <c r="S37" s="4" t="str">
        <f t="shared" si="12"/>
        <v/>
      </c>
    </row>
    <row r="38" spans="1:19" x14ac:dyDescent="0.25">
      <c r="A38" s="10">
        <f t="shared" si="4"/>
        <v>42054</v>
      </c>
      <c r="B38" s="4" t="str">
        <f t="shared" si="0"/>
        <v>2015-08</v>
      </c>
      <c r="C38" s="4">
        <f t="shared" si="1"/>
        <v>10</v>
      </c>
      <c r="D38" s="4">
        <f>IF(ISNUMBER(A38),COUNTIF(Calculations!B:B, A38),"")</f>
        <v>0</v>
      </c>
      <c r="E38" s="4">
        <f>IF(ISNUMBER(A38),COUNTIF(Calculations!A:A, A38),"")</f>
        <v>0</v>
      </c>
      <c r="F38" s="23">
        <f t="shared" si="9"/>
        <v>41</v>
      </c>
      <c r="G38" s="23">
        <f t="shared" si="10"/>
        <v>31</v>
      </c>
      <c r="I38" s="10" t="str">
        <f t="shared" si="5"/>
        <v/>
      </c>
      <c r="J38" s="10" t="str">
        <f t="shared" si="6"/>
        <v/>
      </c>
      <c r="K38" s="4" t="str">
        <f t="array" ref="K38">IF(ISNUMBER(I38),MIN(IF($B$2:$B$1251=J38,$C$2:$C$1251)),"")</f>
        <v/>
      </c>
      <c r="L38" s="13" t="str">
        <f t="shared" si="7"/>
        <v/>
      </c>
      <c r="M38" s="4" t="str">
        <f t="array" ref="M38">IF(ISNUMBER(I38),MAX(IF($B$2:$B$1251=J38,$C$2:$C$1251)),"")</f>
        <v/>
      </c>
      <c r="O38" s="4" t="str">
        <f t="shared" si="2"/>
        <v/>
      </c>
      <c r="P38" s="4" t="str">
        <f t="shared" si="3"/>
        <v/>
      </c>
      <c r="Q38" s="4" t="str">
        <f t="shared" si="8"/>
        <v/>
      </c>
      <c r="R38" s="4" t="str">
        <f t="shared" si="11"/>
        <v/>
      </c>
      <c r="S38" s="4" t="str">
        <f t="shared" si="12"/>
        <v/>
      </c>
    </row>
    <row r="39" spans="1:19" x14ac:dyDescent="0.25">
      <c r="A39" s="10">
        <f t="shared" si="4"/>
        <v>42055</v>
      </c>
      <c r="B39" s="4" t="str">
        <f t="shared" si="0"/>
        <v>2015-08</v>
      </c>
      <c r="C39" s="4">
        <f t="shared" si="1"/>
        <v>15</v>
      </c>
      <c r="D39" s="4">
        <f>IF(ISNUMBER(A39),COUNTIF(Calculations!B:B, A39),"")</f>
        <v>5</v>
      </c>
      <c r="E39" s="4">
        <f>IF(ISNUMBER(A39),COUNTIF(Calculations!A:A, A39),"")</f>
        <v>0</v>
      </c>
      <c r="F39" s="23">
        <f t="shared" si="9"/>
        <v>46</v>
      </c>
      <c r="G39" s="23">
        <f t="shared" si="10"/>
        <v>31</v>
      </c>
      <c r="I39" s="10" t="str">
        <f t="shared" si="5"/>
        <v/>
      </c>
      <c r="J39" s="10" t="str">
        <f t="shared" si="6"/>
        <v/>
      </c>
      <c r="K39" s="4" t="str">
        <f t="array" ref="K39">IF(ISNUMBER(I39),MIN(IF($B$2:$B$1251=J39,$C$2:$C$1251)),"")</f>
        <v/>
      </c>
      <c r="L39" s="13" t="str">
        <f t="shared" si="7"/>
        <v/>
      </c>
      <c r="M39" s="4" t="str">
        <f t="array" ref="M39">IF(ISNUMBER(I39),MAX(IF($B$2:$B$1251=J39,$C$2:$C$1251)),"")</f>
        <v/>
      </c>
      <c r="O39" s="4" t="str">
        <f t="shared" si="2"/>
        <v/>
      </c>
      <c r="P39" s="4" t="str">
        <f t="shared" si="3"/>
        <v/>
      </c>
      <c r="Q39" s="4" t="str">
        <f t="shared" si="8"/>
        <v/>
      </c>
      <c r="R39" s="4" t="str">
        <f t="shared" si="11"/>
        <v/>
      </c>
      <c r="S39" s="4" t="str">
        <f t="shared" si="12"/>
        <v/>
      </c>
    </row>
    <row r="40" spans="1:19" x14ac:dyDescent="0.25">
      <c r="A40" s="10">
        <f t="shared" si="4"/>
        <v>42056</v>
      </c>
      <c r="B40" s="4" t="str">
        <f t="shared" si="0"/>
        <v>2015-08</v>
      </c>
      <c r="C40" s="4">
        <f t="shared" si="1"/>
        <v>15</v>
      </c>
      <c r="D40" s="4">
        <f>IF(ISNUMBER(A40),COUNTIF(Calculations!B:B, A40),"")</f>
        <v>0</v>
      </c>
      <c r="E40" s="4">
        <f>IF(ISNUMBER(A40),COUNTIF(Calculations!A:A, A40),"")</f>
        <v>0</v>
      </c>
      <c r="F40" s="23">
        <f t="shared" si="9"/>
        <v>46</v>
      </c>
      <c r="G40" s="23">
        <f t="shared" si="10"/>
        <v>31</v>
      </c>
      <c r="I40" s="10" t="str">
        <f t="shared" si="5"/>
        <v/>
      </c>
      <c r="J40" s="10" t="str">
        <f t="shared" si="6"/>
        <v/>
      </c>
      <c r="K40" s="4" t="str">
        <f t="array" ref="K40">IF(ISNUMBER(I40),MIN(IF($B$2:$B$1251=J40,$C$2:$C$1251)),"")</f>
        <v/>
      </c>
      <c r="L40" s="13" t="str">
        <f t="shared" si="7"/>
        <v/>
      </c>
      <c r="M40" s="4" t="str">
        <f t="array" ref="M40">IF(ISNUMBER(I40),MAX(IF($B$2:$B$1251=J40,$C$2:$C$1251)),"")</f>
        <v/>
      </c>
      <c r="O40" s="4" t="str">
        <f t="shared" si="2"/>
        <v/>
      </c>
      <c r="P40" s="4" t="str">
        <f t="shared" si="3"/>
        <v/>
      </c>
      <c r="Q40" s="4" t="str">
        <f t="shared" si="8"/>
        <v/>
      </c>
      <c r="R40" s="4" t="str">
        <f t="shared" si="11"/>
        <v/>
      </c>
      <c r="S40" s="4" t="str">
        <f t="shared" si="12"/>
        <v/>
      </c>
    </row>
    <row r="41" spans="1:19" x14ac:dyDescent="0.25">
      <c r="A41" s="10">
        <f t="shared" si="4"/>
        <v>42057</v>
      </c>
      <c r="B41" s="4" t="str">
        <f t="shared" si="0"/>
        <v>2015-09</v>
      </c>
      <c r="C41" s="4">
        <f t="shared" si="1"/>
        <v>15</v>
      </c>
      <c r="D41" s="4">
        <f>IF(ISNUMBER(A41),COUNTIF(Calculations!B:B, A41),"")</f>
        <v>0</v>
      </c>
      <c r="E41" s="4">
        <f>IF(ISNUMBER(A41),COUNTIF(Calculations!A:A, A41),"")</f>
        <v>0</v>
      </c>
      <c r="F41" s="23">
        <f t="shared" si="9"/>
        <v>46</v>
      </c>
      <c r="G41" s="23">
        <f t="shared" si="10"/>
        <v>31</v>
      </c>
      <c r="I41" s="10" t="str">
        <f t="shared" si="5"/>
        <v/>
      </c>
      <c r="J41" s="10" t="str">
        <f t="shared" si="6"/>
        <v/>
      </c>
      <c r="K41" s="4" t="str">
        <f t="array" ref="K41">IF(ISNUMBER(I41),MIN(IF($B$2:$B$1251=J41,$C$2:$C$1251)),"")</f>
        <v/>
      </c>
      <c r="L41" s="13" t="str">
        <f t="shared" si="7"/>
        <v/>
      </c>
      <c r="M41" s="4" t="str">
        <f t="array" ref="M41">IF(ISNUMBER(I41),MAX(IF($B$2:$B$1251=J41,$C$2:$C$1251)),"")</f>
        <v/>
      </c>
      <c r="O41" s="4" t="str">
        <f t="shared" si="2"/>
        <v/>
      </c>
      <c r="P41" s="4" t="str">
        <f t="shared" si="3"/>
        <v/>
      </c>
      <c r="Q41" s="4" t="str">
        <f t="shared" si="8"/>
        <v/>
      </c>
      <c r="R41" s="4" t="str">
        <f t="shared" si="11"/>
        <v/>
      </c>
      <c r="S41" s="4" t="str">
        <f t="shared" si="12"/>
        <v/>
      </c>
    </row>
    <row r="42" spans="1:19" x14ac:dyDescent="0.25">
      <c r="A42" s="10">
        <f t="shared" si="4"/>
        <v>42058</v>
      </c>
      <c r="B42" s="4" t="str">
        <f t="shared" si="0"/>
        <v>2015-09</v>
      </c>
      <c r="C42" s="4">
        <f t="shared" si="1"/>
        <v>14</v>
      </c>
      <c r="D42" s="4">
        <f>IF(ISNUMBER(A42),COUNTIF(Calculations!B:B, A42),"")</f>
        <v>2</v>
      </c>
      <c r="E42" s="4">
        <f>IF(ISNUMBER(A42),COUNTIF(Calculations!A:A, A42),"")</f>
        <v>3</v>
      </c>
      <c r="F42" s="23">
        <f t="shared" si="9"/>
        <v>48</v>
      </c>
      <c r="G42" s="23">
        <f t="shared" si="10"/>
        <v>34</v>
      </c>
      <c r="I42" s="10" t="str">
        <f t="shared" si="5"/>
        <v/>
      </c>
      <c r="J42" s="10" t="str">
        <f t="shared" si="6"/>
        <v/>
      </c>
      <c r="K42" s="4" t="str">
        <f t="array" ref="K42">IF(ISNUMBER(I42),MIN(IF($B$2:$B$1251=J42,$C$2:$C$1251)),"")</f>
        <v/>
      </c>
      <c r="L42" s="13" t="str">
        <f t="shared" si="7"/>
        <v/>
      </c>
      <c r="M42" s="4" t="str">
        <f t="array" ref="M42">IF(ISNUMBER(I42),MAX(IF($B$2:$B$1251=J42,$C$2:$C$1251)),"")</f>
        <v/>
      </c>
      <c r="O42" s="4" t="str">
        <f t="shared" si="2"/>
        <v/>
      </c>
      <c r="P42" s="4" t="str">
        <f t="shared" si="3"/>
        <v/>
      </c>
      <c r="Q42" s="4" t="str">
        <f t="shared" si="8"/>
        <v/>
      </c>
      <c r="R42" s="4" t="str">
        <f t="shared" si="11"/>
        <v/>
      </c>
      <c r="S42" s="4" t="str">
        <f t="shared" si="12"/>
        <v/>
      </c>
    </row>
    <row r="43" spans="1:19" x14ac:dyDescent="0.25">
      <c r="A43" s="10">
        <f t="shared" si="4"/>
        <v>42059</v>
      </c>
      <c r="B43" s="4" t="str">
        <f t="shared" si="0"/>
        <v>2015-09</v>
      </c>
      <c r="C43" s="4">
        <f t="shared" si="1"/>
        <v>11</v>
      </c>
      <c r="D43" s="4">
        <f>IF(ISNUMBER(A43),COUNTIF(Calculations!B:B, A43),"")</f>
        <v>0</v>
      </c>
      <c r="E43" s="4">
        <f>IF(ISNUMBER(A43),COUNTIF(Calculations!A:A, A43),"")</f>
        <v>3</v>
      </c>
      <c r="F43" s="23">
        <f t="shared" si="9"/>
        <v>48</v>
      </c>
      <c r="G43" s="23">
        <f t="shared" si="10"/>
        <v>37</v>
      </c>
      <c r="I43" s="10" t="str">
        <f t="shared" si="5"/>
        <v/>
      </c>
      <c r="J43" s="10" t="str">
        <f t="shared" si="6"/>
        <v/>
      </c>
      <c r="K43" s="4" t="str">
        <f t="array" ref="K43">IF(ISNUMBER(I43),MIN(IF($B$2:$B$1251=J43,$C$2:$C$1251)),"")</f>
        <v/>
      </c>
      <c r="L43" s="13" t="str">
        <f t="shared" si="7"/>
        <v/>
      </c>
      <c r="M43" s="4" t="str">
        <f t="array" ref="M43">IF(ISNUMBER(I43),MAX(IF($B$2:$B$1251=J43,$C$2:$C$1251)),"")</f>
        <v/>
      </c>
      <c r="O43" s="4" t="str">
        <f t="shared" si="2"/>
        <v/>
      </c>
      <c r="P43" s="4" t="str">
        <f t="shared" si="3"/>
        <v/>
      </c>
      <c r="Q43" s="4" t="str">
        <f t="shared" si="8"/>
        <v/>
      </c>
      <c r="R43" s="4" t="str">
        <f t="shared" si="11"/>
        <v/>
      </c>
      <c r="S43" s="4" t="str">
        <f t="shared" si="12"/>
        <v/>
      </c>
    </row>
    <row r="44" spans="1:19" x14ac:dyDescent="0.25">
      <c r="A44" s="10">
        <f t="shared" si="4"/>
        <v>42060</v>
      </c>
      <c r="B44" s="4" t="str">
        <f t="shared" si="0"/>
        <v>2015-09</v>
      </c>
      <c r="C44" s="4">
        <f t="shared" si="1"/>
        <v>11</v>
      </c>
      <c r="D44" s="4">
        <f>IF(ISNUMBER(A44),COUNTIF(Calculations!B:B, A44),"")</f>
        <v>4</v>
      </c>
      <c r="E44" s="4">
        <f>IF(ISNUMBER(A44),COUNTIF(Calculations!A:A, A44),"")</f>
        <v>4</v>
      </c>
      <c r="F44" s="23">
        <f t="shared" si="9"/>
        <v>52</v>
      </c>
      <c r="G44" s="23">
        <f t="shared" si="10"/>
        <v>41</v>
      </c>
      <c r="I44" s="10" t="str">
        <f t="shared" si="5"/>
        <v/>
      </c>
      <c r="J44" s="10" t="str">
        <f t="shared" si="6"/>
        <v/>
      </c>
      <c r="K44" s="4" t="str">
        <f t="array" ref="K44">IF(ISNUMBER(I44),MIN(IF($B$2:$B$1251=J44,$C$2:$C$1251)),"")</f>
        <v/>
      </c>
      <c r="L44" s="13" t="str">
        <f t="shared" si="7"/>
        <v/>
      </c>
      <c r="M44" s="4" t="str">
        <f t="array" ref="M44">IF(ISNUMBER(I44),MAX(IF($B$2:$B$1251=J44,$C$2:$C$1251)),"")</f>
        <v/>
      </c>
      <c r="O44" s="4" t="str">
        <f t="shared" si="2"/>
        <v/>
      </c>
      <c r="P44" s="4" t="str">
        <f t="shared" si="3"/>
        <v/>
      </c>
      <c r="Q44" s="4" t="str">
        <f t="shared" si="8"/>
        <v/>
      </c>
      <c r="R44" s="4" t="str">
        <f t="shared" si="11"/>
        <v/>
      </c>
      <c r="S44" s="4" t="str">
        <f t="shared" si="12"/>
        <v/>
      </c>
    </row>
    <row r="45" spans="1:19" x14ac:dyDescent="0.25">
      <c r="A45" s="10">
        <f t="shared" si="4"/>
        <v>42061</v>
      </c>
      <c r="B45" s="4" t="str">
        <f t="shared" si="0"/>
        <v>2015-09</v>
      </c>
      <c r="C45" s="4">
        <f t="shared" si="1"/>
        <v>14</v>
      </c>
      <c r="D45" s="4">
        <f>IF(ISNUMBER(A45),COUNTIF(Calculations!B:B, A45),"")</f>
        <v>4</v>
      </c>
      <c r="E45" s="4">
        <f>IF(ISNUMBER(A45),COUNTIF(Calculations!A:A, A45),"")</f>
        <v>1</v>
      </c>
      <c r="F45" s="23">
        <f t="shared" si="9"/>
        <v>56</v>
      </c>
      <c r="G45" s="23">
        <f t="shared" si="10"/>
        <v>42</v>
      </c>
      <c r="I45" s="10" t="str">
        <f t="shared" si="5"/>
        <v/>
      </c>
      <c r="J45" s="10" t="str">
        <f t="shared" si="6"/>
        <v/>
      </c>
      <c r="K45" s="4" t="str">
        <f t="array" ref="K45">IF(ISNUMBER(I45),MIN(IF($B$2:$B$1251=J45,$C$2:$C$1251)),"")</f>
        <v/>
      </c>
      <c r="L45" s="13" t="str">
        <f t="shared" si="7"/>
        <v/>
      </c>
      <c r="M45" s="4" t="str">
        <f t="array" ref="M45">IF(ISNUMBER(I45),MAX(IF($B$2:$B$1251=J45,$C$2:$C$1251)),"")</f>
        <v/>
      </c>
      <c r="O45" s="4" t="str">
        <f t="shared" si="2"/>
        <v/>
      </c>
      <c r="P45" s="4" t="str">
        <f t="shared" si="3"/>
        <v/>
      </c>
      <c r="Q45" s="4" t="str">
        <f t="shared" si="8"/>
        <v/>
      </c>
      <c r="R45" s="4" t="str">
        <f t="shared" si="11"/>
        <v/>
      </c>
      <c r="S45" s="4" t="str">
        <f t="shared" si="12"/>
        <v/>
      </c>
    </row>
    <row r="46" spans="1:19" x14ac:dyDescent="0.25">
      <c r="A46" s="10">
        <f t="shared" si="4"/>
        <v>42062</v>
      </c>
      <c r="B46" s="4" t="str">
        <f t="shared" si="0"/>
        <v>2015-09</v>
      </c>
      <c r="C46" s="4">
        <f t="shared" si="1"/>
        <v>12</v>
      </c>
      <c r="D46" s="4">
        <f>IF(ISNUMBER(A46),COUNTIF(Calculations!B:B, A46),"")</f>
        <v>3</v>
      </c>
      <c r="E46" s="4">
        <f>IF(ISNUMBER(A46),COUNTIF(Calculations!A:A, A46),"")</f>
        <v>5</v>
      </c>
      <c r="F46" s="23">
        <f t="shared" si="9"/>
        <v>59</v>
      </c>
      <c r="G46" s="23">
        <f t="shared" si="10"/>
        <v>47</v>
      </c>
      <c r="I46" s="10" t="str">
        <f t="shared" si="5"/>
        <v/>
      </c>
      <c r="J46" s="10" t="str">
        <f t="shared" si="6"/>
        <v/>
      </c>
      <c r="K46" s="4" t="str">
        <f t="array" ref="K46">IF(ISNUMBER(I46),MIN(IF($B$2:$B$1251=J46,$C$2:$C$1251)),"")</f>
        <v/>
      </c>
      <c r="L46" s="13" t="str">
        <f t="shared" si="7"/>
        <v/>
      </c>
      <c r="M46" s="4" t="str">
        <f t="array" ref="M46">IF(ISNUMBER(I46),MAX(IF($B$2:$B$1251=J46,$C$2:$C$1251)),"")</f>
        <v/>
      </c>
      <c r="O46" s="4" t="str">
        <f t="shared" si="2"/>
        <v/>
      </c>
      <c r="P46" s="4" t="str">
        <f t="shared" si="3"/>
        <v/>
      </c>
      <c r="Q46" s="4" t="str">
        <f t="shared" si="8"/>
        <v/>
      </c>
      <c r="R46" s="4" t="str">
        <f t="shared" si="11"/>
        <v/>
      </c>
      <c r="S46" s="4" t="str">
        <f t="shared" si="12"/>
        <v/>
      </c>
    </row>
    <row r="47" spans="1:19" x14ac:dyDescent="0.25">
      <c r="A47" s="10">
        <f t="shared" si="4"/>
        <v>42063</v>
      </c>
      <c r="B47" s="4" t="str">
        <f t="shared" si="0"/>
        <v>2015-09</v>
      </c>
      <c r="C47" s="4">
        <f t="shared" si="1"/>
        <v>12</v>
      </c>
      <c r="D47" s="4">
        <f>IF(ISNUMBER(A47),COUNTIF(Calculations!B:B, A47),"")</f>
        <v>0</v>
      </c>
      <c r="E47" s="4">
        <f>IF(ISNUMBER(A47),COUNTIF(Calculations!A:A, A47),"")</f>
        <v>0</v>
      </c>
      <c r="F47" s="23">
        <f t="shared" si="9"/>
        <v>59</v>
      </c>
      <c r="G47" s="23">
        <f t="shared" si="10"/>
        <v>47</v>
      </c>
      <c r="I47" s="10" t="str">
        <f t="shared" si="5"/>
        <v/>
      </c>
      <c r="J47" s="10" t="str">
        <f t="shared" si="6"/>
        <v/>
      </c>
      <c r="K47" s="4" t="str">
        <f t="array" ref="K47">IF(ISNUMBER(I47),MIN(IF($B$2:$B$1251=J47,$C$2:$C$1251)),"")</f>
        <v/>
      </c>
      <c r="L47" s="13" t="str">
        <f t="shared" si="7"/>
        <v/>
      </c>
      <c r="M47" s="4" t="str">
        <f t="array" ref="M47">IF(ISNUMBER(I47),MAX(IF($B$2:$B$1251=J47,$C$2:$C$1251)),"")</f>
        <v/>
      </c>
      <c r="O47" s="4" t="str">
        <f t="shared" si="2"/>
        <v/>
      </c>
      <c r="P47" s="4" t="str">
        <f t="shared" si="3"/>
        <v/>
      </c>
      <c r="Q47" s="4" t="str">
        <f t="shared" si="8"/>
        <v/>
      </c>
      <c r="R47" s="4" t="str">
        <f t="shared" si="11"/>
        <v/>
      </c>
      <c r="S47" s="4" t="str">
        <f t="shared" si="12"/>
        <v/>
      </c>
    </row>
    <row r="48" spans="1:19" x14ac:dyDescent="0.25">
      <c r="A48" s="10">
        <f t="shared" si="4"/>
        <v>42064</v>
      </c>
      <c r="B48" s="4" t="str">
        <f t="shared" si="0"/>
        <v>2015-10</v>
      </c>
      <c r="C48" s="4">
        <f t="shared" si="1"/>
        <v>13</v>
      </c>
      <c r="D48" s="4">
        <f>IF(ISNUMBER(A48),COUNTIF(Calculations!B:B, A48),"")</f>
        <v>1</v>
      </c>
      <c r="E48" s="4">
        <f>IF(ISNUMBER(A48),COUNTIF(Calculations!A:A, A48),"")</f>
        <v>0</v>
      </c>
      <c r="F48" s="23">
        <f t="shared" si="9"/>
        <v>60</v>
      </c>
      <c r="G48" s="23">
        <f t="shared" si="10"/>
        <v>47</v>
      </c>
      <c r="I48" s="10" t="str">
        <f t="shared" si="5"/>
        <v/>
      </c>
      <c r="J48" s="10" t="str">
        <f t="shared" si="6"/>
        <v/>
      </c>
      <c r="K48" s="4" t="str">
        <f t="array" ref="K48">IF(ISNUMBER(I48),MIN(IF($B$2:$B$1251=J48,$C$2:$C$1251)),"")</f>
        <v/>
      </c>
      <c r="L48" s="13" t="str">
        <f t="shared" si="7"/>
        <v/>
      </c>
      <c r="M48" s="4" t="str">
        <f t="array" ref="M48">IF(ISNUMBER(I48),MAX(IF($B$2:$B$1251=J48,$C$2:$C$1251)),"")</f>
        <v/>
      </c>
      <c r="O48" s="4" t="str">
        <f t="shared" si="2"/>
        <v/>
      </c>
      <c r="P48" s="4" t="str">
        <f t="shared" si="3"/>
        <v/>
      </c>
      <c r="Q48" s="4" t="str">
        <f t="shared" si="8"/>
        <v/>
      </c>
      <c r="R48" s="4" t="str">
        <f t="shared" si="11"/>
        <v/>
      </c>
      <c r="S48" s="4" t="str">
        <f t="shared" si="12"/>
        <v/>
      </c>
    </row>
    <row r="49" spans="1:19" x14ac:dyDescent="0.25">
      <c r="A49" s="10">
        <f t="shared" si="4"/>
        <v>42065</v>
      </c>
      <c r="B49" s="4" t="str">
        <f t="shared" si="0"/>
        <v>2015-10</v>
      </c>
      <c r="C49" s="4">
        <f t="shared" si="1"/>
        <v>13</v>
      </c>
      <c r="D49" s="4">
        <f>IF(ISNUMBER(A49),COUNTIF(Calculations!B:B, A49),"")</f>
        <v>1</v>
      </c>
      <c r="E49" s="4">
        <f>IF(ISNUMBER(A49),COUNTIF(Calculations!A:A, A49),"")</f>
        <v>1</v>
      </c>
      <c r="F49" s="23">
        <f t="shared" si="9"/>
        <v>61</v>
      </c>
      <c r="G49" s="23">
        <f t="shared" si="10"/>
        <v>48</v>
      </c>
      <c r="I49" s="10" t="str">
        <f t="shared" si="5"/>
        <v/>
      </c>
      <c r="J49" s="10" t="str">
        <f t="shared" si="6"/>
        <v/>
      </c>
      <c r="K49" s="4" t="str">
        <f t="array" ref="K49">IF(ISNUMBER(I49),MIN(IF($B$2:$B$1251=J49,$C$2:$C$1251)),"")</f>
        <v/>
      </c>
      <c r="L49" s="13" t="str">
        <f t="shared" si="7"/>
        <v/>
      </c>
      <c r="M49" s="4" t="str">
        <f t="array" ref="M49">IF(ISNUMBER(I49),MAX(IF($B$2:$B$1251=J49,$C$2:$C$1251)),"")</f>
        <v/>
      </c>
      <c r="O49" s="4" t="str">
        <f t="shared" si="2"/>
        <v/>
      </c>
      <c r="P49" s="4" t="str">
        <f t="shared" si="3"/>
        <v/>
      </c>
      <c r="Q49" s="4" t="str">
        <f t="shared" si="8"/>
        <v/>
      </c>
      <c r="R49" s="4" t="str">
        <f t="shared" si="11"/>
        <v/>
      </c>
      <c r="S49" s="4" t="str">
        <f t="shared" si="12"/>
        <v/>
      </c>
    </row>
    <row r="50" spans="1:19" x14ac:dyDescent="0.25">
      <c r="A50" s="10">
        <f t="shared" si="4"/>
        <v>42066</v>
      </c>
      <c r="B50" s="4" t="str">
        <f t="shared" si="0"/>
        <v>2015-10</v>
      </c>
      <c r="C50" s="4">
        <f t="shared" si="1"/>
        <v>16</v>
      </c>
      <c r="D50" s="4">
        <f>IF(ISNUMBER(A50),COUNTIF(Calculations!B:B, A50),"")</f>
        <v>4</v>
      </c>
      <c r="E50" s="4">
        <f>IF(ISNUMBER(A50),COUNTIF(Calculations!A:A, A50),"")</f>
        <v>1</v>
      </c>
      <c r="F50" s="23">
        <f t="shared" si="9"/>
        <v>65</v>
      </c>
      <c r="G50" s="23">
        <f t="shared" si="10"/>
        <v>49</v>
      </c>
      <c r="I50" s="10" t="str">
        <f t="shared" si="5"/>
        <v/>
      </c>
      <c r="J50" s="10" t="str">
        <f t="shared" si="6"/>
        <v/>
      </c>
      <c r="K50" s="4" t="str">
        <f t="array" ref="K50">IF(ISNUMBER(I50),MIN(IF($B$2:$B$1251=J50,$C$2:$C$1251)),"")</f>
        <v/>
      </c>
      <c r="L50" s="13" t="str">
        <f t="shared" si="7"/>
        <v/>
      </c>
      <c r="M50" s="4" t="str">
        <f t="array" ref="M50">IF(ISNUMBER(I50),MAX(IF($B$2:$B$1251=J50,$C$2:$C$1251)),"")</f>
        <v/>
      </c>
      <c r="O50" s="4" t="str">
        <f t="shared" si="2"/>
        <v/>
      </c>
      <c r="P50" s="4" t="str">
        <f t="shared" si="3"/>
        <v/>
      </c>
      <c r="Q50" s="4" t="str">
        <f t="shared" si="8"/>
        <v/>
      </c>
      <c r="R50" s="4" t="str">
        <f t="shared" si="11"/>
        <v/>
      </c>
      <c r="S50" s="4" t="str">
        <f t="shared" si="12"/>
        <v/>
      </c>
    </row>
    <row r="51" spans="1:19" x14ac:dyDescent="0.25">
      <c r="A51" s="10">
        <f t="shared" si="4"/>
        <v>42067</v>
      </c>
      <c r="B51" s="4" t="str">
        <f t="shared" si="0"/>
        <v>2015-10</v>
      </c>
      <c r="C51" s="4">
        <f t="shared" si="1"/>
        <v>15</v>
      </c>
      <c r="D51" s="4">
        <f>IF(ISNUMBER(A51),COUNTIF(Calculations!B:B, A51),"")</f>
        <v>1</v>
      </c>
      <c r="E51" s="4">
        <f>IF(ISNUMBER(A51),COUNTIF(Calculations!A:A, A51),"")</f>
        <v>2</v>
      </c>
      <c r="F51" s="23">
        <f t="shared" si="9"/>
        <v>66</v>
      </c>
      <c r="G51" s="23">
        <f t="shared" si="10"/>
        <v>51</v>
      </c>
      <c r="I51" s="10" t="str">
        <f t="shared" si="5"/>
        <v/>
      </c>
      <c r="J51" s="10" t="str">
        <f t="shared" si="6"/>
        <v/>
      </c>
      <c r="K51" s="4" t="str">
        <f t="array" ref="K51">IF(ISNUMBER(I51),MIN(IF($B$2:$B$1251=J51,$C$2:$C$1251)),"")</f>
        <v/>
      </c>
      <c r="L51" s="13" t="str">
        <f t="shared" si="7"/>
        <v/>
      </c>
      <c r="M51" s="4" t="str">
        <f t="array" ref="M51">IF(ISNUMBER(I51),MAX(IF($B$2:$B$1251=J51,$C$2:$C$1251)),"")</f>
        <v/>
      </c>
      <c r="O51" s="4" t="str">
        <f t="shared" si="2"/>
        <v/>
      </c>
      <c r="P51" s="4" t="str">
        <f t="shared" si="3"/>
        <v/>
      </c>
      <c r="Q51" s="4" t="str">
        <f t="shared" si="8"/>
        <v/>
      </c>
      <c r="R51" s="4" t="str">
        <f t="shared" si="11"/>
        <v/>
      </c>
      <c r="S51" s="4" t="str">
        <f t="shared" si="12"/>
        <v/>
      </c>
    </row>
    <row r="52" spans="1:19" x14ac:dyDescent="0.25">
      <c r="A52" s="10">
        <f t="shared" si="4"/>
        <v>42068</v>
      </c>
      <c r="B52" s="4" t="str">
        <f t="shared" si="0"/>
        <v>2015-10</v>
      </c>
      <c r="C52" s="4">
        <f t="shared" si="1"/>
        <v>14</v>
      </c>
      <c r="D52" s="4">
        <f>IF(ISNUMBER(A52),COUNTIF(Calculations!B:B, A52),"")</f>
        <v>2</v>
      </c>
      <c r="E52" s="4">
        <f>IF(ISNUMBER(A52),COUNTIF(Calculations!A:A, A52),"")</f>
        <v>3</v>
      </c>
      <c r="F52" s="23">
        <f t="shared" si="9"/>
        <v>68</v>
      </c>
      <c r="G52" s="23">
        <f t="shared" si="10"/>
        <v>54</v>
      </c>
      <c r="I52" s="10" t="str">
        <f t="shared" si="5"/>
        <v/>
      </c>
      <c r="J52" s="10" t="str">
        <f t="shared" si="6"/>
        <v/>
      </c>
      <c r="K52" s="4" t="str">
        <f t="array" ref="K52">IF(ISNUMBER(I52),MIN(IF($B$2:$B$1251=J52,$C$2:$C$1251)),"")</f>
        <v/>
      </c>
      <c r="L52" s="13" t="str">
        <f t="shared" si="7"/>
        <v/>
      </c>
      <c r="M52" s="4" t="str">
        <f t="array" ref="M52">IF(ISNUMBER(I52),MAX(IF($B$2:$B$1251=J52,$C$2:$C$1251)),"")</f>
        <v/>
      </c>
      <c r="O52" s="4" t="str">
        <f t="shared" si="2"/>
        <v/>
      </c>
      <c r="P52" s="4" t="str">
        <f t="shared" si="3"/>
        <v/>
      </c>
      <c r="Q52" s="4" t="str">
        <f t="shared" si="8"/>
        <v/>
      </c>
      <c r="R52" s="4" t="str">
        <f t="shared" si="11"/>
        <v/>
      </c>
      <c r="S52" s="4" t="str">
        <f t="shared" si="12"/>
        <v/>
      </c>
    </row>
    <row r="53" spans="1:19" x14ac:dyDescent="0.25">
      <c r="A53" s="10">
        <f t="shared" si="4"/>
        <v>42069</v>
      </c>
      <c r="B53" s="4" t="str">
        <f t="shared" si="0"/>
        <v>2015-10</v>
      </c>
      <c r="C53" s="4">
        <f t="shared" si="1"/>
        <v>13</v>
      </c>
      <c r="D53" s="4">
        <f>IF(ISNUMBER(A53),COUNTIF(Calculations!B:B, A53),"")</f>
        <v>1</v>
      </c>
      <c r="E53" s="4">
        <f>IF(ISNUMBER(A53),COUNTIF(Calculations!A:A, A53),"")</f>
        <v>2</v>
      </c>
      <c r="F53" s="23">
        <f t="shared" si="9"/>
        <v>69</v>
      </c>
      <c r="G53" s="23">
        <f t="shared" si="10"/>
        <v>56</v>
      </c>
      <c r="I53" s="10" t="str">
        <f t="shared" si="5"/>
        <v/>
      </c>
      <c r="J53" s="10" t="str">
        <f t="shared" si="6"/>
        <v/>
      </c>
      <c r="K53" s="4" t="str">
        <f t="array" ref="K53">IF(ISNUMBER(I53),MIN(IF($B$2:$B$1251=J53,$C$2:$C$1251)),"")</f>
        <v/>
      </c>
      <c r="L53" s="13" t="str">
        <f t="shared" si="7"/>
        <v/>
      </c>
      <c r="M53" s="4" t="str">
        <f t="array" ref="M53">IF(ISNUMBER(I53),MAX(IF($B$2:$B$1251=J53,$C$2:$C$1251)),"")</f>
        <v/>
      </c>
      <c r="O53" s="4" t="str">
        <f t="shared" si="2"/>
        <v/>
      </c>
      <c r="P53" s="4" t="str">
        <f t="shared" si="3"/>
        <v/>
      </c>
      <c r="Q53" s="4" t="str">
        <f t="shared" si="8"/>
        <v/>
      </c>
      <c r="R53" s="4" t="str">
        <f t="shared" si="11"/>
        <v/>
      </c>
      <c r="S53" s="4" t="str">
        <f t="shared" si="12"/>
        <v/>
      </c>
    </row>
    <row r="54" spans="1:19" x14ac:dyDescent="0.25">
      <c r="A54" s="10">
        <f t="shared" si="4"/>
        <v>42070</v>
      </c>
      <c r="B54" s="4" t="str">
        <f t="shared" si="0"/>
        <v>2015-10</v>
      </c>
      <c r="C54" s="4">
        <f t="shared" si="1"/>
        <v>13</v>
      </c>
      <c r="D54" s="4">
        <f>IF(ISNUMBER(A54),COUNTIF(Calculations!B:B, A54),"")</f>
        <v>0</v>
      </c>
      <c r="E54" s="4">
        <f>IF(ISNUMBER(A54),COUNTIF(Calculations!A:A, A54),"")</f>
        <v>0</v>
      </c>
      <c r="F54" s="23">
        <f t="shared" si="9"/>
        <v>69</v>
      </c>
      <c r="G54" s="23">
        <f t="shared" si="10"/>
        <v>56</v>
      </c>
      <c r="I54" s="10" t="str">
        <f t="shared" si="5"/>
        <v/>
      </c>
      <c r="J54" s="10" t="str">
        <f t="shared" si="6"/>
        <v/>
      </c>
      <c r="K54" s="4" t="str">
        <f t="array" ref="K54">IF(ISNUMBER(I54),MIN(IF($B$2:$B$1251=J54,$C$2:$C$1251)),"")</f>
        <v/>
      </c>
      <c r="L54" s="13" t="str">
        <f t="shared" si="7"/>
        <v/>
      </c>
      <c r="M54" s="4" t="str">
        <f t="array" ref="M54">IF(ISNUMBER(I54),MAX(IF($B$2:$B$1251=J54,$C$2:$C$1251)),"")</f>
        <v/>
      </c>
      <c r="O54" s="4" t="str">
        <f t="shared" si="2"/>
        <v/>
      </c>
      <c r="P54" s="4" t="str">
        <f t="shared" si="3"/>
        <v/>
      </c>
      <c r="Q54" s="4" t="str">
        <f t="shared" si="8"/>
        <v/>
      </c>
      <c r="R54" s="4" t="str">
        <f t="shared" si="11"/>
        <v/>
      </c>
      <c r="S54" s="4" t="str">
        <f t="shared" si="12"/>
        <v/>
      </c>
    </row>
    <row r="55" spans="1:19" x14ac:dyDescent="0.25">
      <c r="A55" s="10">
        <f t="shared" si="4"/>
        <v>42071</v>
      </c>
      <c r="B55" s="4" t="str">
        <f t="shared" si="0"/>
        <v>2015-11</v>
      </c>
      <c r="C55" s="4">
        <f t="shared" si="1"/>
        <v>13</v>
      </c>
      <c r="D55" s="4">
        <f>IF(ISNUMBER(A55),COUNTIF(Calculations!B:B, A55),"")</f>
        <v>0</v>
      </c>
      <c r="E55" s="4">
        <f>IF(ISNUMBER(A55),COUNTIF(Calculations!A:A, A55),"")</f>
        <v>0</v>
      </c>
      <c r="F55" s="23">
        <f t="shared" si="9"/>
        <v>69</v>
      </c>
      <c r="G55" s="23">
        <f t="shared" si="10"/>
        <v>56</v>
      </c>
      <c r="I55" s="10" t="str">
        <f t="shared" si="5"/>
        <v/>
      </c>
      <c r="J55" s="10" t="str">
        <f t="shared" si="6"/>
        <v/>
      </c>
      <c r="K55" s="4" t="str">
        <f t="array" ref="K55">IF(ISNUMBER(I55),MIN(IF($B$2:$B$1251=J55,$C$2:$C$1251)),"")</f>
        <v/>
      </c>
      <c r="L55" s="13" t="str">
        <f t="shared" si="7"/>
        <v/>
      </c>
      <c r="M55" s="4" t="str">
        <f t="array" ref="M55">IF(ISNUMBER(I55),MAX(IF($B$2:$B$1251=J55,$C$2:$C$1251)),"")</f>
        <v/>
      </c>
      <c r="O55" s="4" t="str">
        <f t="shared" si="2"/>
        <v/>
      </c>
      <c r="P55" s="4" t="str">
        <f t="shared" si="3"/>
        <v/>
      </c>
      <c r="Q55" s="4" t="str">
        <f t="shared" si="8"/>
        <v/>
      </c>
      <c r="R55" s="4" t="str">
        <f t="shared" si="11"/>
        <v/>
      </c>
      <c r="S55" s="4" t="str">
        <f t="shared" si="12"/>
        <v/>
      </c>
    </row>
    <row r="56" spans="1:19" x14ac:dyDescent="0.25">
      <c r="A56" s="10">
        <f t="shared" si="4"/>
        <v>42072</v>
      </c>
      <c r="B56" s="4" t="str">
        <f t="shared" si="0"/>
        <v>2015-11</v>
      </c>
      <c r="C56" s="4">
        <f t="shared" si="1"/>
        <v>15</v>
      </c>
      <c r="D56" s="4">
        <f>IF(ISNUMBER(A56),COUNTIF(Calculations!B:B, A56),"")</f>
        <v>3</v>
      </c>
      <c r="E56" s="4">
        <f>IF(ISNUMBER(A56),COUNTIF(Calculations!A:A, A56),"")</f>
        <v>1</v>
      </c>
      <c r="F56" s="23">
        <f t="shared" si="9"/>
        <v>72</v>
      </c>
      <c r="G56" s="23">
        <f t="shared" si="10"/>
        <v>57</v>
      </c>
      <c r="I56" s="10" t="str">
        <f t="shared" si="5"/>
        <v/>
      </c>
      <c r="J56" s="10" t="str">
        <f t="shared" si="6"/>
        <v/>
      </c>
      <c r="K56" s="4" t="str">
        <f t="array" ref="K56">IF(ISNUMBER(I56),MIN(IF($B$2:$B$1251=J56,$C$2:$C$1251)),"")</f>
        <v/>
      </c>
      <c r="L56" s="13" t="str">
        <f t="shared" si="7"/>
        <v/>
      </c>
      <c r="M56" s="4" t="str">
        <f t="array" ref="M56">IF(ISNUMBER(I56),MAX(IF($B$2:$B$1251=J56,$C$2:$C$1251)),"")</f>
        <v/>
      </c>
      <c r="O56" s="4" t="str">
        <f t="shared" si="2"/>
        <v/>
      </c>
      <c r="P56" s="4" t="str">
        <f t="shared" si="3"/>
        <v/>
      </c>
      <c r="Q56" s="4" t="str">
        <f t="shared" si="8"/>
        <v/>
      </c>
      <c r="R56" s="4" t="str">
        <f t="shared" si="11"/>
        <v/>
      </c>
      <c r="S56" s="4" t="str">
        <f t="shared" si="12"/>
        <v/>
      </c>
    </row>
    <row r="57" spans="1:19" x14ac:dyDescent="0.25">
      <c r="A57" s="10">
        <f t="shared" si="4"/>
        <v>42073</v>
      </c>
      <c r="B57" s="4" t="str">
        <f t="shared" si="0"/>
        <v>2015-11</v>
      </c>
      <c r="C57" s="4">
        <f t="shared" si="1"/>
        <v>8</v>
      </c>
      <c r="D57" s="4">
        <f>IF(ISNUMBER(A57),COUNTIF(Calculations!B:B, A57),"")</f>
        <v>0</v>
      </c>
      <c r="E57" s="4">
        <f>IF(ISNUMBER(A57),COUNTIF(Calculations!A:A, A57),"")</f>
        <v>7</v>
      </c>
      <c r="F57" s="23">
        <f t="shared" si="9"/>
        <v>72</v>
      </c>
      <c r="G57" s="23">
        <f t="shared" si="10"/>
        <v>64</v>
      </c>
      <c r="I57" s="10" t="str">
        <f t="shared" si="5"/>
        <v/>
      </c>
      <c r="J57" s="10" t="str">
        <f t="shared" si="6"/>
        <v/>
      </c>
      <c r="K57" s="4" t="str">
        <f t="array" ref="K57">IF(ISNUMBER(I57),MIN(IF($B$2:$B$1251=J57,$C$2:$C$1251)),"")</f>
        <v/>
      </c>
      <c r="L57" s="13" t="str">
        <f t="shared" si="7"/>
        <v/>
      </c>
      <c r="M57" s="4" t="str">
        <f t="array" ref="M57">IF(ISNUMBER(I57),MAX(IF($B$2:$B$1251=J57,$C$2:$C$1251)),"")</f>
        <v/>
      </c>
      <c r="O57" s="4" t="str">
        <f t="shared" si="2"/>
        <v/>
      </c>
      <c r="P57" s="4" t="str">
        <f t="shared" si="3"/>
        <v/>
      </c>
      <c r="Q57" s="4" t="str">
        <f t="shared" si="8"/>
        <v/>
      </c>
      <c r="R57" s="4" t="str">
        <f t="shared" si="11"/>
        <v/>
      </c>
      <c r="S57" s="4" t="str">
        <f t="shared" si="12"/>
        <v/>
      </c>
    </row>
    <row r="58" spans="1:19" x14ac:dyDescent="0.25">
      <c r="A58" s="10">
        <f t="shared" si="4"/>
        <v>42074</v>
      </c>
      <c r="B58" s="4" t="str">
        <f t="shared" si="0"/>
        <v>2015-11</v>
      </c>
      <c r="C58" s="4">
        <f t="shared" si="1"/>
        <v>8</v>
      </c>
      <c r="D58" s="4">
        <f>IF(ISNUMBER(A58),COUNTIF(Calculations!B:B, A58),"")</f>
        <v>1</v>
      </c>
      <c r="E58" s="4">
        <f>IF(ISNUMBER(A58),COUNTIF(Calculations!A:A, A58),"")</f>
        <v>1</v>
      </c>
      <c r="F58" s="23">
        <f t="shared" si="9"/>
        <v>73</v>
      </c>
      <c r="G58" s="23">
        <f t="shared" si="10"/>
        <v>65</v>
      </c>
      <c r="I58" s="10" t="str">
        <f t="shared" si="5"/>
        <v/>
      </c>
      <c r="J58" s="10" t="str">
        <f t="shared" si="6"/>
        <v/>
      </c>
      <c r="K58" s="4" t="str">
        <f t="array" ref="K58">IF(ISNUMBER(I58),MIN(IF($B$2:$B$1251=J58,$C$2:$C$1251)),"")</f>
        <v/>
      </c>
      <c r="L58" s="13" t="str">
        <f t="shared" si="7"/>
        <v/>
      </c>
      <c r="M58" s="4" t="str">
        <f t="array" ref="M58">IF(ISNUMBER(I58),MAX(IF($B$2:$B$1251=J58,$C$2:$C$1251)),"")</f>
        <v/>
      </c>
      <c r="O58" s="4" t="str">
        <f t="shared" si="2"/>
        <v/>
      </c>
      <c r="P58" s="4" t="str">
        <f t="shared" si="3"/>
        <v/>
      </c>
      <c r="Q58" s="4" t="str">
        <f t="shared" si="8"/>
        <v/>
      </c>
      <c r="R58" s="4" t="str">
        <f t="shared" si="11"/>
        <v/>
      </c>
      <c r="S58" s="4" t="str">
        <f t="shared" si="12"/>
        <v/>
      </c>
    </row>
    <row r="59" spans="1:19" x14ac:dyDescent="0.25">
      <c r="A59" s="10">
        <f t="shared" si="4"/>
        <v>42075</v>
      </c>
      <c r="B59" s="4" t="str">
        <f t="shared" si="0"/>
        <v>2015-11</v>
      </c>
      <c r="C59" s="4">
        <f t="shared" si="1"/>
        <v>9</v>
      </c>
      <c r="D59" s="4">
        <f>IF(ISNUMBER(A59),COUNTIF(Calculations!B:B, A59),"")</f>
        <v>3</v>
      </c>
      <c r="E59" s="4">
        <f>IF(ISNUMBER(A59),COUNTIF(Calculations!A:A, A59),"")</f>
        <v>2</v>
      </c>
      <c r="F59" s="23">
        <f t="shared" si="9"/>
        <v>76</v>
      </c>
      <c r="G59" s="23">
        <f t="shared" si="10"/>
        <v>67</v>
      </c>
      <c r="I59" s="10" t="str">
        <f t="shared" si="5"/>
        <v/>
      </c>
      <c r="J59" s="10" t="str">
        <f t="shared" si="6"/>
        <v/>
      </c>
      <c r="K59" s="4" t="str">
        <f t="array" ref="K59">IF(ISNUMBER(I59),MIN(IF($B$2:$B$1251=J59,$C$2:$C$1251)),"")</f>
        <v/>
      </c>
      <c r="L59" s="13" t="str">
        <f t="shared" si="7"/>
        <v/>
      </c>
      <c r="M59" s="4" t="str">
        <f t="array" ref="M59">IF(ISNUMBER(I59),MAX(IF($B$2:$B$1251=J59,$C$2:$C$1251)),"")</f>
        <v/>
      </c>
      <c r="O59" s="4" t="str">
        <f t="shared" si="2"/>
        <v/>
      </c>
      <c r="P59" s="4" t="str">
        <f t="shared" si="3"/>
        <v/>
      </c>
      <c r="Q59" s="4" t="str">
        <f t="shared" si="8"/>
        <v/>
      </c>
      <c r="R59" s="4" t="str">
        <f t="shared" si="11"/>
        <v/>
      </c>
      <c r="S59" s="4" t="str">
        <f t="shared" si="12"/>
        <v/>
      </c>
    </row>
    <row r="60" spans="1:19" x14ac:dyDescent="0.25">
      <c r="A60" s="10">
        <f t="shared" si="4"/>
        <v>42076</v>
      </c>
      <c r="B60" s="4" t="str">
        <f t="shared" si="0"/>
        <v>2015-11</v>
      </c>
      <c r="C60" s="4">
        <f t="shared" si="1"/>
        <v>9</v>
      </c>
      <c r="D60" s="4">
        <f>IF(ISNUMBER(A60),COUNTIF(Calculations!B:B, A60),"")</f>
        <v>0</v>
      </c>
      <c r="E60" s="4">
        <f>IF(ISNUMBER(A60),COUNTIF(Calculations!A:A, A60),"")</f>
        <v>0</v>
      </c>
      <c r="F60" s="23">
        <f t="shared" si="9"/>
        <v>76</v>
      </c>
      <c r="G60" s="23">
        <f t="shared" si="10"/>
        <v>67</v>
      </c>
      <c r="I60" s="10" t="str">
        <f t="shared" si="5"/>
        <v/>
      </c>
      <c r="J60" s="10" t="str">
        <f t="shared" si="6"/>
        <v/>
      </c>
      <c r="K60" s="4" t="str">
        <f t="array" ref="K60">IF(ISNUMBER(I60),MIN(IF($B$2:$B$1251=J60,$C$2:$C$1251)),"")</f>
        <v/>
      </c>
      <c r="L60" s="13" t="str">
        <f t="shared" si="7"/>
        <v/>
      </c>
      <c r="M60" s="4" t="str">
        <f t="array" ref="M60">IF(ISNUMBER(I60),MAX(IF($B$2:$B$1251=J60,$C$2:$C$1251)),"")</f>
        <v/>
      </c>
      <c r="O60" s="4" t="str">
        <f t="shared" si="2"/>
        <v/>
      </c>
      <c r="P60" s="4" t="str">
        <f t="shared" si="3"/>
        <v/>
      </c>
      <c r="Q60" s="4" t="str">
        <f t="shared" si="8"/>
        <v/>
      </c>
      <c r="R60" s="4" t="str">
        <f t="shared" si="11"/>
        <v/>
      </c>
      <c r="S60" s="4" t="str">
        <f t="shared" si="12"/>
        <v/>
      </c>
    </row>
    <row r="61" spans="1:19" x14ac:dyDescent="0.25">
      <c r="A61" s="10">
        <f t="shared" si="4"/>
        <v>42077</v>
      </c>
      <c r="B61" s="4" t="str">
        <f t="shared" si="0"/>
        <v>2015-11</v>
      </c>
      <c r="C61" s="4">
        <f t="shared" si="1"/>
        <v>9</v>
      </c>
      <c r="D61" s="4">
        <f>IF(ISNUMBER(A61),COUNTIF(Calculations!B:B, A61),"")</f>
        <v>0</v>
      </c>
      <c r="E61" s="4">
        <f>IF(ISNUMBER(A61),COUNTIF(Calculations!A:A, A61),"")</f>
        <v>0</v>
      </c>
      <c r="F61" s="23">
        <f t="shared" si="9"/>
        <v>76</v>
      </c>
      <c r="G61" s="23">
        <f t="shared" si="10"/>
        <v>67</v>
      </c>
      <c r="I61" s="10" t="str">
        <f t="shared" si="5"/>
        <v/>
      </c>
      <c r="J61" s="10" t="str">
        <f t="shared" si="6"/>
        <v/>
      </c>
      <c r="K61" s="4" t="str">
        <f t="array" ref="K61">IF(ISNUMBER(I61),MIN(IF($B$2:$B$1251=J61,$C$2:$C$1251)),"")</f>
        <v/>
      </c>
      <c r="L61" s="13" t="str">
        <f t="shared" si="7"/>
        <v/>
      </c>
      <c r="M61" s="4" t="str">
        <f t="array" ref="M61">IF(ISNUMBER(I61),MAX(IF($B$2:$B$1251=J61,$C$2:$C$1251)),"")</f>
        <v/>
      </c>
      <c r="O61" s="4" t="str">
        <f t="shared" si="2"/>
        <v/>
      </c>
      <c r="P61" s="4" t="str">
        <f t="shared" si="3"/>
        <v/>
      </c>
      <c r="Q61" s="4" t="str">
        <f t="shared" si="8"/>
        <v/>
      </c>
      <c r="R61" s="4" t="str">
        <f t="shared" si="11"/>
        <v/>
      </c>
      <c r="S61" s="4" t="str">
        <f t="shared" si="12"/>
        <v/>
      </c>
    </row>
    <row r="62" spans="1:19" x14ac:dyDescent="0.25">
      <c r="A62" s="10">
        <f t="shared" si="4"/>
        <v>42078</v>
      </c>
      <c r="B62" s="4" t="str">
        <f t="shared" si="0"/>
        <v>2015-12</v>
      </c>
      <c r="C62" s="4">
        <f t="shared" si="1"/>
        <v>9</v>
      </c>
      <c r="D62" s="4">
        <f>IF(ISNUMBER(A62),COUNTIF(Calculations!B:B, A62),"")</f>
        <v>0</v>
      </c>
      <c r="E62" s="4">
        <f>IF(ISNUMBER(A62),COUNTIF(Calculations!A:A, A62),"")</f>
        <v>0</v>
      </c>
      <c r="F62" s="23">
        <f t="shared" si="9"/>
        <v>76</v>
      </c>
      <c r="G62" s="23">
        <f t="shared" si="10"/>
        <v>67</v>
      </c>
      <c r="I62" s="10" t="str">
        <f t="shared" si="5"/>
        <v/>
      </c>
      <c r="J62" s="10" t="str">
        <f t="shared" si="6"/>
        <v/>
      </c>
      <c r="K62" s="4" t="str">
        <f t="array" ref="K62">IF(ISNUMBER(I62),MIN(IF($B$2:$B$1251=J62,$C$2:$C$1251)),"")</f>
        <v/>
      </c>
      <c r="L62" s="13" t="str">
        <f t="shared" si="7"/>
        <v/>
      </c>
      <c r="M62" s="4" t="str">
        <f t="array" ref="M62">IF(ISNUMBER(I62),MAX(IF($B$2:$B$1251=J62,$C$2:$C$1251)),"")</f>
        <v/>
      </c>
      <c r="O62" s="4" t="str">
        <f t="shared" si="2"/>
        <v/>
      </c>
      <c r="P62" s="4" t="str">
        <f t="shared" si="3"/>
        <v/>
      </c>
      <c r="Q62" s="4" t="str">
        <f t="shared" si="8"/>
        <v/>
      </c>
      <c r="R62" s="4" t="str">
        <f t="shared" si="11"/>
        <v/>
      </c>
      <c r="S62" s="4" t="str">
        <f t="shared" si="12"/>
        <v/>
      </c>
    </row>
    <row r="63" spans="1:19" x14ac:dyDescent="0.25">
      <c r="A63" s="10">
        <f t="shared" si="4"/>
        <v>42079</v>
      </c>
      <c r="B63" s="4" t="str">
        <f t="shared" si="0"/>
        <v>2015-12</v>
      </c>
      <c r="C63" s="4">
        <f t="shared" si="1"/>
        <v>10</v>
      </c>
      <c r="D63" s="4">
        <f>IF(ISNUMBER(A63),COUNTIF(Calculations!B:B, A63),"")</f>
        <v>1</v>
      </c>
      <c r="E63" s="4">
        <f>IF(ISNUMBER(A63),COUNTIF(Calculations!A:A, A63),"")</f>
        <v>0</v>
      </c>
      <c r="F63" s="23">
        <f t="shared" si="9"/>
        <v>77</v>
      </c>
      <c r="G63" s="23">
        <f t="shared" si="10"/>
        <v>67</v>
      </c>
      <c r="I63" s="10" t="str">
        <f t="shared" si="5"/>
        <v/>
      </c>
      <c r="J63" s="10" t="str">
        <f t="shared" si="6"/>
        <v/>
      </c>
      <c r="K63" s="4" t="str">
        <f t="array" ref="K63">IF(ISNUMBER(I63),MIN(IF($B$2:$B$1251=J63,$C$2:$C$1251)),"")</f>
        <v/>
      </c>
      <c r="L63" s="13" t="str">
        <f t="shared" si="7"/>
        <v/>
      </c>
      <c r="M63" s="4" t="str">
        <f t="array" ref="M63">IF(ISNUMBER(I63),MAX(IF($B$2:$B$1251=J63,$C$2:$C$1251)),"")</f>
        <v/>
      </c>
      <c r="O63" s="4" t="str">
        <f t="shared" si="2"/>
        <v/>
      </c>
      <c r="P63" s="4" t="str">
        <f t="shared" si="3"/>
        <v/>
      </c>
      <c r="Q63" s="4" t="str">
        <f t="shared" si="8"/>
        <v/>
      </c>
      <c r="R63" s="4" t="str">
        <f t="shared" si="11"/>
        <v/>
      </c>
      <c r="S63" s="4" t="str">
        <f t="shared" si="12"/>
        <v/>
      </c>
    </row>
    <row r="64" spans="1:19" x14ac:dyDescent="0.25">
      <c r="A64" s="10">
        <f t="shared" si="4"/>
        <v>42080</v>
      </c>
      <c r="B64" s="4" t="str">
        <f t="shared" si="0"/>
        <v>2015-12</v>
      </c>
      <c r="C64" s="4">
        <f t="shared" si="1"/>
        <v>8</v>
      </c>
      <c r="D64" s="4">
        <f>IF(ISNUMBER(A64),COUNTIF(Calculations!B:B, A64),"")</f>
        <v>2</v>
      </c>
      <c r="E64" s="4">
        <f>IF(ISNUMBER(A64),COUNTIF(Calculations!A:A, A64),"")</f>
        <v>4</v>
      </c>
      <c r="F64" s="23">
        <f t="shared" si="9"/>
        <v>79</v>
      </c>
      <c r="G64" s="23">
        <f t="shared" si="10"/>
        <v>71</v>
      </c>
      <c r="I64" s="10" t="str">
        <f t="shared" si="5"/>
        <v/>
      </c>
      <c r="J64" s="10" t="str">
        <f t="shared" si="6"/>
        <v/>
      </c>
      <c r="K64" s="4" t="str">
        <f t="array" ref="K64">IF(ISNUMBER(I64),MIN(IF($B$2:$B$1251=J64,$C$2:$C$1251)),"")</f>
        <v/>
      </c>
      <c r="L64" s="13" t="str">
        <f t="shared" si="7"/>
        <v/>
      </c>
      <c r="M64" s="4" t="str">
        <f t="array" ref="M64">IF(ISNUMBER(I64),MAX(IF($B$2:$B$1251=J64,$C$2:$C$1251)),"")</f>
        <v/>
      </c>
      <c r="O64" s="4" t="str">
        <f t="shared" si="2"/>
        <v/>
      </c>
      <c r="P64" s="4" t="str">
        <f t="shared" si="3"/>
        <v/>
      </c>
      <c r="Q64" s="4" t="str">
        <f t="shared" si="8"/>
        <v/>
      </c>
      <c r="R64" s="4" t="str">
        <f t="shared" si="11"/>
        <v/>
      </c>
      <c r="S64" s="4" t="str">
        <f t="shared" si="12"/>
        <v/>
      </c>
    </row>
    <row r="65" spans="1:19" x14ac:dyDescent="0.25">
      <c r="A65" s="10">
        <f t="shared" si="4"/>
        <v>42081</v>
      </c>
      <c r="B65" s="4" t="str">
        <f t="shared" si="0"/>
        <v>2015-12</v>
      </c>
      <c r="C65" s="4">
        <f t="shared" si="1"/>
        <v>13</v>
      </c>
      <c r="D65" s="4">
        <f>IF(ISNUMBER(A65),COUNTIF(Calculations!B:B, A65),"")</f>
        <v>5</v>
      </c>
      <c r="E65" s="4">
        <f>IF(ISNUMBER(A65),COUNTIF(Calculations!A:A, A65),"")</f>
        <v>0</v>
      </c>
      <c r="F65" s="23">
        <f t="shared" si="9"/>
        <v>84</v>
      </c>
      <c r="G65" s="23">
        <f t="shared" si="10"/>
        <v>71</v>
      </c>
      <c r="I65" s="10" t="str">
        <f t="shared" si="5"/>
        <v/>
      </c>
      <c r="J65" s="10" t="str">
        <f t="shared" si="6"/>
        <v/>
      </c>
      <c r="K65" s="4" t="str">
        <f t="array" ref="K65">IF(ISNUMBER(I65),MIN(IF($B$2:$B$1251=J65,$C$2:$C$1251)),"")</f>
        <v/>
      </c>
      <c r="L65" s="13" t="str">
        <f t="shared" si="7"/>
        <v/>
      </c>
      <c r="M65" s="4" t="str">
        <f t="array" ref="M65">IF(ISNUMBER(I65),MAX(IF($B$2:$B$1251=J65,$C$2:$C$1251)),"")</f>
        <v/>
      </c>
      <c r="O65" s="4" t="str">
        <f t="shared" si="2"/>
        <v/>
      </c>
      <c r="P65" s="4" t="str">
        <f t="shared" si="3"/>
        <v/>
      </c>
      <c r="Q65" s="4" t="str">
        <f t="shared" si="8"/>
        <v/>
      </c>
      <c r="R65" s="4" t="str">
        <f t="shared" si="11"/>
        <v/>
      </c>
      <c r="S65" s="4" t="str">
        <f t="shared" si="12"/>
        <v/>
      </c>
    </row>
    <row r="66" spans="1:19" x14ac:dyDescent="0.25">
      <c r="A66" s="10">
        <f t="shared" si="4"/>
        <v>42082</v>
      </c>
      <c r="B66" s="4" t="str">
        <f t="shared" si="0"/>
        <v>2015-12</v>
      </c>
      <c r="C66" s="4">
        <f t="shared" ref="C66:C129" si="13">IF(ISNUMBER(A66),COUNTIFS(IndirectStartDates,"&lt;="&amp;A66,IndirectCompletedDates,"&gt;"&amp;A66) + COUNTIFS(IndirectStartDates,"&lt;="&amp;A66,IndirectCompletedDates,""),"")</f>
        <v>14</v>
      </c>
      <c r="D66" s="4">
        <f>IF(ISNUMBER(A66),COUNTIF(Calculations!B:B, A66),"")</f>
        <v>3</v>
      </c>
      <c r="E66" s="4">
        <f>IF(ISNUMBER(A66),COUNTIF(Calculations!A:A, A66),"")</f>
        <v>2</v>
      </c>
      <c r="F66" s="23">
        <f t="shared" si="9"/>
        <v>87</v>
      </c>
      <c r="G66" s="23">
        <f t="shared" si="10"/>
        <v>73</v>
      </c>
      <c r="I66" s="10" t="str">
        <f t="shared" si="5"/>
        <v/>
      </c>
      <c r="J66" s="10" t="str">
        <f t="shared" si="6"/>
        <v/>
      </c>
      <c r="K66" s="4" t="str">
        <f t="array" ref="K66">IF(ISNUMBER(I66),MIN(IF($B$2:$B$1251=J66,$C$2:$C$1251)),"")</f>
        <v/>
      </c>
      <c r="L66" s="13" t="str">
        <f t="shared" si="7"/>
        <v/>
      </c>
      <c r="M66" s="4" t="str">
        <f t="array" ref="M66">IF(ISNUMBER(I66),MAX(IF($B$2:$B$1251=J66,$C$2:$C$1251)),"")</f>
        <v/>
      </c>
      <c r="O66" s="4" t="str">
        <f t="shared" ref="O66:O129" si="14">IF(I66="","",COUNTIF(YearWeekValuesStart,J66))</f>
        <v/>
      </c>
      <c r="P66" s="4" t="str">
        <f t="shared" ref="P66:P129" si="15">IF(I66="","",COUNTIF(YearWeekValues,J66))</f>
        <v/>
      </c>
      <c r="Q66" s="4" t="str">
        <f t="shared" si="8"/>
        <v/>
      </c>
      <c r="R66" s="4" t="str">
        <f t="shared" si="11"/>
        <v/>
      </c>
      <c r="S66" s="4" t="str">
        <f t="shared" si="12"/>
        <v/>
      </c>
    </row>
    <row r="67" spans="1:19" x14ac:dyDescent="0.25">
      <c r="A67" s="10">
        <f t="shared" ref="A67:A130" si="16">IF(ISNUMBER(A66),IF(A66+1&lt;=MAX(IndirectStartDates),A66+1,""),"")</f>
        <v>42083</v>
      </c>
      <c r="B67" s="4" t="str">
        <f t="shared" ref="B67:B130" si="17">IF(ISNUMBER(A67),YEAR(A67)&amp;"-"&amp;TEXT(WEEKNUM(A67),"00"),"")</f>
        <v>2015-12</v>
      </c>
      <c r="C67" s="4">
        <f t="shared" si="13"/>
        <v>11</v>
      </c>
      <c r="D67" s="4">
        <f>IF(ISNUMBER(A67),COUNTIF(Calculations!B:B, A67),"")</f>
        <v>1</v>
      </c>
      <c r="E67" s="4">
        <f>IF(ISNUMBER(A67),COUNTIF(Calculations!A:A, A67),"")</f>
        <v>4</v>
      </c>
      <c r="F67" s="23">
        <f t="shared" si="9"/>
        <v>88</v>
      </c>
      <c r="G67" s="23">
        <f t="shared" si="10"/>
        <v>77</v>
      </c>
      <c r="I67" s="10" t="str">
        <f t="shared" ref="I67:I130" si="18">IF(ISNUMBER(I66),IF(I66+7&lt;=MAX(IndirectStartDates),I66+7,""),"")</f>
        <v/>
      </c>
      <c r="J67" s="10" t="str">
        <f t="shared" ref="J67:J130" si="19">IF(ISNUMBER(I67),YEAR(I67)&amp;"-"&amp;TEXT(WEEKNUM(I67),"00"),"")</f>
        <v/>
      </c>
      <c r="K67" s="4" t="str">
        <f t="array" ref="K67">IF(ISNUMBER(I67),MIN(IF($B$2:$B$1251=J67,$C$2:$C$1251)),"")</f>
        <v/>
      </c>
      <c r="L67" s="13" t="str">
        <f t="shared" ref="L67:L130" si="20">IF(ISNUMBER(I67),AVERAGEIF($B$2:$B$1251,J67,$C$2:$C$1251),"")</f>
        <v/>
      </c>
      <c r="M67" s="4" t="str">
        <f t="array" ref="M67">IF(ISNUMBER(I67),MAX(IF($B$2:$B$1251=J67,$C$2:$C$1251)),"")</f>
        <v/>
      </c>
      <c r="O67" s="4" t="str">
        <f t="shared" si="14"/>
        <v/>
      </c>
      <c r="P67" s="4" t="str">
        <f t="shared" si="15"/>
        <v/>
      </c>
      <c r="Q67" s="4" t="str">
        <f t="shared" ref="Q67:Q130" si="21">IF(I67="","",P67-O67)</f>
        <v/>
      </c>
      <c r="R67" s="4" t="str">
        <f t="shared" si="11"/>
        <v/>
      </c>
      <c r="S67" s="4" t="str">
        <f t="shared" si="12"/>
        <v/>
      </c>
    </row>
    <row r="68" spans="1:19" x14ac:dyDescent="0.25">
      <c r="A68" s="10">
        <f t="shared" si="16"/>
        <v>42084</v>
      </c>
      <c r="B68" s="4" t="str">
        <f t="shared" si="17"/>
        <v>2015-12</v>
      </c>
      <c r="C68" s="4">
        <f t="shared" si="13"/>
        <v>11</v>
      </c>
      <c r="D68" s="4">
        <f>IF(ISNUMBER(A68),COUNTIF(Calculations!B:B, A68),"")</f>
        <v>0</v>
      </c>
      <c r="E68" s="4">
        <f>IF(ISNUMBER(A68),COUNTIF(Calculations!A:A, A68),"")</f>
        <v>0</v>
      </c>
      <c r="F68" s="23">
        <f t="shared" ref="F68:F131" si="22">IF(ISNUMBER(A68),F67 + D68,"")</f>
        <v>88</v>
      </c>
      <c r="G68" s="23">
        <f t="shared" ref="G68:G131" si="23">IF(ISNUMBER(A68),G67 + E68,"")</f>
        <v>77</v>
      </c>
      <c r="I68" s="10" t="str">
        <f t="shared" si="18"/>
        <v/>
      </c>
      <c r="J68" s="10" t="str">
        <f t="shared" si="19"/>
        <v/>
      </c>
      <c r="K68" s="4" t="str">
        <f t="array" ref="K68">IF(ISNUMBER(I68),MIN(IF($B$2:$B$1251=J68,$C$2:$C$1251)),"")</f>
        <v/>
      </c>
      <c r="L68" s="13" t="str">
        <f t="shared" si="20"/>
        <v/>
      </c>
      <c r="M68" s="4" t="str">
        <f t="array" ref="M68">IF(ISNUMBER(I68),MAX(IF($B$2:$B$1251=J68,$C$2:$C$1251)),"")</f>
        <v/>
      </c>
      <c r="O68" s="4" t="str">
        <f t="shared" si="14"/>
        <v/>
      </c>
      <c r="P68" s="4" t="str">
        <f t="shared" si="15"/>
        <v/>
      </c>
      <c r="Q68" s="4" t="str">
        <f t="shared" si="21"/>
        <v/>
      </c>
      <c r="R68" s="4" t="str">
        <f t="shared" ref="R68:R131" si="24">IF(O68="","",R67+O68)</f>
        <v/>
      </c>
      <c r="S68" s="4" t="str">
        <f t="shared" ref="S68:S131" si="25">IF(P68="","",S67+P68)</f>
        <v/>
      </c>
    </row>
    <row r="69" spans="1:19" x14ac:dyDescent="0.25">
      <c r="A69" s="10">
        <f t="shared" si="16"/>
        <v>42085</v>
      </c>
      <c r="B69" s="4" t="str">
        <f t="shared" si="17"/>
        <v>2015-13</v>
      </c>
      <c r="C69" s="4">
        <f t="shared" si="13"/>
        <v>11</v>
      </c>
      <c r="D69" s="4">
        <f>IF(ISNUMBER(A69),COUNTIF(Calculations!B:B, A69),"")</f>
        <v>0</v>
      </c>
      <c r="E69" s="4">
        <f>IF(ISNUMBER(A69),COUNTIF(Calculations!A:A, A69),"")</f>
        <v>0</v>
      </c>
      <c r="F69" s="23">
        <f t="shared" si="22"/>
        <v>88</v>
      </c>
      <c r="G69" s="23">
        <f t="shared" si="23"/>
        <v>77</v>
      </c>
      <c r="I69" s="10" t="str">
        <f t="shared" si="18"/>
        <v/>
      </c>
      <c r="J69" s="10" t="str">
        <f t="shared" si="19"/>
        <v/>
      </c>
      <c r="K69" s="4" t="str">
        <f t="array" ref="K69">IF(ISNUMBER(I69),MIN(IF($B$2:$B$1251=J69,$C$2:$C$1251)),"")</f>
        <v/>
      </c>
      <c r="L69" s="13" t="str">
        <f t="shared" si="20"/>
        <v/>
      </c>
      <c r="M69" s="4" t="str">
        <f t="array" ref="M69">IF(ISNUMBER(I69),MAX(IF($B$2:$B$1251=J69,$C$2:$C$1251)),"")</f>
        <v/>
      </c>
      <c r="O69" s="4" t="str">
        <f t="shared" si="14"/>
        <v/>
      </c>
      <c r="P69" s="4" t="str">
        <f t="shared" si="15"/>
        <v/>
      </c>
      <c r="Q69" s="4" t="str">
        <f t="shared" si="21"/>
        <v/>
      </c>
      <c r="R69" s="4" t="str">
        <f t="shared" si="24"/>
        <v/>
      </c>
      <c r="S69" s="4" t="str">
        <f t="shared" si="25"/>
        <v/>
      </c>
    </row>
    <row r="70" spans="1:19" x14ac:dyDescent="0.25">
      <c r="A70" s="10">
        <f t="shared" si="16"/>
        <v>42086</v>
      </c>
      <c r="B70" s="4" t="str">
        <f t="shared" si="17"/>
        <v>2015-13</v>
      </c>
      <c r="C70" s="4">
        <f t="shared" si="13"/>
        <v>11</v>
      </c>
      <c r="D70" s="4">
        <f>IF(ISNUMBER(A70),COUNTIF(Calculations!B:B, A70),"")</f>
        <v>1</v>
      </c>
      <c r="E70" s="4">
        <f>IF(ISNUMBER(A70),COUNTIF(Calculations!A:A, A70),"")</f>
        <v>1</v>
      </c>
      <c r="F70" s="23">
        <f t="shared" si="22"/>
        <v>89</v>
      </c>
      <c r="G70" s="23">
        <f t="shared" si="23"/>
        <v>78</v>
      </c>
      <c r="I70" s="10" t="str">
        <f t="shared" si="18"/>
        <v/>
      </c>
      <c r="J70" s="10" t="str">
        <f t="shared" si="19"/>
        <v/>
      </c>
      <c r="K70" s="4" t="str">
        <f t="array" ref="K70">IF(ISNUMBER(I70),MIN(IF($B$2:$B$1251=J70,$C$2:$C$1251)),"")</f>
        <v/>
      </c>
      <c r="L70" s="13" t="str">
        <f t="shared" si="20"/>
        <v/>
      </c>
      <c r="M70" s="4" t="str">
        <f t="array" ref="M70">IF(ISNUMBER(I70),MAX(IF($B$2:$B$1251=J70,$C$2:$C$1251)),"")</f>
        <v/>
      </c>
      <c r="O70" s="4" t="str">
        <f t="shared" si="14"/>
        <v/>
      </c>
      <c r="P70" s="4" t="str">
        <f t="shared" si="15"/>
        <v/>
      </c>
      <c r="Q70" s="4" t="str">
        <f t="shared" si="21"/>
        <v/>
      </c>
      <c r="R70" s="4" t="str">
        <f t="shared" si="24"/>
        <v/>
      </c>
      <c r="S70" s="4" t="str">
        <f t="shared" si="25"/>
        <v/>
      </c>
    </row>
    <row r="71" spans="1:19" x14ac:dyDescent="0.25">
      <c r="A71" s="10">
        <f t="shared" si="16"/>
        <v>42087</v>
      </c>
      <c r="B71" s="4" t="str">
        <f t="shared" si="17"/>
        <v>2015-13</v>
      </c>
      <c r="C71" s="4">
        <f t="shared" si="13"/>
        <v>11</v>
      </c>
      <c r="D71" s="4">
        <f>IF(ISNUMBER(A71),COUNTIF(Calculations!B:B, A71),"")</f>
        <v>2</v>
      </c>
      <c r="E71" s="4">
        <f>IF(ISNUMBER(A71),COUNTIF(Calculations!A:A, A71),"")</f>
        <v>2</v>
      </c>
      <c r="F71" s="23">
        <f t="shared" si="22"/>
        <v>91</v>
      </c>
      <c r="G71" s="23">
        <f t="shared" si="23"/>
        <v>80</v>
      </c>
      <c r="I71" s="10" t="str">
        <f t="shared" si="18"/>
        <v/>
      </c>
      <c r="J71" s="10" t="str">
        <f t="shared" si="19"/>
        <v/>
      </c>
      <c r="K71" s="4" t="str">
        <f t="array" ref="K71">IF(ISNUMBER(I71),MIN(IF($B$2:$B$1251=J71,$C$2:$C$1251)),"")</f>
        <v/>
      </c>
      <c r="L71" s="13" t="str">
        <f t="shared" si="20"/>
        <v/>
      </c>
      <c r="M71" s="4" t="str">
        <f t="array" ref="M71">IF(ISNUMBER(I71),MAX(IF($B$2:$B$1251=J71,$C$2:$C$1251)),"")</f>
        <v/>
      </c>
      <c r="O71" s="4" t="str">
        <f t="shared" si="14"/>
        <v/>
      </c>
      <c r="P71" s="4" t="str">
        <f t="shared" si="15"/>
        <v/>
      </c>
      <c r="Q71" s="4" t="str">
        <f t="shared" si="21"/>
        <v/>
      </c>
      <c r="R71" s="4" t="str">
        <f t="shared" si="24"/>
        <v/>
      </c>
      <c r="S71" s="4" t="str">
        <f t="shared" si="25"/>
        <v/>
      </c>
    </row>
    <row r="72" spans="1:19" x14ac:dyDescent="0.25">
      <c r="A72" s="10">
        <f t="shared" si="16"/>
        <v>42088</v>
      </c>
      <c r="B72" s="4" t="str">
        <f t="shared" si="17"/>
        <v>2015-13</v>
      </c>
      <c r="C72" s="4">
        <f t="shared" si="13"/>
        <v>13</v>
      </c>
      <c r="D72" s="4">
        <f>IF(ISNUMBER(A72),COUNTIF(Calculations!B:B, A72),"")</f>
        <v>2</v>
      </c>
      <c r="E72" s="4">
        <f>IF(ISNUMBER(A72),COUNTIF(Calculations!A:A, A72),"")</f>
        <v>0</v>
      </c>
      <c r="F72" s="23">
        <f t="shared" si="22"/>
        <v>93</v>
      </c>
      <c r="G72" s="23">
        <f t="shared" si="23"/>
        <v>80</v>
      </c>
      <c r="I72" s="10" t="str">
        <f t="shared" si="18"/>
        <v/>
      </c>
      <c r="J72" s="10" t="str">
        <f t="shared" si="19"/>
        <v/>
      </c>
      <c r="K72" s="4" t="str">
        <f t="array" ref="K72">IF(ISNUMBER(I72),MIN(IF($B$2:$B$1251=J72,$C$2:$C$1251)),"")</f>
        <v/>
      </c>
      <c r="L72" s="13" t="str">
        <f t="shared" si="20"/>
        <v/>
      </c>
      <c r="M72" s="4" t="str">
        <f t="array" ref="M72">IF(ISNUMBER(I72),MAX(IF($B$2:$B$1251=J72,$C$2:$C$1251)),"")</f>
        <v/>
      </c>
      <c r="O72" s="4" t="str">
        <f t="shared" si="14"/>
        <v/>
      </c>
      <c r="P72" s="4" t="str">
        <f t="shared" si="15"/>
        <v/>
      </c>
      <c r="Q72" s="4" t="str">
        <f t="shared" si="21"/>
        <v/>
      </c>
      <c r="R72" s="4" t="str">
        <f t="shared" si="24"/>
        <v/>
      </c>
      <c r="S72" s="4" t="str">
        <f t="shared" si="25"/>
        <v/>
      </c>
    </row>
    <row r="73" spans="1:19" x14ac:dyDescent="0.25">
      <c r="A73" s="10">
        <f t="shared" si="16"/>
        <v>42089</v>
      </c>
      <c r="B73" s="4" t="str">
        <f t="shared" si="17"/>
        <v>2015-13</v>
      </c>
      <c r="C73" s="4">
        <f t="shared" si="13"/>
        <v>11</v>
      </c>
      <c r="D73" s="4">
        <f>IF(ISNUMBER(A73),COUNTIF(Calculations!B:B, A73),"")</f>
        <v>1</v>
      </c>
      <c r="E73" s="4">
        <f>IF(ISNUMBER(A73),COUNTIF(Calculations!A:A, A73),"")</f>
        <v>3</v>
      </c>
      <c r="F73" s="23">
        <f t="shared" si="22"/>
        <v>94</v>
      </c>
      <c r="G73" s="23">
        <f t="shared" si="23"/>
        <v>83</v>
      </c>
      <c r="I73" s="10" t="str">
        <f t="shared" si="18"/>
        <v/>
      </c>
      <c r="J73" s="10" t="str">
        <f t="shared" si="19"/>
        <v/>
      </c>
      <c r="K73" s="4" t="str">
        <f t="array" ref="K73">IF(ISNUMBER(I73),MIN(IF($B$2:$B$1251=J73,$C$2:$C$1251)),"")</f>
        <v/>
      </c>
      <c r="L73" s="13" t="str">
        <f t="shared" si="20"/>
        <v/>
      </c>
      <c r="M73" s="4" t="str">
        <f t="array" ref="M73">IF(ISNUMBER(I73),MAX(IF($B$2:$B$1251=J73,$C$2:$C$1251)),"")</f>
        <v/>
      </c>
      <c r="O73" s="4" t="str">
        <f t="shared" si="14"/>
        <v/>
      </c>
      <c r="P73" s="4" t="str">
        <f t="shared" si="15"/>
        <v/>
      </c>
      <c r="Q73" s="4" t="str">
        <f t="shared" si="21"/>
        <v/>
      </c>
      <c r="R73" s="4" t="str">
        <f t="shared" si="24"/>
        <v/>
      </c>
      <c r="S73" s="4" t="str">
        <f t="shared" si="25"/>
        <v/>
      </c>
    </row>
    <row r="74" spans="1:19" x14ac:dyDescent="0.25">
      <c r="A74" s="10">
        <f t="shared" si="16"/>
        <v>42090</v>
      </c>
      <c r="B74" s="4" t="str">
        <f t="shared" si="17"/>
        <v>2015-13</v>
      </c>
      <c r="C74" s="4">
        <f t="shared" si="13"/>
        <v>11</v>
      </c>
      <c r="D74" s="4">
        <f>IF(ISNUMBER(A74),COUNTIF(Calculations!B:B, A74),"")</f>
        <v>0</v>
      </c>
      <c r="E74" s="4">
        <f>IF(ISNUMBER(A74),COUNTIF(Calculations!A:A, A74),"")</f>
        <v>0</v>
      </c>
      <c r="F74" s="23">
        <f t="shared" si="22"/>
        <v>94</v>
      </c>
      <c r="G74" s="23">
        <f t="shared" si="23"/>
        <v>83</v>
      </c>
      <c r="I74" s="10" t="str">
        <f t="shared" si="18"/>
        <v/>
      </c>
      <c r="J74" s="10" t="str">
        <f t="shared" si="19"/>
        <v/>
      </c>
      <c r="K74" s="4" t="str">
        <f t="array" ref="K74">IF(ISNUMBER(I74),MIN(IF($B$2:$B$1251=J74,$C$2:$C$1251)),"")</f>
        <v/>
      </c>
      <c r="L74" s="13" t="str">
        <f t="shared" si="20"/>
        <v/>
      </c>
      <c r="M74" s="4" t="str">
        <f t="array" ref="M74">IF(ISNUMBER(I74),MAX(IF($B$2:$B$1251=J74,$C$2:$C$1251)),"")</f>
        <v/>
      </c>
      <c r="O74" s="4" t="str">
        <f t="shared" si="14"/>
        <v/>
      </c>
      <c r="P74" s="4" t="str">
        <f t="shared" si="15"/>
        <v/>
      </c>
      <c r="Q74" s="4" t="str">
        <f t="shared" si="21"/>
        <v/>
      </c>
      <c r="R74" s="4" t="str">
        <f t="shared" si="24"/>
        <v/>
      </c>
      <c r="S74" s="4" t="str">
        <f t="shared" si="25"/>
        <v/>
      </c>
    </row>
    <row r="75" spans="1:19" x14ac:dyDescent="0.25">
      <c r="A75" s="10">
        <f t="shared" si="16"/>
        <v>42091</v>
      </c>
      <c r="B75" s="4" t="str">
        <f t="shared" si="17"/>
        <v>2015-13</v>
      </c>
      <c r="C75" s="4">
        <f t="shared" si="13"/>
        <v>11</v>
      </c>
      <c r="D75" s="4">
        <f>IF(ISNUMBER(A75),COUNTIF(Calculations!B:B, A75),"")</f>
        <v>0</v>
      </c>
      <c r="E75" s="4">
        <f>IF(ISNUMBER(A75),COUNTIF(Calculations!A:A, A75),"")</f>
        <v>0</v>
      </c>
      <c r="F75" s="23">
        <f t="shared" si="22"/>
        <v>94</v>
      </c>
      <c r="G75" s="23">
        <f t="shared" si="23"/>
        <v>83</v>
      </c>
      <c r="I75" s="10" t="str">
        <f t="shared" si="18"/>
        <v/>
      </c>
      <c r="J75" s="10" t="str">
        <f t="shared" si="19"/>
        <v/>
      </c>
      <c r="K75" s="4" t="str">
        <f t="array" ref="K75">IF(ISNUMBER(I75),MIN(IF($B$2:$B$1251=J75,$C$2:$C$1251)),"")</f>
        <v/>
      </c>
      <c r="L75" s="13" t="str">
        <f t="shared" si="20"/>
        <v/>
      </c>
      <c r="M75" s="4" t="str">
        <f t="array" ref="M75">IF(ISNUMBER(I75),MAX(IF($B$2:$B$1251=J75,$C$2:$C$1251)),"")</f>
        <v/>
      </c>
      <c r="O75" s="4" t="str">
        <f t="shared" si="14"/>
        <v/>
      </c>
      <c r="P75" s="4" t="str">
        <f t="shared" si="15"/>
        <v/>
      </c>
      <c r="Q75" s="4" t="str">
        <f t="shared" si="21"/>
        <v/>
      </c>
      <c r="R75" s="4" t="str">
        <f t="shared" si="24"/>
        <v/>
      </c>
      <c r="S75" s="4" t="str">
        <f t="shared" si="25"/>
        <v/>
      </c>
    </row>
    <row r="76" spans="1:19" x14ac:dyDescent="0.25">
      <c r="A76" s="10">
        <f t="shared" si="16"/>
        <v>42092</v>
      </c>
      <c r="B76" s="4" t="str">
        <f t="shared" si="17"/>
        <v>2015-14</v>
      </c>
      <c r="C76" s="4">
        <f t="shared" si="13"/>
        <v>11</v>
      </c>
      <c r="D76" s="4">
        <f>IF(ISNUMBER(A76),COUNTIF(Calculations!B:B, A76),"")</f>
        <v>0</v>
      </c>
      <c r="E76" s="4">
        <f>IF(ISNUMBER(A76),COUNTIF(Calculations!A:A, A76),"")</f>
        <v>0</v>
      </c>
      <c r="F76" s="23">
        <f t="shared" si="22"/>
        <v>94</v>
      </c>
      <c r="G76" s="23">
        <f t="shared" si="23"/>
        <v>83</v>
      </c>
      <c r="I76" s="10" t="str">
        <f t="shared" si="18"/>
        <v/>
      </c>
      <c r="J76" s="10" t="str">
        <f t="shared" si="19"/>
        <v/>
      </c>
      <c r="K76" s="4" t="str">
        <f t="array" ref="K76">IF(ISNUMBER(I76),MIN(IF($B$2:$B$1251=J76,$C$2:$C$1251)),"")</f>
        <v/>
      </c>
      <c r="L76" s="13" t="str">
        <f t="shared" si="20"/>
        <v/>
      </c>
      <c r="M76" s="4" t="str">
        <f t="array" ref="M76">IF(ISNUMBER(I76),MAX(IF($B$2:$B$1251=J76,$C$2:$C$1251)),"")</f>
        <v/>
      </c>
      <c r="O76" s="4" t="str">
        <f t="shared" si="14"/>
        <v/>
      </c>
      <c r="P76" s="4" t="str">
        <f t="shared" si="15"/>
        <v/>
      </c>
      <c r="Q76" s="4" t="str">
        <f t="shared" si="21"/>
        <v/>
      </c>
      <c r="R76" s="4" t="str">
        <f t="shared" si="24"/>
        <v/>
      </c>
      <c r="S76" s="4" t="str">
        <f t="shared" si="25"/>
        <v/>
      </c>
    </row>
    <row r="77" spans="1:19" x14ac:dyDescent="0.25">
      <c r="A77" s="10">
        <f t="shared" si="16"/>
        <v>42093</v>
      </c>
      <c r="B77" s="4" t="str">
        <f t="shared" si="17"/>
        <v>2015-14</v>
      </c>
      <c r="C77" s="4">
        <f t="shared" si="13"/>
        <v>12</v>
      </c>
      <c r="D77" s="4">
        <f>IF(ISNUMBER(A77),COUNTIF(Calculations!B:B, A77),"")</f>
        <v>1</v>
      </c>
      <c r="E77" s="4">
        <f>IF(ISNUMBER(A77),COUNTIF(Calculations!A:A, A77),"")</f>
        <v>0</v>
      </c>
      <c r="F77" s="23">
        <f t="shared" si="22"/>
        <v>95</v>
      </c>
      <c r="G77" s="23">
        <f t="shared" si="23"/>
        <v>83</v>
      </c>
      <c r="I77" s="10" t="str">
        <f t="shared" si="18"/>
        <v/>
      </c>
      <c r="J77" s="10" t="str">
        <f t="shared" si="19"/>
        <v/>
      </c>
      <c r="K77" s="4" t="str">
        <f t="array" ref="K77">IF(ISNUMBER(I77),MIN(IF($B$2:$B$1251=J77,$C$2:$C$1251)),"")</f>
        <v/>
      </c>
      <c r="L77" s="13" t="str">
        <f t="shared" si="20"/>
        <v/>
      </c>
      <c r="M77" s="4" t="str">
        <f t="array" ref="M77">IF(ISNUMBER(I77),MAX(IF($B$2:$B$1251=J77,$C$2:$C$1251)),"")</f>
        <v/>
      </c>
      <c r="O77" s="4" t="str">
        <f t="shared" si="14"/>
        <v/>
      </c>
      <c r="P77" s="4" t="str">
        <f t="shared" si="15"/>
        <v/>
      </c>
      <c r="Q77" s="4" t="str">
        <f t="shared" si="21"/>
        <v/>
      </c>
      <c r="R77" s="4" t="str">
        <f t="shared" si="24"/>
        <v/>
      </c>
      <c r="S77" s="4" t="str">
        <f t="shared" si="25"/>
        <v/>
      </c>
    </row>
    <row r="78" spans="1:19" x14ac:dyDescent="0.25">
      <c r="A78" s="10">
        <f t="shared" si="16"/>
        <v>42094</v>
      </c>
      <c r="B78" s="4" t="str">
        <f t="shared" si="17"/>
        <v>2015-14</v>
      </c>
      <c r="C78" s="4">
        <f t="shared" si="13"/>
        <v>13</v>
      </c>
      <c r="D78" s="4">
        <f>IF(ISNUMBER(A78),COUNTIF(Calculations!B:B, A78),"")</f>
        <v>2</v>
      </c>
      <c r="E78" s="4">
        <f>IF(ISNUMBER(A78),COUNTIF(Calculations!A:A, A78),"")</f>
        <v>1</v>
      </c>
      <c r="F78" s="23">
        <f t="shared" si="22"/>
        <v>97</v>
      </c>
      <c r="G78" s="23">
        <f t="shared" si="23"/>
        <v>84</v>
      </c>
      <c r="I78" s="10" t="str">
        <f t="shared" si="18"/>
        <v/>
      </c>
      <c r="J78" s="10" t="str">
        <f t="shared" si="19"/>
        <v/>
      </c>
      <c r="K78" s="4" t="str">
        <f t="array" ref="K78">IF(ISNUMBER(I78),MIN(IF($B$2:$B$1251=J78,$C$2:$C$1251)),"")</f>
        <v/>
      </c>
      <c r="L78" s="13" t="str">
        <f t="shared" si="20"/>
        <v/>
      </c>
      <c r="M78" s="4" t="str">
        <f t="array" ref="M78">IF(ISNUMBER(I78),MAX(IF($B$2:$B$1251=J78,$C$2:$C$1251)),"")</f>
        <v/>
      </c>
      <c r="O78" s="4" t="str">
        <f t="shared" si="14"/>
        <v/>
      </c>
      <c r="P78" s="4" t="str">
        <f t="shared" si="15"/>
        <v/>
      </c>
      <c r="Q78" s="4" t="str">
        <f t="shared" si="21"/>
        <v/>
      </c>
      <c r="R78" s="4" t="str">
        <f t="shared" si="24"/>
        <v/>
      </c>
      <c r="S78" s="4" t="str">
        <f t="shared" si="25"/>
        <v/>
      </c>
    </row>
    <row r="79" spans="1:19" x14ac:dyDescent="0.25">
      <c r="A79" s="10">
        <f t="shared" si="16"/>
        <v>42095</v>
      </c>
      <c r="B79" s="4" t="str">
        <f t="shared" si="17"/>
        <v>2015-14</v>
      </c>
      <c r="C79" s="4">
        <f t="shared" si="13"/>
        <v>14</v>
      </c>
      <c r="D79" s="4">
        <f>IF(ISNUMBER(A79),COUNTIF(Calculations!B:B, A79),"")</f>
        <v>1</v>
      </c>
      <c r="E79" s="4">
        <f>IF(ISNUMBER(A79),COUNTIF(Calculations!A:A, A79),"")</f>
        <v>0</v>
      </c>
      <c r="F79" s="23">
        <f t="shared" si="22"/>
        <v>98</v>
      </c>
      <c r="G79" s="23">
        <f t="shared" si="23"/>
        <v>84</v>
      </c>
      <c r="I79" s="10" t="str">
        <f t="shared" si="18"/>
        <v/>
      </c>
      <c r="J79" s="10" t="str">
        <f t="shared" si="19"/>
        <v/>
      </c>
      <c r="K79" s="4" t="str">
        <f t="array" ref="K79">IF(ISNUMBER(I79),MIN(IF($B$2:$B$1251=J79,$C$2:$C$1251)),"")</f>
        <v/>
      </c>
      <c r="L79" s="13" t="str">
        <f t="shared" si="20"/>
        <v/>
      </c>
      <c r="M79" s="4" t="str">
        <f t="array" ref="M79">IF(ISNUMBER(I79),MAX(IF($B$2:$B$1251=J79,$C$2:$C$1251)),"")</f>
        <v/>
      </c>
      <c r="O79" s="4" t="str">
        <f t="shared" si="14"/>
        <v/>
      </c>
      <c r="P79" s="4" t="str">
        <f t="shared" si="15"/>
        <v/>
      </c>
      <c r="Q79" s="4" t="str">
        <f t="shared" si="21"/>
        <v/>
      </c>
      <c r="R79" s="4" t="str">
        <f t="shared" si="24"/>
        <v/>
      </c>
      <c r="S79" s="4" t="str">
        <f t="shared" si="25"/>
        <v/>
      </c>
    </row>
    <row r="80" spans="1:19" x14ac:dyDescent="0.25">
      <c r="A80" s="10">
        <f t="shared" si="16"/>
        <v>42096</v>
      </c>
      <c r="B80" s="4" t="str">
        <f t="shared" si="17"/>
        <v>2015-14</v>
      </c>
      <c r="C80" s="4">
        <f t="shared" si="13"/>
        <v>12</v>
      </c>
      <c r="D80" s="4">
        <f>IF(ISNUMBER(A80),COUNTIF(Calculations!B:B, A80),"")</f>
        <v>3</v>
      </c>
      <c r="E80" s="4">
        <f>IF(ISNUMBER(A80),COUNTIF(Calculations!A:A, A80),"")</f>
        <v>5</v>
      </c>
      <c r="F80" s="23">
        <f t="shared" si="22"/>
        <v>101</v>
      </c>
      <c r="G80" s="23">
        <f t="shared" si="23"/>
        <v>89</v>
      </c>
      <c r="I80" s="10" t="str">
        <f t="shared" si="18"/>
        <v/>
      </c>
      <c r="J80" s="10" t="str">
        <f t="shared" si="19"/>
        <v/>
      </c>
      <c r="K80" s="4" t="str">
        <f t="array" ref="K80">IF(ISNUMBER(I80),MIN(IF($B$2:$B$1251=J80,$C$2:$C$1251)),"")</f>
        <v/>
      </c>
      <c r="L80" s="13" t="str">
        <f t="shared" si="20"/>
        <v/>
      </c>
      <c r="M80" s="4" t="str">
        <f t="array" ref="M80">IF(ISNUMBER(I80),MAX(IF($B$2:$B$1251=J80,$C$2:$C$1251)),"")</f>
        <v/>
      </c>
      <c r="O80" s="4" t="str">
        <f t="shared" si="14"/>
        <v/>
      </c>
      <c r="P80" s="4" t="str">
        <f t="shared" si="15"/>
        <v/>
      </c>
      <c r="Q80" s="4" t="str">
        <f t="shared" si="21"/>
        <v/>
      </c>
      <c r="R80" s="4" t="str">
        <f t="shared" si="24"/>
        <v/>
      </c>
      <c r="S80" s="4" t="str">
        <f t="shared" si="25"/>
        <v/>
      </c>
    </row>
    <row r="81" spans="1:19" x14ac:dyDescent="0.25">
      <c r="A81" s="10">
        <f t="shared" si="16"/>
        <v>42097</v>
      </c>
      <c r="B81" s="4" t="str">
        <f t="shared" si="17"/>
        <v>2015-14</v>
      </c>
      <c r="C81" s="4">
        <f t="shared" si="13"/>
        <v>12</v>
      </c>
      <c r="D81" s="4">
        <f>IF(ISNUMBER(A81),COUNTIF(Calculations!B:B, A81),"")</f>
        <v>1</v>
      </c>
      <c r="E81" s="4">
        <f>IF(ISNUMBER(A81),COUNTIF(Calculations!A:A, A81),"")</f>
        <v>1</v>
      </c>
      <c r="F81" s="23">
        <f t="shared" si="22"/>
        <v>102</v>
      </c>
      <c r="G81" s="23">
        <f t="shared" si="23"/>
        <v>90</v>
      </c>
      <c r="I81" s="10" t="str">
        <f t="shared" si="18"/>
        <v/>
      </c>
      <c r="J81" s="10" t="str">
        <f t="shared" si="19"/>
        <v/>
      </c>
      <c r="K81" s="4" t="str">
        <f t="array" ref="K81">IF(ISNUMBER(I81),MIN(IF($B$2:$B$1251=J81,$C$2:$C$1251)),"")</f>
        <v/>
      </c>
      <c r="L81" s="13" t="str">
        <f t="shared" si="20"/>
        <v/>
      </c>
      <c r="M81" s="4" t="str">
        <f t="array" ref="M81">IF(ISNUMBER(I81),MAX(IF($B$2:$B$1251=J81,$C$2:$C$1251)),"")</f>
        <v/>
      </c>
      <c r="O81" s="4" t="str">
        <f t="shared" si="14"/>
        <v/>
      </c>
      <c r="P81" s="4" t="str">
        <f t="shared" si="15"/>
        <v/>
      </c>
      <c r="Q81" s="4" t="str">
        <f t="shared" si="21"/>
        <v/>
      </c>
      <c r="R81" s="4" t="str">
        <f t="shared" si="24"/>
        <v/>
      </c>
      <c r="S81" s="4" t="str">
        <f t="shared" si="25"/>
        <v/>
      </c>
    </row>
    <row r="82" spans="1:19" x14ac:dyDescent="0.25">
      <c r="A82" s="10">
        <f t="shared" si="16"/>
        <v>42098</v>
      </c>
      <c r="B82" s="4" t="str">
        <f t="shared" si="17"/>
        <v>2015-14</v>
      </c>
      <c r="C82" s="4">
        <f t="shared" si="13"/>
        <v>12</v>
      </c>
      <c r="D82" s="4">
        <f>IF(ISNUMBER(A82),COUNTIF(Calculations!B:B, A82),"")</f>
        <v>0</v>
      </c>
      <c r="E82" s="4">
        <f>IF(ISNUMBER(A82),COUNTIF(Calculations!A:A, A82),"")</f>
        <v>0</v>
      </c>
      <c r="F82" s="23">
        <f t="shared" si="22"/>
        <v>102</v>
      </c>
      <c r="G82" s="23">
        <f t="shared" si="23"/>
        <v>90</v>
      </c>
      <c r="I82" s="10" t="str">
        <f t="shared" si="18"/>
        <v/>
      </c>
      <c r="J82" s="10" t="str">
        <f t="shared" si="19"/>
        <v/>
      </c>
      <c r="K82" s="4" t="str">
        <f t="array" ref="K82">IF(ISNUMBER(I82),MIN(IF($B$2:$B$1251=J82,$C$2:$C$1251)),"")</f>
        <v/>
      </c>
      <c r="L82" s="13" t="str">
        <f t="shared" si="20"/>
        <v/>
      </c>
      <c r="M82" s="4" t="str">
        <f t="array" ref="M82">IF(ISNUMBER(I82),MAX(IF($B$2:$B$1251=J82,$C$2:$C$1251)),"")</f>
        <v/>
      </c>
      <c r="O82" s="4" t="str">
        <f t="shared" si="14"/>
        <v/>
      </c>
      <c r="P82" s="4" t="str">
        <f t="shared" si="15"/>
        <v/>
      </c>
      <c r="Q82" s="4" t="str">
        <f t="shared" si="21"/>
        <v/>
      </c>
      <c r="R82" s="4" t="str">
        <f t="shared" si="24"/>
        <v/>
      </c>
      <c r="S82" s="4" t="str">
        <f t="shared" si="25"/>
        <v/>
      </c>
    </row>
    <row r="83" spans="1:19" x14ac:dyDescent="0.25">
      <c r="A83" s="10">
        <f t="shared" si="16"/>
        <v>42099</v>
      </c>
      <c r="B83" s="4" t="str">
        <f t="shared" si="17"/>
        <v>2015-15</v>
      </c>
      <c r="C83" s="4">
        <f t="shared" si="13"/>
        <v>12</v>
      </c>
      <c r="D83" s="4">
        <f>IF(ISNUMBER(A83),COUNTIF(Calculations!B:B, A83),"")</f>
        <v>0</v>
      </c>
      <c r="E83" s="4">
        <f>IF(ISNUMBER(A83),COUNTIF(Calculations!A:A, A83),"")</f>
        <v>0</v>
      </c>
      <c r="F83" s="23">
        <f t="shared" si="22"/>
        <v>102</v>
      </c>
      <c r="G83" s="23">
        <f t="shared" si="23"/>
        <v>90</v>
      </c>
      <c r="I83" s="10" t="str">
        <f t="shared" si="18"/>
        <v/>
      </c>
      <c r="J83" s="10" t="str">
        <f t="shared" si="19"/>
        <v/>
      </c>
      <c r="K83" s="4" t="str">
        <f t="array" ref="K83">IF(ISNUMBER(I83),MIN(IF($B$2:$B$1251=J83,$C$2:$C$1251)),"")</f>
        <v/>
      </c>
      <c r="L83" s="13" t="str">
        <f t="shared" si="20"/>
        <v/>
      </c>
      <c r="M83" s="4" t="str">
        <f t="array" ref="M83">IF(ISNUMBER(I83),MAX(IF($B$2:$B$1251=J83,$C$2:$C$1251)),"")</f>
        <v/>
      </c>
      <c r="O83" s="4" t="str">
        <f t="shared" si="14"/>
        <v/>
      </c>
      <c r="P83" s="4" t="str">
        <f t="shared" si="15"/>
        <v/>
      </c>
      <c r="Q83" s="4" t="str">
        <f t="shared" si="21"/>
        <v/>
      </c>
      <c r="R83" s="4" t="str">
        <f t="shared" si="24"/>
        <v/>
      </c>
      <c r="S83" s="4" t="str">
        <f t="shared" si="25"/>
        <v/>
      </c>
    </row>
    <row r="84" spans="1:19" x14ac:dyDescent="0.25">
      <c r="A84" s="10">
        <f t="shared" si="16"/>
        <v>42100</v>
      </c>
      <c r="B84" s="4" t="str">
        <f t="shared" si="17"/>
        <v>2015-15</v>
      </c>
      <c r="C84" s="4">
        <f t="shared" si="13"/>
        <v>11</v>
      </c>
      <c r="D84" s="4">
        <f>IF(ISNUMBER(A84),COUNTIF(Calculations!B:B, A84),"")</f>
        <v>1</v>
      </c>
      <c r="E84" s="4">
        <f>IF(ISNUMBER(A84),COUNTIF(Calculations!A:A, A84),"")</f>
        <v>2</v>
      </c>
      <c r="F84" s="23">
        <f t="shared" si="22"/>
        <v>103</v>
      </c>
      <c r="G84" s="23">
        <f t="shared" si="23"/>
        <v>92</v>
      </c>
      <c r="I84" s="10" t="str">
        <f t="shared" si="18"/>
        <v/>
      </c>
      <c r="J84" s="10" t="str">
        <f t="shared" si="19"/>
        <v/>
      </c>
      <c r="K84" s="4" t="str">
        <f t="array" ref="K84">IF(ISNUMBER(I84),MIN(IF($B$2:$B$1251=J84,$C$2:$C$1251)),"")</f>
        <v/>
      </c>
      <c r="L84" s="13" t="str">
        <f t="shared" si="20"/>
        <v/>
      </c>
      <c r="M84" s="4" t="str">
        <f t="array" ref="M84">IF(ISNUMBER(I84),MAX(IF($B$2:$B$1251=J84,$C$2:$C$1251)),"")</f>
        <v/>
      </c>
      <c r="O84" s="4" t="str">
        <f t="shared" si="14"/>
        <v/>
      </c>
      <c r="P84" s="4" t="str">
        <f t="shared" si="15"/>
        <v/>
      </c>
      <c r="Q84" s="4" t="str">
        <f t="shared" si="21"/>
        <v/>
      </c>
      <c r="R84" s="4" t="str">
        <f t="shared" si="24"/>
        <v/>
      </c>
      <c r="S84" s="4" t="str">
        <f t="shared" si="25"/>
        <v/>
      </c>
    </row>
    <row r="85" spans="1:19" x14ac:dyDescent="0.25">
      <c r="A85" s="10">
        <f t="shared" si="16"/>
        <v>42101</v>
      </c>
      <c r="B85" s="4" t="str">
        <f t="shared" si="17"/>
        <v>2015-15</v>
      </c>
      <c r="C85" s="4">
        <f t="shared" si="13"/>
        <v>11</v>
      </c>
      <c r="D85" s="4">
        <f>IF(ISNUMBER(A85),COUNTIF(Calculations!B:B, A85),"")</f>
        <v>1</v>
      </c>
      <c r="E85" s="4">
        <f>IF(ISNUMBER(A85),COUNTIF(Calculations!A:A, A85),"")</f>
        <v>1</v>
      </c>
      <c r="F85" s="23">
        <f t="shared" si="22"/>
        <v>104</v>
      </c>
      <c r="G85" s="23">
        <f t="shared" si="23"/>
        <v>93</v>
      </c>
      <c r="I85" s="10" t="str">
        <f t="shared" si="18"/>
        <v/>
      </c>
      <c r="J85" s="10" t="str">
        <f t="shared" si="19"/>
        <v/>
      </c>
      <c r="K85" s="4" t="str">
        <f t="array" ref="K85">IF(ISNUMBER(I85),MIN(IF($B$2:$B$1251=J85,$C$2:$C$1251)),"")</f>
        <v/>
      </c>
      <c r="L85" s="13" t="str">
        <f t="shared" si="20"/>
        <v/>
      </c>
      <c r="M85" s="4" t="str">
        <f t="array" ref="M85">IF(ISNUMBER(I85),MAX(IF($B$2:$B$1251=J85,$C$2:$C$1251)),"")</f>
        <v/>
      </c>
      <c r="O85" s="4" t="str">
        <f t="shared" si="14"/>
        <v/>
      </c>
      <c r="P85" s="4" t="str">
        <f t="shared" si="15"/>
        <v/>
      </c>
      <c r="Q85" s="4" t="str">
        <f t="shared" si="21"/>
        <v/>
      </c>
      <c r="R85" s="4" t="str">
        <f t="shared" si="24"/>
        <v/>
      </c>
      <c r="S85" s="4" t="str">
        <f t="shared" si="25"/>
        <v/>
      </c>
    </row>
    <row r="86" spans="1:19" x14ac:dyDescent="0.25">
      <c r="A86" s="10">
        <f t="shared" si="16"/>
        <v>42102</v>
      </c>
      <c r="B86" s="4" t="str">
        <f t="shared" si="17"/>
        <v>2015-15</v>
      </c>
      <c r="C86" s="4">
        <f t="shared" si="13"/>
        <v>14</v>
      </c>
      <c r="D86" s="4">
        <f>IF(ISNUMBER(A86),COUNTIF(Calculations!B:B, A86),"")</f>
        <v>6</v>
      </c>
      <c r="E86" s="4">
        <f>IF(ISNUMBER(A86),COUNTIF(Calculations!A:A, A86),"")</f>
        <v>3</v>
      </c>
      <c r="F86" s="23">
        <f t="shared" si="22"/>
        <v>110</v>
      </c>
      <c r="G86" s="23">
        <f t="shared" si="23"/>
        <v>96</v>
      </c>
      <c r="I86" s="10" t="str">
        <f t="shared" si="18"/>
        <v/>
      </c>
      <c r="J86" s="10" t="str">
        <f t="shared" si="19"/>
        <v/>
      </c>
      <c r="K86" s="4" t="str">
        <f t="array" ref="K86">IF(ISNUMBER(I86),MIN(IF($B$2:$B$1251=J86,$C$2:$C$1251)),"")</f>
        <v/>
      </c>
      <c r="L86" s="13" t="str">
        <f t="shared" si="20"/>
        <v/>
      </c>
      <c r="M86" s="4" t="str">
        <f t="array" ref="M86">IF(ISNUMBER(I86),MAX(IF($B$2:$B$1251=J86,$C$2:$C$1251)),"")</f>
        <v/>
      </c>
      <c r="O86" s="4" t="str">
        <f t="shared" si="14"/>
        <v/>
      </c>
      <c r="P86" s="4" t="str">
        <f t="shared" si="15"/>
        <v/>
      </c>
      <c r="Q86" s="4" t="str">
        <f t="shared" si="21"/>
        <v/>
      </c>
      <c r="R86" s="4" t="str">
        <f t="shared" si="24"/>
        <v/>
      </c>
      <c r="S86" s="4" t="str">
        <f t="shared" si="25"/>
        <v/>
      </c>
    </row>
    <row r="87" spans="1:19" x14ac:dyDescent="0.25">
      <c r="A87" s="10">
        <f t="shared" si="16"/>
        <v>42103</v>
      </c>
      <c r="B87" s="4" t="str">
        <f t="shared" si="17"/>
        <v>2015-15</v>
      </c>
      <c r="C87" s="4">
        <f t="shared" si="13"/>
        <v>12</v>
      </c>
      <c r="D87" s="4">
        <f>IF(ISNUMBER(A87),COUNTIF(Calculations!B:B, A87),"")</f>
        <v>1</v>
      </c>
      <c r="E87" s="4">
        <f>IF(ISNUMBER(A87),COUNTIF(Calculations!A:A, A87),"")</f>
        <v>3</v>
      </c>
      <c r="F87" s="23">
        <f t="shared" si="22"/>
        <v>111</v>
      </c>
      <c r="G87" s="23">
        <f t="shared" si="23"/>
        <v>99</v>
      </c>
      <c r="I87" s="10" t="str">
        <f t="shared" si="18"/>
        <v/>
      </c>
      <c r="J87" s="10" t="str">
        <f t="shared" si="19"/>
        <v/>
      </c>
      <c r="K87" s="4" t="str">
        <f t="array" ref="K87">IF(ISNUMBER(I87),MIN(IF($B$2:$B$1251=J87,$C$2:$C$1251)),"")</f>
        <v/>
      </c>
      <c r="L87" s="13" t="str">
        <f t="shared" si="20"/>
        <v/>
      </c>
      <c r="M87" s="4" t="str">
        <f t="array" ref="M87">IF(ISNUMBER(I87),MAX(IF($B$2:$B$1251=J87,$C$2:$C$1251)),"")</f>
        <v/>
      </c>
      <c r="O87" s="4" t="str">
        <f t="shared" si="14"/>
        <v/>
      </c>
      <c r="P87" s="4" t="str">
        <f t="shared" si="15"/>
        <v/>
      </c>
      <c r="Q87" s="4" t="str">
        <f t="shared" si="21"/>
        <v/>
      </c>
      <c r="R87" s="4" t="str">
        <f t="shared" si="24"/>
        <v/>
      </c>
      <c r="S87" s="4" t="str">
        <f t="shared" si="25"/>
        <v/>
      </c>
    </row>
    <row r="88" spans="1:19" x14ac:dyDescent="0.25">
      <c r="A88" s="10">
        <f t="shared" si="16"/>
        <v>42104</v>
      </c>
      <c r="B88" s="4" t="str">
        <f t="shared" si="17"/>
        <v>2015-15</v>
      </c>
      <c r="C88" s="4">
        <f t="shared" si="13"/>
        <v>10</v>
      </c>
      <c r="D88" s="4">
        <f>IF(ISNUMBER(A88),COUNTIF(Calculations!B:B, A88),"")</f>
        <v>1</v>
      </c>
      <c r="E88" s="4">
        <f>IF(ISNUMBER(A88),COUNTIF(Calculations!A:A, A88),"")</f>
        <v>3</v>
      </c>
      <c r="F88" s="23">
        <f t="shared" si="22"/>
        <v>112</v>
      </c>
      <c r="G88" s="23">
        <f t="shared" si="23"/>
        <v>102</v>
      </c>
      <c r="I88" s="10" t="str">
        <f t="shared" si="18"/>
        <v/>
      </c>
      <c r="J88" s="10" t="str">
        <f t="shared" si="19"/>
        <v/>
      </c>
      <c r="K88" s="4" t="str">
        <f t="array" ref="K88">IF(ISNUMBER(I88),MIN(IF($B$2:$B$1251=J88,$C$2:$C$1251)),"")</f>
        <v/>
      </c>
      <c r="L88" s="13" t="str">
        <f t="shared" si="20"/>
        <v/>
      </c>
      <c r="M88" s="4" t="str">
        <f t="array" ref="M88">IF(ISNUMBER(I88),MAX(IF($B$2:$B$1251=J88,$C$2:$C$1251)),"")</f>
        <v/>
      </c>
      <c r="O88" s="4" t="str">
        <f t="shared" si="14"/>
        <v/>
      </c>
      <c r="P88" s="4" t="str">
        <f t="shared" si="15"/>
        <v/>
      </c>
      <c r="Q88" s="4" t="str">
        <f t="shared" si="21"/>
        <v/>
      </c>
      <c r="R88" s="4" t="str">
        <f t="shared" si="24"/>
        <v/>
      </c>
      <c r="S88" s="4" t="str">
        <f t="shared" si="25"/>
        <v/>
      </c>
    </row>
    <row r="89" spans="1:19" x14ac:dyDescent="0.25">
      <c r="A89" s="10">
        <f t="shared" si="16"/>
        <v>42105</v>
      </c>
      <c r="B89" s="4" t="str">
        <f t="shared" si="17"/>
        <v>2015-15</v>
      </c>
      <c r="C89" s="4">
        <f t="shared" si="13"/>
        <v>10</v>
      </c>
      <c r="D89" s="4">
        <f>IF(ISNUMBER(A89),COUNTIF(Calculations!B:B, A89),"")</f>
        <v>0</v>
      </c>
      <c r="E89" s="4">
        <f>IF(ISNUMBER(A89),COUNTIF(Calculations!A:A, A89),"")</f>
        <v>0</v>
      </c>
      <c r="F89" s="23">
        <f t="shared" si="22"/>
        <v>112</v>
      </c>
      <c r="G89" s="23">
        <f t="shared" si="23"/>
        <v>102</v>
      </c>
      <c r="I89" s="10" t="str">
        <f t="shared" si="18"/>
        <v/>
      </c>
      <c r="J89" s="10" t="str">
        <f t="shared" si="19"/>
        <v/>
      </c>
      <c r="K89" s="4" t="str">
        <f t="array" ref="K89">IF(ISNUMBER(I89),MIN(IF($B$2:$B$1251=J89,$C$2:$C$1251)),"")</f>
        <v/>
      </c>
      <c r="L89" s="13" t="str">
        <f t="shared" si="20"/>
        <v/>
      </c>
      <c r="M89" s="4" t="str">
        <f t="array" ref="M89">IF(ISNUMBER(I89),MAX(IF($B$2:$B$1251=J89,$C$2:$C$1251)),"")</f>
        <v/>
      </c>
      <c r="O89" s="4" t="str">
        <f t="shared" si="14"/>
        <v/>
      </c>
      <c r="P89" s="4" t="str">
        <f t="shared" si="15"/>
        <v/>
      </c>
      <c r="Q89" s="4" t="str">
        <f t="shared" si="21"/>
        <v/>
      </c>
      <c r="R89" s="4" t="str">
        <f t="shared" si="24"/>
        <v/>
      </c>
      <c r="S89" s="4" t="str">
        <f t="shared" si="25"/>
        <v/>
      </c>
    </row>
    <row r="90" spans="1:19" x14ac:dyDescent="0.25">
      <c r="A90" s="10">
        <f t="shared" si="16"/>
        <v>42106</v>
      </c>
      <c r="B90" s="4" t="str">
        <f t="shared" si="17"/>
        <v>2015-16</v>
      </c>
      <c r="C90" s="4">
        <f t="shared" si="13"/>
        <v>10</v>
      </c>
      <c r="D90" s="4">
        <f>IF(ISNUMBER(A90),COUNTIF(Calculations!B:B, A90),"")</f>
        <v>0</v>
      </c>
      <c r="E90" s="4">
        <f>IF(ISNUMBER(A90),COUNTIF(Calculations!A:A, A90),"")</f>
        <v>0</v>
      </c>
      <c r="F90" s="23">
        <f t="shared" si="22"/>
        <v>112</v>
      </c>
      <c r="G90" s="23">
        <f t="shared" si="23"/>
        <v>102</v>
      </c>
      <c r="I90" s="10" t="str">
        <f t="shared" si="18"/>
        <v/>
      </c>
      <c r="J90" s="10" t="str">
        <f t="shared" si="19"/>
        <v/>
      </c>
      <c r="K90" s="4" t="str">
        <f t="array" ref="K90">IF(ISNUMBER(I90),MIN(IF($B$2:$B$1251=J90,$C$2:$C$1251)),"")</f>
        <v/>
      </c>
      <c r="L90" s="13" t="str">
        <f t="shared" si="20"/>
        <v/>
      </c>
      <c r="M90" s="4" t="str">
        <f t="array" ref="M90">IF(ISNUMBER(I90),MAX(IF($B$2:$B$1251=J90,$C$2:$C$1251)),"")</f>
        <v/>
      </c>
      <c r="O90" s="4" t="str">
        <f t="shared" si="14"/>
        <v/>
      </c>
      <c r="P90" s="4" t="str">
        <f t="shared" si="15"/>
        <v/>
      </c>
      <c r="Q90" s="4" t="str">
        <f t="shared" si="21"/>
        <v/>
      </c>
      <c r="R90" s="4" t="str">
        <f t="shared" si="24"/>
        <v/>
      </c>
      <c r="S90" s="4" t="str">
        <f t="shared" si="25"/>
        <v/>
      </c>
    </row>
    <row r="91" spans="1:19" x14ac:dyDescent="0.25">
      <c r="A91" s="10">
        <f t="shared" si="16"/>
        <v>42107</v>
      </c>
      <c r="B91" s="4" t="str">
        <f t="shared" si="17"/>
        <v>2015-16</v>
      </c>
      <c r="C91" s="4">
        <f t="shared" si="13"/>
        <v>11</v>
      </c>
      <c r="D91" s="4">
        <f>IF(ISNUMBER(A91),COUNTIF(Calculations!B:B, A91),"")</f>
        <v>1</v>
      </c>
      <c r="E91" s="4">
        <f>IF(ISNUMBER(A91),COUNTIF(Calculations!A:A, A91),"")</f>
        <v>0</v>
      </c>
      <c r="F91" s="23">
        <f t="shared" si="22"/>
        <v>113</v>
      </c>
      <c r="G91" s="23">
        <f t="shared" si="23"/>
        <v>102</v>
      </c>
      <c r="I91" s="10" t="str">
        <f t="shared" si="18"/>
        <v/>
      </c>
      <c r="J91" s="10" t="str">
        <f t="shared" si="19"/>
        <v/>
      </c>
      <c r="K91" s="4" t="str">
        <f t="array" ref="K91">IF(ISNUMBER(I91),MIN(IF($B$2:$B$1251=J91,$C$2:$C$1251)),"")</f>
        <v/>
      </c>
      <c r="L91" s="13" t="str">
        <f t="shared" si="20"/>
        <v/>
      </c>
      <c r="M91" s="4" t="str">
        <f t="array" ref="M91">IF(ISNUMBER(I91),MAX(IF($B$2:$B$1251=J91,$C$2:$C$1251)),"")</f>
        <v/>
      </c>
      <c r="O91" s="4" t="str">
        <f t="shared" si="14"/>
        <v/>
      </c>
      <c r="P91" s="4" t="str">
        <f t="shared" si="15"/>
        <v/>
      </c>
      <c r="Q91" s="4" t="str">
        <f t="shared" si="21"/>
        <v/>
      </c>
      <c r="R91" s="4" t="str">
        <f t="shared" si="24"/>
        <v/>
      </c>
      <c r="S91" s="4" t="str">
        <f t="shared" si="25"/>
        <v/>
      </c>
    </row>
    <row r="92" spans="1:19" x14ac:dyDescent="0.25">
      <c r="A92" s="10">
        <f t="shared" si="16"/>
        <v>42108</v>
      </c>
      <c r="B92" s="4" t="str">
        <f t="shared" si="17"/>
        <v>2015-16</v>
      </c>
      <c r="C92" s="4">
        <f t="shared" si="13"/>
        <v>11</v>
      </c>
      <c r="D92" s="4">
        <f>IF(ISNUMBER(A92),COUNTIF(Calculations!B:B, A92),"")</f>
        <v>2</v>
      </c>
      <c r="E92" s="4">
        <f>IF(ISNUMBER(A92),COUNTIF(Calculations!A:A, A92),"")</f>
        <v>2</v>
      </c>
      <c r="F92" s="23">
        <f t="shared" si="22"/>
        <v>115</v>
      </c>
      <c r="G92" s="23">
        <f t="shared" si="23"/>
        <v>104</v>
      </c>
      <c r="I92" s="10" t="str">
        <f t="shared" si="18"/>
        <v/>
      </c>
      <c r="J92" s="10" t="str">
        <f t="shared" si="19"/>
        <v/>
      </c>
      <c r="K92" s="4" t="str">
        <f t="array" ref="K92">IF(ISNUMBER(I92),MIN(IF($B$2:$B$1251=J92,$C$2:$C$1251)),"")</f>
        <v/>
      </c>
      <c r="L92" s="13" t="str">
        <f t="shared" si="20"/>
        <v/>
      </c>
      <c r="M92" s="4" t="str">
        <f t="array" ref="M92">IF(ISNUMBER(I92),MAX(IF($B$2:$B$1251=J92,$C$2:$C$1251)),"")</f>
        <v/>
      </c>
      <c r="O92" s="4" t="str">
        <f t="shared" si="14"/>
        <v/>
      </c>
      <c r="P92" s="4" t="str">
        <f t="shared" si="15"/>
        <v/>
      </c>
      <c r="Q92" s="4" t="str">
        <f t="shared" si="21"/>
        <v/>
      </c>
      <c r="R92" s="4" t="str">
        <f t="shared" si="24"/>
        <v/>
      </c>
      <c r="S92" s="4" t="str">
        <f t="shared" si="25"/>
        <v/>
      </c>
    </row>
    <row r="93" spans="1:19" x14ac:dyDescent="0.25">
      <c r="A93" s="10">
        <f t="shared" si="16"/>
        <v>42109</v>
      </c>
      <c r="B93" s="4" t="str">
        <f t="shared" si="17"/>
        <v>2015-16</v>
      </c>
      <c r="C93" s="4">
        <f t="shared" si="13"/>
        <v>11</v>
      </c>
      <c r="D93" s="4">
        <f>IF(ISNUMBER(A93),COUNTIF(Calculations!B:B, A93),"")</f>
        <v>0</v>
      </c>
      <c r="E93" s="4">
        <f>IF(ISNUMBER(A93),COUNTIF(Calculations!A:A, A93),"")</f>
        <v>0</v>
      </c>
      <c r="F93" s="23">
        <f t="shared" si="22"/>
        <v>115</v>
      </c>
      <c r="G93" s="23">
        <f t="shared" si="23"/>
        <v>104</v>
      </c>
      <c r="I93" s="10" t="str">
        <f t="shared" si="18"/>
        <v/>
      </c>
      <c r="J93" s="10" t="str">
        <f t="shared" si="19"/>
        <v/>
      </c>
      <c r="K93" s="4" t="str">
        <f t="array" ref="K93">IF(ISNUMBER(I93),MIN(IF($B$2:$B$1251=J93,$C$2:$C$1251)),"")</f>
        <v/>
      </c>
      <c r="L93" s="13" t="str">
        <f t="shared" si="20"/>
        <v/>
      </c>
      <c r="M93" s="4" t="str">
        <f t="array" ref="M93">IF(ISNUMBER(I93),MAX(IF($B$2:$B$1251=J93,$C$2:$C$1251)),"")</f>
        <v/>
      </c>
      <c r="O93" s="4" t="str">
        <f t="shared" si="14"/>
        <v/>
      </c>
      <c r="P93" s="4" t="str">
        <f t="shared" si="15"/>
        <v/>
      </c>
      <c r="Q93" s="4" t="str">
        <f t="shared" si="21"/>
        <v/>
      </c>
      <c r="R93" s="4" t="str">
        <f t="shared" si="24"/>
        <v/>
      </c>
      <c r="S93" s="4" t="str">
        <f t="shared" si="25"/>
        <v/>
      </c>
    </row>
    <row r="94" spans="1:19" x14ac:dyDescent="0.25">
      <c r="A94" s="10">
        <f t="shared" si="16"/>
        <v>42110</v>
      </c>
      <c r="B94" s="4" t="str">
        <f t="shared" si="17"/>
        <v>2015-16</v>
      </c>
      <c r="C94" s="4">
        <f t="shared" si="13"/>
        <v>10</v>
      </c>
      <c r="D94" s="4">
        <f>IF(ISNUMBER(A94),COUNTIF(Calculations!B:B, A94),"")</f>
        <v>2</v>
      </c>
      <c r="E94" s="4">
        <f>IF(ISNUMBER(A94),COUNTIF(Calculations!A:A, A94),"")</f>
        <v>3</v>
      </c>
      <c r="F94" s="23">
        <f t="shared" si="22"/>
        <v>117</v>
      </c>
      <c r="G94" s="23">
        <f t="shared" si="23"/>
        <v>107</v>
      </c>
      <c r="I94" s="10" t="str">
        <f t="shared" si="18"/>
        <v/>
      </c>
      <c r="J94" s="10" t="str">
        <f t="shared" si="19"/>
        <v/>
      </c>
      <c r="K94" s="4" t="str">
        <f t="array" ref="K94">IF(ISNUMBER(I94),MIN(IF($B$2:$B$1251=J94,$C$2:$C$1251)),"")</f>
        <v/>
      </c>
      <c r="L94" s="13" t="str">
        <f t="shared" si="20"/>
        <v/>
      </c>
      <c r="M94" s="4" t="str">
        <f t="array" ref="M94">IF(ISNUMBER(I94),MAX(IF($B$2:$B$1251=J94,$C$2:$C$1251)),"")</f>
        <v/>
      </c>
      <c r="O94" s="4" t="str">
        <f t="shared" si="14"/>
        <v/>
      </c>
      <c r="P94" s="4" t="str">
        <f t="shared" si="15"/>
        <v/>
      </c>
      <c r="Q94" s="4" t="str">
        <f t="shared" si="21"/>
        <v/>
      </c>
      <c r="R94" s="4" t="str">
        <f t="shared" si="24"/>
        <v/>
      </c>
      <c r="S94" s="4" t="str">
        <f t="shared" si="25"/>
        <v/>
      </c>
    </row>
    <row r="95" spans="1:19" x14ac:dyDescent="0.25">
      <c r="A95" s="10">
        <f t="shared" si="16"/>
        <v>42111</v>
      </c>
      <c r="B95" s="4" t="str">
        <f t="shared" si="17"/>
        <v>2015-16</v>
      </c>
      <c r="C95" s="4">
        <f t="shared" si="13"/>
        <v>10</v>
      </c>
      <c r="D95" s="4">
        <f>IF(ISNUMBER(A95),COUNTIF(Calculations!B:B, A95),"")</f>
        <v>1</v>
      </c>
      <c r="E95" s="4">
        <f>IF(ISNUMBER(A95),COUNTIF(Calculations!A:A, A95),"")</f>
        <v>1</v>
      </c>
      <c r="F95" s="23">
        <f t="shared" si="22"/>
        <v>118</v>
      </c>
      <c r="G95" s="23">
        <f t="shared" si="23"/>
        <v>108</v>
      </c>
      <c r="I95" s="10" t="str">
        <f t="shared" si="18"/>
        <v/>
      </c>
      <c r="J95" s="10" t="str">
        <f t="shared" si="19"/>
        <v/>
      </c>
      <c r="K95" s="4" t="str">
        <f t="array" ref="K95">IF(ISNUMBER(I95),MIN(IF($B$2:$B$1251=J95,$C$2:$C$1251)),"")</f>
        <v/>
      </c>
      <c r="L95" s="13" t="str">
        <f t="shared" si="20"/>
        <v/>
      </c>
      <c r="M95" s="4" t="str">
        <f t="array" ref="M95">IF(ISNUMBER(I95),MAX(IF($B$2:$B$1251=J95,$C$2:$C$1251)),"")</f>
        <v/>
      </c>
      <c r="O95" s="4" t="str">
        <f t="shared" si="14"/>
        <v/>
      </c>
      <c r="P95" s="4" t="str">
        <f t="shared" si="15"/>
        <v/>
      </c>
      <c r="Q95" s="4" t="str">
        <f t="shared" si="21"/>
        <v/>
      </c>
      <c r="R95" s="4" t="str">
        <f t="shared" si="24"/>
        <v/>
      </c>
      <c r="S95" s="4" t="str">
        <f t="shared" si="25"/>
        <v/>
      </c>
    </row>
    <row r="96" spans="1:19" x14ac:dyDescent="0.25">
      <c r="A96" s="10">
        <f t="shared" si="16"/>
        <v>42112</v>
      </c>
      <c r="B96" s="4" t="str">
        <f t="shared" si="17"/>
        <v>2015-16</v>
      </c>
      <c r="C96" s="4">
        <f t="shared" si="13"/>
        <v>10</v>
      </c>
      <c r="D96" s="4">
        <f>IF(ISNUMBER(A96),COUNTIF(Calculations!B:B, A96),"")</f>
        <v>0</v>
      </c>
      <c r="E96" s="4">
        <f>IF(ISNUMBER(A96),COUNTIF(Calculations!A:A, A96),"")</f>
        <v>0</v>
      </c>
      <c r="F96" s="23">
        <f t="shared" si="22"/>
        <v>118</v>
      </c>
      <c r="G96" s="23">
        <f t="shared" si="23"/>
        <v>108</v>
      </c>
      <c r="I96" s="10" t="str">
        <f t="shared" si="18"/>
        <v/>
      </c>
      <c r="J96" s="10" t="str">
        <f t="shared" si="19"/>
        <v/>
      </c>
      <c r="K96" s="4" t="str">
        <f t="array" ref="K96">IF(ISNUMBER(I96),MIN(IF($B$2:$B$1251=J96,$C$2:$C$1251)),"")</f>
        <v/>
      </c>
      <c r="L96" s="13" t="str">
        <f t="shared" si="20"/>
        <v/>
      </c>
      <c r="M96" s="4" t="str">
        <f t="array" ref="M96">IF(ISNUMBER(I96),MAX(IF($B$2:$B$1251=J96,$C$2:$C$1251)),"")</f>
        <v/>
      </c>
      <c r="O96" s="4" t="str">
        <f t="shared" si="14"/>
        <v/>
      </c>
      <c r="P96" s="4" t="str">
        <f t="shared" si="15"/>
        <v/>
      </c>
      <c r="Q96" s="4" t="str">
        <f t="shared" si="21"/>
        <v/>
      </c>
      <c r="R96" s="4" t="str">
        <f t="shared" si="24"/>
        <v/>
      </c>
      <c r="S96" s="4" t="str">
        <f t="shared" si="25"/>
        <v/>
      </c>
    </row>
    <row r="97" spans="1:19" x14ac:dyDescent="0.25">
      <c r="A97" s="10">
        <f t="shared" si="16"/>
        <v>42113</v>
      </c>
      <c r="B97" s="4" t="str">
        <f t="shared" si="17"/>
        <v>2015-17</v>
      </c>
      <c r="C97" s="4">
        <f t="shared" si="13"/>
        <v>10</v>
      </c>
      <c r="D97" s="4">
        <f>IF(ISNUMBER(A97),COUNTIF(Calculations!B:B, A97),"")</f>
        <v>0</v>
      </c>
      <c r="E97" s="4">
        <f>IF(ISNUMBER(A97),COUNTIF(Calculations!A:A, A97),"")</f>
        <v>0</v>
      </c>
      <c r="F97" s="23">
        <f t="shared" si="22"/>
        <v>118</v>
      </c>
      <c r="G97" s="23">
        <f t="shared" si="23"/>
        <v>108</v>
      </c>
      <c r="I97" s="10" t="str">
        <f t="shared" si="18"/>
        <v/>
      </c>
      <c r="J97" s="10" t="str">
        <f t="shared" si="19"/>
        <v/>
      </c>
      <c r="K97" s="4" t="str">
        <f t="array" ref="K97">IF(ISNUMBER(I97),MIN(IF($B$2:$B$1251=J97,$C$2:$C$1251)),"")</f>
        <v/>
      </c>
      <c r="L97" s="13" t="str">
        <f t="shared" si="20"/>
        <v/>
      </c>
      <c r="M97" s="4" t="str">
        <f t="array" ref="M97">IF(ISNUMBER(I97),MAX(IF($B$2:$B$1251=J97,$C$2:$C$1251)),"")</f>
        <v/>
      </c>
      <c r="O97" s="4" t="str">
        <f t="shared" si="14"/>
        <v/>
      </c>
      <c r="P97" s="4" t="str">
        <f t="shared" si="15"/>
        <v/>
      </c>
      <c r="Q97" s="4" t="str">
        <f t="shared" si="21"/>
        <v/>
      </c>
      <c r="R97" s="4" t="str">
        <f t="shared" si="24"/>
        <v/>
      </c>
      <c r="S97" s="4" t="str">
        <f t="shared" si="25"/>
        <v/>
      </c>
    </row>
    <row r="98" spans="1:19" x14ac:dyDescent="0.25">
      <c r="A98" s="10">
        <f t="shared" si="16"/>
        <v>42114</v>
      </c>
      <c r="B98" s="4" t="str">
        <f t="shared" si="17"/>
        <v>2015-17</v>
      </c>
      <c r="C98" s="4">
        <f t="shared" si="13"/>
        <v>13</v>
      </c>
      <c r="D98" s="4">
        <f>IF(ISNUMBER(A98),COUNTIF(Calculations!B:B, A98),"")</f>
        <v>4</v>
      </c>
      <c r="E98" s="4">
        <f>IF(ISNUMBER(A98),COUNTIF(Calculations!A:A, A98),"")</f>
        <v>1</v>
      </c>
      <c r="F98" s="23">
        <f t="shared" si="22"/>
        <v>122</v>
      </c>
      <c r="G98" s="23">
        <f t="shared" si="23"/>
        <v>109</v>
      </c>
      <c r="I98" s="10" t="str">
        <f t="shared" si="18"/>
        <v/>
      </c>
      <c r="J98" s="10" t="str">
        <f t="shared" si="19"/>
        <v/>
      </c>
      <c r="K98" s="4" t="str">
        <f t="array" ref="K98">IF(ISNUMBER(I98),MIN(IF($B$2:$B$1251=J98,$C$2:$C$1251)),"")</f>
        <v/>
      </c>
      <c r="L98" s="13" t="str">
        <f t="shared" si="20"/>
        <v/>
      </c>
      <c r="M98" s="4" t="str">
        <f t="array" ref="M98">IF(ISNUMBER(I98),MAX(IF($B$2:$B$1251=J98,$C$2:$C$1251)),"")</f>
        <v/>
      </c>
      <c r="O98" s="4" t="str">
        <f t="shared" si="14"/>
        <v/>
      </c>
      <c r="P98" s="4" t="str">
        <f t="shared" si="15"/>
        <v/>
      </c>
      <c r="Q98" s="4" t="str">
        <f t="shared" si="21"/>
        <v/>
      </c>
      <c r="R98" s="4" t="str">
        <f t="shared" si="24"/>
        <v/>
      </c>
      <c r="S98" s="4" t="str">
        <f t="shared" si="25"/>
        <v/>
      </c>
    </row>
    <row r="99" spans="1:19" x14ac:dyDescent="0.25">
      <c r="A99" s="10">
        <f t="shared" si="16"/>
        <v>42115</v>
      </c>
      <c r="B99" s="4" t="str">
        <f t="shared" si="17"/>
        <v>2015-17</v>
      </c>
      <c r="C99" s="4">
        <f t="shared" si="13"/>
        <v>13</v>
      </c>
      <c r="D99" s="4">
        <f>IF(ISNUMBER(A99),COUNTIF(Calculations!B:B, A99),"")</f>
        <v>0</v>
      </c>
      <c r="E99" s="4">
        <f>IF(ISNUMBER(A99),COUNTIF(Calculations!A:A, A99),"")</f>
        <v>0</v>
      </c>
      <c r="F99" s="23">
        <f t="shared" si="22"/>
        <v>122</v>
      </c>
      <c r="G99" s="23">
        <f t="shared" si="23"/>
        <v>109</v>
      </c>
      <c r="I99" s="10" t="str">
        <f t="shared" si="18"/>
        <v/>
      </c>
      <c r="J99" s="10" t="str">
        <f t="shared" si="19"/>
        <v/>
      </c>
      <c r="K99" s="4" t="str">
        <f t="array" ref="K99">IF(ISNUMBER(I99),MIN(IF($B$2:$B$1251=J99,$C$2:$C$1251)),"")</f>
        <v/>
      </c>
      <c r="L99" s="13" t="str">
        <f t="shared" si="20"/>
        <v/>
      </c>
      <c r="M99" s="4" t="str">
        <f t="array" ref="M99">IF(ISNUMBER(I99),MAX(IF($B$2:$B$1251=J99,$C$2:$C$1251)),"")</f>
        <v/>
      </c>
      <c r="O99" s="4" t="str">
        <f t="shared" si="14"/>
        <v/>
      </c>
      <c r="P99" s="4" t="str">
        <f t="shared" si="15"/>
        <v/>
      </c>
      <c r="Q99" s="4" t="str">
        <f t="shared" si="21"/>
        <v/>
      </c>
      <c r="R99" s="4" t="str">
        <f t="shared" si="24"/>
        <v/>
      </c>
      <c r="S99" s="4" t="str">
        <f t="shared" si="25"/>
        <v/>
      </c>
    </row>
    <row r="100" spans="1:19" x14ac:dyDescent="0.25">
      <c r="A100" s="10">
        <f t="shared" si="16"/>
        <v>42116</v>
      </c>
      <c r="B100" s="4" t="str">
        <f t="shared" si="17"/>
        <v>2015-17</v>
      </c>
      <c r="C100" s="4">
        <f t="shared" si="13"/>
        <v>12</v>
      </c>
      <c r="D100" s="4">
        <f>IF(ISNUMBER(A100),COUNTIF(Calculations!B:B, A100),"")</f>
        <v>1</v>
      </c>
      <c r="E100" s="4">
        <f>IF(ISNUMBER(A100),COUNTIF(Calculations!A:A, A100),"")</f>
        <v>2</v>
      </c>
      <c r="F100" s="23">
        <f t="shared" si="22"/>
        <v>123</v>
      </c>
      <c r="G100" s="23">
        <f t="shared" si="23"/>
        <v>111</v>
      </c>
      <c r="I100" s="10" t="str">
        <f t="shared" si="18"/>
        <v/>
      </c>
      <c r="J100" s="10" t="str">
        <f t="shared" si="19"/>
        <v/>
      </c>
      <c r="K100" s="4" t="str">
        <f t="array" ref="K100">IF(ISNUMBER(I100),MIN(IF($B$2:$B$1251=J100,$C$2:$C$1251)),"")</f>
        <v/>
      </c>
      <c r="L100" s="13" t="str">
        <f t="shared" si="20"/>
        <v/>
      </c>
      <c r="M100" s="4" t="str">
        <f t="array" ref="M100">IF(ISNUMBER(I100),MAX(IF($B$2:$B$1251=J100,$C$2:$C$1251)),"")</f>
        <v/>
      </c>
      <c r="O100" s="4" t="str">
        <f t="shared" si="14"/>
        <v/>
      </c>
      <c r="P100" s="4" t="str">
        <f t="shared" si="15"/>
        <v/>
      </c>
      <c r="Q100" s="4" t="str">
        <f t="shared" si="21"/>
        <v/>
      </c>
      <c r="R100" s="4" t="str">
        <f t="shared" si="24"/>
        <v/>
      </c>
      <c r="S100" s="4" t="str">
        <f t="shared" si="25"/>
        <v/>
      </c>
    </row>
    <row r="101" spans="1:19" x14ac:dyDescent="0.25">
      <c r="A101" s="10">
        <f t="shared" si="16"/>
        <v>42117</v>
      </c>
      <c r="B101" s="4" t="str">
        <f t="shared" si="17"/>
        <v>2015-17</v>
      </c>
      <c r="C101" s="4">
        <f t="shared" si="13"/>
        <v>10</v>
      </c>
      <c r="D101" s="4">
        <f>IF(ISNUMBER(A101),COUNTIF(Calculations!B:B, A101),"")</f>
        <v>2</v>
      </c>
      <c r="E101" s="4">
        <f>IF(ISNUMBER(A101),COUNTIF(Calculations!A:A, A101),"")</f>
        <v>4</v>
      </c>
      <c r="F101" s="23">
        <f t="shared" si="22"/>
        <v>125</v>
      </c>
      <c r="G101" s="23">
        <f t="shared" si="23"/>
        <v>115</v>
      </c>
      <c r="I101" s="10" t="str">
        <f t="shared" si="18"/>
        <v/>
      </c>
      <c r="J101" s="10" t="str">
        <f t="shared" si="19"/>
        <v/>
      </c>
      <c r="K101" s="4" t="str">
        <f t="array" ref="K101">IF(ISNUMBER(I101),MIN(IF($B$2:$B$1251=J101,$C$2:$C$1251)),"")</f>
        <v/>
      </c>
      <c r="L101" s="13" t="str">
        <f t="shared" si="20"/>
        <v/>
      </c>
      <c r="M101" s="4" t="str">
        <f t="array" ref="M101">IF(ISNUMBER(I101),MAX(IF($B$2:$B$1251=J101,$C$2:$C$1251)),"")</f>
        <v/>
      </c>
      <c r="O101" s="4" t="str">
        <f t="shared" si="14"/>
        <v/>
      </c>
      <c r="P101" s="4" t="str">
        <f t="shared" si="15"/>
        <v/>
      </c>
      <c r="Q101" s="4" t="str">
        <f t="shared" si="21"/>
        <v/>
      </c>
      <c r="R101" s="4" t="str">
        <f t="shared" si="24"/>
        <v/>
      </c>
      <c r="S101" s="4" t="str">
        <f t="shared" si="25"/>
        <v/>
      </c>
    </row>
    <row r="102" spans="1:19" x14ac:dyDescent="0.25">
      <c r="A102" s="10">
        <f t="shared" si="16"/>
        <v>42118</v>
      </c>
      <c r="B102" s="4" t="str">
        <f t="shared" si="17"/>
        <v>2015-17</v>
      </c>
      <c r="C102" s="4">
        <f t="shared" si="13"/>
        <v>9</v>
      </c>
      <c r="D102" s="4">
        <f>IF(ISNUMBER(A102),COUNTIF(Calculations!B:B, A102),"")</f>
        <v>0</v>
      </c>
      <c r="E102" s="4">
        <f>IF(ISNUMBER(A102),COUNTIF(Calculations!A:A, A102),"")</f>
        <v>1</v>
      </c>
      <c r="F102" s="23">
        <f t="shared" si="22"/>
        <v>125</v>
      </c>
      <c r="G102" s="23">
        <f t="shared" si="23"/>
        <v>116</v>
      </c>
      <c r="I102" s="10" t="str">
        <f t="shared" si="18"/>
        <v/>
      </c>
      <c r="J102" s="10" t="str">
        <f t="shared" si="19"/>
        <v/>
      </c>
      <c r="K102" s="4" t="str">
        <f t="array" ref="K102">IF(ISNUMBER(I102),MIN(IF($B$2:$B$1251=J102,$C$2:$C$1251)),"")</f>
        <v/>
      </c>
      <c r="L102" s="13" t="str">
        <f t="shared" si="20"/>
        <v/>
      </c>
      <c r="M102" s="4" t="str">
        <f t="array" ref="M102">IF(ISNUMBER(I102),MAX(IF($B$2:$B$1251=J102,$C$2:$C$1251)),"")</f>
        <v/>
      </c>
      <c r="O102" s="4" t="str">
        <f t="shared" si="14"/>
        <v/>
      </c>
      <c r="P102" s="4" t="str">
        <f t="shared" si="15"/>
        <v/>
      </c>
      <c r="Q102" s="4" t="str">
        <f t="shared" si="21"/>
        <v/>
      </c>
      <c r="R102" s="4" t="str">
        <f t="shared" si="24"/>
        <v/>
      </c>
      <c r="S102" s="4" t="str">
        <f t="shared" si="25"/>
        <v/>
      </c>
    </row>
    <row r="103" spans="1:19" x14ac:dyDescent="0.25">
      <c r="A103" s="10">
        <f t="shared" si="16"/>
        <v>42119</v>
      </c>
      <c r="B103" s="4" t="str">
        <f t="shared" si="17"/>
        <v>2015-17</v>
      </c>
      <c r="C103" s="4">
        <f t="shared" si="13"/>
        <v>9</v>
      </c>
      <c r="D103" s="4">
        <f>IF(ISNUMBER(A103),COUNTIF(Calculations!B:B, A103),"")</f>
        <v>0</v>
      </c>
      <c r="E103" s="4">
        <f>IF(ISNUMBER(A103),COUNTIF(Calculations!A:A, A103),"")</f>
        <v>0</v>
      </c>
      <c r="F103" s="23">
        <f t="shared" si="22"/>
        <v>125</v>
      </c>
      <c r="G103" s="23">
        <f t="shared" si="23"/>
        <v>116</v>
      </c>
      <c r="I103" s="10" t="str">
        <f t="shared" si="18"/>
        <v/>
      </c>
      <c r="J103" s="10" t="str">
        <f t="shared" si="19"/>
        <v/>
      </c>
      <c r="K103" s="4" t="str">
        <f t="array" ref="K103">IF(ISNUMBER(I103),MIN(IF($B$2:$B$1251=J103,$C$2:$C$1251)),"")</f>
        <v/>
      </c>
      <c r="L103" s="13" t="str">
        <f t="shared" si="20"/>
        <v/>
      </c>
      <c r="M103" s="4" t="str">
        <f t="array" ref="M103">IF(ISNUMBER(I103),MAX(IF($B$2:$B$1251=J103,$C$2:$C$1251)),"")</f>
        <v/>
      </c>
      <c r="O103" s="4" t="str">
        <f t="shared" si="14"/>
        <v/>
      </c>
      <c r="P103" s="4" t="str">
        <f t="shared" si="15"/>
        <v/>
      </c>
      <c r="Q103" s="4" t="str">
        <f t="shared" si="21"/>
        <v/>
      </c>
      <c r="R103" s="4" t="str">
        <f t="shared" si="24"/>
        <v/>
      </c>
      <c r="S103" s="4" t="str">
        <f t="shared" si="25"/>
        <v/>
      </c>
    </row>
    <row r="104" spans="1:19" x14ac:dyDescent="0.25">
      <c r="A104" s="10">
        <f t="shared" si="16"/>
        <v>42120</v>
      </c>
      <c r="B104" s="4" t="str">
        <f t="shared" si="17"/>
        <v>2015-18</v>
      </c>
      <c r="C104" s="4">
        <f t="shared" si="13"/>
        <v>9</v>
      </c>
      <c r="D104" s="4">
        <f>IF(ISNUMBER(A104),COUNTIF(Calculations!B:B, A104),"")</f>
        <v>0</v>
      </c>
      <c r="E104" s="4">
        <f>IF(ISNUMBER(A104),COUNTIF(Calculations!A:A, A104),"")</f>
        <v>0</v>
      </c>
      <c r="F104" s="23">
        <f t="shared" si="22"/>
        <v>125</v>
      </c>
      <c r="G104" s="23">
        <f t="shared" si="23"/>
        <v>116</v>
      </c>
      <c r="I104" s="10" t="str">
        <f t="shared" si="18"/>
        <v/>
      </c>
      <c r="J104" s="10" t="str">
        <f t="shared" si="19"/>
        <v/>
      </c>
      <c r="K104" s="4" t="str">
        <f t="array" ref="K104">IF(ISNUMBER(I104),MIN(IF($B$2:$B$1251=J104,$C$2:$C$1251)),"")</f>
        <v/>
      </c>
      <c r="L104" s="13" t="str">
        <f t="shared" si="20"/>
        <v/>
      </c>
      <c r="M104" s="4" t="str">
        <f t="array" ref="M104">IF(ISNUMBER(I104),MAX(IF($B$2:$B$1251=J104,$C$2:$C$1251)),"")</f>
        <v/>
      </c>
      <c r="O104" s="4" t="str">
        <f t="shared" si="14"/>
        <v/>
      </c>
      <c r="P104" s="4" t="str">
        <f t="shared" si="15"/>
        <v/>
      </c>
      <c r="Q104" s="4" t="str">
        <f t="shared" si="21"/>
        <v/>
      </c>
      <c r="R104" s="4" t="str">
        <f t="shared" si="24"/>
        <v/>
      </c>
      <c r="S104" s="4" t="str">
        <f t="shared" si="25"/>
        <v/>
      </c>
    </row>
    <row r="105" spans="1:19" x14ac:dyDescent="0.25">
      <c r="A105" s="10">
        <f t="shared" si="16"/>
        <v>42121</v>
      </c>
      <c r="B105" s="4" t="str">
        <f t="shared" si="17"/>
        <v>2015-18</v>
      </c>
      <c r="C105" s="4">
        <f t="shared" si="13"/>
        <v>8</v>
      </c>
      <c r="D105" s="4">
        <f>IF(ISNUMBER(A105),COUNTIF(Calculations!B:B, A105),"")</f>
        <v>3</v>
      </c>
      <c r="E105" s="4">
        <f>IF(ISNUMBER(A105),COUNTIF(Calculations!A:A, A105),"")</f>
        <v>4</v>
      </c>
      <c r="F105" s="23">
        <f t="shared" si="22"/>
        <v>128</v>
      </c>
      <c r="G105" s="23">
        <f t="shared" si="23"/>
        <v>120</v>
      </c>
      <c r="I105" s="10" t="str">
        <f t="shared" si="18"/>
        <v/>
      </c>
      <c r="J105" s="10" t="str">
        <f t="shared" si="19"/>
        <v/>
      </c>
      <c r="K105" s="4" t="str">
        <f t="array" ref="K105">IF(ISNUMBER(I105),MIN(IF($B$2:$B$1251=J105,$C$2:$C$1251)),"")</f>
        <v/>
      </c>
      <c r="L105" s="13" t="str">
        <f t="shared" si="20"/>
        <v/>
      </c>
      <c r="M105" s="4" t="str">
        <f t="array" ref="M105">IF(ISNUMBER(I105),MAX(IF($B$2:$B$1251=J105,$C$2:$C$1251)),"")</f>
        <v/>
      </c>
      <c r="O105" s="4" t="str">
        <f t="shared" si="14"/>
        <v/>
      </c>
      <c r="P105" s="4" t="str">
        <f t="shared" si="15"/>
        <v/>
      </c>
      <c r="Q105" s="4" t="str">
        <f t="shared" si="21"/>
        <v/>
      </c>
      <c r="R105" s="4" t="str">
        <f t="shared" si="24"/>
        <v/>
      </c>
      <c r="S105" s="4" t="str">
        <f t="shared" si="25"/>
        <v/>
      </c>
    </row>
    <row r="106" spans="1:19" x14ac:dyDescent="0.25">
      <c r="A106" s="10">
        <f t="shared" si="16"/>
        <v>42122</v>
      </c>
      <c r="B106" s="4" t="str">
        <f t="shared" si="17"/>
        <v>2015-18</v>
      </c>
      <c r="C106" s="4">
        <f t="shared" si="13"/>
        <v>9</v>
      </c>
      <c r="D106" s="4">
        <f>IF(ISNUMBER(A106),COUNTIF(Calculations!B:B, A106),"")</f>
        <v>3</v>
      </c>
      <c r="E106" s="4">
        <f>IF(ISNUMBER(A106),COUNTIF(Calculations!A:A, A106),"")</f>
        <v>2</v>
      </c>
      <c r="F106" s="23">
        <f t="shared" si="22"/>
        <v>131</v>
      </c>
      <c r="G106" s="23">
        <f t="shared" si="23"/>
        <v>122</v>
      </c>
      <c r="I106" s="10" t="str">
        <f t="shared" si="18"/>
        <v/>
      </c>
      <c r="J106" s="10" t="str">
        <f t="shared" si="19"/>
        <v/>
      </c>
      <c r="K106" s="4" t="str">
        <f t="array" ref="K106">IF(ISNUMBER(I106),MIN(IF($B$2:$B$1251=J106,$C$2:$C$1251)),"")</f>
        <v/>
      </c>
      <c r="L106" s="13" t="str">
        <f t="shared" si="20"/>
        <v/>
      </c>
      <c r="M106" s="4" t="str">
        <f t="array" ref="M106">IF(ISNUMBER(I106),MAX(IF($B$2:$B$1251=J106,$C$2:$C$1251)),"")</f>
        <v/>
      </c>
      <c r="O106" s="4" t="str">
        <f t="shared" si="14"/>
        <v/>
      </c>
      <c r="P106" s="4" t="str">
        <f t="shared" si="15"/>
        <v/>
      </c>
      <c r="Q106" s="4" t="str">
        <f t="shared" si="21"/>
        <v/>
      </c>
      <c r="R106" s="4" t="str">
        <f t="shared" si="24"/>
        <v/>
      </c>
      <c r="S106" s="4" t="str">
        <f t="shared" si="25"/>
        <v/>
      </c>
    </row>
    <row r="107" spans="1:19" x14ac:dyDescent="0.25">
      <c r="A107" s="10">
        <f t="shared" si="16"/>
        <v>42123</v>
      </c>
      <c r="B107" s="4" t="str">
        <f t="shared" si="17"/>
        <v>2015-18</v>
      </c>
      <c r="C107" s="4">
        <f t="shared" si="13"/>
        <v>11</v>
      </c>
      <c r="D107" s="4">
        <f>IF(ISNUMBER(A107),COUNTIF(Calculations!B:B, A107),"")</f>
        <v>2</v>
      </c>
      <c r="E107" s="4">
        <f>IF(ISNUMBER(A107),COUNTIF(Calculations!A:A, A107),"")</f>
        <v>0</v>
      </c>
      <c r="F107" s="23">
        <f t="shared" si="22"/>
        <v>133</v>
      </c>
      <c r="G107" s="23">
        <f t="shared" si="23"/>
        <v>122</v>
      </c>
      <c r="I107" s="10" t="str">
        <f t="shared" si="18"/>
        <v/>
      </c>
      <c r="J107" s="10" t="str">
        <f t="shared" si="19"/>
        <v/>
      </c>
      <c r="K107" s="4" t="str">
        <f t="array" ref="K107">IF(ISNUMBER(I107),MIN(IF($B$2:$B$1251=J107,$C$2:$C$1251)),"")</f>
        <v/>
      </c>
      <c r="L107" s="13" t="str">
        <f t="shared" si="20"/>
        <v/>
      </c>
      <c r="M107" s="4" t="str">
        <f t="array" ref="M107">IF(ISNUMBER(I107),MAX(IF($B$2:$B$1251=J107,$C$2:$C$1251)),"")</f>
        <v/>
      </c>
      <c r="O107" s="4" t="str">
        <f t="shared" si="14"/>
        <v/>
      </c>
      <c r="P107" s="4" t="str">
        <f t="shared" si="15"/>
        <v/>
      </c>
      <c r="Q107" s="4" t="str">
        <f t="shared" si="21"/>
        <v/>
      </c>
      <c r="R107" s="4" t="str">
        <f t="shared" si="24"/>
        <v/>
      </c>
      <c r="S107" s="4" t="str">
        <f t="shared" si="25"/>
        <v/>
      </c>
    </row>
    <row r="108" spans="1:19" x14ac:dyDescent="0.25">
      <c r="A108" s="10">
        <f t="shared" si="16"/>
        <v>42124</v>
      </c>
      <c r="B108" s="4" t="str">
        <f t="shared" si="17"/>
        <v>2015-18</v>
      </c>
      <c r="C108" s="4">
        <f t="shared" si="13"/>
        <v>11</v>
      </c>
      <c r="D108" s="4">
        <f>IF(ISNUMBER(A108),COUNTIF(Calculations!B:B, A108),"")</f>
        <v>1</v>
      </c>
      <c r="E108" s="4">
        <f>IF(ISNUMBER(A108),COUNTIF(Calculations!A:A, A108),"")</f>
        <v>1</v>
      </c>
      <c r="F108" s="23">
        <f t="shared" si="22"/>
        <v>134</v>
      </c>
      <c r="G108" s="23">
        <f t="shared" si="23"/>
        <v>123</v>
      </c>
      <c r="I108" s="10" t="str">
        <f t="shared" si="18"/>
        <v/>
      </c>
      <c r="J108" s="10" t="str">
        <f t="shared" si="19"/>
        <v/>
      </c>
      <c r="K108" s="4" t="str">
        <f t="array" ref="K108">IF(ISNUMBER(I108),MIN(IF($B$2:$B$1251=J108,$C$2:$C$1251)),"")</f>
        <v/>
      </c>
      <c r="L108" s="13" t="str">
        <f t="shared" si="20"/>
        <v/>
      </c>
      <c r="M108" s="4" t="str">
        <f t="array" ref="M108">IF(ISNUMBER(I108),MAX(IF($B$2:$B$1251=J108,$C$2:$C$1251)),"")</f>
        <v/>
      </c>
      <c r="O108" s="4" t="str">
        <f t="shared" si="14"/>
        <v/>
      </c>
      <c r="P108" s="4" t="str">
        <f t="shared" si="15"/>
        <v/>
      </c>
      <c r="Q108" s="4" t="str">
        <f t="shared" si="21"/>
        <v/>
      </c>
      <c r="R108" s="4" t="str">
        <f t="shared" si="24"/>
        <v/>
      </c>
      <c r="S108" s="4" t="str">
        <f t="shared" si="25"/>
        <v/>
      </c>
    </row>
    <row r="109" spans="1:19" x14ac:dyDescent="0.25">
      <c r="A109" s="10">
        <f t="shared" si="16"/>
        <v>42125</v>
      </c>
      <c r="B109" s="4" t="str">
        <f t="shared" si="17"/>
        <v>2015-18</v>
      </c>
      <c r="C109" s="4">
        <f t="shared" si="13"/>
        <v>11</v>
      </c>
      <c r="D109" s="4">
        <f>IF(ISNUMBER(A109),COUNTIF(Calculations!B:B, A109),"")</f>
        <v>1</v>
      </c>
      <c r="E109" s="4">
        <f>IF(ISNUMBER(A109),COUNTIF(Calculations!A:A, A109),"")</f>
        <v>1</v>
      </c>
      <c r="F109" s="23">
        <f t="shared" si="22"/>
        <v>135</v>
      </c>
      <c r="G109" s="23">
        <f t="shared" si="23"/>
        <v>124</v>
      </c>
      <c r="I109" s="10" t="str">
        <f t="shared" si="18"/>
        <v/>
      </c>
      <c r="J109" s="10" t="str">
        <f t="shared" si="19"/>
        <v/>
      </c>
      <c r="K109" s="4" t="str">
        <f t="array" ref="K109">IF(ISNUMBER(I109),MIN(IF($B$2:$B$1251=J109,$C$2:$C$1251)),"")</f>
        <v/>
      </c>
      <c r="L109" s="13" t="str">
        <f t="shared" si="20"/>
        <v/>
      </c>
      <c r="M109" s="4" t="str">
        <f t="array" ref="M109">IF(ISNUMBER(I109),MAX(IF($B$2:$B$1251=J109,$C$2:$C$1251)),"")</f>
        <v/>
      </c>
      <c r="O109" s="4" t="str">
        <f t="shared" si="14"/>
        <v/>
      </c>
      <c r="P109" s="4" t="str">
        <f t="shared" si="15"/>
        <v/>
      </c>
      <c r="Q109" s="4" t="str">
        <f t="shared" si="21"/>
        <v/>
      </c>
      <c r="R109" s="4" t="str">
        <f t="shared" si="24"/>
        <v/>
      </c>
      <c r="S109" s="4" t="str">
        <f t="shared" si="25"/>
        <v/>
      </c>
    </row>
    <row r="110" spans="1:19" x14ac:dyDescent="0.25">
      <c r="A110" s="10">
        <f t="shared" si="16"/>
        <v>42126</v>
      </c>
      <c r="B110" s="4" t="str">
        <f t="shared" si="17"/>
        <v>2015-18</v>
      </c>
      <c r="C110" s="4">
        <f t="shared" si="13"/>
        <v>11</v>
      </c>
      <c r="D110" s="4">
        <f>IF(ISNUMBER(A110),COUNTIF(Calculations!B:B, A110),"")</f>
        <v>0</v>
      </c>
      <c r="E110" s="4">
        <f>IF(ISNUMBER(A110),COUNTIF(Calculations!A:A, A110),"")</f>
        <v>0</v>
      </c>
      <c r="F110" s="23">
        <f t="shared" si="22"/>
        <v>135</v>
      </c>
      <c r="G110" s="23">
        <f t="shared" si="23"/>
        <v>124</v>
      </c>
      <c r="I110" s="10" t="str">
        <f t="shared" si="18"/>
        <v/>
      </c>
      <c r="J110" s="10" t="str">
        <f t="shared" si="19"/>
        <v/>
      </c>
      <c r="K110" s="4" t="str">
        <f t="array" ref="K110">IF(ISNUMBER(I110),MIN(IF($B$2:$B$1251=J110,$C$2:$C$1251)),"")</f>
        <v/>
      </c>
      <c r="L110" s="13" t="str">
        <f t="shared" si="20"/>
        <v/>
      </c>
      <c r="M110" s="4" t="str">
        <f t="array" ref="M110">IF(ISNUMBER(I110),MAX(IF($B$2:$B$1251=J110,$C$2:$C$1251)),"")</f>
        <v/>
      </c>
      <c r="O110" s="4" t="str">
        <f t="shared" si="14"/>
        <v/>
      </c>
      <c r="P110" s="4" t="str">
        <f t="shared" si="15"/>
        <v/>
      </c>
      <c r="Q110" s="4" t="str">
        <f t="shared" si="21"/>
        <v/>
      </c>
      <c r="R110" s="4" t="str">
        <f t="shared" si="24"/>
        <v/>
      </c>
      <c r="S110" s="4" t="str">
        <f t="shared" si="25"/>
        <v/>
      </c>
    </row>
    <row r="111" spans="1:19" x14ac:dyDescent="0.25">
      <c r="A111" s="10">
        <f t="shared" si="16"/>
        <v>42127</v>
      </c>
      <c r="B111" s="4" t="str">
        <f t="shared" si="17"/>
        <v>2015-19</v>
      </c>
      <c r="C111" s="4">
        <f t="shared" si="13"/>
        <v>11</v>
      </c>
      <c r="D111" s="4">
        <f>IF(ISNUMBER(A111),COUNTIF(Calculations!B:B, A111),"")</f>
        <v>0</v>
      </c>
      <c r="E111" s="4">
        <f>IF(ISNUMBER(A111),COUNTIF(Calculations!A:A, A111),"")</f>
        <v>0</v>
      </c>
      <c r="F111" s="23">
        <f t="shared" si="22"/>
        <v>135</v>
      </c>
      <c r="G111" s="23">
        <f t="shared" si="23"/>
        <v>124</v>
      </c>
      <c r="I111" s="10" t="str">
        <f t="shared" si="18"/>
        <v/>
      </c>
      <c r="J111" s="10" t="str">
        <f t="shared" si="19"/>
        <v/>
      </c>
      <c r="K111" s="4" t="str">
        <f t="array" ref="K111">IF(ISNUMBER(I111),MIN(IF($B$2:$B$1251=J111,$C$2:$C$1251)),"")</f>
        <v/>
      </c>
      <c r="L111" s="13" t="str">
        <f t="shared" si="20"/>
        <v/>
      </c>
      <c r="M111" s="4" t="str">
        <f t="array" ref="M111">IF(ISNUMBER(I111),MAX(IF($B$2:$B$1251=J111,$C$2:$C$1251)),"")</f>
        <v/>
      </c>
      <c r="O111" s="4" t="str">
        <f t="shared" si="14"/>
        <v/>
      </c>
      <c r="P111" s="4" t="str">
        <f t="shared" si="15"/>
        <v/>
      </c>
      <c r="Q111" s="4" t="str">
        <f t="shared" si="21"/>
        <v/>
      </c>
      <c r="R111" s="4" t="str">
        <f t="shared" si="24"/>
        <v/>
      </c>
      <c r="S111" s="4" t="str">
        <f t="shared" si="25"/>
        <v/>
      </c>
    </row>
    <row r="112" spans="1:19" x14ac:dyDescent="0.25">
      <c r="A112" s="10">
        <f t="shared" si="16"/>
        <v>42128</v>
      </c>
      <c r="B112" s="4" t="str">
        <f t="shared" si="17"/>
        <v>2015-19</v>
      </c>
      <c r="C112" s="4">
        <f t="shared" si="13"/>
        <v>13</v>
      </c>
      <c r="D112" s="4">
        <f>IF(ISNUMBER(A112),COUNTIF(Calculations!B:B, A112),"")</f>
        <v>4</v>
      </c>
      <c r="E112" s="4">
        <f>IF(ISNUMBER(A112),COUNTIF(Calculations!A:A, A112),"")</f>
        <v>2</v>
      </c>
      <c r="F112" s="23">
        <f t="shared" si="22"/>
        <v>139</v>
      </c>
      <c r="G112" s="23">
        <f t="shared" si="23"/>
        <v>126</v>
      </c>
      <c r="I112" s="10" t="str">
        <f t="shared" si="18"/>
        <v/>
      </c>
      <c r="J112" s="10" t="str">
        <f t="shared" si="19"/>
        <v/>
      </c>
      <c r="K112" s="4" t="str">
        <f t="array" ref="K112">IF(ISNUMBER(I112),MIN(IF($B$2:$B$1251=J112,$C$2:$C$1251)),"")</f>
        <v/>
      </c>
      <c r="L112" s="13" t="str">
        <f t="shared" si="20"/>
        <v/>
      </c>
      <c r="M112" s="4" t="str">
        <f t="array" ref="M112">IF(ISNUMBER(I112),MAX(IF($B$2:$B$1251=J112,$C$2:$C$1251)),"")</f>
        <v/>
      </c>
      <c r="O112" s="4" t="str">
        <f t="shared" si="14"/>
        <v/>
      </c>
      <c r="P112" s="4" t="str">
        <f t="shared" si="15"/>
        <v/>
      </c>
      <c r="Q112" s="4" t="str">
        <f t="shared" si="21"/>
        <v/>
      </c>
      <c r="R112" s="4" t="str">
        <f t="shared" si="24"/>
        <v/>
      </c>
      <c r="S112" s="4" t="str">
        <f t="shared" si="25"/>
        <v/>
      </c>
    </row>
    <row r="113" spans="1:19" x14ac:dyDescent="0.25">
      <c r="A113" s="10">
        <f t="shared" si="16"/>
        <v>42129</v>
      </c>
      <c r="B113" s="4" t="str">
        <f t="shared" si="17"/>
        <v>2015-19</v>
      </c>
      <c r="C113" s="4">
        <f t="shared" si="13"/>
        <v>12</v>
      </c>
      <c r="D113" s="4">
        <f>IF(ISNUMBER(A113),COUNTIF(Calculations!B:B, A113),"")</f>
        <v>0</v>
      </c>
      <c r="E113" s="4">
        <f>IF(ISNUMBER(A113),COUNTIF(Calculations!A:A, A113),"")</f>
        <v>1</v>
      </c>
      <c r="F113" s="23">
        <f t="shared" si="22"/>
        <v>139</v>
      </c>
      <c r="G113" s="23">
        <f t="shared" si="23"/>
        <v>127</v>
      </c>
      <c r="I113" s="10" t="str">
        <f t="shared" si="18"/>
        <v/>
      </c>
      <c r="J113" s="10" t="str">
        <f t="shared" si="19"/>
        <v/>
      </c>
      <c r="K113" s="4" t="str">
        <f t="array" ref="K113">IF(ISNUMBER(I113),MIN(IF($B$2:$B$1251=J113,$C$2:$C$1251)),"")</f>
        <v/>
      </c>
      <c r="L113" s="13" t="str">
        <f t="shared" si="20"/>
        <v/>
      </c>
      <c r="M113" s="4" t="str">
        <f t="array" ref="M113">IF(ISNUMBER(I113),MAX(IF($B$2:$B$1251=J113,$C$2:$C$1251)),"")</f>
        <v/>
      </c>
      <c r="O113" s="4" t="str">
        <f t="shared" si="14"/>
        <v/>
      </c>
      <c r="P113" s="4" t="str">
        <f t="shared" si="15"/>
        <v/>
      </c>
      <c r="Q113" s="4" t="str">
        <f t="shared" si="21"/>
        <v/>
      </c>
      <c r="R113" s="4" t="str">
        <f t="shared" si="24"/>
        <v/>
      </c>
      <c r="S113" s="4" t="str">
        <f t="shared" si="25"/>
        <v/>
      </c>
    </row>
    <row r="114" spans="1:19" x14ac:dyDescent="0.25">
      <c r="A114" s="10">
        <f t="shared" si="16"/>
        <v>42130</v>
      </c>
      <c r="B114" s="4" t="str">
        <f t="shared" si="17"/>
        <v>2015-19</v>
      </c>
      <c r="C114" s="4">
        <f t="shared" si="13"/>
        <v>13</v>
      </c>
      <c r="D114" s="4">
        <f>IF(ISNUMBER(A114),COUNTIF(Calculations!B:B, A114),"")</f>
        <v>4</v>
      </c>
      <c r="E114" s="4">
        <f>IF(ISNUMBER(A114),COUNTIF(Calculations!A:A, A114),"")</f>
        <v>3</v>
      </c>
      <c r="F114" s="23">
        <f t="shared" si="22"/>
        <v>143</v>
      </c>
      <c r="G114" s="23">
        <f t="shared" si="23"/>
        <v>130</v>
      </c>
      <c r="I114" s="10" t="str">
        <f t="shared" si="18"/>
        <v/>
      </c>
      <c r="J114" s="10" t="str">
        <f t="shared" si="19"/>
        <v/>
      </c>
      <c r="K114" s="4" t="str">
        <f t="array" ref="K114">IF(ISNUMBER(I114),MIN(IF($B$2:$B$1251=J114,$C$2:$C$1251)),"")</f>
        <v/>
      </c>
      <c r="L114" s="13" t="str">
        <f t="shared" si="20"/>
        <v/>
      </c>
      <c r="M114" s="4" t="str">
        <f t="array" ref="M114">IF(ISNUMBER(I114),MAX(IF($B$2:$B$1251=J114,$C$2:$C$1251)),"")</f>
        <v/>
      </c>
      <c r="O114" s="4" t="str">
        <f t="shared" si="14"/>
        <v/>
      </c>
      <c r="P114" s="4" t="str">
        <f t="shared" si="15"/>
        <v/>
      </c>
      <c r="Q114" s="4" t="str">
        <f t="shared" si="21"/>
        <v/>
      </c>
      <c r="R114" s="4" t="str">
        <f t="shared" si="24"/>
        <v/>
      </c>
      <c r="S114" s="4" t="str">
        <f t="shared" si="25"/>
        <v/>
      </c>
    </row>
    <row r="115" spans="1:19" x14ac:dyDescent="0.25">
      <c r="A115" s="10">
        <f t="shared" si="16"/>
        <v>42131</v>
      </c>
      <c r="B115" s="4" t="str">
        <f t="shared" si="17"/>
        <v>2015-19</v>
      </c>
      <c r="C115" s="4">
        <f t="shared" si="13"/>
        <v>14</v>
      </c>
      <c r="D115" s="4">
        <f>IF(ISNUMBER(A115),COUNTIF(Calculations!B:B, A115),"")</f>
        <v>1</v>
      </c>
      <c r="E115" s="4">
        <f>IF(ISNUMBER(A115),COUNTIF(Calculations!A:A, A115),"")</f>
        <v>0</v>
      </c>
      <c r="F115" s="23">
        <f t="shared" si="22"/>
        <v>144</v>
      </c>
      <c r="G115" s="23">
        <f t="shared" si="23"/>
        <v>130</v>
      </c>
      <c r="I115" s="10" t="str">
        <f t="shared" si="18"/>
        <v/>
      </c>
      <c r="J115" s="10" t="str">
        <f t="shared" si="19"/>
        <v/>
      </c>
      <c r="K115" s="4" t="str">
        <f t="array" ref="K115">IF(ISNUMBER(I115),MIN(IF($B$2:$B$1251=J115,$C$2:$C$1251)),"")</f>
        <v/>
      </c>
      <c r="L115" s="13" t="str">
        <f t="shared" si="20"/>
        <v/>
      </c>
      <c r="M115" s="4" t="str">
        <f t="array" ref="M115">IF(ISNUMBER(I115),MAX(IF($B$2:$B$1251=J115,$C$2:$C$1251)),"")</f>
        <v/>
      </c>
      <c r="O115" s="4" t="str">
        <f t="shared" si="14"/>
        <v/>
      </c>
      <c r="P115" s="4" t="str">
        <f t="shared" si="15"/>
        <v/>
      </c>
      <c r="Q115" s="4" t="str">
        <f t="shared" si="21"/>
        <v/>
      </c>
      <c r="R115" s="4" t="str">
        <f t="shared" si="24"/>
        <v/>
      </c>
      <c r="S115" s="4" t="str">
        <f t="shared" si="25"/>
        <v/>
      </c>
    </row>
    <row r="116" spans="1:19" x14ac:dyDescent="0.25">
      <c r="A116" s="10">
        <f t="shared" si="16"/>
        <v>42132</v>
      </c>
      <c r="B116" s="4" t="str">
        <f t="shared" si="17"/>
        <v>2015-19</v>
      </c>
      <c r="C116" s="4">
        <f t="shared" si="13"/>
        <v>13</v>
      </c>
      <c r="D116" s="4">
        <f>IF(ISNUMBER(A116),COUNTIF(Calculations!B:B, A116),"")</f>
        <v>1</v>
      </c>
      <c r="E116" s="4">
        <f>IF(ISNUMBER(A116),COUNTIF(Calculations!A:A, A116),"")</f>
        <v>2</v>
      </c>
      <c r="F116" s="23">
        <f t="shared" si="22"/>
        <v>145</v>
      </c>
      <c r="G116" s="23">
        <f t="shared" si="23"/>
        <v>132</v>
      </c>
      <c r="I116" s="10" t="str">
        <f t="shared" si="18"/>
        <v/>
      </c>
      <c r="J116" s="10" t="str">
        <f t="shared" si="19"/>
        <v/>
      </c>
      <c r="K116" s="4" t="str">
        <f t="array" ref="K116">IF(ISNUMBER(I116),MIN(IF($B$2:$B$1251=J116,$C$2:$C$1251)),"")</f>
        <v/>
      </c>
      <c r="L116" s="13" t="str">
        <f t="shared" si="20"/>
        <v/>
      </c>
      <c r="M116" s="4" t="str">
        <f t="array" ref="M116">IF(ISNUMBER(I116),MAX(IF($B$2:$B$1251=J116,$C$2:$C$1251)),"")</f>
        <v/>
      </c>
      <c r="O116" s="4" t="str">
        <f t="shared" si="14"/>
        <v/>
      </c>
      <c r="P116" s="4" t="str">
        <f t="shared" si="15"/>
        <v/>
      </c>
      <c r="Q116" s="4" t="str">
        <f t="shared" si="21"/>
        <v/>
      </c>
      <c r="R116" s="4" t="str">
        <f t="shared" si="24"/>
        <v/>
      </c>
      <c r="S116" s="4" t="str">
        <f t="shared" si="25"/>
        <v/>
      </c>
    </row>
    <row r="117" spans="1:19" x14ac:dyDescent="0.25">
      <c r="A117" s="10">
        <f t="shared" si="16"/>
        <v>42133</v>
      </c>
      <c r="B117" s="4" t="str">
        <f t="shared" si="17"/>
        <v>2015-19</v>
      </c>
      <c r="C117" s="4">
        <f t="shared" si="13"/>
        <v>13</v>
      </c>
      <c r="D117" s="4">
        <f>IF(ISNUMBER(A117),COUNTIF(Calculations!B:B, A117),"")</f>
        <v>0</v>
      </c>
      <c r="E117" s="4">
        <f>IF(ISNUMBER(A117),COUNTIF(Calculations!A:A, A117),"")</f>
        <v>0</v>
      </c>
      <c r="F117" s="23">
        <f t="shared" si="22"/>
        <v>145</v>
      </c>
      <c r="G117" s="23">
        <f t="shared" si="23"/>
        <v>132</v>
      </c>
      <c r="I117" s="10" t="str">
        <f t="shared" si="18"/>
        <v/>
      </c>
      <c r="J117" s="10" t="str">
        <f t="shared" si="19"/>
        <v/>
      </c>
      <c r="K117" s="4" t="str">
        <f t="array" ref="K117">IF(ISNUMBER(I117),MIN(IF($B$2:$B$1251=J117,$C$2:$C$1251)),"")</f>
        <v/>
      </c>
      <c r="L117" s="13" t="str">
        <f t="shared" si="20"/>
        <v/>
      </c>
      <c r="M117" s="4" t="str">
        <f t="array" ref="M117">IF(ISNUMBER(I117),MAX(IF($B$2:$B$1251=J117,$C$2:$C$1251)),"")</f>
        <v/>
      </c>
      <c r="O117" s="4" t="str">
        <f t="shared" si="14"/>
        <v/>
      </c>
      <c r="P117" s="4" t="str">
        <f t="shared" si="15"/>
        <v/>
      </c>
      <c r="Q117" s="4" t="str">
        <f t="shared" si="21"/>
        <v/>
      </c>
      <c r="R117" s="4" t="str">
        <f t="shared" si="24"/>
        <v/>
      </c>
      <c r="S117" s="4" t="str">
        <f t="shared" si="25"/>
        <v/>
      </c>
    </row>
    <row r="118" spans="1:19" x14ac:dyDescent="0.25">
      <c r="A118" s="10">
        <f t="shared" si="16"/>
        <v>42134</v>
      </c>
      <c r="B118" s="4" t="str">
        <f t="shared" si="17"/>
        <v>2015-20</v>
      </c>
      <c r="C118" s="4">
        <f t="shared" si="13"/>
        <v>13</v>
      </c>
      <c r="D118" s="4">
        <f>IF(ISNUMBER(A118),COUNTIF(Calculations!B:B, A118),"")</f>
        <v>0</v>
      </c>
      <c r="E118" s="4">
        <f>IF(ISNUMBER(A118),COUNTIF(Calculations!A:A, A118),"")</f>
        <v>0</v>
      </c>
      <c r="F118" s="23">
        <f t="shared" si="22"/>
        <v>145</v>
      </c>
      <c r="G118" s="23">
        <f t="shared" si="23"/>
        <v>132</v>
      </c>
      <c r="I118" s="10" t="str">
        <f t="shared" si="18"/>
        <v/>
      </c>
      <c r="J118" s="10" t="str">
        <f t="shared" si="19"/>
        <v/>
      </c>
      <c r="K118" s="4" t="str">
        <f t="array" ref="K118">IF(ISNUMBER(I118),MIN(IF($B$2:$B$1251=J118,$C$2:$C$1251)),"")</f>
        <v/>
      </c>
      <c r="L118" s="13" t="str">
        <f t="shared" si="20"/>
        <v/>
      </c>
      <c r="M118" s="4" t="str">
        <f t="array" ref="M118">IF(ISNUMBER(I118),MAX(IF($B$2:$B$1251=J118,$C$2:$C$1251)),"")</f>
        <v/>
      </c>
      <c r="O118" s="4" t="str">
        <f t="shared" si="14"/>
        <v/>
      </c>
      <c r="P118" s="4" t="str">
        <f t="shared" si="15"/>
        <v/>
      </c>
      <c r="Q118" s="4" t="str">
        <f t="shared" si="21"/>
        <v/>
      </c>
      <c r="R118" s="4" t="str">
        <f t="shared" si="24"/>
        <v/>
      </c>
      <c r="S118" s="4" t="str">
        <f t="shared" si="25"/>
        <v/>
      </c>
    </row>
    <row r="119" spans="1:19" x14ac:dyDescent="0.25">
      <c r="A119" s="10">
        <f t="shared" si="16"/>
        <v>42135</v>
      </c>
      <c r="B119" s="4" t="str">
        <f t="shared" si="17"/>
        <v>2015-20</v>
      </c>
      <c r="C119" s="4">
        <f t="shared" si="13"/>
        <v>11</v>
      </c>
      <c r="D119" s="4">
        <f>IF(ISNUMBER(A119),COUNTIF(Calculations!B:B, A119),"")</f>
        <v>1</v>
      </c>
      <c r="E119" s="4">
        <f>IF(ISNUMBER(A119),COUNTIF(Calculations!A:A, A119),"")</f>
        <v>3</v>
      </c>
      <c r="F119" s="23">
        <f t="shared" si="22"/>
        <v>146</v>
      </c>
      <c r="G119" s="23">
        <f t="shared" si="23"/>
        <v>135</v>
      </c>
      <c r="I119" s="10" t="str">
        <f t="shared" si="18"/>
        <v/>
      </c>
      <c r="J119" s="10" t="str">
        <f t="shared" si="19"/>
        <v/>
      </c>
      <c r="K119" s="4" t="str">
        <f t="array" ref="K119">IF(ISNUMBER(I119),MIN(IF($B$2:$B$1251=J119,$C$2:$C$1251)),"")</f>
        <v/>
      </c>
      <c r="L119" s="13" t="str">
        <f t="shared" si="20"/>
        <v/>
      </c>
      <c r="M119" s="4" t="str">
        <f t="array" ref="M119">IF(ISNUMBER(I119),MAX(IF($B$2:$B$1251=J119,$C$2:$C$1251)),"")</f>
        <v/>
      </c>
      <c r="O119" s="4" t="str">
        <f t="shared" si="14"/>
        <v/>
      </c>
      <c r="P119" s="4" t="str">
        <f t="shared" si="15"/>
        <v/>
      </c>
      <c r="Q119" s="4" t="str">
        <f t="shared" si="21"/>
        <v/>
      </c>
      <c r="R119" s="4" t="str">
        <f t="shared" si="24"/>
        <v/>
      </c>
      <c r="S119" s="4" t="str">
        <f t="shared" si="25"/>
        <v/>
      </c>
    </row>
    <row r="120" spans="1:19" x14ac:dyDescent="0.25">
      <c r="A120" s="10">
        <f t="shared" si="16"/>
        <v>42136</v>
      </c>
      <c r="B120" s="4" t="str">
        <f t="shared" si="17"/>
        <v>2015-20</v>
      </c>
      <c r="C120" s="4">
        <f t="shared" si="13"/>
        <v>12</v>
      </c>
      <c r="D120" s="4">
        <f>IF(ISNUMBER(A120),COUNTIF(Calculations!B:B, A120),"")</f>
        <v>4</v>
      </c>
      <c r="E120" s="4">
        <f>IF(ISNUMBER(A120),COUNTIF(Calculations!A:A, A120),"")</f>
        <v>3</v>
      </c>
      <c r="F120" s="23">
        <f t="shared" si="22"/>
        <v>150</v>
      </c>
      <c r="G120" s="23">
        <f t="shared" si="23"/>
        <v>138</v>
      </c>
      <c r="I120" s="10" t="str">
        <f t="shared" si="18"/>
        <v/>
      </c>
      <c r="J120" s="10" t="str">
        <f t="shared" si="19"/>
        <v/>
      </c>
      <c r="K120" s="4" t="str">
        <f t="array" ref="K120">IF(ISNUMBER(I120),MIN(IF($B$2:$B$1251=J120,$C$2:$C$1251)),"")</f>
        <v/>
      </c>
      <c r="L120" s="13" t="str">
        <f t="shared" si="20"/>
        <v/>
      </c>
      <c r="M120" s="4" t="str">
        <f t="array" ref="M120">IF(ISNUMBER(I120),MAX(IF($B$2:$B$1251=J120,$C$2:$C$1251)),"")</f>
        <v/>
      </c>
      <c r="O120" s="4" t="str">
        <f t="shared" si="14"/>
        <v/>
      </c>
      <c r="P120" s="4" t="str">
        <f t="shared" si="15"/>
        <v/>
      </c>
      <c r="Q120" s="4" t="str">
        <f t="shared" si="21"/>
        <v/>
      </c>
      <c r="R120" s="4" t="str">
        <f t="shared" si="24"/>
        <v/>
      </c>
      <c r="S120" s="4" t="str">
        <f t="shared" si="25"/>
        <v/>
      </c>
    </row>
    <row r="121" spans="1:19" x14ac:dyDescent="0.25">
      <c r="A121" s="10">
        <f t="shared" si="16"/>
        <v>42137</v>
      </c>
      <c r="B121" s="4" t="str">
        <f t="shared" si="17"/>
        <v>2015-20</v>
      </c>
      <c r="C121" s="4">
        <f t="shared" si="13"/>
        <v>10</v>
      </c>
      <c r="D121" s="4">
        <f>IF(ISNUMBER(A121),COUNTIF(Calculations!B:B, A121),"")</f>
        <v>1</v>
      </c>
      <c r="E121" s="4">
        <f>IF(ISNUMBER(A121),COUNTIF(Calculations!A:A, A121),"")</f>
        <v>3</v>
      </c>
      <c r="F121" s="23">
        <f t="shared" si="22"/>
        <v>151</v>
      </c>
      <c r="G121" s="23">
        <f t="shared" si="23"/>
        <v>141</v>
      </c>
      <c r="I121" s="10" t="str">
        <f t="shared" si="18"/>
        <v/>
      </c>
      <c r="J121" s="10" t="str">
        <f t="shared" si="19"/>
        <v/>
      </c>
      <c r="K121" s="4" t="str">
        <f t="array" ref="K121">IF(ISNUMBER(I121),MIN(IF($B$2:$B$1251=J121,$C$2:$C$1251)),"")</f>
        <v/>
      </c>
      <c r="L121" s="13" t="str">
        <f t="shared" si="20"/>
        <v/>
      </c>
      <c r="M121" s="4" t="str">
        <f t="array" ref="M121">IF(ISNUMBER(I121),MAX(IF($B$2:$B$1251=J121,$C$2:$C$1251)),"")</f>
        <v/>
      </c>
      <c r="O121" s="4" t="str">
        <f t="shared" si="14"/>
        <v/>
      </c>
      <c r="P121" s="4" t="str">
        <f t="shared" si="15"/>
        <v/>
      </c>
      <c r="Q121" s="4" t="str">
        <f t="shared" si="21"/>
        <v/>
      </c>
      <c r="R121" s="4" t="str">
        <f t="shared" si="24"/>
        <v/>
      </c>
      <c r="S121" s="4" t="str">
        <f t="shared" si="25"/>
        <v/>
      </c>
    </row>
    <row r="122" spans="1:19" x14ac:dyDescent="0.25">
      <c r="A122" s="10" t="str">
        <f t="shared" si="16"/>
        <v/>
      </c>
      <c r="B122" s="4" t="str">
        <f t="shared" si="17"/>
        <v/>
      </c>
      <c r="C122" s="4" t="str">
        <f t="shared" si="13"/>
        <v/>
      </c>
      <c r="D122" s="4" t="str">
        <f>IF(ISNUMBER(A122),COUNTIF(Calculations!B:B, A122),"")</f>
        <v/>
      </c>
      <c r="E122" s="4" t="str">
        <f>IF(ISNUMBER(A122),COUNTIF(Calculations!A:A, A122),"")</f>
        <v/>
      </c>
      <c r="F122" s="23" t="str">
        <f t="shared" si="22"/>
        <v/>
      </c>
      <c r="G122" s="23" t="str">
        <f t="shared" si="23"/>
        <v/>
      </c>
      <c r="I122" s="10" t="str">
        <f t="shared" si="18"/>
        <v/>
      </c>
      <c r="J122" s="10" t="str">
        <f t="shared" si="19"/>
        <v/>
      </c>
      <c r="K122" s="4" t="str">
        <f t="array" ref="K122">IF(ISNUMBER(I122),MIN(IF($B$2:$B$1251=J122,$C$2:$C$1251)),"")</f>
        <v/>
      </c>
      <c r="L122" s="13" t="str">
        <f t="shared" si="20"/>
        <v/>
      </c>
      <c r="M122" s="4" t="str">
        <f t="array" ref="M122">IF(ISNUMBER(I122),MAX(IF($B$2:$B$1251=J122,$C$2:$C$1251)),"")</f>
        <v/>
      </c>
      <c r="O122" s="4" t="str">
        <f t="shared" si="14"/>
        <v/>
      </c>
      <c r="P122" s="4" t="str">
        <f t="shared" si="15"/>
        <v/>
      </c>
      <c r="Q122" s="4" t="str">
        <f t="shared" si="21"/>
        <v/>
      </c>
      <c r="R122" s="4" t="str">
        <f t="shared" si="24"/>
        <v/>
      </c>
      <c r="S122" s="4" t="str">
        <f t="shared" si="25"/>
        <v/>
      </c>
    </row>
    <row r="123" spans="1:19" x14ac:dyDescent="0.25">
      <c r="A123" s="10" t="str">
        <f t="shared" si="16"/>
        <v/>
      </c>
      <c r="B123" s="4" t="str">
        <f t="shared" si="17"/>
        <v/>
      </c>
      <c r="C123" s="4" t="str">
        <f t="shared" si="13"/>
        <v/>
      </c>
      <c r="D123" s="4" t="str">
        <f>IF(ISNUMBER(A123),COUNTIF(Calculations!B:B, A123),"")</f>
        <v/>
      </c>
      <c r="E123" s="4" t="str">
        <f>IF(ISNUMBER(A123),COUNTIF(Calculations!A:A, A123),"")</f>
        <v/>
      </c>
      <c r="F123" s="23" t="str">
        <f t="shared" si="22"/>
        <v/>
      </c>
      <c r="G123" s="23" t="str">
        <f t="shared" si="23"/>
        <v/>
      </c>
      <c r="I123" s="10" t="str">
        <f t="shared" si="18"/>
        <v/>
      </c>
      <c r="J123" s="10" t="str">
        <f t="shared" si="19"/>
        <v/>
      </c>
      <c r="K123" s="4" t="str">
        <f t="array" ref="K123">IF(ISNUMBER(I123),MIN(IF($B$2:$B$1251=J123,$C$2:$C$1251)),"")</f>
        <v/>
      </c>
      <c r="L123" s="13" t="str">
        <f t="shared" si="20"/>
        <v/>
      </c>
      <c r="M123" s="4" t="str">
        <f t="array" ref="M123">IF(ISNUMBER(I123),MAX(IF($B$2:$B$1251=J123,$C$2:$C$1251)),"")</f>
        <v/>
      </c>
      <c r="O123" s="4" t="str">
        <f t="shared" si="14"/>
        <v/>
      </c>
      <c r="P123" s="4" t="str">
        <f t="shared" si="15"/>
        <v/>
      </c>
      <c r="Q123" s="4" t="str">
        <f t="shared" si="21"/>
        <v/>
      </c>
      <c r="R123" s="4" t="str">
        <f t="shared" si="24"/>
        <v/>
      </c>
      <c r="S123" s="4" t="str">
        <f t="shared" si="25"/>
        <v/>
      </c>
    </row>
    <row r="124" spans="1:19" x14ac:dyDescent="0.25">
      <c r="A124" s="10" t="str">
        <f t="shared" si="16"/>
        <v/>
      </c>
      <c r="B124" s="4" t="str">
        <f t="shared" si="17"/>
        <v/>
      </c>
      <c r="C124" s="4" t="str">
        <f t="shared" si="13"/>
        <v/>
      </c>
      <c r="D124" s="4" t="str">
        <f>IF(ISNUMBER(A124),COUNTIF(Calculations!B:B, A124),"")</f>
        <v/>
      </c>
      <c r="E124" s="4" t="str">
        <f>IF(ISNUMBER(A124),COUNTIF(Calculations!A:A, A124),"")</f>
        <v/>
      </c>
      <c r="F124" s="23" t="str">
        <f t="shared" si="22"/>
        <v/>
      </c>
      <c r="G124" s="23" t="str">
        <f t="shared" si="23"/>
        <v/>
      </c>
      <c r="I124" s="10" t="str">
        <f t="shared" si="18"/>
        <v/>
      </c>
      <c r="J124" s="10" t="str">
        <f t="shared" si="19"/>
        <v/>
      </c>
      <c r="K124" s="4" t="str">
        <f t="array" ref="K124">IF(ISNUMBER(I124),MIN(IF($B$2:$B$1251=J124,$C$2:$C$1251)),"")</f>
        <v/>
      </c>
      <c r="L124" s="13" t="str">
        <f t="shared" si="20"/>
        <v/>
      </c>
      <c r="M124" s="4" t="str">
        <f t="array" ref="M124">IF(ISNUMBER(I124),MAX(IF($B$2:$B$1251=J124,$C$2:$C$1251)),"")</f>
        <v/>
      </c>
      <c r="O124" s="4" t="str">
        <f t="shared" si="14"/>
        <v/>
      </c>
      <c r="P124" s="4" t="str">
        <f t="shared" si="15"/>
        <v/>
      </c>
      <c r="Q124" s="4" t="str">
        <f t="shared" si="21"/>
        <v/>
      </c>
      <c r="R124" s="4" t="str">
        <f t="shared" si="24"/>
        <v/>
      </c>
      <c r="S124" s="4" t="str">
        <f t="shared" si="25"/>
        <v/>
      </c>
    </row>
    <row r="125" spans="1:19" x14ac:dyDescent="0.25">
      <c r="A125" s="10" t="str">
        <f t="shared" si="16"/>
        <v/>
      </c>
      <c r="B125" s="4" t="str">
        <f t="shared" si="17"/>
        <v/>
      </c>
      <c r="C125" s="4" t="str">
        <f t="shared" si="13"/>
        <v/>
      </c>
      <c r="D125" s="4" t="str">
        <f>IF(ISNUMBER(A125),COUNTIF(Calculations!B:B, A125),"")</f>
        <v/>
      </c>
      <c r="E125" s="4" t="str">
        <f>IF(ISNUMBER(A125),COUNTIF(Calculations!A:A, A125),"")</f>
        <v/>
      </c>
      <c r="F125" s="23" t="str">
        <f t="shared" si="22"/>
        <v/>
      </c>
      <c r="G125" s="23" t="str">
        <f t="shared" si="23"/>
        <v/>
      </c>
      <c r="I125" s="10" t="str">
        <f t="shared" si="18"/>
        <v/>
      </c>
      <c r="J125" s="10" t="str">
        <f t="shared" si="19"/>
        <v/>
      </c>
      <c r="K125" s="4" t="str">
        <f t="array" ref="K125">IF(ISNUMBER(I125),MIN(IF($B$2:$B$1251=J125,$C$2:$C$1251)),"")</f>
        <v/>
      </c>
      <c r="L125" s="13" t="str">
        <f t="shared" si="20"/>
        <v/>
      </c>
      <c r="M125" s="4" t="str">
        <f t="array" ref="M125">IF(ISNUMBER(I125),MAX(IF($B$2:$B$1251=J125,$C$2:$C$1251)),"")</f>
        <v/>
      </c>
      <c r="O125" s="4" t="str">
        <f t="shared" si="14"/>
        <v/>
      </c>
      <c r="P125" s="4" t="str">
        <f t="shared" si="15"/>
        <v/>
      </c>
      <c r="Q125" s="4" t="str">
        <f t="shared" si="21"/>
        <v/>
      </c>
      <c r="R125" s="4" t="str">
        <f t="shared" si="24"/>
        <v/>
      </c>
      <c r="S125" s="4" t="str">
        <f t="shared" si="25"/>
        <v/>
      </c>
    </row>
    <row r="126" spans="1:19" x14ac:dyDescent="0.25">
      <c r="A126" s="10" t="str">
        <f t="shared" si="16"/>
        <v/>
      </c>
      <c r="B126" s="4" t="str">
        <f t="shared" si="17"/>
        <v/>
      </c>
      <c r="C126" s="4" t="str">
        <f t="shared" si="13"/>
        <v/>
      </c>
      <c r="D126" s="4" t="str">
        <f>IF(ISNUMBER(A126),COUNTIF(Calculations!B:B, A126),"")</f>
        <v/>
      </c>
      <c r="E126" s="4" t="str">
        <f>IF(ISNUMBER(A126),COUNTIF(Calculations!A:A, A126),"")</f>
        <v/>
      </c>
      <c r="F126" s="23" t="str">
        <f t="shared" si="22"/>
        <v/>
      </c>
      <c r="G126" s="23" t="str">
        <f t="shared" si="23"/>
        <v/>
      </c>
      <c r="I126" s="10" t="str">
        <f t="shared" si="18"/>
        <v/>
      </c>
      <c r="J126" s="10" t="str">
        <f t="shared" si="19"/>
        <v/>
      </c>
      <c r="K126" s="4" t="str">
        <f t="array" ref="K126">IF(ISNUMBER(I126),MIN(IF($B$2:$B$1251=J126,$C$2:$C$1251)),"")</f>
        <v/>
      </c>
      <c r="L126" s="13" t="str">
        <f t="shared" si="20"/>
        <v/>
      </c>
      <c r="M126" s="4" t="str">
        <f t="array" ref="M126">IF(ISNUMBER(I126),MAX(IF($B$2:$B$1251=J126,$C$2:$C$1251)),"")</f>
        <v/>
      </c>
      <c r="O126" s="4" t="str">
        <f t="shared" si="14"/>
        <v/>
      </c>
      <c r="P126" s="4" t="str">
        <f t="shared" si="15"/>
        <v/>
      </c>
      <c r="Q126" s="4" t="str">
        <f t="shared" si="21"/>
        <v/>
      </c>
      <c r="R126" s="4" t="str">
        <f t="shared" si="24"/>
        <v/>
      </c>
      <c r="S126" s="4" t="str">
        <f t="shared" si="25"/>
        <v/>
      </c>
    </row>
    <row r="127" spans="1:19" x14ac:dyDescent="0.25">
      <c r="A127" s="10" t="str">
        <f t="shared" si="16"/>
        <v/>
      </c>
      <c r="B127" s="4" t="str">
        <f t="shared" si="17"/>
        <v/>
      </c>
      <c r="C127" s="4" t="str">
        <f t="shared" si="13"/>
        <v/>
      </c>
      <c r="D127" s="4" t="str">
        <f>IF(ISNUMBER(A127),COUNTIF(Calculations!B:B, A127),"")</f>
        <v/>
      </c>
      <c r="E127" s="4" t="str">
        <f>IF(ISNUMBER(A127),COUNTIF(Calculations!A:A, A127),"")</f>
        <v/>
      </c>
      <c r="F127" s="23" t="str">
        <f t="shared" si="22"/>
        <v/>
      </c>
      <c r="G127" s="23" t="str">
        <f t="shared" si="23"/>
        <v/>
      </c>
      <c r="I127" s="10" t="str">
        <f t="shared" si="18"/>
        <v/>
      </c>
      <c r="J127" s="10" t="str">
        <f t="shared" si="19"/>
        <v/>
      </c>
      <c r="K127" s="4" t="str">
        <f t="array" ref="K127">IF(ISNUMBER(I127),MIN(IF($B$2:$B$1251=J127,$C$2:$C$1251)),"")</f>
        <v/>
      </c>
      <c r="L127" s="13" t="str">
        <f t="shared" si="20"/>
        <v/>
      </c>
      <c r="M127" s="4" t="str">
        <f t="array" ref="M127">IF(ISNUMBER(I127),MAX(IF($B$2:$B$1251=J127,$C$2:$C$1251)),"")</f>
        <v/>
      </c>
      <c r="O127" s="4" t="str">
        <f t="shared" si="14"/>
        <v/>
      </c>
      <c r="P127" s="4" t="str">
        <f t="shared" si="15"/>
        <v/>
      </c>
      <c r="Q127" s="4" t="str">
        <f t="shared" si="21"/>
        <v/>
      </c>
      <c r="R127" s="4" t="str">
        <f t="shared" si="24"/>
        <v/>
      </c>
      <c r="S127" s="4" t="str">
        <f t="shared" si="25"/>
        <v/>
      </c>
    </row>
    <row r="128" spans="1:19" x14ac:dyDescent="0.25">
      <c r="A128" s="10" t="str">
        <f t="shared" si="16"/>
        <v/>
      </c>
      <c r="B128" s="4" t="str">
        <f t="shared" si="17"/>
        <v/>
      </c>
      <c r="C128" s="4" t="str">
        <f t="shared" si="13"/>
        <v/>
      </c>
      <c r="D128" s="4" t="str">
        <f>IF(ISNUMBER(A128),COUNTIF(Calculations!B:B, A128),"")</f>
        <v/>
      </c>
      <c r="E128" s="4" t="str">
        <f>IF(ISNUMBER(A128),COUNTIF(Calculations!A:A, A128),"")</f>
        <v/>
      </c>
      <c r="F128" s="23" t="str">
        <f t="shared" si="22"/>
        <v/>
      </c>
      <c r="G128" s="23" t="str">
        <f t="shared" si="23"/>
        <v/>
      </c>
      <c r="I128" s="10" t="str">
        <f t="shared" si="18"/>
        <v/>
      </c>
      <c r="J128" s="10" t="str">
        <f t="shared" si="19"/>
        <v/>
      </c>
      <c r="K128" s="4" t="str">
        <f t="array" ref="K128">IF(ISNUMBER(I128),MIN(IF($B$2:$B$1251=J128,$C$2:$C$1251)),"")</f>
        <v/>
      </c>
      <c r="L128" s="13" t="str">
        <f t="shared" si="20"/>
        <v/>
      </c>
      <c r="M128" s="4" t="str">
        <f t="array" ref="M128">IF(ISNUMBER(I128),MAX(IF($B$2:$B$1251=J128,$C$2:$C$1251)),"")</f>
        <v/>
      </c>
      <c r="O128" s="4" t="str">
        <f t="shared" si="14"/>
        <v/>
      </c>
      <c r="P128" s="4" t="str">
        <f t="shared" si="15"/>
        <v/>
      </c>
      <c r="Q128" s="4" t="str">
        <f t="shared" si="21"/>
        <v/>
      </c>
      <c r="R128" s="4" t="str">
        <f t="shared" si="24"/>
        <v/>
      </c>
      <c r="S128" s="4" t="str">
        <f t="shared" si="25"/>
        <v/>
      </c>
    </row>
    <row r="129" spans="1:19" x14ac:dyDescent="0.25">
      <c r="A129" s="10" t="str">
        <f t="shared" si="16"/>
        <v/>
      </c>
      <c r="B129" s="4" t="str">
        <f t="shared" si="17"/>
        <v/>
      </c>
      <c r="C129" s="4" t="str">
        <f t="shared" si="13"/>
        <v/>
      </c>
      <c r="D129" s="4" t="str">
        <f>IF(ISNUMBER(A129),COUNTIF(Calculations!B:B, A129),"")</f>
        <v/>
      </c>
      <c r="E129" s="4" t="str">
        <f>IF(ISNUMBER(A129),COUNTIF(Calculations!A:A, A129),"")</f>
        <v/>
      </c>
      <c r="F129" s="23" t="str">
        <f t="shared" si="22"/>
        <v/>
      </c>
      <c r="G129" s="23" t="str">
        <f t="shared" si="23"/>
        <v/>
      </c>
      <c r="I129" s="10" t="str">
        <f t="shared" si="18"/>
        <v/>
      </c>
      <c r="J129" s="10" t="str">
        <f t="shared" si="19"/>
        <v/>
      </c>
      <c r="K129" s="4" t="str">
        <f t="array" ref="K129">IF(ISNUMBER(I129),MIN(IF($B$2:$B$1251=J129,$C$2:$C$1251)),"")</f>
        <v/>
      </c>
      <c r="L129" s="13" t="str">
        <f t="shared" si="20"/>
        <v/>
      </c>
      <c r="M129" s="4" t="str">
        <f t="array" ref="M129">IF(ISNUMBER(I129),MAX(IF($B$2:$B$1251=J129,$C$2:$C$1251)),"")</f>
        <v/>
      </c>
      <c r="O129" s="4" t="str">
        <f t="shared" si="14"/>
        <v/>
      </c>
      <c r="P129" s="4" t="str">
        <f t="shared" si="15"/>
        <v/>
      </c>
      <c r="Q129" s="4" t="str">
        <f t="shared" si="21"/>
        <v/>
      </c>
      <c r="R129" s="4" t="str">
        <f t="shared" si="24"/>
        <v/>
      </c>
      <c r="S129" s="4" t="str">
        <f t="shared" si="25"/>
        <v/>
      </c>
    </row>
    <row r="130" spans="1:19" x14ac:dyDescent="0.25">
      <c r="A130" s="10" t="str">
        <f t="shared" si="16"/>
        <v/>
      </c>
      <c r="B130" s="4" t="str">
        <f t="shared" si="17"/>
        <v/>
      </c>
      <c r="C130" s="4" t="str">
        <f t="shared" ref="C130:C193" si="26">IF(ISNUMBER(A130),COUNTIFS(IndirectStartDates,"&lt;="&amp;A130,IndirectCompletedDates,"&gt;"&amp;A130) + COUNTIFS(IndirectStartDates,"&lt;="&amp;A130,IndirectCompletedDates,""),"")</f>
        <v/>
      </c>
      <c r="D130" s="4" t="str">
        <f>IF(ISNUMBER(A130),COUNTIF(Calculations!B:B, A130),"")</f>
        <v/>
      </c>
      <c r="E130" s="4" t="str">
        <f>IF(ISNUMBER(A130),COUNTIF(Calculations!A:A, A130),"")</f>
        <v/>
      </c>
      <c r="F130" s="23" t="str">
        <f t="shared" si="22"/>
        <v/>
      </c>
      <c r="G130" s="23" t="str">
        <f t="shared" si="23"/>
        <v/>
      </c>
      <c r="I130" s="10" t="str">
        <f t="shared" si="18"/>
        <v/>
      </c>
      <c r="J130" s="10" t="str">
        <f t="shared" si="19"/>
        <v/>
      </c>
      <c r="K130" s="4" t="str">
        <f t="array" ref="K130">IF(ISNUMBER(I130),MIN(IF($B$2:$B$1251=J130,$C$2:$C$1251)),"")</f>
        <v/>
      </c>
      <c r="L130" s="13" t="str">
        <f t="shared" si="20"/>
        <v/>
      </c>
      <c r="M130" s="4" t="str">
        <f t="array" ref="M130">IF(ISNUMBER(I130),MAX(IF($B$2:$B$1251=J130,$C$2:$C$1251)),"")</f>
        <v/>
      </c>
      <c r="O130" s="4" t="str">
        <f t="shared" ref="O130:O193" si="27">IF(I130="","",COUNTIF(YearWeekValuesStart,J130))</f>
        <v/>
      </c>
      <c r="P130" s="4" t="str">
        <f t="shared" ref="P130:P193" si="28">IF(I130="","",COUNTIF(YearWeekValues,J130))</f>
        <v/>
      </c>
      <c r="Q130" s="4" t="str">
        <f t="shared" si="21"/>
        <v/>
      </c>
      <c r="R130" s="4" t="str">
        <f t="shared" si="24"/>
        <v/>
      </c>
      <c r="S130" s="4" t="str">
        <f t="shared" si="25"/>
        <v/>
      </c>
    </row>
    <row r="131" spans="1:19" x14ac:dyDescent="0.25">
      <c r="A131" s="10" t="str">
        <f t="shared" ref="A131:A194" si="29">IF(ISNUMBER(A130),IF(A130+1&lt;=MAX(IndirectStartDates),A130+1,""),"")</f>
        <v/>
      </c>
      <c r="B131" s="4" t="str">
        <f t="shared" ref="B131:B194" si="30">IF(ISNUMBER(A131),YEAR(A131)&amp;"-"&amp;TEXT(WEEKNUM(A131),"00"),"")</f>
        <v/>
      </c>
      <c r="C131" s="4" t="str">
        <f t="shared" si="26"/>
        <v/>
      </c>
      <c r="D131" s="4" t="str">
        <f>IF(ISNUMBER(A131),COUNTIF(Calculations!B:B, A131),"")</f>
        <v/>
      </c>
      <c r="E131" s="4" t="str">
        <f>IF(ISNUMBER(A131),COUNTIF(Calculations!A:A, A131),"")</f>
        <v/>
      </c>
      <c r="F131" s="23" t="str">
        <f t="shared" si="22"/>
        <v/>
      </c>
      <c r="G131" s="23" t="str">
        <f t="shared" si="23"/>
        <v/>
      </c>
      <c r="I131" s="10" t="str">
        <f t="shared" ref="I131:I194" si="31">IF(ISNUMBER(I130),IF(I130+7&lt;=MAX(IndirectStartDates),I130+7,""),"")</f>
        <v/>
      </c>
      <c r="J131" s="10" t="str">
        <f t="shared" ref="J131:J194" si="32">IF(ISNUMBER(I131),YEAR(I131)&amp;"-"&amp;TEXT(WEEKNUM(I131),"00"),"")</f>
        <v/>
      </c>
      <c r="K131" s="4" t="str">
        <f t="array" ref="K131">IF(ISNUMBER(I131),MIN(IF($B$2:$B$1251=J131,$C$2:$C$1251)),"")</f>
        <v/>
      </c>
      <c r="L131" s="13" t="str">
        <f t="shared" ref="L131:L194" si="33">IF(ISNUMBER(I131),AVERAGEIF($B$2:$B$1251,J131,$C$2:$C$1251),"")</f>
        <v/>
      </c>
      <c r="M131" s="4" t="str">
        <f t="array" ref="M131">IF(ISNUMBER(I131),MAX(IF($B$2:$B$1251=J131,$C$2:$C$1251)),"")</f>
        <v/>
      </c>
      <c r="O131" s="4" t="str">
        <f t="shared" si="27"/>
        <v/>
      </c>
      <c r="P131" s="4" t="str">
        <f t="shared" si="28"/>
        <v/>
      </c>
      <c r="Q131" s="4" t="str">
        <f t="shared" ref="Q131:Q194" si="34">IF(I131="","",P131-O131)</f>
        <v/>
      </c>
      <c r="R131" s="4" t="str">
        <f t="shared" si="24"/>
        <v/>
      </c>
      <c r="S131" s="4" t="str">
        <f t="shared" si="25"/>
        <v/>
      </c>
    </row>
    <row r="132" spans="1:19" x14ac:dyDescent="0.25">
      <c r="A132" s="10" t="str">
        <f t="shared" si="29"/>
        <v/>
      </c>
      <c r="B132" s="4" t="str">
        <f t="shared" si="30"/>
        <v/>
      </c>
      <c r="C132" s="4" t="str">
        <f t="shared" si="26"/>
        <v/>
      </c>
      <c r="D132" s="4" t="str">
        <f>IF(ISNUMBER(A132),COUNTIF(Calculations!B:B, A132),"")</f>
        <v/>
      </c>
      <c r="E132" s="4" t="str">
        <f>IF(ISNUMBER(A132),COUNTIF(Calculations!A:A, A132),"")</f>
        <v/>
      </c>
      <c r="F132" s="23" t="str">
        <f t="shared" ref="F132:F195" si="35">IF(ISNUMBER(A132),F131 + D132,"")</f>
        <v/>
      </c>
      <c r="G132" s="23" t="str">
        <f t="shared" ref="G132:G195" si="36">IF(ISNUMBER(A132),G131 + E132,"")</f>
        <v/>
      </c>
      <c r="I132" s="10" t="str">
        <f t="shared" si="31"/>
        <v/>
      </c>
      <c r="J132" s="10" t="str">
        <f t="shared" si="32"/>
        <v/>
      </c>
      <c r="K132" s="4" t="str">
        <f t="array" ref="K132">IF(ISNUMBER(I132),MIN(IF($B$2:$B$1251=J132,$C$2:$C$1251)),"")</f>
        <v/>
      </c>
      <c r="L132" s="13" t="str">
        <f t="shared" si="33"/>
        <v/>
      </c>
      <c r="M132" s="4" t="str">
        <f t="array" ref="M132">IF(ISNUMBER(I132),MAX(IF($B$2:$B$1251=J132,$C$2:$C$1251)),"")</f>
        <v/>
      </c>
      <c r="O132" s="4" t="str">
        <f t="shared" si="27"/>
        <v/>
      </c>
      <c r="P132" s="4" t="str">
        <f t="shared" si="28"/>
        <v/>
      </c>
      <c r="Q132" s="4" t="str">
        <f t="shared" si="34"/>
        <v/>
      </c>
      <c r="R132" s="4" t="str">
        <f t="shared" ref="R132:R195" si="37">IF(O132="","",R131+O132)</f>
        <v/>
      </c>
      <c r="S132" s="4" t="str">
        <f t="shared" ref="S132:S195" si="38">IF(P132="","",S131+P132)</f>
        <v/>
      </c>
    </row>
    <row r="133" spans="1:19" x14ac:dyDescent="0.25">
      <c r="A133" s="10" t="str">
        <f t="shared" si="29"/>
        <v/>
      </c>
      <c r="B133" s="4" t="str">
        <f t="shared" si="30"/>
        <v/>
      </c>
      <c r="C133" s="4" t="str">
        <f t="shared" si="26"/>
        <v/>
      </c>
      <c r="D133" s="4" t="str">
        <f>IF(ISNUMBER(A133),COUNTIF(Calculations!B:B, A133),"")</f>
        <v/>
      </c>
      <c r="E133" s="4" t="str">
        <f>IF(ISNUMBER(A133),COUNTIF(Calculations!A:A, A133),"")</f>
        <v/>
      </c>
      <c r="F133" s="23" t="str">
        <f t="shared" si="35"/>
        <v/>
      </c>
      <c r="G133" s="23" t="str">
        <f t="shared" si="36"/>
        <v/>
      </c>
      <c r="I133" s="10" t="str">
        <f t="shared" si="31"/>
        <v/>
      </c>
      <c r="J133" s="10" t="str">
        <f t="shared" si="32"/>
        <v/>
      </c>
      <c r="K133" s="4" t="str">
        <f t="array" ref="K133">IF(ISNUMBER(I133),MIN(IF($B$2:$B$1251=J133,$C$2:$C$1251)),"")</f>
        <v/>
      </c>
      <c r="L133" s="13" t="str">
        <f t="shared" si="33"/>
        <v/>
      </c>
      <c r="M133" s="4" t="str">
        <f t="array" ref="M133">IF(ISNUMBER(I133),MAX(IF($B$2:$B$1251=J133,$C$2:$C$1251)),"")</f>
        <v/>
      </c>
      <c r="O133" s="4" t="str">
        <f t="shared" si="27"/>
        <v/>
      </c>
      <c r="P133" s="4" t="str">
        <f t="shared" si="28"/>
        <v/>
      </c>
      <c r="Q133" s="4" t="str">
        <f t="shared" si="34"/>
        <v/>
      </c>
      <c r="R133" s="4" t="str">
        <f t="shared" si="37"/>
        <v/>
      </c>
      <c r="S133" s="4" t="str">
        <f t="shared" si="38"/>
        <v/>
      </c>
    </row>
    <row r="134" spans="1:19" x14ac:dyDescent="0.25">
      <c r="A134" s="10" t="str">
        <f t="shared" si="29"/>
        <v/>
      </c>
      <c r="B134" s="4" t="str">
        <f t="shared" si="30"/>
        <v/>
      </c>
      <c r="C134" s="4" t="str">
        <f t="shared" si="26"/>
        <v/>
      </c>
      <c r="D134" s="4" t="str">
        <f>IF(ISNUMBER(A134),COUNTIF(Calculations!B:B, A134),"")</f>
        <v/>
      </c>
      <c r="E134" s="4" t="str">
        <f>IF(ISNUMBER(A134),COUNTIF(Calculations!A:A, A134),"")</f>
        <v/>
      </c>
      <c r="F134" s="23" t="str">
        <f t="shared" si="35"/>
        <v/>
      </c>
      <c r="G134" s="23" t="str">
        <f t="shared" si="36"/>
        <v/>
      </c>
      <c r="I134" s="10" t="str">
        <f t="shared" si="31"/>
        <v/>
      </c>
      <c r="J134" s="10" t="str">
        <f t="shared" si="32"/>
        <v/>
      </c>
      <c r="K134" s="4" t="str">
        <f t="array" ref="K134">IF(ISNUMBER(I134),MIN(IF($B$2:$B$1251=J134,$C$2:$C$1251)),"")</f>
        <v/>
      </c>
      <c r="L134" s="13" t="str">
        <f t="shared" si="33"/>
        <v/>
      </c>
      <c r="M134" s="4" t="str">
        <f t="array" ref="M134">IF(ISNUMBER(I134),MAX(IF($B$2:$B$1251=J134,$C$2:$C$1251)),"")</f>
        <v/>
      </c>
      <c r="O134" s="4" t="str">
        <f t="shared" si="27"/>
        <v/>
      </c>
      <c r="P134" s="4" t="str">
        <f t="shared" si="28"/>
        <v/>
      </c>
      <c r="Q134" s="4" t="str">
        <f t="shared" si="34"/>
        <v/>
      </c>
      <c r="R134" s="4" t="str">
        <f t="shared" si="37"/>
        <v/>
      </c>
      <c r="S134" s="4" t="str">
        <f t="shared" si="38"/>
        <v/>
      </c>
    </row>
    <row r="135" spans="1:19" x14ac:dyDescent="0.25">
      <c r="A135" s="10" t="str">
        <f t="shared" si="29"/>
        <v/>
      </c>
      <c r="B135" s="4" t="str">
        <f t="shared" si="30"/>
        <v/>
      </c>
      <c r="C135" s="4" t="str">
        <f t="shared" si="26"/>
        <v/>
      </c>
      <c r="D135" s="4" t="str">
        <f>IF(ISNUMBER(A135),COUNTIF(Calculations!B:B, A135),"")</f>
        <v/>
      </c>
      <c r="E135" s="4" t="str">
        <f>IF(ISNUMBER(A135),COUNTIF(Calculations!A:A, A135),"")</f>
        <v/>
      </c>
      <c r="F135" s="23" t="str">
        <f t="shared" si="35"/>
        <v/>
      </c>
      <c r="G135" s="23" t="str">
        <f t="shared" si="36"/>
        <v/>
      </c>
      <c r="I135" s="10" t="str">
        <f t="shared" si="31"/>
        <v/>
      </c>
      <c r="J135" s="10" t="str">
        <f t="shared" si="32"/>
        <v/>
      </c>
      <c r="K135" s="4" t="str">
        <f t="array" ref="K135">IF(ISNUMBER(I135),MIN(IF($B$2:$B$1251=J135,$C$2:$C$1251)),"")</f>
        <v/>
      </c>
      <c r="L135" s="13" t="str">
        <f t="shared" si="33"/>
        <v/>
      </c>
      <c r="M135" s="4" t="str">
        <f t="array" ref="M135">IF(ISNUMBER(I135),MAX(IF($B$2:$B$1251=J135,$C$2:$C$1251)),"")</f>
        <v/>
      </c>
      <c r="O135" s="4" t="str">
        <f t="shared" si="27"/>
        <v/>
      </c>
      <c r="P135" s="4" t="str">
        <f t="shared" si="28"/>
        <v/>
      </c>
      <c r="Q135" s="4" t="str">
        <f t="shared" si="34"/>
        <v/>
      </c>
      <c r="R135" s="4" t="str">
        <f t="shared" si="37"/>
        <v/>
      </c>
      <c r="S135" s="4" t="str">
        <f t="shared" si="38"/>
        <v/>
      </c>
    </row>
    <row r="136" spans="1:19" x14ac:dyDescent="0.25">
      <c r="A136" s="10" t="str">
        <f t="shared" si="29"/>
        <v/>
      </c>
      <c r="B136" s="4" t="str">
        <f t="shared" si="30"/>
        <v/>
      </c>
      <c r="C136" s="4" t="str">
        <f t="shared" si="26"/>
        <v/>
      </c>
      <c r="D136" s="4" t="str">
        <f>IF(ISNUMBER(A136),COUNTIF(Calculations!B:B, A136),"")</f>
        <v/>
      </c>
      <c r="E136" s="4" t="str">
        <f>IF(ISNUMBER(A136),COUNTIF(Calculations!A:A, A136),"")</f>
        <v/>
      </c>
      <c r="F136" s="23" t="str">
        <f t="shared" si="35"/>
        <v/>
      </c>
      <c r="G136" s="23" t="str">
        <f t="shared" si="36"/>
        <v/>
      </c>
      <c r="I136" s="10" t="str">
        <f t="shared" si="31"/>
        <v/>
      </c>
      <c r="J136" s="10" t="str">
        <f t="shared" si="32"/>
        <v/>
      </c>
      <c r="K136" s="4" t="str">
        <f t="array" ref="K136">IF(ISNUMBER(I136),MIN(IF($B$2:$B$1251=J136,$C$2:$C$1251)),"")</f>
        <v/>
      </c>
      <c r="L136" s="13" t="str">
        <f t="shared" si="33"/>
        <v/>
      </c>
      <c r="M136" s="4" t="str">
        <f t="array" ref="M136">IF(ISNUMBER(I136),MAX(IF($B$2:$B$1251=J136,$C$2:$C$1251)),"")</f>
        <v/>
      </c>
      <c r="O136" s="4" t="str">
        <f t="shared" si="27"/>
        <v/>
      </c>
      <c r="P136" s="4" t="str">
        <f t="shared" si="28"/>
        <v/>
      </c>
      <c r="Q136" s="4" t="str">
        <f t="shared" si="34"/>
        <v/>
      </c>
      <c r="R136" s="4" t="str">
        <f t="shared" si="37"/>
        <v/>
      </c>
      <c r="S136" s="4" t="str">
        <f t="shared" si="38"/>
        <v/>
      </c>
    </row>
    <row r="137" spans="1:19" x14ac:dyDescent="0.25">
      <c r="A137" s="10" t="str">
        <f t="shared" si="29"/>
        <v/>
      </c>
      <c r="B137" s="4" t="str">
        <f t="shared" si="30"/>
        <v/>
      </c>
      <c r="C137" s="4" t="str">
        <f t="shared" si="26"/>
        <v/>
      </c>
      <c r="D137" s="4" t="str">
        <f>IF(ISNUMBER(A137),COUNTIF(Calculations!B:B, A137),"")</f>
        <v/>
      </c>
      <c r="E137" s="4" t="str">
        <f>IF(ISNUMBER(A137),COUNTIF(Calculations!A:A, A137),"")</f>
        <v/>
      </c>
      <c r="F137" s="23" t="str">
        <f t="shared" si="35"/>
        <v/>
      </c>
      <c r="G137" s="23" t="str">
        <f t="shared" si="36"/>
        <v/>
      </c>
      <c r="I137" s="10" t="str">
        <f t="shared" si="31"/>
        <v/>
      </c>
      <c r="J137" s="10" t="str">
        <f t="shared" si="32"/>
        <v/>
      </c>
      <c r="K137" s="4" t="str">
        <f t="array" ref="K137">IF(ISNUMBER(I137),MIN(IF($B$2:$B$1251=J137,$C$2:$C$1251)),"")</f>
        <v/>
      </c>
      <c r="L137" s="13" t="str">
        <f t="shared" si="33"/>
        <v/>
      </c>
      <c r="M137" s="4" t="str">
        <f t="array" ref="M137">IF(ISNUMBER(I137),MAX(IF($B$2:$B$1251=J137,$C$2:$C$1251)),"")</f>
        <v/>
      </c>
      <c r="O137" s="4" t="str">
        <f t="shared" si="27"/>
        <v/>
      </c>
      <c r="P137" s="4" t="str">
        <f t="shared" si="28"/>
        <v/>
      </c>
      <c r="Q137" s="4" t="str">
        <f t="shared" si="34"/>
        <v/>
      </c>
      <c r="R137" s="4" t="str">
        <f t="shared" si="37"/>
        <v/>
      </c>
      <c r="S137" s="4" t="str">
        <f t="shared" si="38"/>
        <v/>
      </c>
    </row>
    <row r="138" spans="1:19" x14ac:dyDescent="0.25">
      <c r="A138" s="10" t="str">
        <f t="shared" si="29"/>
        <v/>
      </c>
      <c r="B138" s="4" t="str">
        <f t="shared" si="30"/>
        <v/>
      </c>
      <c r="C138" s="4" t="str">
        <f t="shared" si="26"/>
        <v/>
      </c>
      <c r="D138" s="4" t="str">
        <f>IF(ISNUMBER(A138),COUNTIF(Calculations!B:B, A138),"")</f>
        <v/>
      </c>
      <c r="E138" s="4" t="str">
        <f>IF(ISNUMBER(A138),COUNTIF(Calculations!A:A, A138),"")</f>
        <v/>
      </c>
      <c r="F138" s="23" t="str">
        <f t="shared" si="35"/>
        <v/>
      </c>
      <c r="G138" s="23" t="str">
        <f t="shared" si="36"/>
        <v/>
      </c>
      <c r="I138" s="10" t="str">
        <f t="shared" si="31"/>
        <v/>
      </c>
      <c r="J138" s="10" t="str">
        <f t="shared" si="32"/>
        <v/>
      </c>
      <c r="K138" s="4" t="str">
        <f t="array" ref="K138">IF(ISNUMBER(I138),MIN(IF($B$2:$B$1251=J138,$C$2:$C$1251)),"")</f>
        <v/>
      </c>
      <c r="L138" s="13" t="str">
        <f t="shared" si="33"/>
        <v/>
      </c>
      <c r="M138" s="4" t="str">
        <f t="array" ref="M138">IF(ISNUMBER(I138),MAX(IF($B$2:$B$1251=J138,$C$2:$C$1251)),"")</f>
        <v/>
      </c>
      <c r="O138" s="4" t="str">
        <f t="shared" si="27"/>
        <v/>
      </c>
      <c r="P138" s="4" t="str">
        <f t="shared" si="28"/>
        <v/>
      </c>
      <c r="Q138" s="4" t="str">
        <f t="shared" si="34"/>
        <v/>
      </c>
      <c r="R138" s="4" t="str">
        <f t="shared" si="37"/>
        <v/>
      </c>
      <c r="S138" s="4" t="str">
        <f t="shared" si="38"/>
        <v/>
      </c>
    </row>
    <row r="139" spans="1:19" x14ac:dyDescent="0.25">
      <c r="A139" s="10" t="str">
        <f t="shared" si="29"/>
        <v/>
      </c>
      <c r="B139" s="4" t="str">
        <f t="shared" si="30"/>
        <v/>
      </c>
      <c r="C139" s="4" t="str">
        <f t="shared" si="26"/>
        <v/>
      </c>
      <c r="D139" s="4" t="str">
        <f>IF(ISNUMBER(A139),COUNTIF(Calculations!B:B, A139),"")</f>
        <v/>
      </c>
      <c r="E139" s="4" t="str">
        <f>IF(ISNUMBER(A139),COUNTIF(Calculations!A:A, A139),"")</f>
        <v/>
      </c>
      <c r="F139" s="23" t="str">
        <f t="shared" si="35"/>
        <v/>
      </c>
      <c r="G139" s="23" t="str">
        <f t="shared" si="36"/>
        <v/>
      </c>
      <c r="I139" s="10" t="str">
        <f t="shared" si="31"/>
        <v/>
      </c>
      <c r="J139" s="10" t="str">
        <f t="shared" si="32"/>
        <v/>
      </c>
      <c r="K139" s="4" t="str">
        <f t="array" ref="K139">IF(ISNUMBER(I139),MIN(IF($B$2:$B$1251=J139,$C$2:$C$1251)),"")</f>
        <v/>
      </c>
      <c r="L139" s="13" t="str">
        <f t="shared" si="33"/>
        <v/>
      </c>
      <c r="M139" s="4" t="str">
        <f t="array" ref="M139">IF(ISNUMBER(I139),MAX(IF($B$2:$B$1251=J139,$C$2:$C$1251)),"")</f>
        <v/>
      </c>
      <c r="O139" s="4" t="str">
        <f t="shared" si="27"/>
        <v/>
      </c>
      <c r="P139" s="4" t="str">
        <f t="shared" si="28"/>
        <v/>
      </c>
      <c r="Q139" s="4" t="str">
        <f t="shared" si="34"/>
        <v/>
      </c>
      <c r="R139" s="4" t="str">
        <f t="shared" si="37"/>
        <v/>
      </c>
      <c r="S139" s="4" t="str">
        <f t="shared" si="38"/>
        <v/>
      </c>
    </row>
    <row r="140" spans="1:19" x14ac:dyDescent="0.25">
      <c r="A140" s="10" t="str">
        <f t="shared" si="29"/>
        <v/>
      </c>
      <c r="B140" s="4" t="str">
        <f t="shared" si="30"/>
        <v/>
      </c>
      <c r="C140" s="4" t="str">
        <f t="shared" si="26"/>
        <v/>
      </c>
      <c r="D140" s="4" t="str">
        <f>IF(ISNUMBER(A140),COUNTIF(Calculations!B:B, A140),"")</f>
        <v/>
      </c>
      <c r="E140" s="4" t="str">
        <f>IF(ISNUMBER(A140),COUNTIF(Calculations!A:A, A140),"")</f>
        <v/>
      </c>
      <c r="F140" s="23" t="str">
        <f t="shared" si="35"/>
        <v/>
      </c>
      <c r="G140" s="23" t="str">
        <f t="shared" si="36"/>
        <v/>
      </c>
      <c r="I140" s="10" t="str">
        <f t="shared" si="31"/>
        <v/>
      </c>
      <c r="J140" s="10" t="str">
        <f t="shared" si="32"/>
        <v/>
      </c>
      <c r="K140" s="4" t="str">
        <f t="array" ref="K140">IF(ISNUMBER(I140),MIN(IF($B$2:$B$1251=J140,$C$2:$C$1251)),"")</f>
        <v/>
      </c>
      <c r="L140" s="13" t="str">
        <f t="shared" si="33"/>
        <v/>
      </c>
      <c r="M140" s="4" t="str">
        <f t="array" ref="M140">IF(ISNUMBER(I140),MAX(IF($B$2:$B$1251=J140,$C$2:$C$1251)),"")</f>
        <v/>
      </c>
      <c r="O140" s="4" t="str">
        <f t="shared" si="27"/>
        <v/>
      </c>
      <c r="P140" s="4" t="str">
        <f t="shared" si="28"/>
        <v/>
      </c>
      <c r="Q140" s="4" t="str">
        <f t="shared" si="34"/>
        <v/>
      </c>
      <c r="R140" s="4" t="str">
        <f t="shared" si="37"/>
        <v/>
      </c>
      <c r="S140" s="4" t="str">
        <f t="shared" si="38"/>
        <v/>
      </c>
    </row>
    <row r="141" spans="1:19" x14ac:dyDescent="0.25">
      <c r="A141" s="10" t="str">
        <f t="shared" si="29"/>
        <v/>
      </c>
      <c r="B141" s="4" t="str">
        <f t="shared" si="30"/>
        <v/>
      </c>
      <c r="C141" s="4" t="str">
        <f t="shared" si="26"/>
        <v/>
      </c>
      <c r="D141" s="4" t="str">
        <f>IF(ISNUMBER(A141),COUNTIF(Calculations!B:B, A141),"")</f>
        <v/>
      </c>
      <c r="E141" s="4" t="str">
        <f>IF(ISNUMBER(A141),COUNTIF(Calculations!A:A, A141),"")</f>
        <v/>
      </c>
      <c r="F141" s="23" t="str">
        <f t="shared" si="35"/>
        <v/>
      </c>
      <c r="G141" s="23" t="str">
        <f t="shared" si="36"/>
        <v/>
      </c>
      <c r="I141" s="10" t="str">
        <f t="shared" si="31"/>
        <v/>
      </c>
      <c r="J141" s="10" t="str">
        <f t="shared" si="32"/>
        <v/>
      </c>
      <c r="K141" s="4" t="str">
        <f t="array" ref="K141">IF(ISNUMBER(I141),MIN(IF($B$2:$B$1251=J141,$C$2:$C$1251)),"")</f>
        <v/>
      </c>
      <c r="L141" s="13" t="str">
        <f t="shared" si="33"/>
        <v/>
      </c>
      <c r="M141" s="4" t="str">
        <f t="array" ref="M141">IF(ISNUMBER(I141),MAX(IF($B$2:$B$1251=J141,$C$2:$C$1251)),"")</f>
        <v/>
      </c>
      <c r="O141" s="4" t="str">
        <f t="shared" si="27"/>
        <v/>
      </c>
      <c r="P141" s="4" t="str">
        <f t="shared" si="28"/>
        <v/>
      </c>
      <c r="Q141" s="4" t="str">
        <f t="shared" si="34"/>
        <v/>
      </c>
      <c r="R141" s="4" t="str">
        <f t="shared" si="37"/>
        <v/>
      </c>
      <c r="S141" s="4" t="str">
        <f t="shared" si="38"/>
        <v/>
      </c>
    </row>
    <row r="142" spans="1:19" x14ac:dyDescent="0.25">
      <c r="A142" s="10" t="str">
        <f t="shared" si="29"/>
        <v/>
      </c>
      <c r="B142" s="4" t="str">
        <f t="shared" si="30"/>
        <v/>
      </c>
      <c r="C142" s="4" t="str">
        <f t="shared" si="26"/>
        <v/>
      </c>
      <c r="D142" s="4" t="str">
        <f>IF(ISNUMBER(A142),COUNTIF(Calculations!B:B, A142),"")</f>
        <v/>
      </c>
      <c r="E142" s="4" t="str">
        <f>IF(ISNUMBER(A142),COUNTIF(Calculations!A:A, A142),"")</f>
        <v/>
      </c>
      <c r="F142" s="23" t="str">
        <f t="shared" si="35"/>
        <v/>
      </c>
      <c r="G142" s="23" t="str">
        <f t="shared" si="36"/>
        <v/>
      </c>
      <c r="I142" s="10" t="str">
        <f t="shared" si="31"/>
        <v/>
      </c>
      <c r="J142" s="10" t="str">
        <f t="shared" si="32"/>
        <v/>
      </c>
      <c r="K142" s="4" t="str">
        <f t="array" ref="K142">IF(ISNUMBER(I142),MIN(IF($B$2:$B$1251=J142,$C$2:$C$1251)),"")</f>
        <v/>
      </c>
      <c r="L142" s="13" t="str">
        <f t="shared" si="33"/>
        <v/>
      </c>
      <c r="M142" s="4" t="str">
        <f t="array" ref="M142">IF(ISNUMBER(I142),MAX(IF($B$2:$B$1251=J142,$C$2:$C$1251)),"")</f>
        <v/>
      </c>
      <c r="O142" s="4" t="str">
        <f t="shared" si="27"/>
        <v/>
      </c>
      <c r="P142" s="4" t="str">
        <f t="shared" si="28"/>
        <v/>
      </c>
      <c r="Q142" s="4" t="str">
        <f t="shared" si="34"/>
        <v/>
      </c>
      <c r="R142" s="4" t="str">
        <f t="shared" si="37"/>
        <v/>
      </c>
      <c r="S142" s="4" t="str">
        <f t="shared" si="38"/>
        <v/>
      </c>
    </row>
    <row r="143" spans="1:19" x14ac:dyDescent="0.25">
      <c r="A143" s="10" t="str">
        <f t="shared" si="29"/>
        <v/>
      </c>
      <c r="B143" s="4" t="str">
        <f t="shared" si="30"/>
        <v/>
      </c>
      <c r="C143" s="4" t="str">
        <f t="shared" si="26"/>
        <v/>
      </c>
      <c r="D143" s="4" t="str">
        <f>IF(ISNUMBER(A143),COUNTIF(Calculations!B:B, A143),"")</f>
        <v/>
      </c>
      <c r="E143" s="4" t="str">
        <f>IF(ISNUMBER(A143),COUNTIF(Calculations!A:A, A143),"")</f>
        <v/>
      </c>
      <c r="F143" s="23" t="str">
        <f t="shared" si="35"/>
        <v/>
      </c>
      <c r="G143" s="23" t="str">
        <f t="shared" si="36"/>
        <v/>
      </c>
      <c r="I143" s="10" t="str">
        <f t="shared" si="31"/>
        <v/>
      </c>
      <c r="J143" s="10" t="str">
        <f t="shared" si="32"/>
        <v/>
      </c>
      <c r="K143" s="4" t="str">
        <f t="array" ref="K143">IF(ISNUMBER(I143),MIN(IF($B$2:$B$1251=J143,$C$2:$C$1251)),"")</f>
        <v/>
      </c>
      <c r="L143" s="13" t="str">
        <f t="shared" si="33"/>
        <v/>
      </c>
      <c r="M143" s="4" t="str">
        <f t="array" ref="M143">IF(ISNUMBER(I143),MAX(IF($B$2:$B$1251=J143,$C$2:$C$1251)),"")</f>
        <v/>
      </c>
      <c r="O143" s="4" t="str">
        <f t="shared" si="27"/>
        <v/>
      </c>
      <c r="P143" s="4" t="str">
        <f t="shared" si="28"/>
        <v/>
      </c>
      <c r="Q143" s="4" t="str">
        <f t="shared" si="34"/>
        <v/>
      </c>
      <c r="R143" s="4" t="str">
        <f t="shared" si="37"/>
        <v/>
      </c>
      <c r="S143" s="4" t="str">
        <f t="shared" si="38"/>
        <v/>
      </c>
    </row>
    <row r="144" spans="1:19" x14ac:dyDescent="0.25">
      <c r="A144" s="10" t="str">
        <f t="shared" si="29"/>
        <v/>
      </c>
      <c r="B144" s="4" t="str">
        <f t="shared" si="30"/>
        <v/>
      </c>
      <c r="C144" s="4" t="str">
        <f t="shared" si="26"/>
        <v/>
      </c>
      <c r="D144" s="4" t="str">
        <f>IF(ISNUMBER(A144),COUNTIF(Calculations!B:B, A144),"")</f>
        <v/>
      </c>
      <c r="E144" s="4" t="str">
        <f>IF(ISNUMBER(A144),COUNTIF(Calculations!A:A, A144),"")</f>
        <v/>
      </c>
      <c r="F144" s="23" t="str">
        <f t="shared" si="35"/>
        <v/>
      </c>
      <c r="G144" s="23" t="str">
        <f t="shared" si="36"/>
        <v/>
      </c>
      <c r="I144" s="10" t="str">
        <f t="shared" si="31"/>
        <v/>
      </c>
      <c r="J144" s="10" t="str">
        <f t="shared" si="32"/>
        <v/>
      </c>
      <c r="K144" s="4" t="str">
        <f t="array" ref="K144">IF(ISNUMBER(I144),MIN(IF($B$2:$B$1251=J144,$C$2:$C$1251)),"")</f>
        <v/>
      </c>
      <c r="L144" s="13" t="str">
        <f t="shared" si="33"/>
        <v/>
      </c>
      <c r="M144" s="4" t="str">
        <f t="array" ref="M144">IF(ISNUMBER(I144),MAX(IF($B$2:$B$1251=J144,$C$2:$C$1251)),"")</f>
        <v/>
      </c>
      <c r="O144" s="4" t="str">
        <f t="shared" si="27"/>
        <v/>
      </c>
      <c r="P144" s="4" t="str">
        <f t="shared" si="28"/>
        <v/>
      </c>
      <c r="Q144" s="4" t="str">
        <f t="shared" si="34"/>
        <v/>
      </c>
      <c r="R144" s="4" t="str">
        <f t="shared" si="37"/>
        <v/>
      </c>
      <c r="S144" s="4" t="str">
        <f t="shared" si="38"/>
        <v/>
      </c>
    </row>
    <row r="145" spans="1:19" x14ac:dyDescent="0.25">
      <c r="A145" s="10" t="str">
        <f t="shared" si="29"/>
        <v/>
      </c>
      <c r="B145" s="4" t="str">
        <f t="shared" si="30"/>
        <v/>
      </c>
      <c r="C145" s="4" t="str">
        <f t="shared" si="26"/>
        <v/>
      </c>
      <c r="D145" s="4" t="str">
        <f>IF(ISNUMBER(A145),COUNTIF(Calculations!B:B, A145),"")</f>
        <v/>
      </c>
      <c r="E145" s="4" t="str">
        <f>IF(ISNUMBER(A145),COUNTIF(Calculations!A:A, A145),"")</f>
        <v/>
      </c>
      <c r="F145" s="23" t="str">
        <f t="shared" si="35"/>
        <v/>
      </c>
      <c r="G145" s="23" t="str">
        <f t="shared" si="36"/>
        <v/>
      </c>
      <c r="I145" s="10" t="str">
        <f t="shared" si="31"/>
        <v/>
      </c>
      <c r="J145" s="10" t="str">
        <f t="shared" si="32"/>
        <v/>
      </c>
      <c r="K145" s="4" t="str">
        <f t="array" ref="K145">IF(ISNUMBER(I145),MIN(IF($B$2:$B$1251=J145,$C$2:$C$1251)),"")</f>
        <v/>
      </c>
      <c r="L145" s="13" t="str">
        <f t="shared" si="33"/>
        <v/>
      </c>
      <c r="M145" s="4" t="str">
        <f t="array" ref="M145">IF(ISNUMBER(I145),MAX(IF($B$2:$B$1251=J145,$C$2:$C$1251)),"")</f>
        <v/>
      </c>
      <c r="O145" s="4" t="str">
        <f t="shared" si="27"/>
        <v/>
      </c>
      <c r="P145" s="4" t="str">
        <f t="shared" si="28"/>
        <v/>
      </c>
      <c r="Q145" s="4" t="str">
        <f t="shared" si="34"/>
        <v/>
      </c>
      <c r="R145" s="4" t="str">
        <f t="shared" si="37"/>
        <v/>
      </c>
      <c r="S145" s="4" t="str">
        <f t="shared" si="38"/>
        <v/>
      </c>
    </row>
    <row r="146" spans="1:19" x14ac:dyDescent="0.25">
      <c r="A146" s="10" t="str">
        <f t="shared" si="29"/>
        <v/>
      </c>
      <c r="B146" s="4" t="str">
        <f t="shared" si="30"/>
        <v/>
      </c>
      <c r="C146" s="4" t="str">
        <f t="shared" si="26"/>
        <v/>
      </c>
      <c r="D146" s="4" t="str">
        <f>IF(ISNUMBER(A146),COUNTIF(Calculations!B:B, A146),"")</f>
        <v/>
      </c>
      <c r="E146" s="4" t="str">
        <f>IF(ISNUMBER(A146),COUNTIF(Calculations!A:A, A146),"")</f>
        <v/>
      </c>
      <c r="F146" s="23" t="str">
        <f t="shared" si="35"/>
        <v/>
      </c>
      <c r="G146" s="23" t="str">
        <f t="shared" si="36"/>
        <v/>
      </c>
      <c r="I146" s="10" t="str">
        <f t="shared" si="31"/>
        <v/>
      </c>
      <c r="J146" s="10" t="str">
        <f t="shared" si="32"/>
        <v/>
      </c>
      <c r="K146" s="4" t="str">
        <f t="array" ref="K146">IF(ISNUMBER(I146),MIN(IF($B$2:$B$1251=J146,$C$2:$C$1251)),"")</f>
        <v/>
      </c>
      <c r="L146" s="13" t="str">
        <f t="shared" si="33"/>
        <v/>
      </c>
      <c r="M146" s="4" t="str">
        <f t="array" ref="M146">IF(ISNUMBER(I146),MAX(IF($B$2:$B$1251=J146,$C$2:$C$1251)),"")</f>
        <v/>
      </c>
      <c r="O146" s="4" t="str">
        <f t="shared" si="27"/>
        <v/>
      </c>
      <c r="P146" s="4" t="str">
        <f t="shared" si="28"/>
        <v/>
      </c>
      <c r="Q146" s="4" t="str">
        <f t="shared" si="34"/>
        <v/>
      </c>
      <c r="R146" s="4" t="str">
        <f t="shared" si="37"/>
        <v/>
      </c>
      <c r="S146" s="4" t="str">
        <f t="shared" si="38"/>
        <v/>
      </c>
    </row>
    <row r="147" spans="1:19" x14ac:dyDescent="0.25">
      <c r="A147" s="10" t="str">
        <f t="shared" si="29"/>
        <v/>
      </c>
      <c r="B147" s="4" t="str">
        <f t="shared" si="30"/>
        <v/>
      </c>
      <c r="C147" s="4" t="str">
        <f t="shared" si="26"/>
        <v/>
      </c>
      <c r="D147" s="4" t="str">
        <f>IF(ISNUMBER(A147),COUNTIF(Calculations!B:B, A147),"")</f>
        <v/>
      </c>
      <c r="E147" s="4" t="str">
        <f>IF(ISNUMBER(A147),COUNTIF(Calculations!A:A, A147),"")</f>
        <v/>
      </c>
      <c r="F147" s="23" t="str">
        <f t="shared" si="35"/>
        <v/>
      </c>
      <c r="G147" s="23" t="str">
        <f t="shared" si="36"/>
        <v/>
      </c>
      <c r="I147" s="10" t="str">
        <f t="shared" si="31"/>
        <v/>
      </c>
      <c r="J147" s="10" t="str">
        <f t="shared" si="32"/>
        <v/>
      </c>
      <c r="K147" s="4" t="str">
        <f t="array" ref="K147">IF(ISNUMBER(I147),MIN(IF($B$2:$B$1251=J147,$C$2:$C$1251)),"")</f>
        <v/>
      </c>
      <c r="L147" s="13" t="str">
        <f t="shared" si="33"/>
        <v/>
      </c>
      <c r="M147" s="4" t="str">
        <f t="array" ref="M147">IF(ISNUMBER(I147),MAX(IF($B$2:$B$1251=J147,$C$2:$C$1251)),"")</f>
        <v/>
      </c>
      <c r="O147" s="4" t="str">
        <f t="shared" si="27"/>
        <v/>
      </c>
      <c r="P147" s="4" t="str">
        <f t="shared" si="28"/>
        <v/>
      </c>
      <c r="Q147" s="4" t="str">
        <f t="shared" si="34"/>
        <v/>
      </c>
      <c r="R147" s="4" t="str">
        <f t="shared" si="37"/>
        <v/>
      </c>
      <c r="S147" s="4" t="str">
        <f t="shared" si="38"/>
        <v/>
      </c>
    </row>
    <row r="148" spans="1:19" x14ac:dyDescent="0.25">
      <c r="A148" s="10" t="str">
        <f t="shared" si="29"/>
        <v/>
      </c>
      <c r="B148" s="4" t="str">
        <f t="shared" si="30"/>
        <v/>
      </c>
      <c r="C148" s="4" t="str">
        <f t="shared" si="26"/>
        <v/>
      </c>
      <c r="D148" s="4" t="str">
        <f>IF(ISNUMBER(A148),COUNTIF(Calculations!B:B, A148),"")</f>
        <v/>
      </c>
      <c r="E148" s="4" t="str">
        <f>IF(ISNUMBER(A148),COUNTIF(Calculations!A:A, A148),"")</f>
        <v/>
      </c>
      <c r="F148" s="23" t="str">
        <f t="shared" si="35"/>
        <v/>
      </c>
      <c r="G148" s="23" t="str">
        <f t="shared" si="36"/>
        <v/>
      </c>
      <c r="I148" s="10" t="str">
        <f t="shared" si="31"/>
        <v/>
      </c>
      <c r="J148" s="10" t="str">
        <f t="shared" si="32"/>
        <v/>
      </c>
      <c r="K148" s="4" t="str">
        <f t="array" ref="K148">IF(ISNUMBER(I148),MIN(IF($B$2:$B$1251=J148,$C$2:$C$1251)),"")</f>
        <v/>
      </c>
      <c r="L148" s="13" t="str">
        <f t="shared" si="33"/>
        <v/>
      </c>
      <c r="M148" s="4" t="str">
        <f t="array" ref="M148">IF(ISNUMBER(I148),MAX(IF($B$2:$B$1251=J148,$C$2:$C$1251)),"")</f>
        <v/>
      </c>
      <c r="O148" s="4" t="str">
        <f t="shared" si="27"/>
        <v/>
      </c>
      <c r="P148" s="4" t="str">
        <f t="shared" si="28"/>
        <v/>
      </c>
      <c r="Q148" s="4" t="str">
        <f t="shared" si="34"/>
        <v/>
      </c>
      <c r="R148" s="4" t="str">
        <f t="shared" si="37"/>
        <v/>
      </c>
      <c r="S148" s="4" t="str">
        <f t="shared" si="38"/>
        <v/>
      </c>
    </row>
    <row r="149" spans="1:19" x14ac:dyDescent="0.25">
      <c r="A149" s="10" t="str">
        <f t="shared" si="29"/>
        <v/>
      </c>
      <c r="B149" s="4" t="str">
        <f t="shared" si="30"/>
        <v/>
      </c>
      <c r="C149" s="4" t="str">
        <f t="shared" si="26"/>
        <v/>
      </c>
      <c r="D149" s="4" t="str">
        <f>IF(ISNUMBER(A149),COUNTIF(Calculations!B:B, A149),"")</f>
        <v/>
      </c>
      <c r="E149" s="4" t="str">
        <f>IF(ISNUMBER(A149),COUNTIF(Calculations!A:A, A149),"")</f>
        <v/>
      </c>
      <c r="F149" s="23" t="str">
        <f t="shared" si="35"/>
        <v/>
      </c>
      <c r="G149" s="23" t="str">
        <f t="shared" si="36"/>
        <v/>
      </c>
      <c r="I149" s="10" t="str">
        <f t="shared" si="31"/>
        <v/>
      </c>
      <c r="J149" s="10" t="str">
        <f t="shared" si="32"/>
        <v/>
      </c>
      <c r="K149" s="4" t="str">
        <f t="array" ref="K149">IF(ISNUMBER(I149),MIN(IF($B$2:$B$1251=J149,$C$2:$C$1251)),"")</f>
        <v/>
      </c>
      <c r="L149" s="13" t="str">
        <f t="shared" si="33"/>
        <v/>
      </c>
      <c r="M149" s="4" t="str">
        <f t="array" ref="M149">IF(ISNUMBER(I149),MAX(IF($B$2:$B$1251=J149,$C$2:$C$1251)),"")</f>
        <v/>
      </c>
      <c r="O149" s="4" t="str">
        <f t="shared" si="27"/>
        <v/>
      </c>
      <c r="P149" s="4" t="str">
        <f t="shared" si="28"/>
        <v/>
      </c>
      <c r="Q149" s="4" t="str">
        <f t="shared" si="34"/>
        <v/>
      </c>
      <c r="R149" s="4" t="str">
        <f t="shared" si="37"/>
        <v/>
      </c>
      <c r="S149" s="4" t="str">
        <f t="shared" si="38"/>
        <v/>
      </c>
    </row>
    <row r="150" spans="1:19" x14ac:dyDescent="0.25">
      <c r="A150" s="10" t="str">
        <f t="shared" si="29"/>
        <v/>
      </c>
      <c r="B150" s="4" t="str">
        <f t="shared" si="30"/>
        <v/>
      </c>
      <c r="C150" s="4" t="str">
        <f t="shared" si="26"/>
        <v/>
      </c>
      <c r="D150" s="4" t="str">
        <f>IF(ISNUMBER(A150),COUNTIF(Calculations!B:B, A150),"")</f>
        <v/>
      </c>
      <c r="E150" s="4" t="str">
        <f>IF(ISNUMBER(A150),COUNTIF(Calculations!A:A, A150),"")</f>
        <v/>
      </c>
      <c r="F150" s="23" t="str">
        <f t="shared" si="35"/>
        <v/>
      </c>
      <c r="G150" s="23" t="str">
        <f t="shared" si="36"/>
        <v/>
      </c>
      <c r="I150" s="10" t="str">
        <f t="shared" si="31"/>
        <v/>
      </c>
      <c r="J150" s="10" t="str">
        <f t="shared" si="32"/>
        <v/>
      </c>
      <c r="K150" s="4" t="str">
        <f t="array" ref="K150">IF(ISNUMBER(I150),MIN(IF($B$2:$B$1251=J150,$C$2:$C$1251)),"")</f>
        <v/>
      </c>
      <c r="L150" s="13" t="str">
        <f t="shared" si="33"/>
        <v/>
      </c>
      <c r="M150" s="4" t="str">
        <f t="array" ref="M150">IF(ISNUMBER(I150),MAX(IF($B$2:$B$1251=J150,$C$2:$C$1251)),"")</f>
        <v/>
      </c>
      <c r="O150" s="4" t="str">
        <f t="shared" si="27"/>
        <v/>
      </c>
      <c r="P150" s="4" t="str">
        <f t="shared" si="28"/>
        <v/>
      </c>
      <c r="Q150" s="4" t="str">
        <f t="shared" si="34"/>
        <v/>
      </c>
      <c r="R150" s="4" t="str">
        <f t="shared" si="37"/>
        <v/>
      </c>
      <c r="S150" s="4" t="str">
        <f t="shared" si="38"/>
        <v/>
      </c>
    </row>
    <row r="151" spans="1:19" x14ac:dyDescent="0.25">
      <c r="A151" s="10" t="str">
        <f t="shared" si="29"/>
        <v/>
      </c>
      <c r="B151" s="4" t="str">
        <f t="shared" si="30"/>
        <v/>
      </c>
      <c r="C151" s="4" t="str">
        <f t="shared" si="26"/>
        <v/>
      </c>
      <c r="D151" s="4" t="str">
        <f>IF(ISNUMBER(A151),COUNTIF(Calculations!B:B, A151),"")</f>
        <v/>
      </c>
      <c r="E151" s="4" t="str">
        <f>IF(ISNUMBER(A151),COUNTIF(Calculations!A:A, A151),"")</f>
        <v/>
      </c>
      <c r="F151" s="23" t="str">
        <f t="shared" si="35"/>
        <v/>
      </c>
      <c r="G151" s="23" t="str">
        <f t="shared" si="36"/>
        <v/>
      </c>
      <c r="I151" s="10" t="str">
        <f t="shared" si="31"/>
        <v/>
      </c>
      <c r="J151" s="10" t="str">
        <f t="shared" si="32"/>
        <v/>
      </c>
      <c r="K151" s="4" t="str">
        <f t="array" ref="K151">IF(ISNUMBER(I151),MIN(IF($B$2:$B$1251=J151,$C$2:$C$1251)),"")</f>
        <v/>
      </c>
      <c r="L151" s="13" t="str">
        <f t="shared" si="33"/>
        <v/>
      </c>
      <c r="M151" s="4" t="str">
        <f t="array" ref="M151">IF(ISNUMBER(I151),MAX(IF($B$2:$B$1251=J151,$C$2:$C$1251)),"")</f>
        <v/>
      </c>
      <c r="O151" s="4" t="str">
        <f t="shared" si="27"/>
        <v/>
      </c>
      <c r="P151" s="4" t="str">
        <f t="shared" si="28"/>
        <v/>
      </c>
      <c r="Q151" s="4" t="str">
        <f t="shared" si="34"/>
        <v/>
      </c>
      <c r="R151" s="4" t="str">
        <f t="shared" si="37"/>
        <v/>
      </c>
      <c r="S151" s="4" t="str">
        <f t="shared" si="38"/>
        <v/>
      </c>
    </row>
    <row r="152" spans="1:19" x14ac:dyDescent="0.25">
      <c r="A152" s="10" t="str">
        <f t="shared" si="29"/>
        <v/>
      </c>
      <c r="B152" s="4" t="str">
        <f t="shared" si="30"/>
        <v/>
      </c>
      <c r="C152" s="4" t="str">
        <f t="shared" si="26"/>
        <v/>
      </c>
      <c r="D152" s="4" t="str">
        <f>IF(ISNUMBER(A152),COUNTIF(Calculations!B:B, A152),"")</f>
        <v/>
      </c>
      <c r="E152" s="4" t="str">
        <f>IF(ISNUMBER(A152),COUNTIF(Calculations!A:A, A152),"")</f>
        <v/>
      </c>
      <c r="F152" s="23" t="str">
        <f t="shared" si="35"/>
        <v/>
      </c>
      <c r="G152" s="23" t="str">
        <f t="shared" si="36"/>
        <v/>
      </c>
      <c r="I152" s="10" t="str">
        <f t="shared" si="31"/>
        <v/>
      </c>
      <c r="J152" s="10" t="str">
        <f t="shared" si="32"/>
        <v/>
      </c>
      <c r="K152" s="4" t="str">
        <f t="array" ref="K152">IF(ISNUMBER(I152),MIN(IF($B$2:$B$1251=J152,$C$2:$C$1251)),"")</f>
        <v/>
      </c>
      <c r="L152" s="13" t="str">
        <f t="shared" si="33"/>
        <v/>
      </c>
      <c r="M152" s="4" t="str">
        <f t="array" ref="M152">IF(ISNUMBER(I152),MAX(IF($B$2:$B$1251=J152,$C$2:$C$1251)),"")</f>
        <v/>
      </c>
      <c r="O152" s="4" t="str">
        <f t="shared" si="27"/>
        <v/>
      </c>
      <c r="P152" s="4" t="str">
        <f t="shared" si="28"/>
        <v/>
      </c>
      <c r="Q152" s="4" t="str">
        <f t="shared" si="34"/>
        <v/>
      </c>
      <c r="R152" s="4" t="str">
        <f t="shared" si="37"/>
        <v/>
      </c>
      <c r="S152" s="4" t="str">
        <f t="shared" si="38"/>
        <v/>
      </c>
    </row>
    <row r="153" spans="1:19" x14ac:dyDescent="0.25">
      <c r="A153" s="10" t="str">
        <f t="shared" si="29"/>
        <v/>
      </c>
      <c r="B153" s="4" t="str">
        <f t="shared" si="30"/>
        <v/>
      </c>
      <c r="C153" s="4" t="str">
        <f t="shared" si="26"/>
        <v/>
      </c>
      <c r="D153" s="4" t="str">
        <f>IF(ISNUMBER(A153),COUNTIF(Calculations!B:B, A153),"")</f>
        <v/>
      </c>
      <c r="E153" s="4" t="str">
        <f>IF(ISNUMBER(A153),COUNTIF(Calculations!A:A, A153),"")</f>
        <v/>
      </c>
      <c r="F153" s="23" t="str">
        <f t="shared" si="35"/>
        <v/>
      </c>
      <c r="G153" s="23" t="str">
        <f t="shared" si="36"/>
        <v/>
      </c>
      <c r="I153" s="10" t="str">
        <f t="shared" si="31"/>
        <v/>
      </c>
      <c r="J153" s="10" t="str">
        <f t="shared" si="32"/>
        <v/>
      </c>
      <c r="K153" s="4" t="str">
        <f t="array" ref="K153">IF(ISNUMBER(I153),MIN(IF($B$2:$B$1251=J153,$C$2:$C$1251)),"")</f>
        <v/>
      </c>
      <c r="L153" s="13" t="str">
        <f t="shared" si="33"/>
        <v/>
      </c>
      <c r="M153" s="4" t="str">
        <f t="array" ref="M153">IF(ISNUMBER(I153),MAX(IF($B$2:$B$1251=J153,$C$2:$C$1251)),"")</f>
        <v/>
      </c>
      <c r="O153" s="4" t="str">
        <f t="shared" si="27"/>
        <v/>
      </c>
      <c r="P153" s="4" t="str">
        <f t="shared" si="28"/>
        <v/>
      </c>
      <c r="Q153" s="4" t="str">
        <f t="shared" si="34"/>
        <v/>
      </c>
      <c r="R153" s="4" t="str">
        <f t="shared" si="37"/>
        <v/>
      </c>
      <c r="S153" s="4" t="str">
        <f t="shared" si="38"/>
        <v/>
      </c>
    </row>
    <row r="154" spans="1:19" x14ac:dyDescent="0.25">
      <c r="A154" s="10" t="str">
        <f t="shared" si="29"/>
        <v/>
      </c>
      <c r="B154" s="4" t="str">
        <f t="shared" si="30"/>
        <v/>
      </c>
      <c r="C154" s="4" t="str">
        <f t="shared" si="26"/>
        <v/>
      </c>
      <c r="D154" s="4" t="str">
        <f>IF(ISNUMBER(A154),COUNTIF(Calculations!B:B, A154),"")</f>
        <v/>
      </c>
      <c r="E154" s="4" t="str">
        <f>IF(ISNUMBER(A154),COUNTIF(Calculations!A:A, A154),"")</f>
        <v/>
      </c>
      <c r="F154" s="23" t="str">
        <f t="shared" si="35"/>
        <v/>
      </c>
      <c r="G154" s="23" t="str">
        <f t="shared" si="36"/>
        <v/>
      </c>
      <c r="I154" s="10" t="str">
        <f t="shared" si="31"/>
        <v/>
      </c>
      <c r="J154" s="10" t="str">
        <f t="shared" si="32"/>
        <v/>
      </c>
      <c r="K154" s="4" t="str">
        <f t="array" ref="K154">IF(ISNUMBER(I154),MIN(IF($B$2:$B$1251=J154,$C$2:$C$1251)),"")</f>
        <v/>
      </c>
      <c r="L154" s="13" t="str">
        <f t="shared" si="33"/>
        <v/>
      </c>
      <c r="M154" s="4" t="str">
        <f t="array" ref="M154">IF(ISNUMBER(I154),MAX(IF($B$2:$B$1251=J154,$C$2:$C$1251)),"")</f>
        <v/>
      </c>
      <c r="O154" s="4" t="str">
        <f t="shared" si="27"/>
        <v/>
      </c>
      <c r="P154" s="4" t="str">
        <f t="shared" si="28"/>
        <v/>
      </c>
      <c r="Q154" s="4" t="str">
        <f t="shared" si="34"/>
        <v/>
      </c>
      <c r="R154" s="4" t="str">
        <f t="shared" si="37"/>
        <v/>
      </c>
      <c r="S154" s="4" t="str">
        <f t="shared" si="38"/>
        <v/>
      </c>
    </row>
    <row r="155" spans="1:19" x14ac:dyDescent="0.25">
      <c r="A155" s="10" t="str">
        <f t="shared" si="29"/>
        <v/>
      </c>
      <c r="B155" s="4" t="str">
        <f t="shared" si="30"/>
        <v/>
      </c>
      <c r="C155" s="4" t="str">
        <f t="shared" si="26"/>
        <v/>
      </c>
      <c r="D155" s="4" t="str">
        <f>IF(ISNUMBER(A155),COUNTIF(Calculations!B:B, A155),"")</f>
        <v/>
      </c>
      <c r="E155" s="4" t="str">
        <f>IF(ISNUMBER(A155),COUNTIF(Calculations!A:A, A155),"")</f>
        <v/>
      </c>
      <c r="F155" s="23" t="str">
        <f t="shared" si="35"/>
        <v/>
      </c>
      <c r="G155" s="23" t="str">
        <f t="shared" si="36"/>
        <v/>
      </c>
      <c r="I155" s="10" t="str">
        <f t="shared" si="31"/>
        <v/>
      </c>
      <c r="J155" s="10" t="str">
        <f t="shared" si="32"/>
        <v/>
      </c>
      <c r="K155" s="4" t="str">
        <f t="array" ref="K155">IF(ISNUMBER(I155),MIN(IF($B$2:$B$1251=J155,$C$2:$C$1251)),"")</f>
        <v/>
      </c>
      <c r="L155" s="13" t="str">
        <f t="shared" si="33"/>
        <v/>
      </c>
      <c r="M155" s="4" t="str">
        <f t="array" ref="M155">IF(ISNUMBER(I155),MAX(IF($B$2:$B$1251=J155,$C$2:$C$1251)),"")</f>
        <v/>
      </c>
      <c r="O155" s="4" t="str">
        <f t="shared" si="27"/>
        <v/>
      </c>
      <c r="P155" s="4" t="str">
        <f t="shared" si="28"/>
        <v/>
      </c>
      <c r="Q155" s="4" t="str">
        <f t="shared" si="34"/>
        <v/>
      </c>
      <c r="R155" s="4" t="str">
        <f t="shared" si="37"/>
        <v/>
      </c>
      <c r="S155" s="4" t="str">
        <f t="shared" si="38"/>
        <v/>
      </c>
    </row>
    <row r="156" spans="1:19" x14ac:dyDescent="0.25">
      <c r="A156" s="10" t="str">
        <f t="shared" si="29"/>
        <v/>
      </c>
      <c r="B156" s="4" t="str">
        <f t="shared" si="30"/>
        <v/>
      </c>
      <c r="C156" s="4" t="str">
        <f t="shared" si="26"/>
        <v/>
      </c>
      <c r="D156" s="4" t="str">
        <f>IF(ISNUMBER(A156),COUNTIF(Calculations!B:B, A156),"")</f>
        <v/>
      </c>
      <c r="E156" s="4" t="str">
        <f>IF(ISNUMBER(A156),COUNTIF(Calculations!A:A, A156),"")</f>
        <v/>
      </c>
      <c r="F156" s="23" t="str">
        <f t="shared" si="35"/>
        <v/>
      </c>
      <c r="G156" s="23" t="str">
        <f t="shared" si="36"/>
        <v/>
      </c>
      <c r="I156" s="10" t="str">
        <f t="shared" si="31"/>
        <v/>
      </c>
      <c r="J156" s="10" t="str">
        <f t="shared" si="32"/>
        <v/>
      </c>
      <c r="K156" s="4" t="str">
        <f t="array" ref="K156">IF(ISNUMBER(I156),MIN(IF($B$2:$B$1251=J156,$C$2:$C$1251)),"")</f>
        <v/>
      </c>
      <c r="L156" s="13" t="str">
        <f t="shared" si="33"/>
        <v/>
      </c>
      <c r="M156" s="4" t="str">
        <f t="array" ref="M156">IF(ISNUMBER(I156),MAX(IF($B$2:$B$1251=J156,$C$2:$C$1251)),"")</f>
        <v/>
      </c>
      <c r="O156" s="4" t="str">
        <f t="shared" si="27"/>
        <v/>
      </c>
      <c r="P156" s="4" t="str">
        <f t="shared" si="28"/>
        <v/>
      </c>
      <c r="Q156" s="4" t="str">
        <f t="shared" si="34"/>
        <v/>
      </c>
      <c r="R156" s="4" t="str">
        <f t="shared" si="37"/>
        <v/>
      </c>
      <c r="S156" s="4" t="str">
        <f t="shared" si="38"/>
        <v/>
      </c>
    </row>
    <row r="157" spans="1:19" x14ac:dyDescent="0.25">
      <c r="A157" s="10" t="str">
        <f t="shared" si="29"/>
        <v/>
      </c>
      <c r="B157" s="4" t="str">
        <f t="shared" si="30"/>
        <v/>
      </c>
      <c r="C157" s="4" t="str">
        <f t="shared" si="26"/>
        <v/>
      </c>
      <c r="D157" s="4" t="str">
        <f>IF(ISNUMBER(A157),COUNTIF(Calculations!B:B, A157),"")</f>
        <v/>
      </c>
      <c r="E157" s="4" t="str">
        <f>IF(ISNUMBER(A157),COUNTIF(Calculations!A:A, A157),"")</f>
        <v/>
      </c>
      <c r="F157" s="23" t="str">
        <f t="shared" si="35"/>
        <v/>
      </c>
      <c r="G157" s="23" t="str">
        <f t="shared" si="36"/>
        <v/>
      </c>
      <c r="I157" s="10" t="str">
        <f t="shared" si="31"/>
        <v/>
      </c>
      <c r="J157" s="10" t="str">
        <f t="shared" si="32"/>
        <v/>
      </c>
      <c r="K157" s="4" t="str">
        <f t="array" ref="K157">IF(ISNUMBER(I157),MIN(IF($B$2:$B$1251=J157,$C$2:$C$1251)),"")</f>
        <v/>
      </c>
      <c r="L157" s="13" t="str">
        <f t="shared" si="33"/>
        <v/>
      </c>
      <c r="M157" s="4" t="str">
        <f t="array" ref="M157">IF(ISNUMBER(I157),MAX(IF($B$2:$B$1251=J157,$C$2:$C$1251)),"")</f>
        <v/>
      </c>
      <c r="O157" s="4" t="str">
        <f t="shared" si="27"/>
        <v/>
      </c>
      <c r="P157" s="4" t="str">
        <f t="shared" si="28"/>
        <v/>
      </c>
      <c r="Q157" s="4" t="str">
        <f t="shared" si="34"/>
        <v/>
      </c>
      <c r="R157" s="4" t="str">
        <f t="shared" si="37"/>
        <v/>
      </c>
      <c r="S157" s="4" t="str">
        <f t="shared" si="38"/>
        <v/>
      </c>
    </row>
    <row r="158" spans="1:19" x14ac:dyDescent="0.25">
      <c r="A158" s="10" t="str">
        <f t="shared" si="29"/>
        <v/>
      </c>
      <c r="B158" s="4" t="str">
        <f t="shared" si="30"/>
        <v/>
      </c>
      <c r="C158" s="4" t="str">
        <f t="shared" si="26"/>
        <v/>
      </c>
      <c r="D158" s="4" t="str">
        <f>IF(ISNUMBER(A158),COUNTIF(Calculations!B:B, A158),"")</f>
        <v/>
      </c>
      <c r="E158" s="4" t="str">
        <f>IF(ISNUMBER(A158),COUNTIF(Calculations!A:A, A158),"")</f>
        <v/>
      </c>
      <c r="F158" s="23" t="str">
        <f t="shared" si="35"/>
        <v/>
      </c>
      <c r="G158" s="23" t="str">
        <f t="shared" si="36"/>
        <v/>
      </c>
      <c r="I158" s="10" t="str">
        <f t="shared" si="31"/>
        <v/>
      </c>
      <c r="J158" s="10" t="str">
        <f t="shared" si="32"/>
        <v/>
      </c>
      <c r="K158" s="4" t="str">
        <f t="array" ref="K158">IF(ISNUMBER(I158),MIN(IF($B$2:$B$1251=J158,$C$2:$C$1251)),"")</f>
        <v/>
      </c>
      <c r="L158" s="13" t="str">
        <f t="shared" si="33"/>
        <v/>
      </c>
      <c r="M158" s="4" t="str">
        <f t="array" ref="M158">IF(ISNUMBER(I158),MAX(IF($B$2:$B$1251=J158,$C$2:$C$1251)),"")</f>
        <v/>
      </c>
      <c r="O158" s="4" t="str">
        <f t="shared" si="27"/>
        <v/>
      </c>
      <c r="P158" s="4" t="str">
        <f t="shared" si="28"/>
        <v/>
      </c>
      <c r="Q158" s="4" t="str">
        <f t="shared" si="34"/>
        <v/>
      </c>
      <c r="R158" s="4" t="str">
        <f t="shared" si="37"/>
        <v/>
      </c>
      <c r="S158" s="4" t="str">
        <f t="shared" si="38"/>
        <v/>
      </c>
    </row>
    <row r="159" spans="1:19" x14ac:dyDescent="0.25">
      <c r="A159" s="10" t="str">
        <f t="shared" si="29"/>
        <v/>
      </c>
      <c r="B159" s="4" t="str">
        <f t="shared" si="30"/>
        <v/>
      </c>
      <c r="C159" s="4" t="str">
        <f t="shared" si="26"/>
        <v/>
      </c>
      <c r="D159" s="4" t="str">
        <f>IF(ISNUMBER(A159),COUNTIF(Calculations!B:B, A159),"")</f>
        <v/>
      </c>
      <c r="E159" s="4" t="str">
        <f>IF(ISNUMBER(A159),COUNTIF(Calculations!A:A, A159),"")</f>
        <v/>
      </c>
      <c r="F159" s="23" t="str">
        <f t="shared" si="35"/>
        <v/>
      </c>
      <c r="G159" s="23" t="str">
        <f t="shared" si="36"/>
        <v/>
      </c>
      <c r="I159" s="10" t="str">
        <f t="shared" si="31"/>
        <v/>
      </c>
      <c r="J159" s="10" t="str">
        <f t="shared" si="32"/>
        <v/>
      </c>
      <c r="K159" s="4" t="str">
        <f t="array" ref="K159">IF(ISNUMBER(I159),MIN(IF($B$2:$B$1251=J159,$C$2:$C$1251)),"")</f>
        <v/>
      </c>
      <c r="L159" s="13" t="str">
        <f t="shared" si="33"/>
        <v/>
      </c>
      <c r="M159" s="4" t="str">
        <f t="array" ref="M159">IF(ISNUMBER(I159),MAX(IF($B$2:$B$1251=J159,$C$2:$C$1251)),"")</f>
        <v/>
      </c>
      <c r="O159" s="4" t="str">
        <f t="shared" si="27"/>
        <v/>
      </c>
      <c r="P159" s="4" t="str">
        <f t="shared" si="28"/>
        <v/>
      </c>
      <c r="Q159" s="4" t="str">
        <f t="shared" si="34"/>
        <v/>
      </c>
      <c r="R159" s="4" t="str">
        <f t="shared" si="37"/>
        <v/>
      </c>
      <c r="S159" s="4" t="str">
        <f t="shared" si="38"/>
        <v/>
      </c>
    </row>
    <row r="160" spans="1:19" x14ac:dyDescent="0.25">
      <c r="A160" s="10" t="str">
        <f t="shared" si="29"/>
        <v/>
      </c>
      <c r="B160" s="4" t="str">
        <f t="shared" si="30"/>
        <v/>
      </c>
      <c r="C160" s="4" t="str">
        <f t="shared" si="26"/>
        <v/>
      </c>
      <c r="D160" s="4" t="str">
        <f>IF(ISNUMBER(A160),COUNTIF(Calculations!B:B, A160),"")</f>
        <v/>
      </c>
      <c r="E160" s="4" t="str">
        <f>IF(ISNUMBER(A160),COUNTIF(Calculations!A:A, A160),"")</f>
        <v/>
      </c>
      <c r="F160" s="23" t="str">
        <f t="shared" si="35"/>
        <v/>
      </c>
      <c r="G160" s="23" t="str">
        <f t="shared" si="36"/>
        <v/>
      </c>
      <c r="I160" s="10" t="str">
        <f t="shared" si="31"/>
        <v/>
      </c>
      <c r="J160" s="10" t="str">
        <f t="shared" si="32"/>
        <v/>
      </c>
      <c r="K160" s="4" t="str">
        <f t="array" ref="K160">IF(ISNUMBER(I160),MIN(IF($B$2:$B$1251=J160,$C$2:$C$1251)),"")</f>
        <v/>
      </c>
      <c r="L160" s="13" t="str">
        <f t="shared" si="33"/>
        <v/>
      </c>
      <c r="M160" s="4" t="str">
        <f t="array" ref="M160">IF(ISNUMBER(I160),MAX(IF($B$2:$B$1251=J160,$C$2:$C$1251)),"")</f>
        <v/>
      </c>
      <c r="O160" s="4" t="str">
        <f t="shared" si="27"/>
        <v/>
      </c>
      <c r="P160" s="4" t="str">
        <f t="shared" si="28"/>
        <v/>
      </c>
      <c r="Q160" s="4" t="str">
        <f t="shared" si="34"/>
        <v/>
      </c>
      <c r="R160" s="4" t="str">
        <f t="shared" si="37"/>
        <v/>
      </c>
      <c r="S160" s="4" t="str">
        <f t="shared" si="38"/>
        <v/>
      </c>
    </row>
    <row r="161" spans="1:19" x14ac:dyDescent="0.25">
      <c r="A161" s="10" t="str">
        <f t="shared" si="29"/>
        <v/>
      </c>
      <c r="B161" s="4" t="str">
        <f t="shared" si="30"/>
        <v/>
      </c>
      <c r="C161" s="4" t="str">
        <f t="shared" si="26"/>
        <v/>
      </c>
      <c r="D161" s="4" t="str">
        <f>IF(ISNUMBER(A161),COUNTIF(Calculations!B:B, A161),"")</f>
        <v/>
      </c>
      <c r="E161" s="4" t="str">
        <f>IF(ISNUMBER(A161),COUNTIF(Calculations!A:A, A161),"")</f>
        <v/>
      </c>
      <c r="F161" s="23" t="str">
        <f t="shared" si="35"/>
        <v/>
      </c>
      <c r="G161" s="23" t="str">
        <f t="shared" si="36"/>
        <v/>
      </c>
      <c r="I161" s="10" t="str">
        <f t="shared" si="31"/>
        <v/>
      </c>
      <c r="J161" s="10" t="str">
        <f t="shared" si="32"/>
        <v/>
      </c>
      <c r="K161" s="4" t="str">
        <f t="array" ref="K161">IF(ISNUMBER(I161),MIN(IF($B$2:$B$1251=J161,$C$2:$C$1251)),"")</f>
        <v/>
      </c>
      <c r="L161" s="13" t="str">
        <f t="shared" si="33"/>
        <v/>
      </c>
      <c r="M161" s="4" t="str">
        <f t="array" ref="M161">IF(ISNUMBER(I161),MAX(IF($B$2:$B$1251=J161,$C$2:$C$1251)),"")</f>
        <v/>
      </c>
      <c r="O161" s="4" t="str">
        <f t="shared" si="27"/>
        <v/>
      </c>
      <c r="P161" s="4" t="str">
        <f t="shared" si="28"/>
        <v/>
      </c>
      <c r="Q161" s="4" t="str">
        <f t="shared" si="34"/>
        <v/>
      </c>
      <c r="R161" s="4" t="str">
        <f t="shared" si="37"/>
        <v/>
      </c>
      <c r="S161" s="4" t="str">
        <f t="shared" si="38"/>
        <v/>
      </c>
    </row>
    <row r="162" spans="1:19" x14ac:dyDescent="0.25">
      <c r="A162" s="10" t="str">
        <f t="shared" si="29"/>
        <v/>
      </c>
      <c r="B162" s="4" t="str">
        <f t="shared" si="30"/>
        <v/>
      </c>
      <c r="C162" s="4" t="str">
        <f t="shared" si="26"/>
        <v/>
      </c>
      <c r="D162" s="4" t="str">
        <f>IF(ISNUMBER(A162),COUNTIF(Calculations!B:B, A162),"")</f>
        <v/>
      </c>
      <c r="E162" s="4" t="str">
        <f>IF(ISNUMBER(A162),COUNTIF(Calculations!A:A, A162),"")</f>
        <v/>
      </c>
      <c r="F162" s="23" t="str">
        <f t="shared" si="35"/>
        <v/>
      </c>
      <c r="G162" s="23" t="str">
        <f t="shared" si="36"/>
        <v/>
      </c>
      <c r="I162" s="10" t="str">
        <f t="shared" si="31"/>
        <v/>
      </c>
      <c r="J162" s="10" t="str">
        <f t="shared" si="32"/>
        <v/>
      </c>
      <c r="K162" s="4" t="str">
        <f t="array" ref="K162">IF(ISNUMBER(I162),MIN(IF($B$2:$B$1251=J162,$C$2:$C$1251)),"")</f>
        <v/>
      </c>
      <c r="L162" s="13" t="str">
        <f t="shared" si="33"/>
        <v/>
      </c>
      <c r="M162" s="4" t="str">
        <f t="array" ref="M162">IF(ISNUMBER(I162),MAX(IF($B$2:$B$1251=J162,$C$2:$C$1251)),"")</f>
        <v/>
      </c>
      <c r="O162" s="4" t="str">
        <f t="shared" si="27"/>
        <v/>
      </c>
      <c r="P162" s="4" t="str">
        <f t="shared" si="28"/>
        <v/>
      </c>
      <c r="Q162" s="4" t="str">
        <f t="shared" si="34"/>
        <v/>
      </c>
      <c r="R162" s="4" t="str">
        <f t="shared" si="37"/>
        <v/>
      </c>
      <c r="S162" s="4" t="str">
        <f t="shared" si="38"/>
        <v/>
      </c>
    </row>
    <row r="163" spans="1:19" x14ac:dyDescent="0.25">
      <c r="A163" s="10" t="str">
        <f t="shared" si="29"/>
        <v/>
      </c>
      <c r="B163" s="4" t="str">
        <f t="shared" si="30"/>
        <v/>
      </c>
      <c r="C163" s="4" t="str">
        <f t="shared" si="26"/>
        <v/>
      </c>
      <c r="D163" s="4" t="str">
        <f>IF(ISNUMBER(A163),COUNTIF(Calculations!B:B, A163),"")</f>
        <v/>
      </c>
      <c r="E163" s="4" t="str">
        <f>IF(ISNUMBER(A163),COUNTIF(Calculations!A:A, A163),"")</f>
        <v/>
      </c>
      <c r="F163" s="23" t="str">
        <f t="shared" si="35"/>
        <v/>
      </c>
      <c r="G163" s="23" t="str">
        <f t="shared" si="36"/>
        <v/>
      </c>
      <c r="I163" s="10" t="str">
        <f t="shared" si="31"/>
        <v/>
      </c>
      <c r="J163" s="10" t="str">
        <f t="shared" si="32"/>
        <v/>
      </c>
      <c r="K163" s="4" t="str">
        <f t="array" ref="K163">IF(ISNUMBER(I163),MIN(IF($B$2:$B$1251=J163,$C$2:$C$1251)),"")</f>
        <v/>
      </c>
      <c r="L163" s="13" t="str">
        <f t="shared" si="33"/>
        <v/>
      </c>
      <c r="M163" s="4" t="str">
        <f t="array" ref="M163">IF(ISNUMBER(I163),MAX(IF($B$2:$B$1251=J163,$C$2:$C$1251)),"")</f>
        <v/>
      </c>
      <c r="O163" s="4" t="str">
        <f t="shared" si="27"/>
        <v/>
      </c>
      <c r="P163" s="4" t="str">
        <f t="shared" si="28"/>
        <v/>
      </c>
      <c r="Q163" s="4" t="str">
        <f t="shared" si="34"/>
        <v/>
      </c>
      <c r="R163" s="4" t="str">
        <f t="shared" si="37"/>
        <v/>
      </c>
      <c r="S163" s="4" t="str">
        <f t="shared" si="38"/>
        <v/>
      </c>
    </row>
    <row r="164" spans="1:19" x14ac:dyDescent="0.25">
      <c r="A164" s="10" t="str">
        <f t="shared" si="29"/>
        <v/>
      </c>
      <c r="B164" s="4" t="str">
        <f t="shared" si="30"/>
        <v/>
      </c>
      <c r="C164" s="4" t="str">
        <f t="shared" si="26"/>
        <v/>
      </c>
      <c r="D164" s="4" t="str">
        <f>IF(ISNUMBER(A164),COUNTIF(Calculations!B:B, A164),"")</f>
        <v/>
      </c>
      <c r="E164" s="4" t="str">
        <f>IF(ISNUMBER(A164),COUNTIF(Calculations!A:A, A164),"")</f>
        <v/>
      </c>
      <c r="F164" s="23" t="str">
        <f t="shared" si="35"/>
        <v/>
      </c>
      <c r="G164" s="23" t="str">
        <f t="shared" si="36"/>
        <v/>
      </c>
      <c r="I164" s="10" t="str">
        <f t="shared" si="31"/>
        <v/>
      </c>
      <c r="J164" s="10" t="str">
        <f t="shared" si="32"/>
        <v/>
      </c>
      <c r="K164" s="4" t="str">
        <f t="array" ref="K164">IF(ISNUMBER(I164),MIN(IF($B$2:$B$1251=J164,$C$2:$C$1251)),"")</f>
        <v/>
      </c>
      <c r="L164" s="13" t="str">
        <f t="shared" si="33"/>
        <v/>
      </c>
      <c r="M164" s="4" t="str">
        <f t="array" ref="M164">IF(ISNUMBER(I164),MAX(IF($B$2:$B$1251=J164,$C$2:$C$1251)),"")</f>
        <v/>
      </c>
      <c r="O164" s="4" t="str">
        <f t="shared" si="27"/>
        <v/>
      </c>
      <c r="P164" s="4" t="str">
        <f t="shared" si="28"/>
        <v/>
      </c>
      <c r="Q164" s="4" t="str">
        <f t="shared" si="34"/>
        <v/>
      </c>
      <c r="R164" s="4" t="str">
        <f t="shared" si="37"/>
        <v/>
      </c>
      <c r="S164" s="4" t="str">
        <f t="shared" si="38"/>
        <v/>
      </c>
    </row>
    <row r="165" spans="1:19" x14ac:dyDescent="0.25">
      <c r="A165" s="10" t="str">
        <f t="shared" si="29"/>
        <v/>
      </c>
      <c r="B165" s="4" t="str">
        <f t="shared" si="30"/>
        <v/>
      </c>
      <c r="C165" s="4" t="str">
        <f t="shared" si="26"/>
        <v/>
      </c>
      <c r="D165" s="4" t="str">
        <f>IF(ISNUMBER(A165),COUNTIF(Calculations!B:B, A165),"")</f>
        <v/>
      </c>
      <c r="E165" s="4" t="str">
        <f>IF(ISNUMBER(A165),COUNTIF(Calculations!A:A, A165),"")</f>
        <v/>
      </c>
      <c r="F165" s="23" t="str">
        <f t="shared" si="35"/>
        <v/>
      </c>
      <c r="G165" s="23" t="str">
        <f t="shared" si="36"/>
        <v/>
      </c>
      <c r="I165" s="10" t="str">
        <f t="shared" si="31"/>
        <v/>
      </c>
      <c r="J165" s="10" t="str">
        <f t="shared" si="32"/>
        <v/>
      </c>
      <c r="K165" s="4" t="str">
        <f t="array" ref="K165">IF(ISNUMBER(I165),MIN(IF($B$2:$B$1251=J165,$C$2:$C$1251)),"")</f>
        <v/>
      </c>
      <c r="L165" s="13" t="str">
        <f t="shared" si="33"/>
        <v/>
      </c>
      <c r="M165" s="4" t="str">
        <f t="array" ref="M165">IF(ISNUMBER(I165),MAX(IF($B$2:$B$1251=J165,$C$2:$C$1251)),"")</f>
        <v/>
      </c>
      <c r="O165" s="4" t="str">
        <f t="shared" si="27"/>
        <v/>
      </c>
      <c r="P165" s="4" t="str">
        <f t="shared" si="28"/>
        <v/>
      </c>
      <c r="Q165" s="4" t="str">
        <f t="shared" si="34"/>
        <v/>
      </c>
      <c r="R165" s="4" t="str">
        <f t="shared" si="37"/>
        <v/>
      </c>
      <c r="S165" s="4" t="str">
        <f t="shared" si="38"/>
        <v/>
      </c>
    </row>
    <row r="166" spans="1:19" x14ac:dyDescent="0.25">
      <c r="A166" s="10" t="str">
        <f t="shared" si="29"/>
        <v/>
      </c>
      <c r="B166" s="4" t="str">
        <f t="shared" si="30"/>
        <v/>
      </c>
      <c r="C166" s="4" t="str">
        <f t="shared" si="26"/>
        <v/>
      </c>
      <c r="D166" s="4" t="str">
        <f>IF(ISNUMBER(A166),COUNTIF(Calculations!B:B, A166),"")</f>
        <v/>
      </c>
      <c r="E166" s="4" t="str">
        <f>IF(ISNUMBER(A166),COUNTIF(Calculations!A:A, A166),"")</f>
        <v/>
      </c>
      <c r="F166" s="23" t="str">
        <f t="shared" si="35"/>
        <v/>
      </c>
      <c r="G166" s="23" t="str">
        <f t="shared" si="36"/>
        <v/>
      </c>
      <c r="I166" s="10" t="str">
        <f t="shared" si="31"/>
        <v/>
      </c>
      <c r="J166" s="10" t="str">
        <f t="shared" si="32"/>
        <v/>
      </c>
      <c r="K166" s="4" t="str">
        <f t="array" ref="K166">IF(ISNUMBER(I166),MIN(IF($B$2:$B$1251=J166,$C$2:$C$1251)),"")</f>
        <v/>
      </c>
      <c r="L166" s="13" t="str">
        <f t="shared" si="33"/>
        <v/>
      </c>
      <c r="M166" s="4" t="str">
        <f t="array" ref="M166">IF(ISNUMBER(I166),MAX(IF($B$2:$B$1251=J166,$C$2:$C$1251)),"")</f>
        <v/>
      </c>
      <c r="O166" s="4" t="str">
        <f t="shared" si="27"/>
        <v/>
      </c>
      <c r="P166" s="4" t="str">
        <f t="shared" si="28"/>
        <v/>
      </c>
      <c r="Q166" s="4" t="str">
        <f t="shared" si="34"/>
        <v/>
      </c>
      <c r="R166" s="4" t="str">
        <f t="shared" si="37"/>
        <v/>
      </c>
      <c r="S166" s="4" t="str">
        <f t="shared" si="38"/>
        <v/>
      </c>
    </row>
    <row r="167" spans="1:19" x14ac:dyDescent="0.25">
      <c r="A167" s="10" t="str">
        <f t="shared" si="29"/>
        <v/>
      </c>
      <c r="B167" s="4" t="str">
        <f t="shared" si="30"/>
        <v/>
      </c>
      <c r="C167" s="4" t="str">
        <f t="shared" si="26"/>
        <v/>
      </c>
      <c r="D167" s="4" t="str">
        <f>IF(ISNUMBER(A167),COUNTIF(Calculations!B:B, A167),"")</f>
        <v/>
      </c>
      <c r="E167" s="4" t="str">
        <f>IF(ISNUMBER(A167),COUNTIF(Calculations!A:A, A167),"")</f>
        <v/>
      </c>
      <c r="F167" s="23" t="str">
        <f t="shared" si="35"/>
        <v/>
      </c>
      <c r="G167" s="23" t="str">
        <f t="shared" si="36"/>
        <v/>
      </c>
      <c r="I167" s="10" t="str">
        <f t="shared" si="31"/>
        <v/>
      </c>
      <c r="J167" s="10" t="str">
        <f t="shared" si="32"/>
        <v/>
      </c>
      <c r="K167" s="4" t="str">
        <f t="array" ref="K167">IF(ISNUMBER(I167),MIN(IF($B$2:$B$1251=J167,$C$2:$C$1251)),"")</f>
        <v/>
      </c>
      <c r="L167" s="13" t="str">
        <f t="shared" si="33"/>
        <v/>
      </c>
      <c r="M167" s="4" t="str">
        <f t="array" ref="M167">IF(ISNUMBER(I167),MAX(IF($B$2:$B$1251=J167,$C$2:$C$1251)),"")</f>
        <v/>
      </c>
      <c r="O167" s="4" t="str">
        <f t="shared" si="27"/>
        <v/>
      </c>
      <c r="P167" s="4" t="str">
        <f t="shared" si="28"/>
        <v/>
      </c>
      <c r="Q167" s="4" t="str">
        <f t="shared" si="34"/>
        <v/>
      </c>
      <c r="R167" s="4" t="str">
        <f t="shared" si="37"/>
        <v/>
      </c>
      <c r="S167" s="4" t="str">
        <f t="shared" si="38"/>
        <v/>
      </c>
    </row>
    <row r="168" spans="1:19" x14ac:dyDescent="0.25">
      <c r="A168" s="10" t="str">
        <f t="shared" si="29"/>
        <v/>
      </c>
      <c r="B168" s="4" t="str">
        <f t="shared" si="30"/>
        <v/>
      </c>
      <c r="C168" s="4" t="str">
        <f t="shared" si="26"/>
        <v/>
      </c>
      <c r="D168" s="4" t="str">
        <f>IF(ISNUMBER(A168),COUNTIF(Calculations!B:B, A168),"")</f>
        <v/>
      </c>
      <c r="E168" s="4" t="str">
        <f>IF(ISNUMBER(A168),COUNTIF(Calculations!A:A, A168),"")</f>
        <v/>
      </c>
      <c r="F168" s="23" t="str">
        <f t="shared" si="35"/>
        <v/>
      </c>
      <c r="G168" s="23" t="str">
        <f t="shared" si="36"/>
        <v/>
      </c>
      <c r="I168" s="10" t="str">
        <f t="shared" si="31"/>
        <v/>
      </c>
      <c r="J168" s="10" t="str">
        <f t="shared" si="32"/>
        <v/>
      </c>
      <c r="K168" s="4" t="str">
        <f t="array" ref="K168">IF(ISNUMBER(I168),MIN(IF($B$2:$B$1251=J168,$C$2:$C$1251)),"")</f>
        <v/>
      </c>
      <c r="L168" s="13" t="str">
        <f t="shared" si="33"/>
        <v/>
      </c>
      <c r="M168" s="4" t="str">
        <f t="array" ref="M168">IF(ISNUMBER(I168),MAX(IF($B$2:$B$1251=J168,$C$2:$C$1251)),"")</f>
        <v/>
      </c>
      <c r="O168" s="4" t="str">
        <f t="shared" si="27"/>
        <v/>
      </c>
      <c r="P168" s="4" t="str">
        <f t="shared" si="28"/>
        <v/>
      </c>
      <c r="Q168" s="4" t="str">
        <f t="shared" si="34"/>
        <v/>
      </c>
      <c r="R168" s="4" t="str">
        <f t="shared" si="37"/>
        <v/>
      </c>
      <c r="S168" s="4" t="str">
        <f t="shared" si="38"/>
        <v/>
      </c>
    </row>
    <row r="169" spans="1:19" x14ac:dyDescent="0.25">
      <c r="A169" s="10" t="str">
        <f t="shared" si="29"/>
        <v/>
      </c>
      <c r="B169" s="4" t="str">
        <f t="shared" si="30"/>
        <v/>
      </c>
      <c r="C169" s="4" t="str">
        <f t="shared" si="26"/>
        <v/>
      </c>
      <c r="D169" s="4" t="str">
        <f>IF(ISNUMBER(A169),COUNTIF(Calculations!B:B, A169),"")</f>
        <v/>
      </c>
      <c r="E169" s="4" t="str">
        <f>IF(ISNUMBER(A169),COUNTIF(Calculations!A:A, A169),"")</f>
        <v/>
      </c>
      <c r="F169" s="23" t="str">
        <f t="shared" si="35"/>
        <v/>
      </c>
      <c r="G169" s="23" t="str">
        <f t="shared" si="36"/>
        <v/>
      </c>
      <c r="I169" s="10" t="str">
        <f t="shared" si="31"/>
        <v/>
      </c>
      <c r="J169" s="10" t="str">
        <f t="shared" si="32"/>
        <v/>
      </c>
      <c r="K169" s="4" t="str">
        <f t="array" ref="K169">IF(ISNUMBER(I169),MIN(IF($B$2:$B$1251=J169,$C$2:$C$1251)),"")</f>
        <v/>
      </c>
      <c r="L169" s="13" t="str">
        <f t="shared" si="33"/>
        <v/>
      </c>
      <c r="M169" s="4" t="str">
        <f t="array" ref="M169">IF(ISNUMBER(I169),MAX(IF($B$2:$B$1251=J169,$C$2:$C$1251)),"")</f>
        <v/>
      </c>
      <c r="O169" s="4" t="str">
        <f t="shared" si="27"/>
        <v/>
      </c>
      <c r="P169" s="4" t="str">
        <f t="shared" si="28"/>
        <v/>
      </c>
      <c r="Q169" s="4" t="str">
        <f t="shared" si="34"/>
        <v/>
      </c>
      <c r="R169" s="4" t="str">
        <f t="shared" si="37"/>
        <v/>
      </c>
      <c r="S169" s="4" t="str">
        <f t="shared" si="38"/>
        <v/>
      </c>
    </row>
    <row r="170" spans="1:19" x14ac:dyDescent="0.25">
      <c r="A170" s="10" t="str">
        <f t="shared" si="29"/>
        <v/>
      </c>
      <c r="B170" s="4" t="str">
        <f t="shared" si="30"/>
        <v/>
      </c>
      <c r="C170" s="4" t="str">
        <f t="shared" si="26"/>
        <v/>
      </c>
      <c r="D170" s="4" t="str">
        <f>IF(ISNUMBER(A170),COUNTIF(Calculations!B:B, A170),"")</f>
        <v/>
      </c>
      <c r="E170" s="4" t="str">
        <f>IF(ISNUMBER(A170),COUNTIF(Calculations!A:A, A170),"")</f>
        <v/>
      </c>
      <c r="F170" s="23" t="str">
        <f t="shared" si="35"/>
        <v/>
      </c>
      <c r="G170" s="23" t="str">
        <f t="shared" si="36"/>
        <v/>
      </c>
      <c r="I170" s="10" t="str">
        <f t="shared" si="31"/>
        <v/>
      </c>
      <c r="J170" s="10" t="str">
        <f t="shared" si="32"/>
        <v/>
      </c>
      <c r="K170" s="4" t="str">
        <f t="array" ref="K170">IF(ISNUMBER(I170),MIN(IF($B$2:$B$1251=J170,$C$2:$C$1251)),"")</f>
        <v/>
      </c>
      <c r="L170" s="13" t="str">
        <f t="shared" si="33"/>
        <v/>
      </c>
      <c r="M170" s="4" t="str">
        <f t="array" ref="M170">IF(ISNUMBER(I170),MAX(IF($B$2:$B$1251=J170,$C$2:$C$1251)),"")</f>
        <v/>
      </c>
      <c r="O170" s="4" t="str">
        <f t="shared" si="27"/>
        <v/>
      </c>
      <c r="P170" s="4" t="str">
        <f t="shared" si="28"/>
        <v/>
      </c>
      <c r="Q170" s="4" t="str">
        <f t="shared" si="34"/>
        <v/>
      </c>
      <c r="R170" s="4" t="str">
        <f t="shared" si="37"/>
        <v/>
      </c>
      <c r="S170" s="4" t="str">
        <f t="shared" si="38"/>
        <v/>
      </c>
    </row>
    <row r="171" spans="1:19" x14ac:dyDescent="0.25">
      <c r="A171" s="10" t="str">
        <f t="shared" si="29"/>
        <v/>
      </c>
      <c r="B171" s="4" t="str">
        <f t="shared" si="30"/>
        <v/>
      </c>
      <c r="C171" s="4" t="str">
        <f t="shared" si="26"/>
        <v/>
      </c>
      <c r="D171" s="4" t="str">
        <f>IF(ISNUMBER(A171),COUNTIF(Calculations!B:B, A171),"")</f>
        <v/>
      </c>
      <c r="E171" s="4" t="str">
        <f>IF(ISNUMBER(A171),COUNTIF(Calculations!A:A, A171),"")</f>
        <v/>
      </c>
      <c r="F171" s="23" t="str">
        <f t="shared" si="35"/>
        <v/>
      </c>
      <c r="G171" s="23" t="str">
        <f t="shared" si="36"/>
        <v/>
      </c>
      <c r="I171" s="10" t="str">
        <f t="shared" si="31"/>
        <v/>
      </c>
      <c r="J171" s="10" t="str">
        <f t="shared" si="32"/>
        <v/>
      </c>
      <c r="K171" s="4" t="str">
        <f t="array" ref="K171">IF(ISNUMBER(I171),MIN(IF($B$2:$B$1251=J171,$C$2:$C$1251)),"")</f>
        <v/>
      </c>
      <c r="L171" s="13" t="str">
        <f t="shared" si="33"/>
        <v/>
      </c>
      <c r="M171" s="4" t="str">
        <f t="array" ref="M171">IF(ISNUMBER(I171),MAX(IF($B$2:$B$1251=J171,$C$2:$C$1251)),"")</f>
        <v/>
      </c>
      <c r="O171" s="4" t="str">
        <f t="shared" si="27"/>
        <v/>
      </c>
      <c r="P171" s="4" t="str">
        <f t="shared" si="28"/>
        <v/>
      </c>
      <c r="Q171" s="4" t="str">
        <f t="shared" si="34"/>
        <v/>
      </c>
      <c r="R171" s="4" t="str">
        <f t="shared" si="37"/>
        <v/>
      </c>
      <c r="S171" s="4" t="str">
        <f t="shared" si="38"/>
        <v/>
      </c>
    </row>
    <row r="172" spans="1:19" x14ac:dyDescent="0.25">
      <c r="A172" s="10" t="str">
        <f t="shared" si="29"/>
        <v/>
      </c>
      <c r="B172" s="4" t="str">
        <f t="shared" si="30"/>
        <v/>
      </c>
      <c r="C172" s="4" t="str">
        <f t="shared" si="26"/>
        <v/>
      </c>
      <c r="D172" s="4" t="str">
        <f>IF(ISNUMBER(A172),COUNTIF(Calculations!B:B, A172),"")</f>
        <v/>
      </c>
      <c r="E172" s="4" t="str">
        <f>IF(ISNUMBER(A172),COUNTIF(Calculations!A:A, A172),"")</f>
        <v/>
      </c>
      <c r="F172" s="23" t="str">
        <f t="shared" si="35"/>
        <v/>
      </c>
      <c r="G172" s="23" t="str">
        <f t="shared" si="36"/>
        <v/>
      </c>
      <c r="I172" s="10" t="str">
        <f t="shared" si="31"/>
        <v/>
      </c>
      <c r="J172" s="10" t="str">
        <f t="shared" si="32"/>
        <v/>
      </c>
      <c r="K172" s="4" t="str">
        <f t="array" ref="K172">IF(ISNUMBER(I172),MIN(IF($B$2:$B$1251=J172,$C$2:$C$1251)),"")</f>
        <v/>
      </c>
      <c r="L172" s="13" t="str">
        <f t="shared" si="33"/>
        <v/>
      </c>
      <c r="M172" s="4" t="str">
        <f t="array" ref="M172">IF(ISNUMBER(I172),MAX(IF($B$2:$B$1251=J172,$C$2:$C$1251)),"")</f>
        <v/>
      </c>
      <c r="O172" s="4" t="str">
        <f t="shared" si="27"/>
        <v/>
      </c>
      <c r="P172" s="4" t="str">
        <f t="shared" si="28"/>
        <v/>
      </c>
      <c r="Q172" s="4" t="str">
        <f t="shared" si="34"/>
        <v/>
      </c>
      <c r="R172" s="4" t="str">
        <f t="shared" si="37"/>
        <v/>
      </c>
      <c r="S172" s="4" t="str">
        <f t="shared" si="38"/>
        <v/>
      </c>
    </row>
    <row r="173" spans="1:19" x14ac:dyDescent="0.25">
      <c r="A173" s="10" t="str">
        <f t="shared" si="29"/>
        <v/>
      </c>
      <c r="B173" s="4" t="str">
        <f t="shared" si="30"/>
        <v/>
      </c>
      <c r="C173" s="4" t="str">
        <f t="shared" si="26"/>
        <v/>
      </c>
      <c r="D173" s="4" t="str">
        <f>IF(ISNUMBER(A173),COUNTIF(Calculations!B:B, A173),"")</f>
        <v/>
      </c>
      <c r="E173" s="4" t="str">
        <f>IF(ISNUMBER(A173),COUNTIF(Calculations!A:A, A173),"")</f>
        <v/>
      </c>
      <c r="F173" s="23" t="str">
        <f t="shared" si="35"/>
        <v/>
      </c>
      <c r="G173" s="23" t="str">
        <f t="shared" si="36"/>
        <v/>
      </c>
      <c r="I173" s="10" t="str">
        <f t="shared" si="31"/>
        <v/>
      </c>
      <c r="J173" s="10" t="str">
        <f t="shared" si="32"/>
        <v/>
      </c>
      <c r="K173" s="4" t="str">
        <f t="array" ref="K173">IF(ISNUMBER(I173),MIN(IF($B$2:$B$1251=J173,$C$2:$C$1251)),"")</f>
        <v/>
      </c>
      <c r="L173" s="13" t="str">
        <f t="shared" si="33"/>
        <v/>
      </c>
      <c r="M173" s="4" t="str">
        <f t="array" ref="M173">IF(ISNUMBER(I173),MAX(IF($B$2:$B$1251=J173,$C$2:$C$1251)),"")</f>
        <v/>
      </c>
      <c r="O173" s="4" t="str">
        <f t="shared" si="27"/>
        <v/>
      </c>
      <c r="P173" s="4" t="str">
        <f t="shared" si="28"/>
        <v/>
      </c>
      <c r="Q173" s="4" t="str">
        <f t="shared" si="34"/>
        <v/>
      </c>
      <c r="R173" s="4" t="str">
        <f t="shared" si="37"/>
        <v/>
      </c>
      <c r="S173" s="4" t="str">
        <f t="shared" si="38"/>
        <v/>
      </c>
    </row>
    <row r="174" spans="1:19" x14ac:dyDescent="0.25">
      <c r="A174" s="10" t="str">
        <f t="shared" si="29"/>
        <v/>
      </c>
      <c r="B174" s="4" t="str">
        <f t="shared" si="30"/>
        <v/>
      </c>
      <c r="C174" s="4" t="str">
        <f t="shared" si="26"/>
        <v/>
      </c>
      <c r="D174" s="4" t="str">
        <f>IF(ISNUMBER(A174),COUNTIF(Calculations!B:B, A174),"")</f>
        <v/>
      </c>
      <c r="E174" s="4" t="str">
        <f>IF(ISNUMBER(A174),COUNTIF(Calculations!A:A, A174),"")</f>
        <v/>
      </c>
      <c r="F174" s="23" t="str">
        <f t="shared" si="35"/>
        <v/>
      </c>
      <c r="G174" s="23" t="str">
        <f t="shared" si="36"/>
        <v/>
      </c>
      <c r="I174" s="10" t="str">
        <f t="shared" si="31"/>
        <v/>
      </c>
      <c r="J174" s="10" t="str">
        <f t="shared" si="32"/>
        <v/>
      </c>
      <c r="K174" s="4" t="str">
        <f t="array" ref="K174">IF(ISNUMBER(I174),MIN(IF($B$2:$B$1251=J174,$C$2:$C$1251)),"")</f>
        <v/>
      </c>
      <c r="L174" s="13" t="str">
        <f t="shared" si="33"/>
        <v/>
      </c>
      <c r="M174" s="4" t="str">
        <f t="array" ref="M174">IF(ISNUMBER(I174),MAX(IF($B$2:$B$1251=J174,$C$2:$C$1251)),"")</f>
        <v/>
      </c>
      <c r="O174" s="4" t="str">
        <f t="shared" si="27"/>
        <v/>
      </c>
      <c r="P174" s="4" t="str">
        <f t="shared" si="28"/>
        <v/>
      </c>
      <c r="Q174" s="4" t="str">
        <f t="shared" si="34"/>
        <v/>
      </c>
      <c r="R174" s="4" t="str">
        <f t="shared" si="37"/>
        <v/>
      </c>
      <c r="S174" s="4" t="str">
        <f t="shared" si="38"/>
        <v/>
      </c>
    </row>
    <row r="175" spans="1:19" x14ac:dyDescent="0.25">
      <c r="A175" s="10" t="str">
        <f t="shared" si="29"/>
        <v/>
      </c>
      <c r="B175" s="4" t="str">
        <f t="shared" si="30"/>
        <v/>
      </c>
      <c r="C175" s="4" t="str">
        <f t="shared" si="26"/>
        <v/>
      </c>
      <c r="D175" s="4" t="str">
        <f>IF(ISNUMBER(A175),COUNTIF(Calculations!B:B, A175),"")</f>
        <v/>
      </c>
      <c r="E175" s="4" t="str">
        <f>IF(ISNUMBER(A175),COUNTIF(Calculations!A:A, A175),"")</f>
        <v/>
      </c>
      <c r="F175" s="23" t="str">
        <f t="shared" si="35"/>
        <v/>
      </c>
      <c r="G175" s="23" t="str">
        <f t="shared" si="36"/>
        <v/>
      </c>
      <c r="I175" s="10" t="str">
        <f t="shared" si="31"/>
        <v/>
      </c>
      <c r="J175" s="10" t="str">
        <f t="shared" si="32"/>
        <v/>
      </c>
      <c r="K175" s="4" t="str">
        <f t="array" ref="K175">IF(ISNUMBER(I175),MIN(IF($B$2:$B$1251=J175,$C$2:$C$1251)),"")</f>
        <v/>
      </c>
      <c r="L175" s="13" t="str">
        <f t="shared" si="33"/>
        <v/>
      </c>
      <c r="M175" s="4" t="str">
        <f t="array" ref="M175">IF(ISNUMBER(I175),MAX(IF($B$2:$B$1251=J175,$C$2:$C$1251)),"")</f>
        <v/>
      </c>
      <c r="O175" s="4" t="str">
        <f t="shared" si="27"/>
        <v/>
      </c>
      <c r="P175" s="4" t="str">
        <f t="shared" si="28"/>
        <v/>
      </c>
      <c r="Q175" s="4" t="str">
        <f t="shared" si="34"/>
        <v/>
      </c>
      <c r="R175" s="4" t="str">
        <f t="shared" si="37"/>
        <v/>
      </c>
      <c r="S175" s="4" t="str">
        <f t="shared" si="38"/>
        <v/>
      </c>
    </row>
    <row r="176" spans="1:19" x14ac:dyDescent="0.25">
      <c r="A176" s="10" t="str">
        <f t="shared" si="29"/>
        <v/>
      </c>
      <c r="B176" s="4" t="str">
        <f t="shared" si="30"/>
        <v/>
      </c>
      <c r="C176" s="4" t="str">
        <f t="shared" si="26"/>
        <v/>
      </c>
      <c r="D176" s="4" t="str">
        <f>IF(ISNUMBER(A176),COUNTIF(Calculations!B:B, A176),"")</f>
        <v/>
      </c>
      <c r="E176" s="4" t="str">
        <f>IF(ISNUMBER(A176),COUNTIF(Calculations!A:A, A176),"")</f>
        <v/>
      </c>
      <c r="F176" s="23" t="str">
        <f t="shared" si="35"/>
        <v/>
      </c>
      <c r="G176" s="23" t="str">
        <f t="shared" si="36"/>
        <v/>
      </c>
      <c r="I176" s="10" t="str">
        <f t="shared" si="31"/>
        <v/>
      </c>
      <c r="J176" s="10" t="str">
        <f t="shared" si="32"/>
        <v/>
      </c>
      <c r="K176" s="4" t="str">
        <f t="array" ref="K176">IF(ISNUMBER(I176),MIN(IF($B$2:$B$1251=J176,$C$2:$C$1251)),"")</f>
        <v/>
      </c>
      <c r="L176" s="13" t="str">
        <f t="shared" si="33"/>
        <v/>
      </c>
      <c r="M176" s="4" t="str">
        <f t="array" ref="M176">IF(ISNUMBER(I176),MAX(IF($B$2:$B$1251=J176,$C$2:$C$1251)),"")</f>
        <v/>
      </c>
      <c r="O176" s="4" t="str">
        <f t="shared" si="27"/>
        <v/>
      </c>
      <c r="P176" s="4" t="str">
        <f t="shared" si="28"/>
        <v/>
      </c>
      <c r="Q176" s="4" t="str">
        <f t="shared" si="34"/>
        <v/>
      </c>
      <c r="R176" s="4" t="str">
        <f t="shared" si="37"/>
        <v/>
      </c>
      <c r="S176" s="4" t="str">
        <f t="shared" si="38"/>
        <v/>
      </c>
    </row>
    <row r="177" spans="1:19" x14ac:dyDescent="0.25">
      <c r="A177" s="10" t="str">
        <f t="shared" si="29"/>
        <v/>
      </c>
      <c r="B177" s="4" t="str">
        <f t="shared" si="30"/>
        <v/>
      </c>
      <c r="C177" s="4" t="str">
        <f t="shared" si="26"/>
        <v/>
      </c>
      <c r="D177" s="4" t="str">
        <f>IF(ISNUMBER(A177),COUNTIF(Calculations!B:B, A177),"")</f>
        <v/>
      </c>
      <c r="E177" s="4" t="str">
        <f>IF(ISNUMBER(A177),COUNTIF(Calculations!A:A, A177),"")</f>
        <v/>
      </c>
      <c r="F177" s="23" t="str">
        <f t="shared" si="35"/>
        <v/>
      </c>
      <c r="G177" s="23" t="str">
        <f t="shared" si="36"/>
        <v/>
      </c>
      <c r="I177" s="10" t="str">
        <f t="shared" si="31"/>
        <v/>
      </c>
      <c r="J177" s="10" t="str">
        <f t="shared" si="32"/>
        <v/>
      </c>
      <c r="K177" s="4" t="str">
        <f t="array" ref="K177">IF(ISNUMBER(I177),MIN(IF($B$2:$B$1251=J177,$C$2:$C$1251)),"")</f>
        <v/>
      </c>
      <c r="L177" s="13" t="str">
        <f t="shared" si="33"/>
        <v/>
      </c>
      <c r="M177" s="4" t="str">
        <f t="array" ref="M177">IF(ISNUMBER(I177),MAX(IF($B$2:$B$1251=J177,$C$2:$C$1251)),"")</f>
        <v/>
      </c>
      <c r="O177" s="4" t="str">
        <f t="shared" si="27"/>
        <v/>
      </c>
      <c r="P177" s="4" t="str">
        <f t="shared" si="28"/>
        <v/>
      </c>
      <c r="Q177" s="4" t="str">
        <f t="shared" si="34"/>
        <v/>
      </c>
      <c r="R177" s="4" t="str">
        <f t="shared" si="37"/>
        <v/>
      </c>
      <c r="S177" s="4" t="str">
        <f t="shared" si="38"/>
        <v/>
      </c>
    </row>
    <row r="178" spans="1:19" x14ac:dyDescent="0.25">
      <c r="A178" s="10" t="str">
        <f t="shared" si="29"/>
        <v/>
      </c>
      <c r="B178" s="4" t="str">
        <f t="shared" si="30"/>
        <v/>
      </c>
      <c r="C178" s="4" t="str">
        <f t="shared" si="26"/>
        <v/>
      </c>
      <c r="D178" s="4" t="str">
        <f>IF(ISNUMBER(A178),COUNTIF(Calculations!B:B, A178),"")</f>
        <v/>
      </c>
      <c r="E178" s="4" t="str">
        <f>IF(ISNUMBER(A178),COUNTIF(Calculations!A:A, A178),"")</f>
        <v/>
      </c>
      <c r="F178" s="23" t="str">
        <f t="shared" si="35"/>
        <v/>
      </c>
      <c r="G178" s="23" t="str">
        <f t="shared" si="36"/>
        <v/>
      </c>
      <c r="I178" s="10" t="str">
        <f t="shared" si="31"/>
        <v/>
      </c>
      <c r="J178" s="10" t="str">
        <f t="shared" si="32"/>
        <v/>
      </c>
      <c r="K178" s="4" t="str">
        <f t="array" ref="K178">IF(ISNUMBER(I178),MIN(IF($B$2:$B$1251=J178,$C$2:$C$1251)),"")</f>
        <v/>
      </c>
      <c r="L178" s="13" t="str">
        <f t="shared" si="33"/>
        <v/>
      </c>
      <c r="M178" s="4" t="str">
        <f t="array" ref="M178">IF(ISNUMBER(I178),MAX(IF($B$2:$B$1251=J178,$C$2:$C$1251)),"")</f>
        <v/>
      </c>
      <c r="O178" s="4" t="str">
        <f t="shared" si="27"/>
        <v/>
      </c>
      <c r="P178" s="4" t="str">
        <f t="shared" si="28"/>
        <v/>
      </c>
      <c r="Q178" s="4" t="str">
        <f t="shared" si="34"/>
        <v/>
      </c>
      <c r="R178" s="4" t="str">
        <f t="shared" si="37"/>
        <v/>
      </c>
      <c r="S178" s="4" t="str">
        <f t="shared" si="38"/>
        <v/>
      </c>
    </row>
    <row r="179" spans="1:19" x14ac:dyDescent="0.25">
      <c r="A179" s="10" t="str">
        <f t="shared" si="29"/>
        <v/>
      </c>
      <c r="B179" s="4" t="str">
        <f t="shared" si="30"/>
        <v/>
      </c>
      <c r="C179" s="4" t="str">
        <f t="shared" si="26"/>
        <v/>
      </c>
      <c r="D179" s="4" t="str">
        <f>IF(ISNUMBER(A179),COUNTIF(Calculations!B:B, A179),"")</f>
        <v/>
      </c>
      <c r="E179" s="4" t="str">
        <f>IF(ISNUMBER(A179),COUNTIF(Calculations!A:A, A179),"")</f>
        <v/>
      </c>
      <c r="F179" s="23" t="str">
        <f t="shared" si="35"/>
        <v/>
      </c>
      <c r="G179" s="23" t="str">
        <f t="shared" si="36"/>
        <v/>
      </c>
      <c r="I179" s="10" t="str">
        <f t="shared" si="31"/>
        <v/>
      </c>
      <c r="J179" s="10" t="str">
        <f t="shared" si="32"/>
        <v/>
      </c>
      <c r="K179" s="4" t="str">
        <f t="array" ref="K179">IF(ISNUMBER(I179),MIN(IF($B$2:$B$1251=J179,$C$2:$C$1251)),"")</f>
        <v/>
      </c>
      <c r="L179" s="13" t="str">
        <f t="shared" si="33"/>
        <v/>
      </c>
      <c r="M179" s="4" t="str">
        <f t="array" ref="M179">IF(ISNUMBER(I179),MAX(IF($B$2:$B$1251=J179,$C$2:$C$1251)),"")</f>
        <v/>
      </c>
      <c r="O179" s="4" t="str">
        <f t="shared" si="27"/>
        <v/>
      </c>
      <c r="P179" s="4" t="str">
        <f t="shared" si="28"/>
        <v/>
      </c>
      <c r="Q179" s="4" t="str">
        <f t="shared" si="34"/>
        <v/>
      </c>
      <c r="R179" s="4" t="str">
        <f t="shared" si="37"/>
        <v/>
      </c>
      <c r="S179" s="4" t="str">
        <f t="shared" si="38"/>
        <v/>
      </c>
    </row>
    <row r="180" spans="1:19" x14ac:dyDescent="0.25">
      <c r="A180" s="10" t="str">
        <f t="shared" si="29"/>
        <v/>
      </c>
      <c r="B180" s="4" t="str">
        <f t="shared" si="30"/>
        <v/>
      </c>
      <c r="C180" s="4" t="str">
        <f t="shared" si="26"/>
        <v/>
      </c>
      <c r="D180" s="4" t="str">
        <f>IF(ISNUMBER(A180),COUNTIF(Calculations!B:B, A180),"")</f>
        <v/>
      </c>
      <c r="E180" s="4" t="str">
        <f>IF(ISNUMBER(A180),COUNTIF(Calculations!A:A, A180),"")</f>
        <v/>
      </c>
      <c r="F180" s="23" t="str">
        <f t="shared" si="35"/>
        <v/>
      </c>
      <c r="G180" s="23" t="str">
        <f t="shared" si="36"/>
        <v/>
      </c>
      <c r="I180" s="10" t="str">
        <f t="shared" si="31"/>
        <v/>
      </c>
      <c r="J180" s="10" t="str">
        <f t="shared" si="32"/>
        <v/>
      </c>
      <c r="K180" s="4" t="str">
        <f t="array" ref="K180">IF(ISNUMBER(I180),MIN(IF($B$2:$B$1251=J180,$C$2:$C$1251)),"")</f>
        <v/>
      </c>
      <c r="L180" s="13" t="str">
        <f t="shared" si="33"/>
        <v/>
      </c>
      <c r="M180" s="4" t="str">
        <f t="array" ref="M180">IF(ISNUMBER(I180),MAX(IF($B$2:$B$1251=J180,$C$2:$C$1251)),"")</f>
        <v/>
      </c>
      <c r="O180" s="4" t="str">
        <f t="shared" si="27"/>
        <v/>
      </c>
      <c r="P180" s="4" t="str">
        <f t="shared" si="28"/>
        <v/>
      </c>
      <c r="Q180" s="4" t="str">
        <f t="shared" si="34"/>
        <v/>
      </c>
      <c r="R180" s="4" t="str">
        <f t="shared" si="37"/>
        <v/>
      </c>
      <c r="S180" s="4" t="str">
        <f t="shared" si="38"/>
        <v/>
      </c>
    </row>
    <row r="181" spans="1:19" x14ac:dyDescent="0.25">
      <c r="A181" s="10" t="str">
        <f t="shared" si="29"/>
        <v/>
      </c>
      <c r="B181" s="4" t="str">
        <f t="shared" si="30"/>
        <v/>
      </c>
      <c r="C181" s="4" t="str">
        <f t="shared" si="26"/>
        <v/>
      </c>
      <c r="D181" s="4" t="str">
        <f>IF(ISNUMBER(A181),COUNTIF(Calculations!B:B, A181),"")</f>
        <v/>
      </c>
      <c r="E181" s="4" t="str">
        <f>IF(ISNUMBER(A181),COUNTIF(Calculations!A:A, A181),"")</f>
        <v/>
      </c>
      <c r="F181" s="23" t="str">
        <f t="shared" si="35"/>
        <v/>
      </c>
      <c r="G181" s="23" t="str">
        <f t="shared" si="36"/>
        <v/>
      </c>
      <c r="I181" s="10" t="str">
        <f t="shared" si="31"/>
        <v/>
      </c>
      <c r="J181" s="10" t="str">
        <f t="shared" si="32"/>
        <v/>
      </c>
      <c r="K181" s="4" t="str">
        <f t="array" ref="K181">IF(ISNUMBER(I181),MIN(IF($B$2:$B$1251=J181,$C$2:$C$1251)),"")</f>
        <v/>
      </c>
      <c r="L181" s="13" t="str">
        <f t="shared" si="33"/>
        <v/>
      </c>
      <c r="M181" s="4" t="str">
        <f t="array" ref="M181">IF(ISNUMBER(I181),MAX(IF($B$2:$B$1251=J181,$C$2:$C$1251)),"")</f>
        <v/>
      </c>
      <c r="O181" s="4" t="str">
        <f t="shared" si="27"/>
        <v/>
      </c>
      <c r="P181" s="4" t="str">
        <f t="shared" si="28"/>
        <v/>
      </c>
      <c r="Q181" s="4" t="str">
        <f t="shared" si="34"/>
        <v/>
      </c>
      <c r="R181" s="4" t="str">
        <f t="shared" si="37"/>
        <v/>
      </c>
      <c r="S181" s="4" t="str">
        <f t="shared" si="38"/>
        <v/>
      </c>
    </row>
    <row r="182" spans="1:19" x14ac:dyDescent="0.25">
      <c r="A182" s="10" t="str">
        <f t="shared" si="29"/>
        <v/>
      </c>
      <c r="B182" s="4" t="str">
        <f t="shared" si="30"/>
        <v/>
      </c>
      <c r="C182" s="4" t="str">
        <f t="shared" si="26"/>
        <v/>
      </c>
      <c r="D182" s="4" t="str">
        <f>IF(ISNUMBER(A182),COUNTIF(Calculations!B:B, A182),"")</f>
        <v/>
      </c>
      <c r="E182" s="4" t="str">
        <f>IF(ISNUMBER(A182),COUNTIF(Calculations!A:A, A182),"")</f>
        <v/>
      </c>
      <c r="F182" s="23" t="str">
        <f t="shared" si="35"/>
        <v/>
      </c>
      <c r="G182" s="23" t="str">
        <f t="shared" si="36"/>
        <v/>
      </c>
      <c r="I182" s="10" t="str">
        <f t="shared" si="31"/>
        <v/>
      </c>
      <c r="J182" s="10" t="str">
        <f t="shared" si="32"/>
        <v/>
      </c>
      <c r="K182" s="4" t="str">
        <f t="array" ref="K182">IF(ISNUMBER(I182),MIN(IF($B$2:$B$1251=J182,$C$2:$C$1251)),"")</f>
        <v/>
      </c>
      <c r="L182" s="13" t="str">
        <f t="shared" si="33"/>
        <v/>
      </c>
      <c r="M182" s="4" t="str">
        <f t="array" ref="M182">IF(ISNUMBER(I182),MAX(IF($B$2:$B$1251=J182,$C$2:$C$1251)),"")</f>
        <v/>
      </c>
      <c r="O182" s="4" t="str">
        <f t="shared" si="27"/>
        <v/>
      </c>
      <c r="P182" s="4" t="str">
        <f t="shared" si="28"/>
        <v/>
      </c>
      <c r="Q182" s="4" t="str">
        <f t="shared" si="34"/>
        <v/>
      </c>
      <c r="R182" s="4" t="str">
        <f t="shared" si="37"/>
        <v/>
      </c>
      <c r="S182" s="4" t="str">
        <f t="shared" si="38"/>
        <v/>
      </c>
    </row>
    <row r="183" spans="1:19" x14ac:dyDescent="0.25">
      <c r="A183" s="10" t="str">
        <f t="shared" si="29"/>
        <v/>
      </c>
      <c r="B183" s="4" t="str">
        <f t="shared" si="30"/>
        <v/>
      </c>
      <c r="C183" s="4" t="str">
        <f t="shared" si="26"/>
        <v/>
      </c>
      <c r="D183" s="4" t="str">
        <f>IF(ISNUMBER(A183),COUNTIF(Calculations!B:B, A183),"")</f>
        <v/>
      </c>
      <c r="E183" s="4" t="str">
        <f>IF(ISNUMBER(A183),COUNTIF(Calculations!A:A, A183),"")</f>
        <v/>
      </c>
      <c r="F183" s="23" t="str">
        <f t="shared" si="35"/>
        <v/>
      </c>
      <c r="G183" s="23" t="str">
        <f t="shared" si="36"/>
        <v/>
      </c>
      <c r="I183" s="10" t="str">
        <f t="shared" si="31"/>
        <v/>
      </c>
      <c r="J183" s="10" t="str">
        <f t="shared" si="32"/>
        <v/>
      </c>
      <c r="K183" s="4" t="str">
        <f t="array" ref="K183">IF(ISNUMBER(I183),MIN(IF($B$2:$B$1251=J183,$C$2:$C$1251)),"")</f>
        <v/>
      </c>
      <c r="L183" s="13" t="str">
        <f t="shared" si="33"/>
        <v/>
      </c>
      <c r="M183" s="4" t="str">
        <f t="array" ref="M183">IF(ISNUMBER(I183),MAX(IF($B$2:$B$1251=J183,$C$2:$C$1251)),"")</f>
        <v/>
      </c>
      <c r="O183" s="4" t="str">
        <f t="shared" si="27"/>
        <v/>
      </c>
      <c r="P183" s="4" t="str">
        <f t="shared" si="28"/>
        <v/>
      </c>
      <c r="Q183" s="4" t="str">
        <f t="shared" si="34"/>
        <v/>
      </c>
      <c r="R183" s="4" t="str">
        <f t="shared" si="37"/>
        <v/>
      </c>
      <c r="S183" s="4" t="str">
        <f t="shared" si="38"/>
        <v/>
      </c>
    </row>
    <row r="184" spans="1:19" x14ac:dyDescent="0.25">
      <c r="A184" s="10" t="str">
        <f t="shared" si="29"/>
        <v/>
      </c>
      <c r="B184" s="4" t="str">
        <f t="shared" si="30"/>
        <v/>
      </c>
      <c r="C184" s="4" t="str">
        <f t="shared" si="26"/>
        <v/>
      </c>
      <c r="D184" s="4" t="str">
        <f>IF(ISNUMBER(A184),COUNTIF(Calculations!B:B, A184),"")</f>
        <v/>
      </c>
      <c r="E184" s="4" t="str">
        <f>IF(ISNUMBER(A184),COUNTIF(Calculations!A:A, A184),"")</f>
        <v/>
      </c>
      <c r="F184" s="23" t="str">
        <f t="shared" si="35"/>
        <v/>
      </c>
      <c r="G184" s="23" t="str">
        <f t="shared" si="36"/>
        <v/>
      </c>
      <c r="I184" s="10" t="str">
        <f t="shared" si="31"/>
        <v/>
      </c>
      <c r="J184" s="10" t="str">
        <f t="shared" si="32"/>
        <v/>
      </c>
      <c r="K184" s="4" t="str">
        <f t="array" ref="K184">IF(ISNUMBER(I184),MIN(IF($B$2:$B$1251=J184,$C$2:$C$1251)),"")</f>
        <v/>
      </c>
      <c r="L184" s="13" t="str">
        <f t="shared" si="33"/>
        <v/>
      </c>
      <c r="M184" s="4" t="str">
        <f t="array" ref="M184">IF(ISNUMBER(I184),MAX(IF($B$2:$B$1251=J184,$C$2:$C$1251)),"")</f>
        <v/>
      </c>
      <c r="O184" s="4" t="str">
        <f t="shared" si="27"/>
        <v/>
      </c>
      <c r="P184" s="4" t="str">
        <f t="shared" si="28"/>
        <v/>
      </c>
      <c r="Q184" s="4" t="str">
        <f t="shared" si="34"/>
        <v/>
      </c>
      <c r="R184" s="4" t="str">
        <f t="shared" si="37"/>
        <v/>
      </c>
      <c r="S184" s="4" t="str">
        <f t="shared" si="38"/>
        <v/>
      </c>
    </row>
    <row r="185" spans="1:19" x14ac:dyDescent="0.25">
      <c r="A185" s="10" t="str">
        <f t="shared" si="29"/>
        <v/>
      </c>
      <c r="B185" s="4" t="str">
        <f t="shared" si="30"/>
        <v/>
      </c>
      <c r="C185" s="4" t="str">
        <f t="shared" si="26"/>
        <v/>
      </c>
      <c r="D185" s="4" t="str">
        <f>IF(ISNUMBER(A185),COUNTIF(Calculations!B:B, A185),"")</f>
        <v/>
      </c>
      <c r="E185" s="4" t="str">
        <f>IF(ISNUMBER(A185),COUNTIF(Calculations!A:A, A185),"")</f>
        <v/>
      </c>
      <c r="F185" s="23" t="str">
        <f t="shared" si="35"/>
        <v/>
      </c>
      <c r="G185" s="23" t="str">
        <f t="shared" si="36"/>
        <v/>
      </c>
      <c r="I185" s="10" t="str">
        <f t="shared" si="31"/>
        <v/>
      </c>
      <c r="J185" s="10" t="str">
        <f t="shared" si="32"/>
        <v/>
      </c>
      <c r="K185" s="4" t="str">
        <f t="array" ref="K185">IF(ISNUMBER(I185),MIN(IF($B$2:$B$1251=J185,$C$2:$C$1251)),"")</f>
        <v/>
      </c>
      <c r="L185" s="13" t="str">
        <f t="shared" si="33"/>
        <v/>
      </c>
      <c r="M185" s="4" t="str">
        <f t="array" ref="M185">IF(ISNUMBER(I185),MAX(IF($B$2:$B$1251=J185,$C$2:$C$1251)),"")</f>
        <v/>
      </c>
      <c r="O185" s="4" t="str">
        <f t="shared" si="27"/>
        <v/>
      </c>
      <c r="P185" s="4" t="str">
        <f t="shared" si="28"/>
        <v/>
      </c>
      <c r="Q185" s="4" t="str">
        <f t="shared" si="34"/>
        <v/>
      </c>
      <c r="R185" s="4" t="str">
        <f t="shared" si="37"/>
        <v/>
      </c>
      <c r="S185" s="4" t="str">
        <f t="shared" si="38"/>
        <v/>
      </c>
    </row>
    <row r="186" spans="1:19" x14ac:dyDescent="0.25">
      <c r="A186" s="10" t="str">
        <f t="shared" si="29"/>
        <v/>
      </c>
      <c r="B186" s="4" t="str">
        <f t="shared" si="30"/>
        <v/>
      </c>
      <c r="C186" s="4" t="str">
        <f t="shared" si="26"/>
        <v/>
      </c>
      <c r="D186" s="4" t="str">
        <f>IF(ISNUMBER(A186),COUNTIF(Calculations!B:B, A186),"")</f>
        <v/>
      </c>
      <c r="E186" s="4" t="str">
        <f>IF(ISNUMBER(A186),COUNTIF(Calculations!A:A, A186),"")</f>
        <v/>
      </c>
      <c r="F186" s="23" t="str">
        <f t="shared" si="35"/>
        <v/>
      </c>
      <c r="G186" s="23" t="str">
        <f t="shared" si="36"/>
        <v/>
      </c>
      <c r="I186" s="10" t="str">
        <f t="shared" si="31"/>
        <v/>
      </c>
      <c r="J186" s="10" t="str">
        <f t="shared" si="32"/>
        <v/>
      </c>
      <c r="K186" s="4" t="str">
        <f t="array" ref="K186">IF(ISNUMBER(I186),MIN(IF($B$2:$B$1251=J186,$C$2:$C$1251)),"")</f>
        <v/>
      </c>
      <c r="L186" s="13" t="str">
        <f t="shared" si="33"/>
        <v/>
      </c>
      <c r="M186" s="4" t="str">
        <f t="array" ref="M186">IF(ISNUMBER(I186),MAX(IF($B$2:$B$1251=J186,$C$2:$C$1251)),"")</f>
        <v/>
      </c>
      <c r="O186" s="4" t="str">
        <f t="shared" si="27"/>
        <v/>
      </c>
      <c r="P186" s="4" t="str">
        <f t="shared" si="28"/>
        <v/>
      </c>
      <c r="Q186" s="4" t="str">
        <f t="shared" si="34"/>
        <v/>
      </c>
      <c r="R186" s="4" t="str">
        <f t="shared" si="37"/>
        <v/>
      </c>
      <c r="S186" s="4" t="str">
        <f t="shared" si="38"/>
        <v/>
      </c>
    </row>
    <row r="187" spans="1:19" x14ac:dyDescent="0.25">
      <c r="A187" s="10" t="str">
        <f t="shared" si="29"/>
        <v/>
      </c>
      <c r="B187" s="4" t="str">
        <f t="shared" si="30"/>
        <v/>
      </c>
      <c r="C187" s="4" t="str">
        <f t="shared" si="26"/>
        <v/>
      </c>
      <c r="D187" s="4" t="str">
        <f>IF(ISNUMBER(A187),COUNTIF(Calculations!B:B, A187),"")</f>
        <v/>
      </c>
      <c r="E187" s="4" t="str">
        <f>IF(ISNUMBER(A187),COUNTIF(Calculations!A:A, A187),"")</f>
        <v/>
      </c>
      <c r="F187" s="23" t="str">
        <f t="shared" si="35"/>
        <v/>
      </c>
      <c r="G187" s="23" t="str">
        <f t="shared" si="36"/>
        <v/>
      </c>
      <c r="I187" s="10" t="str">
        <f t="shared" si="31"/>
        <v/>
      </c>
      <c r="J187" s="10" t="str">
        <f t="shared" si="32"/>
        <v/>
      </c>
      <c r="K187" s="4" t="str">
        <f t="array" ref="K187">IF(ISNUMBER(I187),MIN(IF($B$2:$B$1251=J187,$C$2:$C$1251)),"")</f>
        <v/>
      </c>
      <c r="L187" s="13" t="str">
        <f t="shared" si="33"/>
        <v/>
      </c>
      <c r="M187" s="4" t="str">
        <f t="array" ref="M187">IF(ISNUMBER(I187),MAX(IF($B$2:$B$1251=J187,$C$2:$C$1251)),"")</f>
        <v/>
      </c>
      <c r="O187" s="4" t="str">
        <f t="shared" si="27"/>
        <v/>
      </c>
      <c r="P187" s="4" t="str">
        <f t="shared" si="28"/>
        <v/>
      </c>
      <c r="Q187" s="4" t="str">
        <f t="shared" si="34"/>
        <v/>
      </c>
      <c r="R187" s="4" t="str">
        <f t="shared" si="37"/>
        <v/>
      </c>
      <c r="S187" s="4" t="str">
        <f t="shared" si="38"/>
        <v/>
      </c>
    </row>
    <row r="188" spans="1:19" x14ac:dyDescent="0.25">
      <c r="A188" s="10" t="str">
        <f t="shared" si="29"/>
        <v/>
      </c>
      <c r="B188" s="4" t="str">
        <f t="shared" si="30"/>
        <v/>
      </c>
      <c r="C188" s="4" t="str">
        <f t="shared" si="26"/>
        <v/>
      </c>
      <c r="D188" s="4" t="str">
        <f>IF(ISNUMBER(A188),COUNTIF(Calculations!B:B, A188),"")</f>
        <v/>
      </c>
      <c r="E188" s="4" t="str">
        <f>IF(ISNUMBER(A188),COUNTIF(Calculations!A:A, A188),"")</f>
        <v/>
      </c>
      <c r="F188" s="23" t="str">
        <f t="shared" si="35"/>
        <v/>
      </c>
      <c r="G188" s="23" t="str">
        <f t="shared" si="36"/>
        <v/>
      </c>
      <c r="I188" s="10" t="str">
        <f t="shared" si="31"/>
        <v/>
      </c>
      <c r="J188" s="10" t="str">
        <f t="shared" si="32"/>
        <v/>
      </c>
      <c r="K188" s="4" t="str">
        <f t="array" ref="K188">IF(ISNUMBER(I188),MIN(IF($B$2:$B$1251=J188,$C$2:$C$1251)),"")</f>
        <v/>
      </c>
      <c r="L188" s="13" t="str">
        <f t="shared" si="33"/>
        <v/>
      </c>
      <c r="M188" s="4" t="str">
        <f t="array" ref="M188">IF(ISNUMBER(I188),MAX(IF($B$2:$B$1251=J188,$C$2:$C$1251)),"")</f>
        <v/>
      </c>
      <c r="O188" s="4" t="str">
        <f t="shared" si="27"/>
        <v/>
      </c>
      <c r="P188" s="4" t="str">
        <f t="shared" si="28"/>
        <v/>
      </c>
      <c r="Q188" s="4" t="str">
        <f t="shared" si="34"/>
        <v/>
      </c>
      <c r="R188" s="4" t="str">
        <f t="shared" si="37"/>
        <v/>
      </c>
      <c r="S188" s="4" t="str">
        <f t="shared" si="38"/>
        <v/>
      </c>
    </row>
    <row r="189" spans="1:19" x14ac:dyDescent="0.25">
      <c r="A189" s="10" t="str">
        <f t="shared" si="29"/>
        <v/>
      </c>
      <c r="B189" s="4" t="str">
        <f t="shared" si="30"/>
        <v/>
      </c>
      <c r="C189" s="4" t="str">
        <f t="shared" si="26"/>
        <v/>
      </c>
      <c r="D189" s="4" t="str">
        <f>IF(ISNUMBER(A189),COUNTIF(Calculations!B:B, A189),"")</f>
        <v/>
      </c>
      <c r="E189" s="4" t="str">
        <f>IF(ISNUMBER(A189),COUNTIF(Calculations!A:A, A189),"")</f>
        <v/>
      </c>
      <c r="F189" s="23" t="str">
        <f t="shared" si="35"/>
        <v/>
      </c>
      <c r="G189" s="23" t="str">
        <f t="shared" si="36"/>
        <v/>
      </c>
      <c r="I189" s="10" t="str">
        <f t="shared" si="31"/>
        <v/>
      </c>
      <c r="J189" s="10" t="str">
        <f t="shared" si="32"/>
        <v/>
      </c>
      <c r="K189" s="4" t="str">
        <f t="array" ref="K189">IF(ISNUMBER(I189),MIN(IF($B$2:$B$1251=J189,$C$2:$C$1251)),"")</f>
        <v/>
      </c>
      <c r="L189" s="13" t="str">
        <f t="shared" si="33"/>
        <v/>
      </c>
      <c r="M189" s="4" t="str">
        <f t="array" ref="M189">IF(ISNUMBER(I189),MAX(IF($B$2:$B$1251=J189,$C$2:$C$1251)),"")</f>
        <v/>
      </c>
      <c r="O189" s="4" t="str">
        <f t="shared" si="27"/>
        <v/>
      </c>
      <c r="P189" s="4" t="str">
        <f t="shared" si="28"/>
        <v/>
      </c>
      <c r="Q189" s="4" t="str">
        <f t="shared" si="34"/>
        <v/>
      </c>
      <c r="R189" s="4" t="str">
        <f t="shared" si="37"/>
        <v/>
      </c>
      <c r="S189" s="4" t="str">
        <f t="shared" si="38"/>
        <v/>
      </c>
    </row>
    <row r="190" spans="1:19" x14ac:dyDescent="0.25">
      <c r="A190" s="10" t="str">
        <f t="shared" si="29"/>
        <v/>
      </c>
      <c r="B190" s="4" t="str">
        <f t="shared" si="30"/>
        <v/>
      </c>
      <c r="C190" s="4" t="str">
        <f t="shared" si="26"/>
        <v/>
      </c>
      <c r="D190" s="4" t="str">
        <f>IF(ISNUMBER(A190),COUNTIF(Calculations!B:B, A190),"")</f>
        <v/>
      </c>
      <c r="E190" s="4" t="str">
        <f>IF(ISNUMBER(A190),COUNTIF(Calculations!A:A, A190),"")</f>
        <v/>
      </c>
      <c r="F190" s="23" t="str">
        <f t="shared" si="35"/>
        <v/>
      </c>
      <c r="G190" s="23" t="str">
        <f t="shared" si="36"/>
        <v/>
      </c>
      <c r="I190" s="10" t="str">
        <f t="shared" si="31"/>
        <v/>
      </c>
      <c r="J190" s="10" t="str">
        <f t="shared" si="32"/>
        <v/>
      </c>
      <c r="K190" s="4" t="str">
        <f t="array" ref="K190">IF(ISNUMBER(I190),MIN(IF($B$2:$B$1251=J190,$C$2:$C$1251)),"")</f>
        <v/>
      </c>
      <c r="L190" s="13" t="str">
        <f t="shared" si="33"/>
        <v/>
      </c>
      <c r="M190" s="4" t="str">
        <f t="array" ref="M190">IF(ISNUMBER(I190),MAX(IF($B$2:$B$1251=J190,$C$2:$C$1251)),"")</f>
        <v/>
      </c>
      <c r="O190" s="4" t="str">
        <f t="shared" si="27"/>
        <v/>
      </c>
      <c r="P190" s="4" t="str">
        <f t="shared" si="28"/>
        <v/>
      </c>
      <c r="Q190" s="4" t="str">
        <f t="shared" si="34"/>
        <v/>
      </c>
      <c r="R190" s="4" t="str">
        <f t="shared" si="37"/>
        <v/>
      </c>
      <c r="S190" s="4" t="str">
        <f t="shared" si="38"/>
        <v/>
      </c>
    </row>
    <row r="191" spans="1:19" x14ac:dyDescent="0.25">
      <c r="A191" s="10" t="str">
        <f t="shared" si="29"/>
        <v/>
      </c>
      <c r="B191" s="4" t="str">
        <f t="shared" si="30"/>
        <v/>
      </c>
      <c r="C191" s="4" t="str">
        <f t="shared" si="26"/>
        <v/>
      </c>
      <c r="D191" s="4" t="str">
        <f>IF(ISNUMBER(A191),COUNTIF(Calculations!B:B, A191),"")</f>
        <v/>
      </c>
      <c r="E191" s="4" t="str">
        <f>IF(ISNUMBER(A191),COUNTIF(Calculations!A:A, A191),"")</f>
        <v/>
      </c>
      <c r="F191" s="23" t="str">
        <f t="shared" si="35"/>
        <v/>
      </c>
      <c r="G191" s="23" t="str">
        <f t="shared" si="36"/>
        <v/>
      </c>
      <c r="I191" s="10" t="str">
        <f t="shared" si="31"/>
        <v/>
      </c>
      <c r="J191" s="10" t="str">
        <f t="shared" si="32"/>
        <v/>
      </c>
      <c r="K191" s="4" t="str">
        <f t="array" ref="K191">IF(ISNUMBER(I191),MIN(IF($B$2:$B$1251=J191,$C$2:$C$1251)),"")</f>
        <v/>
      </c>
      <c r="L191" s="13" t="str">
        <f t="shared" si="33"/>
        <v/>
      </c>
      <c r="M191" s="4" t="str">
        <f t="array" ref="M191">IF(ISNUMBER(I191),MAX(IF($B$2:$B$1251=J191,$C$2:$C$1251)),"")</f>
        <v/>
      </c>
      <c r="O191" s="4" t="str">
        <f t="shared" si="27"/>
        <v/>
      </c>
      <c r="P191" s="4" t="str">
        <f t="shared" si="28"/>
        <v/>
      </c>
      <c r="Q191" s="4" t="str">
        <f t="shared" si="34"/>
        <v/>
      </c>
      <c r="R191" s="4" t="str">
        <f t="shared" si="37"/>
        <v/>
      </c>
      <c r="S191" s="4" t="str">
        <f t="shared" si="38"/>
        <v/>
      </c>
    </row>
    <row r="192" spans="1:19" x14ac:dyDescent="0.25">
      <c r="A192" s="10" t="str">
        <f t="shared" si="29"/>
        <v/>
      </c>
      <c r="B192" s="4" t="str">
        <f t="shared" si="30"/>
        <v/>
      </c>
      <c r="C192" s="4" t="str">
        <f t="shared" si="26"/>
        <v/>
      </c>
      <c r="D192" s="4" t="str">
        <f>IF(ISNUMBER(A192),COUNTIF(Calculations!B:B, A192),"")</f>
        <v/>
      </c>
      <c r="E192" s="4" t="str">
        <f>IF(ISNUMBER(A192),COUNTIF(Calculations!A:A, A192),"")</f>
        <v/>
      </c>
      <c r="F192" s="23" t="str">
        <f t="shared" si="35"/>
        <v/>
      </c>
      <c r="G192" s="23" t="str">
        <f t="shared" si="36"/>
        <v/>
      </c>
      <c r="I192" s="10" t="str">
        <f t="shared" si="31"/>
        <v/>
      </c>
      <c r="J192" s="10" t="str">
        <f t="shared" si="32"/>
        <v/>
      </c>
      <c r="K192" s="4" t="str">
        <f t="array" ref="K192">IF(ISNUMBER(I192),MIN(IF($B$2:$B$1251=J192,$C$2:$C$1251)),"")</f>
        <v/>
      </c>
      <c r="L192" s="13" t="str">
        <f t="shared" si="33"/>
        <v/>
      </c>
      <c r="M192" s="4" t="str">
        <f t="array" ref="M192">IF(ISNUMBER(I192),MAX(IF($B$2:$B$1251=J192,$C$2:$C$1251)),"")</f>
        <v/>
      </c>
      <c r="O192" s="4" t="str">
        <f t="shared" si="27"/>
        <v/>
      </c>
      <c r="P192" s="4" t="str">
        <f t="shared" si="28"/>
        <v/>
      </c>
      <c r="Q192" s="4" t="str">
        <f t="shared" si="34"/>
        <v/>
      </c>
      <c r="R192" s="4" t="str">
        <f t="shared" si="37"/>
        <v/>
      </c>
      <c r="S192" s="4" t="str">
        <f t="shared" si="38"/>
        <v/>
      </c>
    </row>
    <row r="193" spans="1:19" x14ac:dyDescent="0.25">
      <c r="A193" s="10" t="str">
        <f t="shared" si="29"/>
        <v/>
      </c>
      <c r="B193" s="4" t="str">
        <f t="shared" si="30"/>
        <v/>
      </c>
      <c r="C193" s="4" t="str">
        <f t="shared" si="26"/>
        <v/>
      </c>
      <c r="D193" s="4" t="str">
        <f>IF(ISNUMBER(A193),COUNTIF(Calculations!B:B, A193),"")</f>
        <v/>
      </c>
      <c r="E193" s="4" t="str">
        <f>IF(ISNUMBER(A193),COUNTIF(Calculations!A:A, A193),"")</f>
        <v/>
      </c>
      <c r="F193" s="23" t="str">
        <f t="shared" si="35"/>
        <v/>
      </c>
      <c r="G193" s="23" t="str">
        <f t="shared" si="36"/>
        <v/>
      </c>
      <c r="I193" s="10" t="str">
        <f t="shared" si="31"/>
        <v/>
      </c>
      <c r="J193" s="10" t="str">
        <f t="shared" si="32"/>
        <v/>
      </c>
      <c r="K193" s="4" t="str">
        <f t="array" ref="K193">IF(ISNUMBER(I193),MIN(IF($B$2:$B$1251=J193,$C$2:$C$1251)),"")</f>
        <v/>
      </c>
      <c r="L193" s="13" t="str">
        <f t="shared" si="33"/>
        <v/>
      </c>
      <c r="M193" s="4" t="str">
        <f t="array" ref="M193">IF(ISNUMBER(I193),MAX(IF($B$2:$B$1251=J193,$C$2:$C$1251)),"")</f>
        <v/>
      </c>
      <c r="O193" s="4" t="str">
        <f t="shared" si="27"/>
        <v/>
      </c>
      <c r="P193" s="4" t="str">
        <f t="shared" si="28"/>
        <v/>
      </c>
      <c r="Q193" s="4" t="str">
        <f t="shared" si="34"/>
        <v/>
      </c>
      <c r="R193" s="4" t="str">
        <f t="shared" si="37"/>
        <v/>
      </c>
      <c r="S193" s="4" t="str">
        <f t="shared" si="38"/>
        <v/>
      </c>
    </row>
    <row r="194" spans="1:19" x14ac:dyDescent="0.25">
      <c r="A194" s="10" t="str">
        <f t="shared" si="29"/>
        <v/>
      </c>
      <c r="B194" s="4" t="str">
        <f t="shared" si="30"/>
        <v/>
      </c>
      <c r="C194" s="4" t="str">
        <f t="shared" ref="C194:C257" si="39">IF(ISNUMBER(A194),COUNTIFS(IndirectStartDates,"&lt;="&amp;A194,IndirectCompletedDates,"&gt;"&amp;A194) + COUNTIFS(IndirectStartDates,"&lt;="&amp;A194,IndirectCompletedDates,""),"")</f>
        <v/>
      </c>
      <c r="D194" s="4" t="str">
        <f>IF(ISNUMBER(A194),COUNTIF(Calculations!B:B, A194),"")</f>
        <v/>
      </c>
      <c r="E194" s="4" t="str">
        <f>IF(ISNUMBER(A194),COUNTIF(Calculations!A:A, A194),"")</f>
        <v/>
      </c>
      <c r="F194" s="23" t="str">
        <f t="shared" si="35"/>
        <v/>
      </c>
      <c r="G194" s="23" t="str">
        <f t="shared" si="36"/>
        <v/>
      </c>
      <c r="I194" s="10" t="str">
        <f t="shared" si="31"/>
        <v/>
      </c>
      <c r="J194" s="10" t="str">
        <f t="shared" si="32"/>
        <v/>
      </c>
      <c r="K194" s="4" t="str">
        <f t="array" ref="K194">IF(ISNUMBER(I194),MIN(IF($B$2:$B$1251=J194,$C$2:$C$1251)),"")</f>
        <v/>
      </c>
      <c r="L194" s="13" t="str">
        <f t="shared" si="33"/>
        <v/>
      </c>
      <c r="M194" s="4" t="str">
        <f t="array" ref="M194">IF(ISNUMBER(I194),MAX(IF($B$2:$B$1251=J194,$C$2:$C$1251)),"")</f>
        <v/>
      </c>
      <c r="O194" s="4" t="str">
        <f t="shared" ref="O194:O251" si="40">IF(I194="","",COUNTIF(YearWeekValuesStart,J194))</f>
        <v/>
      </c>
      <c r="P194" s="4" t="str">
        <f t="shared" ref="P194:P251" si="41">IF(I194="","",COUNTIF(YearWeekValues,J194))</f>
        <v/>
      </c>
      <c r="Q194" s="4" t="str">
        <f t="shared" si="34"/>
        <v/>
      </c>
      <c r="R194" s="4" t="str">
        <f t="shared" si="37"/>
        <v/>
      </c>
      <c r="S194" s="4" t="str">
        <f t="shared" si="38"/>
        <v/>
      </c>
    </row>
    <row r="195" spans="1:19" x14ac:dyDescent="0.25">
      <c r="A195" s="10" t="str">
        <f t="shared" ref="A195:A258" si="42">IF(ISNUMBER(A194),IF(A194+1&lt;=MAX(IndirectStartDates),A194+1,""),"")</f>
        <v/>
      </c>
      <c r="B195" s="4" t="str">
        <f t="shared" ref="B195:B258" si="43">IF(ISNUMBER(A195),YEAR(A195)&amp;"-"&amp;TEXT(WEEKNUM(A195),"00"),"")</f>
        <v/>
      </c>
      <c r="C195" s="4" t="str">
        <f t="shared" si="39"/>
        <v/>
      </c>
      <c r="D195" s="4" t="str">
        <f>IF(ISNUMBER(A195),COUNTIF(Calculations!B:B, A195),"")</f>
        <v/>
      </c>
      <c r="E195" s="4" t="str">
        <f>IF(ISNUMBER(A195),COUNTIF(Calculations!A:A, A195),"")</f>
        <v/>
      </c>
      <c r="F195" s="23" t="str">
        <f t="shared" si="35"/>
        <v/>
      </c>
      <c r="G195" s="23" t="str">
        <f t="shared" si="36"/>
        <v/>
      </c>
      <c r="I195" s="10" t="str">
        <f t="shared" ref="I195:I251" si="44">IF(ISNUMBER(I194),IF(I194+7&lt;=MAX(IndirectStartDates),I194+7,""),"")</f>
        <v/>
      </c>
      <c r="J195" s="10" t="str">
        <f t="shared" ref="J195:J251" si="45">IF(ISNUMBER(I195),YEAR(I195)&amp;"-"&amp;TEXT(WEEKNUM(I195),"00"),"")</f>
        <v/>
      </c>
      <c r="K195" s="4" t="str">
        <f t="array" ref="K195">IF(ISNUMBER(I195),MIN(IF($B$2:$B$1251=J195,$C$2:$C$1251)),"")</f>
        <v/>
      </c>
      <c r="L195" s="13" t="str">
        <f t="shared" ref="L195:L251" si="46">IF(ISNUMBER(I195),AVERAGEIF($B$2:$B$1251,J195,$C$2:$C$1251),"")</f>
        <v/>
      </c>
      <c r="M195" s="4" t="str">
        <f t="array" ref="M195">IF(ISNUMBER(I195),MAX(IF($B$2:$B$1251=J195,$C$2:$C$1251)),"")</f>
        <v/>
      </c>
      <c r="O195" s="4" t="str">
        <f t="shared" si="40"/>
        <v/>
      </c>
      <c r="P195" s="4" t="str">
        <f t="shared" si="41"/>
        <v/>
      </c>
      <c r="Q195" s="4" t="str">
        <f t="shared" ref="Q195:Q251" si="47">IF(I195="","",P195-O195)</f>
        <v/>
      </c>
      <c r="R195" s="4" t="str">
        <f t="shared" si="37"/>
        <v/>
      </c>
      <c r="S195" s="4" t="str">
        <f t="shared" si="38"/>
        <v/>
      </c>
    </row>
    <row r="196" spans="1:19" x14ac:dyDescent="0.25">
      <c r="A196" s="10" t="str">
        <f t="shared" si="42"/>
        <v/>
      </c>
      <c r="B196" s="4" t="str">
        <f t="shared" si="43"/>
        <v/>
      </c>
      <c r="C196" s="4" t="str">
        <f t="shared" si="39"/>
        <v/>
      </c>
      <c r="D196" s="4" t="str">
        <f>IF(ISNUMBER(A196),COUNTIF(Calculations!B:B, A196),"")</f>
        <v/>
      </c>
      <c r="E196" s="4" t="str">
        <f>IF(ISNUMBER(A196),COUNTIF(Calculations!A:A, A196),"")</f>
        <v/>
      </c>
      <c r="F196" s="23" t="str">
        <f t="shared" ref="F196:F259" si="48">IF(ISNUMBER(A196),F195 + D196,"")</f>
        <v/>
      </c>
      <c r="G196" s="23" t="str">
        <f t="shared" ref="G196:G259" si="49">IF(ISNUMBER(A196),G195 + E196,"")</f>
        <v/>
      </c>
      <c r="I196" s="10" t="str">
        <f t="shared" si="44"/>
        <v/>
      </c>
      <c r="J196" s="10" t="str">
        <f t="shared" si="45"/>
        <v/>
      </c>
      <c r="K196" s="4" t="str">
        <f t="array" ref="K196">IF(ISNUMBER(I196),MIN(IF($B$2:$B$1251=J196,$C$2:$C$1251)),"")</f>
        <v/>
      </c>
      <c r="L196" s="13" t="str">
        <f t="shared" si="46"/>
        <v/>
      </c>
      <c r="M196" s="4" t="str">
        <f t="array" ref="M196">IF(ISNUMBER(I196),MAX(IF($B$2:$B$1251=J196,$C$2:$C$1251)),"")</f>
        <v/>
      </c>
      <c r="O196" s="4" t="str">
        <f t="shared" si="40"/>
        <v/>
      </c>
      <c r="P196" s="4" t="str">
        <f t="shared" si="41"/>
        <v/>
      </c>
      <c r="Q196" s="4" t="str">
        <f t="shared" si="47"/>
        <v/>
      </c>
      <c r="R196" s="4" t="str">
        <f t="shared" ref="R196:R251" si="50">IF(O196="","",R195+O196)</f>
        <v/>
      </c>
      <c r="S196" s="4" t="str">
        <f t="shared" ref="S196:S251" si="51">IF(P196="","",S195+P196)</f>
        <v/>
      </c>
    </row>
    <row r="197" spans="1:19" x14ac:dyDescent="0.25">
      <c r="A197" s="10" t="str">
        <f t="shared" si="42"/>
        <v/>
      </c>
      <c r="B197" s="4" t="str">
        <f t="shared" si="43"/>
        <v/>
      </c>
      <c r="C197" s="4" t="str">
        <f t="shared" si="39"/>
        <v/>
      </c>
      <c r="D197" s="4" t="str">
        <f>IF(ISNUMBER(A197),COUNTIF(Calculations!B:B, A197),"")</f>
        <v/>
      </c>
      <c r="E197" s="4" t="str">
        <f>IF(ISNUMBER(A197),COUNTIF(Calculations!A:A, A197),"")</f>
        <v/>
      </c>
      <c r="F197" s="23" t="str">
        <f t="shared" si="48"/>
        <v/>
      </c>
      <c r="G197" s="23" t="str">
        <f t="shared" si="49"/>
        <v/>
      </c>
      <c r="I197" s="10" t="str">
        <f t="shared" si="44"/>
        <v/>
      </c>
      <c r="J197" s="10" t="str">
        <f t="shared" si="45"/>
        <v/>
      </c>
      <c r="K197" s="4" t="str">
        <f t="array" ref="K197">IF(ISNUMBER(I197),MIN(IF($B$2:$B$1251=J197,$C$2:$C$1251)),"")</f>
        <v/>
      </c>
      <c r="L197" s="13" t="str">
        <f t="shared" si="46"/>
        <v/>
      </c>
      <c r="M197" s="4" t="str">
        <f t="array" ref="M197">IF(ISNUMBER(I197),MAX(IF($B$2:$B$1251=J197,$C$2:$C$1251)),"")</f>
        <v/>
      </c>
      <c r="O197" s="4" t="str">
        <f t="shared" si="40"/>
        <v/>
      </c>
      <c r="P197" s="4" t="str">
        <f t="shared" si="41"/>
        <v/>
      </c>
      <c r="Q197" s="4" t="str">
        <f t="shared" si="47"/>
        <v/>
      </c>
      <c r="R197" s="4" t="str">
        <f t="shared" si="50"/>
        <v/>
      </c>
      <c r="S197" s="4" t="str">
        <f t="shared" si="51"/>
        <v/>
      </c>
    </row>
    <row r="198" spans="1:19" x14ac:dyDescent="0.25">
      <c r="A198" s="10" t="str">
        <f t="shared" si="42"/>
        <v/>
      </c>
      <c r="B198" s="4" t="str">
        <f t="shared" si="43"/>
        <v/>
      </c>
      <c r="C198" s="4" t="str">
        <f t="shared" si="39"/>
        <v/>
      </c>
      <c r="D198" s="4" t="str">
        <f>IF(ISNUMBER(A198),COUNTIF(Calculations!B:B, A198),"")</f>
        <v/>
      </c>
      <c r="E198" s="4" t="str">
        <f>IF(ISNUMBER(A198),COUNTIF(Calculations!A:A, A198),"")</f>
        <v/>
      </c>
      <c r="F198" s="23" t="str">
        <f t="shared" si="48"/>
        <v/>
      </c>
      <c r="G198" s="23" t="str">
        <f t="shared" si="49"/>
        <v/>
      </c>
      <c r="I198" s="10" t="str">
        <f t="shared" si="44"/>
        <v/>
      </c>
      <c r="J198" s="10" t="str">
        <f t="shared" si="45"/>
        <v/>
      </c>
      <c r="K198" s="4" t="str">
        <f t="array" ref="K198">IF(ISNUMBER(I198),MIN(IF($B$2:$B$1251=J198,$C$2:$C$1251)),"")</f>
        <v/>
      </c>
      <c r="L198" s="13" t="str">
        <f t="shared" si="46"/>
        <v/>
      </c>
      <c r="M198" s="4" t="str">
        <f t="array" ref="M198">IF(ISNUMBER(I198),MAX(IF($B$2:$B$1251=J198,$C$2:$C$1251)),"")</f>
        <v/>
      </c>
      <c r="O198" s="4" t="str">
        <f t="shared" si="40"/>
        <v/>
      </c>
      <c r="P198" s="4" t="str">
        <f t="shared" si="41"/>
        <v/>
      </c>
      <c r="Q198" s="4" t="str">
        <f t="shared" si="47"/>
        <v/>
      </c>
      <c r="R198" s="4" t="str">
        <f t="shared" si="50"/>
        <v/>
      </c>
      <c r="S198" s="4" t="str">
        <f t="shared" si="51"/>
        <v/>
      </c>
    </row>
    <row r="199" spans="1:19" x14ac:dyDescent="0.25">
      <c r="A199" s="10" t="str">
        <f t="shared" si="42"/>
        <v/>
      </c>
      <c r="B199" s="4" t="str">
        <f t="shared" si="43"/>
        <v/>
      </c>
      <c r="C199" s="4" t="str">
        <f t="shared" si="39"/>
        <v/>
      </c>
      <c r="D199" s="4" t="str">
        <f>IF(ISNUMBER(A199),COUNTIF(Calculations!B:B, A199),"")</f>
        <v/>
      </c>
      <c r="E199" s="4" t="str">
        <f>IF(ISNUMBER(A199),COUNTIF(Calculations!A:A, A199),"")</f>
        <v/>
      </c>
      <c r="F199" s="23" t="str">
        <f t="shared" si="48"/>
        <v/>
      </c>
      <c r="G199" s="23" t="str">
        <f t="shared" si="49"/>
        <v/>
      </c>
      <c r="I199" s="10" t="str">
        <f t="shared" si="44"/>
        <v/>
      </c>
      <c r="J199" s="10" t="str">
        <f t="shared" si="45"/>
        <v/>
      </c>
      <c r="K199" s="4" t="str">
        <f t="array" ref="K199">IF(ISNUMBER(I199),MIN(IF($B$2:$B$1251=J199,$C$2:$C$1251)),"")</f>
        <v/>
      </c>
      <c r="L199" s="13" t="str">
        <f t="shared" si="46"/>
        <v/>
      </c>
      <c r="M199" s="4" t="str">
        <f t="array" ref="M199">IF(ISNUMBER(I199),MAX(IF($B$2:$B$1251=J199,$C$2:$C$1251)),"")</f>
        <v/>
      </c>
      <c r="O199" s="4" t="str">
        <f t="shared" si="40"/>
        <v/>
      </c>
      <c r="P199" s="4" t="str">
        <f t="shared" si="41"/>
        <v/>
      </c>
      <c r="Q199" s="4" t="str">
        <f t="shared" si="47"/>
        <v/>
      </c>
      <c r="R199" s="4" t="str">
        <f t="shared" si="50"/>
        <v/>
      </c>
      <c r="S199" s="4" t="str">
        <f t="shared" si="51"/>
        <v/>
      </c>
    </row>
    <row r="200" spans="1:19" x14ac:dyDescent="0.25">
      <c r="A200" s="10" t="str">
        <f t="shared" si="42"/>
        <v/>
      </c>
      <c r="B200" s="4" t="str">
        <f t="shared" si="43"/>
        <v/>
      </c>
      <c r="C200" s="4" t="str">
        <f t="shared" si="39"/>
        <v/>
      </c>
      <c r="D200" s="4" t="str">
        <f>IF(ISNUMBER(A200),COUNTIF(Calculations!B:B, A200),"")</f>
        <v/>
      </c>
      <c r="E200" s="4" t="str">
        <f>IF(ISNUMBER(A200),COUNTIF(Calculations!A:A, A200),"")</f>
        <v/>
      </c>
      <c r="F200" s="23" t="str">
        <f t="shared" si="48"/>
        <v/>
      </c>
      <c r="G200" s="23" t="str">
        <f t="shared" si="49"/>
        <v/>
      </c>
      <c r="I200" s="10" t="str">
        <f t="shared" si="44"/>
        <v/>
      </c>
      <c r="J200" s="10" t="str">
        <f t="shared" si="45"/>
        <v/>
      </c>
      <c r="K200" s="4" t="str">
        <f t="array" ref="K200">IF(ISNUMBER(I200),MIN(IF($B$2:$B$1251=J200,$C$2:$C$1251)),"")</f>
        <v/>
      </c>
      <c r="L200" s="13" t="str">
        <f t="shared" si="46"/>
        <v/>
      </c>
      <c r="M200" s="4" t="str">
        <f t="array" ref="M200">IF(ISNUMBER(I200),MAX(IF($B$2:$B$1251=J200,$C$2:$C$1251)),"")</f>
        <v/>
      </c>
      <c r="O200" s="4" t="str">
        <f t="shared" si="40"/>
        <v/>
      </c>
      <c r="P200" s="4" t="str">
        <f t="shared" si="41"/>
        <v/>
      </c>
      <c r="Q200" s="4" t="str">
        <f t="shared" si="47"/>
        <v/>
      </c>
      <c r="R200" s="4" t="str">
        <f t="shared" si="50"/>
        <v/>
      </c>
      <c r="S200" s="4" t="str">
        <f t="shared" si="51"/>
        <v/>
      </c>
    </row>
    <row r="201" spans="1:19" x14ac:dyDescent="0.25">
      <c r="A201" s="10" t="str">
        <f t="shared" si="42"/>
        <v/>
      </c>
      <c r="B201" s="4" t="str">
        <f t="shared" si="43"/>
        <v/>
      </c>
      <c r="C201" s="4" t="str">
        <f t="shared" si="39"/>
        <v/>
      </c>
      <c r="D201" s="4" t="str">
        <f>IF(ISNUMBER(A201),COUNTIF(Calculations!B:B, A201),"")</f>
        <v/>
      </c>
      <c r="E201" s="4" t="str">
        <f>IF(ISNUMBER(A201),COUNTIF(Calculations!A:A, A201),"")</f>
        <v/>
      </c>
      <c r="F201" s="23" t="str">
        <f t="shared" si="48"/>
        <v/>
      </c>
      <c r="G201" s="23" t="str">
        <f t="shared" si="49"/>
        <v/>
      </c>
      <c r="I201" s="10" t="str">
        <f t="shared" si="44"/>
        <v/>
      </c>
      <c r="J201" s="10" t="str">
        <f t="shared" si="45"/>
        <v/>
      </c>
      <c r="K201" s="4" t="str">
        <f t="array" ref="K201">IF(ISNUMBER(I201),MIN(IF($B$2:$B$1251=J201,$C$2:$C$1251)),"")</f>
        <v/>
      </c>
      <c r="L201" s="13" t="str">
        <f t="shared" si="46"/>
        <v/>
      </c>
      <c r="M201" s="4" t="str">
        <f t="array" ref="M201">IF(ISNUMBER(I201),MAX(IF($B$2:$B$1251=J201,$C$2:$C$1251)),"")</f>
        <v/>
      </c>
      <c r="O201" s="4" t="str">
        <f t="shared" si="40"/>
        <v/>
      </c>
      <c r="P201" s="4" t="str">
        <f t="shared" si="41"/>
        <v/>
      </c>
      <c r="Q201" s="4" t="str">
        <f t="shared" si="47"/>
        <v/>
      </c>
      <c r="R201" s="4" t="str">
        <f t="shared" si="50"/>
        <v/>
      </c>
      <c r="S201" s="4" t="str">
        <f t="shared" si="51"/>
        <v/>
      </c>
    </row>
    <row r="202" spans="1:19" x14ac:dyDescent="0.25">
      <c r="A202" s="10" t="str">
        <f t="shared" si="42"/>
        <v/>
      </c>
      <c r="B202" s="4" t="str">
        <f t="shared" si="43"/>
        <v/>
      </c>
      <c r="C202" s="4" t="str">
        <f t="shared" si="39"/>
        <v/>
      </c>
      <c r="D202" s="4" t="str">
        <f>IF(ISNUMBER(A202),COUNTIF(Calculations!B:B, A202),"")</f>
        <v/>
      </c>
      <c r="E202" s="4" t="str">
        <f>IF(ISNUMBER(A202),COUNTIF(Calculations!A:A, A202),"")</f>
        <v/>
      </c>
      <c r="F202" s="23" t="str">
        <f t="shared" si="48"/>
        <v/>
      </c>
      <c r="G202" s="23" t="str">
        <f t="shared" si="49"/>
        <v/>
      </c>
      <c r="I202" s="10" t="str">
        <f t="shared" si="44"/>
        <v/>
      </c>
      <c r="J202" s="10" t="str">
        <f t="shared" si="45"/>
        <v/>
      </c>
      <c r="K202" s="4" t="str">
        <f t="array" ref="K202">IF(ISNUMBER(I202),MIN(IF($B$2:$B$1251=J202,$C$2:$C$1251)),"")</f>
        <v/>
      </c>
      <c r="L202" s="13" t="str">
        <f t="shared" si="46"/>
        <v/>
      </c>
      <c r="M202" s="4" t="str">
        <f t="array" ref="M202">IF(ISNUMBER(I202),MAX(IF($B$2:$B$1251=J202,$C$2:$C$1251)),"")</f>
        <v/>
      </c>
      <c r="O202" s="4" t="str">
        <f t="shared" si="40"/>
        <v/>
      </c>
      <c r="P202" s="4" t="str">
        <f t="shared" si="41"/>
        <v/>
      </c>
      <c r="Q202" s="4" t="str">
        <f t="shared" si="47"/>
        <v/>
      </c>
      <c r="R202" s="4" t="str">
        <f t="shared" si="50"/>
        <v/>
      </c>
      <c r="S202" s="4" t="str">
        <f t="shared" si="51"/>
        <v/>
      </c>
    </row>
    <row r="203" spans="1:19" x14ac:dyDescent="0.25">
      <c r="A203" s="10" t="str">
        <f t="shared" si="42"/>
        <v/>
      </c>
      <c r="B203" s="4" t="str">
        <f t="shared" si="43"/>
        <v/>
      </c>
      <c r="C203" s="4" t="str">
        <f t="shared" si="39"/>
        <v/>
      </c>
      <c r="D203" s="4" t="str">
        <f>IF(ISNUMBER(A203),COUNTIF(Calculations!B:B, A203),"")</f>
        <v/>
      </c>
      <c r="E203" s="4" t="str">
        <f>IF(ISNUMBER(A203),COUNTIF(Calculations!A:A, A203),"")</f>
        <v/>
      </c>
      <c r="F203" s="23" t="str">
        <f t="shared" si="48"/>
        <v/>
      </c>
      <c r="G203" s="23" t="str">
        <f t="shared" si="49"/>
        <v/>
      </c>
      <c r="I203" s="10" t="str">
        <f t="shared" si="44"/>
        <v/>
      </c>
      <c r="J203" s="10" t="str">
        <f t="shared" si="45"/>
        <v/>
      </c>
      <c r="K203" s="4" t="str">
        <f t="array" ref="K203">IF(ISNUMBER(I203),MIN(IF($B$2:$B$1251=J203,$C$2:$C$1251)),"")</f>
        <v/>
      </c>
      <c r="L203" s="13" t="str">
        <f t="shared" si="46"/>
        <v/>
      </c>
      <c r="M203" s="4" t="str">
        <f t="array" ref="M203">IF(ISNUMBER(I203),MAX(IF($B$2:$B$1251=J203,$C$2:$C$1251)),"")</f>
        <v/>
      </c>
      <c r="O203" s="4" t="str">
        <f t="shared" si="40"/>
        <v/>
      </c>
      <c r="P203" s="4" t="str">
        <f t="shared" si="41"/>
        <v/>
      </c>
      <c r="Q203" s="4" t="str">
        <f t="shared" si="47"/>
        <v/>
      </c>
      <c r="R203" s="4" t="str">
        <f t="shared" si="50"/>
        <v/>
      </c>
      <c r="S203" s="4" t="str">
        <f t="shared" si="51"/>
        <v/>
      </c>
    </row>
    <row r="204" spans="1:19" x14ac:dyDescent="0.25">
      <c r="A204" s="10" t="str">
        <f t="shared" si="42"/>
        <v/>
      </c>
      <c r="B204" s="4" t="str">
        <f t="shared" si="43"/>
        <v/>
      </c>
      <c r="C204" s="4" t="str">
        <f t="shared" si="39"/>
        <v/>
      </c>
      <c r="D204" s="4" t="str">
        <f>IF(ISNUMBER(A204),COUNTIF(Calculations!B:B, A204),"")</f>
        <v/>
      </c>
      <c r="E204" s="4" t="str">
        <f>IF(ISNUMBER(A204),COUNTIF(Calculations!A:A, A204),"")</f>
        <v/>
      </c>
      <c r="F204" s="23" t="str">
        <f t="shared" si="48"/>
        <v/>
      </c>
      <c r="G204" s="23" t="str">
        <f t="shared" si="49"/>
        <v/>
      </c>
      <c r="I204" s="10" t="str">
        <f t="shared" si="44"/>
        <v/>
      </c>
      <c r="J204" s="10" t="str">
        <f t="shared" si="45"/>
        <v/>
      </c>
      <c r="K204" s="4" t="str">
        <f t="array" ref="K204">IF(ISNUMBER(I204),MIN(IF($B$2:$B$1251=J204,$C$2:$C$1251)),"")</f>
        <v/>
      </c>
      <c r="L204" s="13" t="str">
        <f t="shared" si="46"/>
        <v/>
      </c>
      <c r="M204" s="4" t="str">
        <f t="array" ref="M204">IF(ISNUMBER(I204),MAX(IF($B$2:$B$1251=J204,$C$2:$C$1251)),"")</f>
        <v/>
      </c>
      <c r="O204" s="4" t="str">
        <f t="shared" si="40"/>
        <v/>
      </c>
      <c r="P204" s="4" t="str">
        <f t="shared" si="41"/>
        <v/>
      </c>
      <c r="Q204" s="4" t="str">
        <f t="shared" si="47"/>
        <v/>
      </c>
      <c r="R204" s="4" t="str">
        <f t="shared" si="50"/>
        <v/>
      </c>
      <c r="S204" s="4" t="str">
        <f t="shared" si="51"/>
        <v/>
      </c>
    </row>
    <row r="205" spans="1:19" x14ac:dyDescent="0.25">
      <c r="A205" s="10" t="str">
        <f t="shared" si="42"/>
        <v/>
      </c>
      <c r="B205" s="4" t="str">
        <f t="shared" si="43"/>
        <v/>
      </c>
      <c r="C205" s="4" t="str">
        <f t="shared" si="39"/>
        <v/>
      </c>
      <c r="D205" s="4" t="str">
        <f>IF(ISNUMBER(A205),COUNTIF(Calculations!B:B, A205),"")</f>
        <v/>
      </c>
      <c r="E205" s="4" t="str">
        <f>IF(ISNUMBER(A205),COUNTIF(Calculations!A:A, A205),"")</f>
        <v/>
      </c>
      <c r="F205" s="23" t="str">
        <f t="shared" si="48"/>
        <v/>
      </c>
      <c r="G205" s="23" t="str">
        <f t="shared" si="49"/>
        <v/>
      </c>
      <c r="I205" s="10" t="str">
        <f t="shared" si="44"/>
        <v/>
      </c>
      <c r="J205" s="10" t="str">
        <f t="shared" si="45"/>
        <v/>
      </c>
      <c r="K205" s="4" t="str">
        <f t="array" ref="K205">IF(ISNUMBER(I205),MIN(IF($B$2:$B$1251=J205,$C$2:$C$1251)),"")</f>
        <v/>
      </c>
      <c r="L205" s="13" t="str">
        <f t="shared" si="46"/>
        <v/>
      </c>
      <c r="M205" s="4" t="str">
        <f t="array" ref="M205">IF(ISNUMBER(I205),MAX(IF($B$2:$B$1251=J205,$C$2:$C$1251)),"")</f>
        <v/>
      </c>
      <c r="O205" s="4" t="str">
        <f t="shared" si="40"/>
        <v/>
      </c>
      <c r="P205" s="4" t="str">
        <f t="shared" si="41"/>
        <v/>
      </c>
      <c r="Q205" s="4" t="str">
        <f t="shared" si="47"/>
        <v/>
      </c>
      <c r="R205" s="4" t="str">
        <f t="shared" si="50"/>
        <v/>
      </c>
      <c r="S205" s="4" t="str">
        <f t="shared" si="51"/>
        <v/>
      </c>
    </row>
    <row r="206" spans="1:19" x14ac:dyDescent="0.25">
      <c r="A206" s="10" t="str">
        <f t="shared" si="42"/>
        <v/>
      </c>
      <c r="B206" s="4" t="str">
        <f t="shared" si="43"/>
        <v/>
      </c>
      <c r="C206" s="4" t="str">
        <f t="shared" si="39"/>
        <v/>
      </c>
      <c r="D206" s="4" t="str">
        <f>IF(ISNUMBER(A206),COUNTIF(Calculations!B:B, A206),"")</f>
        <v/>
      </c>
      <c r="E206" s="4" t="str">
        <f>IF(ISNUMBER(A206),COUNTIF(Calculations!A:A, A206),"")</f>
        <v/>
      </c>
      <c r="F206" s="23" t="str">
        <f t="shared" si="48"/>
        <v/>
      </c>
      <c r="G206" s="23" t="str">
        <f t="shared" si="49"/>
        <v/>
      </c>
      <c r="I206" s="10" t="str">
        <f t="shared" si="44"/>
        <v/>
      </c>
      <c r="J206" s="10" t="str">
        <f t="shared" si="45"/>
        <v/>
      </c>
      <c r="K206" s="4" t="str">
        <f t="array" ref="K206">IF(ISNUMBER(I206),MIN(IF($B$2:$B$1251=J206,$C$2:$C$1251)),"")</f>
        <v/>
      </c>
      <c r="L206" s="13" t="str">
        <f t="shared" si="46"/>
        <v/>
      </c>
      <c r="M206" s="4" t="str">
        <f t="array" ref="M206">IF(ISNUMBER(I206),MAX(IF($B$2:$B$1251=J206,$C$2:$C$1251)),"")</f>
        <v/>
      </c>
      <c r="O206" s="4" t="str">
        <f t="shared" si="40"/>
        <v/>
      </c>
      <c r="P206" s="4" t="str">
        <f t="shared" si="41"/>
        <v/>
      </c>
      <c r="Q206" s="4" t="str">
        <f t="shared" si="47"/>
        <v/>
      </c>
      <c r="R206" s="4" t="str">
        <f t="shared" si="50"/>
        <v/>
      </c>
      <c r="S206" s="4" t="str">
        <f t="shared" si="51"/>
        <v/>
      </c>
    </row>
    <row r="207" spans="1:19" x14ac:dyDescent="0.25">
      <c r="A207" s="10" t="str">
        <f t="shared" si="42"/>
        <v/>
      </c>
      <c r="B207" s="4" t="str">
        <f t="shared" si="43"/>
        <v/>
      </c>
      <c r="C207" s="4" t="str">
        <f t="shared" si="39"/>
        <v/>
      </c>
      <c r="D207" s="4" t="str">
        <f>IF(ISNUMBER(A207),COUNTIF(Calculations!B:B, A207),"")</f>
        <v/>
      </c>
      <c r="E207" s="4" t="str">
        <f>IF(ISNUMBER(A207),COUNTIF(Calculations!A:A, A207),"")</f>
        <v/>
      </c>
      <c r="F207" s="23" t="str">
        <f t="shared" si="48"/>
        <v/>
      </c>
      <c r="G207" s="23" t="str">
        <f t="shared" si="49"/>
        <v/>
      </c>
      <c r="I207" s="10" t="str">
        <f t="shared" si="44"/>
        <v/>
      </c>
      <c r="J207" s="10" t="str">
        <f t="shared" si="45"/>
        <v/>
      </c>
      <c r="K207" s="4" t="str">
        <f t="array" ref="K207">IF(ISNUMBER(I207),MIN(IF($B$2:$B$1251=J207,$C$2:$C$1251)),"")</f>
        <v/>
      </c>
      <c r="L207" s="13" t="str">
        <f t="shared" si="46"/>
        <v/>
      </c>
      <c r="M207" s="4" t="str">
        <f t="array" ref="M207">IF(ISNUMBER(I207),MAX(IF($B$2:$B$1251=J207,$C$2:$C$1251)),"")</f>
        <v/>
      </c>
      <c r="O207" s="4" t="str">
        <f t="shared" si="40"/>
        <v/>
      </c>
      <c r="P207" s="4" t="str">
        <f t="shared" si="41"/>
        <v/>
      </c>
      <c r="Q207" s="4" t="str">
        <f t="shared" si="47"/>
        <v/>
      </c>
      <c r="R207" s="4" t="str">
        <f t="shared" si="50"/>
        <v/>
      </c>
      <c r="S207" s="4" t="str">
        <f t="shared" si="51"/>
        <v/>
      </c>
    </row>
    <row r="208" spans="1:19" x14ac:dyDescent="0.25">
      <c r="A208" s="10" t="str">
        <f t="shared" si="42"/>
        <v/>
      </c>
      <c r="B208" s="4" t="str">
        <f t="shared" si="43"/>
        <v/>
      </c>
      <c r="C208" s="4" t="str">
        <f t="shared" si="39"/>
        <v/>
      </c>
      <c r="D208" s="4" t="str">
        <f>IF(ISNUMBER(A208),COUNTIF(Calculations!B:B, A208),"")</f>
        <v/>
      </c>
      <c r="E208" s="4" t="str">
        <f>IF(ISNUMBER(A208),COUNTIF(Calculations!A:A, A208),"")</f>
        <v/>
      </c>
      <c r="F208" s="23" t="str">
        <f t="shared" si="48"/>
        <v/>
      </c>
      <c r="G208" s="23" t="str">
        <f t="shared" si="49"/>
        <v/>
      </c>
      <c r="I208" s="10" t="str">
        <f t="shared" si="44"/>
        <v/>
      </c>
      <c r="J208" s="10" t="str">
        <f t="shared" si="45"/>
        <v/>
      </c>
      <c r="K208" s="4" t="str">
        <f t="array" ref="K208">IF(ISNUMBER(I208),MIN(IF($B$2:$B$1251=J208,$C$2:$C$1251)),"")</f>
        <v/>
      </c>
      <c r="L208" s="13" t="str">
        <f t="shared" si="46"/>
        <v/>
      </c>
      <c r="M208" s="4" t="str">
        <f t="array" ref="M208">IF(ISNUMBER(I208),MAX(IF($B$2:$B$1251=J208,$C$2:$C$1251)),"")</f>
        <v/>
      </c>
      <c r="O208" s="4" t="str">
        <f t="shared" si="40"/>
        <v/>
      </c>
      <c r="P208" s="4" t="str">
        <f t="shared" si="41"/>
        <v/>
      </c>
      <c r="Q208" s="4" t="str">
        <f t="shared" si="47"/>
        <v/>
      </c>
      <c r="R208" s="4" t="str">
        <f t="shared" si="50"/>
        <v/>
      </c>
      <c r="S208" s="4" t="str">
        <f t="shared" si="51"/>
        <v/>
      </c>
    </row>
    <row r="209" spans="1:19" x14ac:dyDescent="0.25">
      <c r="A209" s="10" t="str">
        <f t="shared" si="42"/>
        <v/>
      </c>
      <c r="B209" s="4" t="str">
        <f t="shared" si="43"/>
        <v/>
      </c>
      <c r="C209" s="4" t="str">
        <f t="shared" si="39"/>
        <v/>
      </c>
      <c r="D209" s="4" t="str">
        <f>IF(ISNUMBER(A209),COUNTIF(Calculations!B:B, A209),"")</f>
        <v/>
      </c>
      <c r="E209" s="4" t="str">
        <f>IF(ISNUMBER(A209),COUNTIF(Calculations!A:A, A209),"")</f>
        <v/>
      </c>
      <c r="F209" s="23" t="str">
        <f t="shared" si="48"/>
        <v/>
      </c>
      <c r="G209" s="23" t="str">
        <f t="shared" si="49"/>
        <v/>
      </c>
      <c r="I209" s="10" t="str">
        <f t="shared" si="44"/>
        <v/>
      </c>
      <c r="J209" s="10" t="str">
        <f t="shared" si="45"/>
        <v/>
      </c>
      <c r="K209" s="4" t="str">
        <f t="array" ref="K209">IF(ISNUMBER(I209),MIN(IF($B$2:$B$1251=J209,$C$2:$C$1251)),"")</f>
        <v/>
      </c>
      <c r="L209" s="13" t="str">
        <f t="shared" si="46"/>
        <v/>
      </c>
      <c r="M209" s="4" t="str">
        <f t="array" ref="M209">IF(ISNUMBER(I209),MAX(IF($B$2:$B$1251=J209,$C$2:$C$1251)),"")</f>
        <v/>
      </c>
      <c r="O209" s="4" t="str">
        <f t="shared" si="40"/>
        <v/>
      </c>
      <c r="P209" s="4" t="str">
        <f t="shared" si="41"/>
        <v/>
      </c>
      <c r="Q209" s="4" t="str">
        <f t="shared" si="47"/>
        <v/>
      </c>
      <c r="R209" s="4" t="str">
        <f t="shared" si="50"/>
        <v/>
      </c>
      <c r="S209" s="4" t="str">
        <f t="shared" si="51"/>
        <v/>
      </c>
    </row>
    <row r="210" spans="1:19" x14ac:dyDescent="0.25">
      <c r="A210" s="10" t="str">
        <f t="shared" si="42"/>
        <v/>
      </c>
      <c r="B210" s="4" t="str">
        <f t="shared" si="43"/>
        <v/>
      </c>
      <c r="C210" s="4" t="str">
        <f t="shared" si="39"/>
        <v/>
      </c>
      <c r="D210" s="4" t="str">
        <f>IF(ISNUMBER(A210),COUNTIF(Calculations!B:B, A210),"")</f>
        <v/>
      </c>
      <c r="E210" s="4" t="str">
        <f>IF(ISNUMBER(A210),COUNTIF(Calculations!A:A, A210),"")</f>
        <v/>
      </c>
      <c r="F210" s="23" t="str">
        <f t="shared" si="48"/>
        <v/>
      </c>
      <c r="G210" s="23" t="str">
        <f t="shared" si="49"/>
        <v/>
      </c>
      <c r="I210" s="10" t="str">
        <f t="shared" si="44"/>
        <v/>
      </c>
      <c r="J210" s="10" t="str">
        <f t="shared" si="45"/>
        <v/>
      </c>
      <c r="K210" s="4" t="str">
        <f t="array" ref="K210">IF(ISNUMBER(I210),MIN(IF($B$2:$B$1251=J210,$C$2:$C$1251)),"")</f>
        <v/>
      </c>
      <c r="L210" s="13" t="str">
        <f t="shared" si="46"/>
        <v/>
      </c>
      <c r="M210" s="4" t="str">
        <f t="array" ref="M210">IF(ISNUMBER(I210),MAX(IF($B$2:$B$1251=J210,$C$2:$C$1251)),"")</f>
        <v/>
      </c>
      <c r="O210" s="4" t="str">
        <f t="shared" si="40"/>
        <v/>
      </c>
      <c r="P210" s="4" t="str">
        <f t="shared" si="41"/>
        <v/>
      </c>
      <c r="Q210" s="4" t="str">
        <f t="shared" si="47"/>
        <v/>
      </c>
      <c r="R210" s="4" t="str">
        <f t="shared" si="50"/>
        <v/>
      </c>
      <c r="S210" s="4" t="str">
        <f t="shared" si="51"/>
        <v/>
      </c>
    </row>
    <row r="211" spans="1:19" x14ac:dyDescent="0.25">
      <c r="A211" s="10" t="str">
        <f t="shared" si="42"/>
        <v/>
      </c>
      <c r="B211" s="4" t="str">
        <f t="shared" si="43"/>
        <v/>
      </c>
      <c r="C211" s="4" t="str">
        <f t="shared" si="39"/>
        <v/>
      </c>
      <c r="D211" s="4" t="str">
        <f>IF(ISNUMBER(A211),COUNTIF(Calculations!B:B, A211),"")</f>
        <v/>
      </c>
      <c r="E211" s="4" t="str">
        <f>IF(ISNUMBER(A211),COUNTIF(Calculations!A:A, A211),"")</f>
        <v/>
      </c>
      <c r="F211" s="23" t="str">
        <f t="shared" si="48"/>
        <v/>
      </c>
      <c r="G211" s="23" t="str">
        <f t="shared" si="49"/>
        <v/>
      </c>
      <c r="I211" s="10" t="str">
        <f t="shared" si="44"/>
        <v/>
      </c>
      <c r="J211" s="10" t="str">
        <f t="shared" si="45"/>
        <v/>
      </c>
      <c r="K211" s="4" t="str">
        <f t="array" ref="K211">IF(ISNUMBER(I211),MIN(IF($B$2:$B$1251=J211,$C$2:$C$1251)),"")</f>
        <v/>
      </c>
      <c r="L211" s="13" t="str">
        <f t="shared" si="46"/>
        <v/>
      </c>
      <c r="M211" s="4" t="str">
        <f t="array" ref="M211">IF(ISNUMBER(I211),MAX(IF($B$2:$B$1251=J211,$C$2:$C$1251)),"")</f>
        <v/>
      </c>
      <c r="O211" s="4" t="str">
        <f t="shared" si="40"/>
        <v/>
      </c>
      <c r="P211" s="4" t="str">
        <f t="shared" si="41"/>
        <v/>
      </c>
      <c r="Q211" s="4" t="str">
        <f t="shared" si="47"/>
        <v/>
      </c>
      <c r="R211" s="4" t="str">
        <f t="shared" si="50"/>
        <v/>
      </c>
      <c r="S211" s="4" t="str">
        <f t="shared" si="51"/>
        <v/>
      </c>
    </row>
    <row r="212" spans="1:19" x14ac:dyDescent="0.25">
      <c r="A212" s="10" t="str">
        <f t="shared" si="42"/>
        <v/>
      </c>
      <c r="B212" s="4" t="str">
        <f t="shared" si="43"/>
        <v/>
      </c>
      <c r="C212" s="4" t="str">
        <f t="shared" si="39"/>
        <v/>
      </c>
      <c r="D212" s="4" t="str">
        <f>IF(ISNUMBER(A212),COUNTIF(Calculations!B:B, A212),"")</f>
        <v/>
      </c>
      <c r="E212" s="4" t="str">
        <f>IF(ISNUMBER(A212),COUNTIF(Calculations!A:A, A212),"")</f>
        <v/>
      </c>
      <c r="F212" s="23" t="str">
        <f t="shared" si="48"/>
        <v/>
      </c>
      <c r="G212" s="23" t="str">
        <f t="shared" si="49"/>
        <v/>
      </c>
      <c r="I212" s="10" t="str">
        <f t="shared" si="44"/>
        <v/>
      </c>
      <c r="J212" s="10" t="str">
        <f t="shared" si="45"/>
        <v/>
      </c>
      <c r="K212" s="4" t="str">
        <f t="array" ref="K212">IF(ISNUMBER(I212),MIN(IF($B$2:$B$1251=J212,$C$2:$C$1251)),"")</f>
        <v/>
      </c>
      <c r="L212" s="13" t="str">
        <f t="shared" si="46"/>
        <v/>
      </c>
      <c r="M212" s="4" t="str">
        <f t="array" ref="M212">IF(ISNUMBER(I212),MAX(IF($B$2:$B$1251=J212,$C$2:$C$1251)),"")</f>
        <v/>
      </c>
      <c r="O212" s="4" t="str">
        <f t="shared" si="40"/>
        <v/>
      </c>
      <c r="P212" s="4" t="str">
        <f t="shared" si="41"/>
        <v/>
      </c>
      <c r="Q212" s="4" t="str">
        <f t="shared" si="47"/>
        <v/>
      </c>
      <c r="R212" s="4" t="str">
        <f t="shared" si="50"/>
        <v/>
      </c>
      <c r="S212" s="4" t="str">
        <f t="shared" si="51"/>
        <v/>
      </c>
    </row>
    <row r="213" spans="1:19" x14ac:dyDescent="0.25">
      <c r="A213" s="10" t="str">
        <f t="shared" si="42"/>
        <v/>
      </c>
      <c r="B213" s="4" t="str">
        <f t="shared" si="43"/>
        <v/>
      </c>
      <c r="C213" s="4" t="str">
        <f t="shared" si="39"/>
        <v/>
      </c>
      <c r="D213" s="4" t="str">
        <f>IF(ISNUMBER(A213),COUNTIF(Calculations!B:B, A213),"")</f>
        <v/>
      </c>
      <c r="E213" s="4" t="str">
        <f>IF(ISNUMBER(A213),COUNTIF(Calculations!A:A, A213),"")</f>
        <v/>
      </c>
      <c r="F213" s="23" t="str">
        <f t="shared" si="48"/>
        <v/>
      </c>
      <c r="G213" s="23" t="str">
        <f t="shared" si="49"/>
        <v/>
      </c>
      <c r="I213" s="10" t="str">
        <f t="shared" si="44"/>
        <v/>
      </c>
      <c r="J213" s="10" t="str">
        <f t="shared" si="45"/>
        <v/>
      </c>
      <c r="K213" s="4" t="str">
        <f t="array" ref="K213">IF(ISNUMBER(I213),MIN(IF($B$2:$B$1251=J213,$C$2:$C$1251)),"")</f>
        <v/>
      </c>
      <c r="L213" s="13" t="str">
        <f t="shared" si="46"/>
        <v/>
      </c>
      <c r="M213" s="4" t="str">
        <f t="array" ref="M213">IF(ISNUMBER(I213),MAX(IF($B$2:$B$1251=J213,$C$2:$C$1251)),"")</f>
        <v/>
      </c>
      <c r="O213" s="4" t="str">
        <f t="shared" si="40"/>
        <v/>
      </c>
      <c r="P213" s="4" t="str">
        <f t="shared" si="41"/>
        <v/>
      </c>
      <c r="Q213" s="4" t="str">
        <f t="shared" si="47"/>
        <v/>
      </c>
      <c r="R213" s="4" t="str">
        <f t="shared" si="50"/>
        <v/>
      </c>
      <c r="S213" s="4" t="str">
        <f t="shared" si="51"/>
        <v/>
      </c>
    </row>
    <row r="214" spans="1:19" x14ac:dyDescent="0.25">
      <c r="A214" s="10" t="str">
        <f t="shared" si="42"/>
        <v/>
      </c>
      <c r="B214" s="4" t="str">
        <f t="shared" si="43"/>
        <v/>
      </c>
      <c r="C214" s="4" t="str">
        <f t="shared" si="39"/>
        <v/>
      </c>
      <c r="D214" s="4" t="str">
        <f>IF(ISNUMBER(A214),COUNTIF(Calculations!B:B, A214),"")</f>
        <v/>
      </c>
      <c r="E214" s="4" t="str">
        <f>IF(ISNUMBER(A214),COUNTIF(Calculations!A:A, A214),"")</f>
        <v/>
      </c>
      <c r="F214" s="23" t="str">
        <f t="shared" si="48"/>
        <v/>
      </c>
      <c r="G214" s="23" t="str">
        <f t="shared" si="49"/>
        <v/>
      </c>
      <c r="I214" s="10" t="str">
        <f t="shared" si="44"/>
        <v/>
      </c>
      <c r="J214" s="10" t="str">
        <f t="shared" si="45"/>
        <v/>
      </c>
      <c r="K214" s="4" t="str">
        <f t="array" ref="K214">IF(ISNUMBER(I214),MIN(IF($B$2:$B$1251=J214,$C$2:$C$1251)),"")</f>
        <v/>
      </c>
      <c r="L214" s="13" t="str">
        <f t="shared" si="46"/>
        <v/>
      </c>
      <c r="M214" s="4" t="str">
        <f t="array" ref="M214">IF(ISNUMBER(I214),MAX(IF($B$2:$B$1251=J214,$C$2:$C$1251)),"")</f>
        <v/>
      </c>
      <c r="O214" s="4" t="str">
        <f t="shared" si="40"/>
        <v/>
      </c>
      <c r="P214" s="4" t="str">
        <f t="shared" si="41"/>
        <v/>
      </c>
      <c r="Q214" s="4" t="str">
        <f t="shared" si="47"/>
        <v/>
      </c>
      <c r="R214" s="4" t="str">
        <f t="shared" si="50"/>
        <v/>
      </c>
      <c r="S214" s="4" t="str">
        <f t="shared" si="51"/>
        <v/>
      </c>
    </row>
    <row r="215" spans="1:19" x14ac:dyDescent="0.25">
      <c r="A215" s="10" t="str">
        <f t="shared" si="42"/>
        <v/>
      </c>
      <c r="B215" s="4" t="str">
        <f t="shared" si="43"/>
        <v/>
      </c>
      <c r="C215" s="4" t="str">
        <f t="shared" si="39"/>
        <v/>
      </c>
      <c r="D215" s="4" t="str">
        <f>IF(ISNUMBER(A215),COUNTIF(Calculations!B:B, A215),"")</f>
        <v/>
      </c>
      <c r="E215" s="4" t="str">
        <f>IF(ISNUMBER(A215),COUNTIF(Calculations!A:A, A215),"")</f>
        <v/>
      </c>
      <c r="F215" s="23" t="str">
        <f t="shared" si="48"/>
        <v/>
      </c>
      <c r="G215" s="23" t="str">
        <f t="shared" si="49"/>
        <v/>
      </c>
      <c r="I215" s="10" t="str">
        <f t="shared" si="44"/>
        <v/>
      </c>
      <c r="J215" s="10" t="str">
        <f t="shared" si="45"/>
        <v/>
      </c>
      <c r="K215" s="4" t="str">
        <f t="array" ref="K215">IF(ISNUMBER(I215),MIN(IF($B$2:$B$1251=J215,$C$2:$C$1251)),"")</f>
        <v/>
      </c>
      <c r="L215" s="13" t="str">
        <f t="shared" si="46"/>
        <v/>
      </c>
      <c r="M215" s="4" t="str">
        <f t="array" ref="M215">IF(ISNUMBER(I215),MAX(IF($B$2:$B$1251=J215,$C$2:$C$1251)),"")</f>
        <v/>
      </c>
      <c r="O215" s="4" t="str">
        <f t="shared" si="40"/>
        <v/>
      </c>
      <c r="P215" s="4" t="str">
        <f t="shared" si="41"/>
        <v/>
      </c>
      <c r="Q215" s="4" t="str">
        <f t="shared" si="47"/>
        <v/>
      </c>
      <c r="R215" s="4" t="str">
        <f t="shared" si="50"/>
        <v/>
      </c>
      <c r="S215" s="4" t="str">
        <f t="shared" si="51"/>
        <v/>
      </c>
    </row>
    <row r="216" spans="1:19" x14ac:dyDescent="0.25">
      <c r="A216" s="10" t="str">
        <f t="shared" si="42"/>
        <v/>
      </c>
      <c r="B216" s="4" t="str">
        <f t="shared" si="43"/>
        <v/>
      </c>
      <c r="C216" s="4" t="str">
        <f t="shared" si="39"/>
        <v/>
      </c>
      <c r="D216" s="4" t="str">
        <f>IF(ISNUMBER(A216),COUNTIF(Calculations!B:B, A216),"")</f>
        <v/>
      </c>
      <c r="E216" s="4" t="str">
        <f>IF(ISNUMBER(A216),COUNTIF(Calculations!A:A, A216),"")</f>
        <v/>
      </c>
      <c r="F216" s="23" t="str">
        <f t="shared" si="48"/>
        <v/>
      </c>
      <c r="G216" s="23" t="str">
        <f t="shared" si="49"/>
        <v/>
      </c>
      <c r="I216" s="10" t="str">
        <f t="shared" si="44"/>
        <v/>
      </c>
      <c r="J216" s="10" t="str">
        <f t="shared" si="45"/>
        <v/>
      </c>
      <c r="K216" s="4" t="str">
        <f t="array" ref="K216">IF(ISNUMBER(I216),MIN(IF($B$2:$B$1251=J216,$C$2:$C$1251)),"")</f>
        <v/>
      </c>
      <c r="L216" s="13" t="str">
        <f t="shared" si="46"/>
        <v/>
      </c>
      <c r="M216" s="4" t="str">
        <f t="array" ref="M216">IF(ISNUMBER(I216),MAX(IF($B$2:$B$1251=J216,$C$2:$C$1251)),"")</f>
        <v/>
      </c>
      <c r="O216" s="4" t="str">
        <f t="shared" si="40"/>
        <v/>
      </c>
      <c r="P216" s="4" t="str">
        <f t="shared" si="41"/>
        <v/>
      </c>
      <c r="Q216" s="4" t="str">
        <f t="shared" si="47"/>
        <v/>
      </c>
      <c r="R216" s="4" t="str">
        <f t="shared" si="50"/>
        <v/>
      </c>
      <c r="S216" s="4" t="str">
        <f t="shared" si="51"/>
        <v/>
      </c>
    </row>
    <row r="217" spans="1:19" x14ac:dyDescent="0.25">
      <c r="A217" s="10" t="str">
        <f t="shared" si="42"/>
        <v/>
      </c>
      <c r="B217" s="4" t="str">
        <f t="shared" si="43"/>
        <v/>
      </c>
      <c r="C217" s="4" t="str">
        <f t="shared" si="39"/>
        <v/>
      </c>
      <c r="D217" s="4" t="str">
        <f>IF(ISNUMBER(A217),COUNTIF(Calculations!B:B, A217),"")</f>
        <v/>
      </c>
      <c r="E217" s="4" t="str">
        <f>IF(ISNUMBER(A217),COUNTIF(Calculations!A:A, A217),"")</f>
        <v/>
      </c>
      <c r="F217" s="23" t="str">
        <f t="shared" si="48"/>
        <v/>
      </c>
      <c r="G217" s="23" t="str">
        <f t="shared" si="49"/>
        <v/>
      </c>
      <c r="I217" s="10" t="str">
        <f t="shared" si="44"/>
        <v/>
      </c>
      <c r="J217" s="10" t="str">
        <f t="shared" si="45"/>
        <v/>
      </c>
      <c r="K217" s="4" t="str">
        <f t="array" ref="K217">IF(ISNUMBER(I217),MIN(IF($B$2:$B$1251=J217,$C$2:$C$1251)),"")</f>
        <v/>
      </c>
      <c r="L217" s="13" t="str">
        <f t="shared" si="46"/>
        <v/>
      </c>
      <c r="M217" s="4" t="str">
        <f t="array" ref="M217">IF(ISNUMBER(I217),MAX(IF($B$2:$B$1251=J217,$C$2:$C$1251)),"")</f>
        <v/>
      </c>
      <c r="O217" s="4" t="str">
        <f t="shared" si="40"/>
        <v/>
      </c>
      <c r="P217" s="4" t="str">
        <f t="shared" si="41"/>
        <v/>
      </c>
      <c r="Q217" s="4" t="str">
        <f t="shared" si="47"/>
        <v/>
      </c>
      <c r="R217" s="4" t="str">
        <f t="shared" si="50"/>
        <v/>
      </c>
      <c r="S217" s="4" t="str">
        <f t="shared" si="51"/>
        <v/>
      </c>
    </row>
    <row r="218" spans="1:19" x14ac:dyDescent="0.25">
      <c r="A218" s="10" t="str">
        <f t="shared" si="42"/>
        <v/>
      </c>
      <c r="B218" s="4" t="str">
        <f t="shared" si="43"/>
        <v/>
      </c>
      <c r="C218" s="4" t="str">
        <f t="shared" si="39"/>
        <v/>
      </c>
      <c r="D218" s="4" t="str">
        <f>IF(ISNUMBER(A218),COUNTIF(Calculations!B:B, A218),"")</f>
        <v/>
      </c>
      <c r="E218" s="4" t="str">
        <f>IF(ISNUMBER(A218),COUNTIF(Calculations!A:A, A218),"")</f>
        <v/>
      </c>
      <c r="F218" s="23" t="str">
        <f t="shared" si="48"/>
        <v/>
      </c>
      <c r="G218" s="23" t="str">
        <f t="shared" si="49"/>
        <v/>
      </c>
      <c r="I218" s="10" t="str">
        <f t="shared" si="44"/>
        <v/>
      </c>
      <c r="J218" s="10" t="str">
        <f t="shared" si="45"/>
        <v/>
      </c>
      <c r="K218" s="4" t="str">
        <f t="array" ref="K218">IF(ISNUMBER(I218),MIN(IF($B$2:$B$1251=J218,$C$2:$C$1251)),"")</f>
        <v/>
      </c>
      <c r="L218" s="13" t="str">
        <f t="shared" si="46"/>
        <v/>
      </c>
      <c r="M218" s="4" t="str">
        <f t="array" ref="M218">IF(ISNUMBER(I218),MAX(IF($B$2:$B$1251=J218,$C$2:$C$1251)),"")</f>
        <v/>
      </c>
      <c r="O218" s="4" t="str">
        <f t="shared" si="40"/>
        <v/>
      </c>
      <c r="P218" s="4" t="str">
        <f t="shared" si="41"/>
        <v/>
      </c>
      <c r="Q218" s="4" t="str">
        <f t="shared" si="47"/>
        <v/>
      </c>
      <c r="R218" s="4" t="str">
        <f t="shared" si="50"/>
        <v/>
      </c>
      <c r="S218" s="4" t="str">
        <f t="shared" si="51"/>
        <v/>
      </c>
    </row>
    <row r="219" spans="1:19" x14ac:dyDescent="0.25">
      <c r="A219" s="10" t="str">
        <f t="shared" si="42"/>
        <v/>
      </c>
      <c r="B219" s="4" t="str">
        <f t="shared" si="43"/>
        <v/>
      </c>
      <c r="C219" s="4" t="str">
        <f t="shared" si="39"/>
        <v/>
      </c>
      <c r="D219" s="4" t="str">
        <f>IF(ISNUMBER(A219),COUNTIF(Calculations!B:B, A219),"")</f>
        <v/>
      </c>
      <c r="E219" s="4" t="str">
        <f>IF(ISNUMBER(A219),COUNTIF(Calculations!A:A, A219),"")</f>
        <v/>
      </c>
      <c r="F219" s="23" t="str">
        <f t="shared" si="48"/>
        <v/>
      </c>
      <c r="G219" s="23" t="str">
        <f t="shared" si="49"/>
        <v/>
      </c>
      <c r="I219" s="10" t="str">
        <f t="shared" si="44"/>
        <v/>
      </c>
      <c r="J219" s="10" t="str">
        <f t="shared" si="45"/>
        <v/>
      </c>
      <c r="K219" s="4" t="str">
        <f t="array" ref="K219">IF(ISNUMBER(I219),MIN(IF($B$2:$B$1251=J219,$C$2:$C$1251)),"")</f>
        <v/>
      </c>
      <c r="L219" s="13" t="str">
        <f t="shared" si="46"/>
        <v/>
      </c>
      <c r="M219" s="4" t="str">
        <f t="array" ref="M219">IF(ISNUMBER(I219),MAX(IF($B$2:$B$1251=J219,$C$2:$C$1251)),"")</f>
        <v/>
      </c>
      <c r="O219" s="4" t="str">
        <f t="shared" si="40"/>
        <v/>
      </c>
      <c r="P219" s="4" t="str">
        <f t="shared" si="41"/>
        <v/>
      </c>
      <c r="Q219" s="4" t="str">
        <f t="shared" si="47"/>
        <v/>
      </c>
      <c r="R219" s="4" t="str">
        <f t="shared" si="50"/>
        <v/>
      </c>
      <c r="S219" s="4" t="str">
        <f t="shared" si="51"/>
        <v/>
      </c>
    </row>
    <row r="220" spans="1:19" x14ac:dyDescent="0.25">
      <c r="A220" s="10" t="str">
        <f t="shared" si="42"/>
        <v/>
      </c>
      <c r="B220" s="4" t="str">
        <f t="shared" si="43"/>
        <v/>
      </c>
      <c r="C220" s="4" t="str">
        <f t="shared" si="39"/>
        <v/>
      </c>
      <c r="D220" s="4" t="str">
        <f>IF(ISNUMBER(A220),COUNTIF(Calculations!B:B, A220),"")</f>
        <v/>
      </c>
      <c r="E220" s="4" t="str">
        <f>IF(ISNUMBER(A220),COUNTIF(Calculations!A:A, A220),"")</f>
        <v/>
      </c>
      <c r="F220" s="23" t="str">
        <f t="shared" si="48"/>
        <v/>
      </c>
      <c r="G220" s="23" t="str">
        <f t="shared" si="49"/>
        <v/>
      </c>
      <c r="I220" s="10" t="str">
        <f t="shared" si="44"/>
        <v/>
      </c>
      <c r="J220" s="10" t="str">
        <f t="shared" si="45"/>
        <v/>
      </c>
      <c r="K220" s="4" t="str">
        <f t="array" ref="K220">IF(ISNUMBER(I220),MIN(IF($B$2:$B$1251=J220,$C$2:$C$1251)),"")</f>
        <v/>
      </c>
      <c r="L220" s="13" t="str">
        <f t="shared" si="46"/>
        <v/>
      </c>
      <c r="M220" s="4" t="str">
        <f t="array" ref="M220">IF(ISNUMBER(I220),MAX(IF($B$2:$B$1251=J220,$C$2:$C$1251)),"")</f>
        <v/>
      </c>
      <c r="O220" s="4" t="str">
        <f t="shared" si="40"/>
        <v/>
      </c>
      <c r="P220" s="4" t="str">
        <f t="shared" si="41"/>
        <v/>
      </c>
      <c r="Q220" s="4" t="str">
        <f t="shared" si="47"/>
        <v/>
      </c>
      <c r="R220" s="4" t="str">
        <f t="shared" si="50"/>
        <v/>
      </c>
      <c r="S220" s="4" t="str">
        <f t="shared" si="51"/>
        <v/>
      </c>
    </row>
    <row r="221" spans="1:19" x14ac:dyDescent="0.25">
      <c r="A221" s="10" t="str">
        <f t="shared" si="42"/>
        <v/>
      </c>
      <c r="B221" s="4" t="str">
        <f t="shared" si="43"/>
        <v/>
      </c>
      <c r="C221" s="4" t="str">
        <f t="shared" si="39"/>
        <v/>
      </c>
      <c r="D221" s="4" t="str">
        <f>IF(ISNUMBER(A221),COUNTIF(Calculations!B:B, A221),"")</f>
        <v/>
      </c>
      <c r="E221" s="4" t="str">
        <f>IF(ISNUMBER(A221),COUNTIF(Calculations!A:A, A221),"")</f>
        <v/>
      </c>
      <c r="F221" s="23" t="str">
        <f t="shared" si="48"/>
        <v/>
      </c>
      <c r="G221" s="23" t="str">
        <f t="shared" si="49"/>
        <v/>
      </c>
      <c r="I221" s="10" t="str">
        <f t="shared" si="44"/>
        <v/>
      </c>
      <c r="J221" s="10" t="str">
        <f t="shared" si="45"/>
        <v/>
      </c>
      <c r="K221" s="4" t="str">
        <f t="array" ref="K221">IF(ISNUMBER(I221),MIN(IF($B$2:$B$1251=J221,$C$2:$C$1251)),"")</f>
        <v/>
      </c>
      <c r="L221" s="13" t="str">
        <f t="shared" si="46"/>
        <v/>
      </c>
      <c r="M221" s="4" t="str">
        <f t="array" ref="M221">IF(ISNUMBER(I221),MAX(IF($B$2:$B$1251=J221,$C$2:$C$1251)),"")</f>
        <v/>
      </c>
      <c r="O221" s="4" t="str">
        <f t="shared" si="40"/>
        <v/>
      </c>
      <c r="P221" s="4" t="str">
        <f t="shared" si="41"/>
        <v/>
      </c>
      <c r="Q221" s="4" t="str">
        <f t="shared" si="47"/>
        <v/>
      </c>
      <c r="R221" s="4" t="str">
        <f t="shared" si="50"/>
        <v/>
      </c>
      <c r="S221" s="4" t="str">
        <f t="shared" si="51"/>
        <v/>
      </c>
    </row>
    <row r="222" spans="1:19" x14ac:dyDescent="0.25">
      <c r="A222" s="10" t="str">
        <f t="shared" si="42"/>
        <v/>
      </c>
      <c r="B222" s="4" t="str">
        <f t="shared" si="43"/>
        <v/>
      </c>
      <c r="C222" s="4" t="str">
        <f t="shared" si="39"/>
        <v/>
      </c>
      <c r="D222" s="4" t="str">
        <f>IF(ISNUMBER(A222),COUNTIF(Calculations!B:B, A222),"")</f>
        <v/>
      </c>
      <c r="E222" s="4" t="str">
        <f>IF(ISNUMBER(A222),COUNTIF(Calculations!A:A, A222),"")</f>
        <v/>
      </c>
      <c r="F222" s="23" t="str">
        <f t="shared" si="48"/>
        <v/>
      </c>
      <c r="G222" s="23" t="str">
        <f t="shared" si="49"/>
        <v/>
      </c>
      <c r="I222" s="10" t="str">
        <f t="shared" si="44"/>
        <v/>
      </c>
      <c r="J222" s="10" t="str">
        <f t="shared" si="45"/>
        <v/>
      </c>
      <c r="K222" s="4" t="str">
        <f t="array" ref="K222">IF(ISNUMBER(I222),MIN(IF($B$2:$B$1251=J222,$C$2:$C$1251)),"")</f>
        <v/>
      </c>
      <c r="L222" s="13" t="str">
        <f t="shared" si="46"/>
        <v/>
      </c>
      <c r="M222" s="4" t="str">
        <f t="array" ref="M222">IF(ISNUMBER(I222),MAX(IF($B$2:$B$1251=J222,$C$2:$C$1251)),"")</f>
        <v/>
      </c>
      <c r="O222" s="4" t="str">
        <f t="shared" si="40"/>
        <v/>
      </c>
      <c r="P222" s="4" t="str">
        <f t="shared" si="41"/>
        <v/>
      </c>
      <c r="Q222" s="4" t="str">
        <f t="shared" si="47"/>
        <v/>
      </c>
      <c r="R222" s="4" t="str">
        <f t="shared" si="50"/>
        <v/>
      </c>
      <c r="S222" s="4" t="str">
        <f t="shared" si="51"/>
        <v/>
      </c>
    </row>
    <row r="223" spans="1:19" x14ac:dyDescent="0.25">
      <c r="A223" s="10" t="str">
        <f t="shared" si="42"/>
        <v/>
      </c>
      <c r="B223" s="4" t="str">
        <f t="shared" si="43"/>
        <v/>
      </c>
      <c r="C223" s="4" t="str">
        <f t="shared" si="39"/>
        <v/>
      </c>
      <c r="D223" s="4" t="str">
        <f>IF(ISNUMBER(A223),COUNTIF(Calculations!B:B, A223),"")</f>
        <v/>
      </c>
      <c r="E223" s="4" t="str">
        <f>IF(ISNUMBER(A223),COUNTIF(Calculations!A:A, A223),"")</f>
        <v/>
      </c>
      <c r="F223" s="23" t="str">
        <f t="shared" si="48"/>
        <v/>
      </c>
      <c r="G223" s="23" t="str">
        <f t="shared" si="49"/>
        <v/>
      </c>
      <c r="I223" s="10" t="str">
        <f t="shared" si="44"/>
        <v/>
      </c>
      <c r="J223" s="10" t="str">
        <f t="shared" si="45"/>
        <v/>
      </c>
      <c r="K223" s="4" t="str">
        <f t="array" ref="K223">IF(ISNUMBER(I223),MIN(IF($B$2:$B$1251=J223,$C$2:$C$1251)),"")</f>
        <v/>
      </c>
      <c r="L223" s="13" t="str">
        <f t="shared" si="46"/>
        <v/>
      </c>
      <c r="M223" s="4" t="str">
        <f t="array" ref="M223">IF(ISNUMBER(I223),MAX(IF($B$2:$B$1251=J223,$C$2:$C$1251)),"")</f>
        <v/>
      </c>
      <c r="O223" s="4" t="str">
        <f t="shared" si="40"/>
        <v/>
      </c>
      <c r="P223" s="4" t="str">
        <f t="shared" si="41"/>
        <v/>
      </c>
      <c r="Q223" s="4" t="str">
        <f t="shared" si="47"/>
        <v/>
      </c>
      <c r="R223" s="4" t="str">
        <f t="shared" si="50"/>
        <v/>
      </c>
      <c r="S223" s="4" t="str">
        <f t="shared" si="51"/>
        <v/>
      </c>
    </row>
    <row r="224" spans="1:19" x14ac:dyDescent="0.25">
      <c r="A224" s="10" t="str">
        <f t="shared" si="42"/>
        <v/>
      </c>
      <c r="B224" s="4" t="str">
        <f t="shared" si="43"/>
        <v/>
      </c>
      <c r="C224" s="4" t="str">
        <f t="shared" si="39"/>
        <v/>
      </c>
      <c r="D224" s="4" t="str">
        <f>IF(ISNUMBER(A224),COUNTIF(Calculations!B:B, A224),"")</f>
        <v/>
      </c>
      <c r="E224" s="4" t="str">
        <f>IF(ISNUMBER(A224),COUNTIF(Calculations!A:A, A224),"")</f>
        <v/>
      </c>
      <c r="F224" s="23" t="str">
        <f t="shared" si="48"/>
        <v/>
      </c>
      <c r="G224" s="23" t="str">
        <f t="shared" si="49"/>
        <v/>
      </c>
      <c r="I224" s="10" t="str">
        <f t="shared" si="44"/>
        <v/>
      </c>
      <c r="J224" s="10" t="str">
        <f t="shared" si="45"/>
        <v/>
      </c>
      <c r="K224" s="4" t="str">
        <f t="array" ref="K224">IF(ISNUMBER(I224),MIN(IF($B$2:$B$1251=J224,$C$2:$C$1251)),"")</f>
        <v/>
      </c>
      <c r="L224" s="13" t="str">
        <f t="shared" si="46"/>
        <v/>
      </c>
      <c r="M224" s="4" t="str">
        <f t="array" ref="M224">IF(ISNUMBER(I224),MAX(IF($B$2:$B$1251=J224,$C$2:$C$1251)),"")</f>
        <v/>
      </c>
      <c r="O224" s="4" t="str">
        <f t="shared" si="40"/>
        <v/>
      </c>
      <c r="P224" s="4" t="str">
        <f t="shared" si="41"/>
        <v/>
      </c>
      <c r="Q224" s="4" t="str">
        <f t="shared" si="47"/>
        <v/>
      </c>
      <c r="R224" s="4" t="str">
        <f t="shared" si="50"/>
        <v/>
      </c>
      <c r="S224" s="4" t="str">
        <f t="shared" si="51"/>
        <v/>
      </c>
    </row>
    <row r="225" spans="1:19" x14ac:dyDescent="0.25">
      <c r="A225" s="10" t="str">
        <f t="shared" si="42"/>
        <v/>
      </c>
      <c r="B225" s="4" t="str">
        <f t="shared" si="43"/>
        <v/>
      </c>
      <c r="C225" s="4" t="str">
        <f t="shared" si="39"/>
        <v/>
      </c>
      <c r="D225" s="4" t="str">
        <f>IF(ISNUMBER(A225),COUNTIF(Calculations!B:B, A225),"")</f>
        <v/>
      </c>
      <c r="E225" s="4" t="str">
        <f>IF(ISNUMBER(A225),COUNTIF(Calculations!A:A, A225),"")</f>
        <v/>
      </c>
      <c r="F225" s="23" t="str">
        <f t="shared" si="48"/>
        <v/>
      </c>
      <c r="G225" s="23" t="str">
        <f t="shared" si="49"/>
        <v/>
      </c>
      <c r="I225" s="10" t="str">
        <f t="shared" si="44"/>
        <v/>
      </c>
      <c r="J225" s="10" t="str">
        <f t="shared" si="45"/>
        <v/>
      </c>
      <c r="K225" s="4" t="str">
        <f t="array" ref="K225">IF(ISNUMBER(I225),MIN(IF($B$2:$B$1251=J225,$C$2:$C$1251)),"")</f>
        <v/>
      </c>
      <c r="L225" s="13" t="str">
        <f t="shared" si="46"/>
        <v/>
      </c>
      <c r="M225" s="4" t="str">
        <f t="array" ref="M225">IF(ISNUMBER(I225),MAX(IF($B$2:$B$1251=J225,$C$2:$C$1251)),"")</f>
        <v/>
      </c>
      <c r="O225" s="4" t="str">
        <f t="shared" si="40"/>
        <v/>
      </c>
      <c r="P225" s="4" t="str">
        <f t="shared" si="41"/>
        <v/>
      </c>
      <c r="Q225" s="4" t="str">
        <f t="shared" si="47"/>
        <v/>
      </c>
      <c r="R225" s="4" t="str">
        <f t="shared" si="50"/>
        <v/>
      </c>
      <c r="S225" s="4" t="str">
        <f t="shared" si="51"/>
        <v/>
      </c>
    </row>
    <row r="226" spans="1:19" x14ac:dyDescent="0.25">
      <c r="A226" s="10" t="str">
        <f t="shared" si="42"/>
        <v/>
      </c>
      <c r="B226" s="4" t="str">
        <f t="shared" si="43"/>
        <v/>
      </c>
      <c r="C226" s="4" t="str">
        <f t="shared" si="39"/>
        <v/>
      </c>
      <c r="D226" s="4" t="str">
        <f>IF(ISNUMBER(A226),COUNTIF(Calculations!B:B, A226),"")</f>
        <v/>
      </c>
      <c r="E226" s="4" t="str">
        <f>IF(ISNUMBER(A226),COUNTIF(Calculations!A:A, A226),"")</f>
        <v/>
      </c>
      <c r="F226" s="23" t="str">
        <f t="shared" si="48"/>
        <v/>
      </c>
      <c r="G226" s="23" t="str">
        <f t="shared" si="49"/>
        <v/>
      </c>
      <c r="I226" s="10" t="str">
        <f t="shared" si="44"/>
        <v/>
      </c>
      <c r="J226" s="10" t="str">
        <f t="shared" si="45"/>
        <v/>
      </c>
      <c r="K226" s="4" t="str">
        <f t="array" ref="K226">IF(ISNUMBER(I226),MIN(IF($B$2:$B$1251=J226,$C$2:$C$1251)),"")</f>
        <v/>
      </c>
      <c r="L226" s="13" t="str">
        <f t="shared" si="46"/>
        <v/>
      </c>
      <c r="M226" s="4" t="str">
        <f t="array" ref="M226">IF(ISNUMBER(I226),MAX(IF($B$2:$B$1251=J226,$C$2:$C$1251)),"")</f>
        <v/>
      </c>
      <c r="O226" s="4" t="str">
        <f t="shared" si="40"/>
        <v/>
      </c>
      <c r="P226" s="4" t="str">
        <f t="shared" si="41"/>
        <v/>
      </c>
      <c r="Q226" s="4" t="str">
        <f t="shared" si="47"/>
        <v/>
      </c>
      <c r="R226" s="4" t="str">
        <f t="shared" si="50"/>
        <v/>
      </c>
      <c r="S226" s="4" t="str">
        <f t="shared" si="51"/>
        <v/>
      </c>
    </row>
    <row r="227" spans="1:19" x14ac:dyDescent="0.25">
      <c r="A227" s="10" t="str">
        <f t="shared" si="42"/>
        <v/>
      </c>
      <c r="B227" s="4" t="str">
        <f t="shared" si="43"/>
        <v/>
      </c>
      <c r="C227" s="4" t="str">
        <f t="shared" si="39"/>
        <v/>
      </c>
      <c r="D227" s="4" t="str">
        <f>IF(ISNUMBER(A227),COUNTIF(Calculations!B:B, A227),"")</f>
        <v/>
      </c>
      <c r="E227" s="4" t="str">
        <f>IF(ISNUMBER(A227),COUNTIF(Calculations!A:A, A227),"")</f>
        <v/>
      </c>
      <c r="F227" s="23" t="str">
        <f t="shared" si="48"/>
        <v/>
      </c>
      <c r="G227" s="23" t="str">
        <f t="shared" si="49"/>
        <v/>
      </c>
      <c r="I227" s="10" t="str">
        <f t="shared" si="44"/>
        <v/>
      </c>
      <c r="J227" s="10" t="str">
        <f t="shared" si="45"/>
        <v/>
      </c>
      <c r="K227" s="4" t="str">
        <f t="array" ref="K227">IF(ISNUMBER(I227),MIN(IF($B$2:$B$1251=J227,$C$2:$C$1251)),"")</f>
        <v/>
      </c>
      <c r="L227" s="13" t="str">
        <f t="shared" si="46"/>
        <v/>
      </c>
      <c r="M227" s="4" t="str">
        <f t="array" ref="M227">IF(ISNUMBER(I227),MAX(IF($B$2:$B$1251=J227,$C$2:$C$1251)),"")</f>
        <v/>
      </c>
      <c r="O227" s="4" t="str">
        <f t="shared" si="40"/>
        <v/>
      </c>
      <c r="P227" s="4" t="str">
        <f t="shared" si="41"/>
        <v/>
      </c>
      <c r="Q227" s="4" t="str">
        <f t="shared" si="47"/>
        <v/>
      </c>
      <c r="R227" s="4" t="str">
        <f t="shared" si="50"/>
        <v/>
      </c>
      <c r="S227" s="4" t="str">
        <f t="shared" si="51"/>
        <v/>
      </c>
    </row>
    <row r="228" spans="1:19" x14ac:dyDescent="0.25">
      <c r="A228" s="10" t="str">
        <f t="shared" si="42"/>
        <v/>
      </c>
      <c r="B228" s="4" t="str">
        <f t="shared" si="43"/>
        <v/>
      </c>
      <c r="C228" s="4" t="str">
        <f t="shared" si="39"/>
        <v/>
      </c>
      <c r="D228" s="4" t="str">
        <f>IF(ISNUMBER(A228),COUNTIF(Calculations!B:B, A228),"")</f>
        <v/>
      </c>
      <c r="E228" s="4" t="str">
        <f>IF(ISNUMBER(A228),COUNTIF(Calculations!A:A, A228),"")</f>
        <v/>
      </c>
      <c r="F228" s="23" t="str">
        <f t="shared" si="48"/>
        <v/>
      </c>
      <c r="G228" s="23" t="str">
        <f t="shared" si="49"/>
        <v/>
      </c>
      <c r="I228" s="10" t="str">
        <f t="shared" si="44"/>
        <v/>
      </c>
      <c r="J228" s="10" t="str">
        <f t="shared" si="45"/>
        <v/>
      </c>
      <c r="K228" s="4" t="str">
        <f t="array" ref="K228">IF(ISNUMBER(I228),MIN(IF($B$2:$B$1251=J228,$C$2:$C$1251)),"")</f>
        <v/>
      </c>
      <c r="L228" s="13" t="str">
        <f t="shared" si="46"/>
        <v/>
      </c>
      <c r="M228" s="4" t="str">
        <f t="array" ref="M228">IF(ISNUMBER(I228),MAX(IF($B$2:$B$1251=J228,$C$2:$C$1251)),"")</f>
        <v/>
      </c>
      <c r="O228" s="4" t="str">
        <f t="shared" si="40"/>
        <v/>
      </c>
      <c r="P228" s="4" t="str">
        <f t="shared" si="41"/>
        <v/>
      </c>
      <c r="Q228" s="4" t="str">
        <f t="shared" si="47"/>
        <v/>
      </c>
      <c r="R228" s="4" t="str">
        <f t="shared" si="50"/>
        <v/>
      </c>
      <c r="S228" s="4" t="str">
        <f t="shared" si="51"/>
        <v/>
      </c>
    </row>
    <row r="229" spans="1:19" x14ac:dyDescent="0.25">
      <c r="A229" s="10" t="str">
        <f t="shared" si="42"/>
        <v/>
      </c>
      <c r="B229" s="4" t="str">
        <f t="shared" si="43"/>
        <v/>
      </c>
      <c r="C229" s="4" t="str">
        <f t="shared" si="39"/>
        <v/>
      </c>
      <c r="D229" s="4" t="str">
        <f>IF(ISNUMBER(A229),COUNTIF(Calculations!B:B, A229),"")</f>
        <v/>
      </c>
      <c r="E229" s="4" t="str">
        <f>IF(ISNUMBER(A229),COUNTIF(Calculations!A:A, A229),"")</f>
        <v/>
      </c>
      <c r="F229" s="23" t="str">
        <f t="shared" si="48"/>
        <v/>
      </c>
      <c r="G229" s="23" t="str">
        <f t="shared" si="49"/>
        <v/>
      </c>
      <c r="I229" s="10" t="str">
        <f t="shared" si="44"/>
        <v/>
      </c>
      <c r="J229" s="10" t="str">
        <f t="shared" si="45"/>
        <v/>
      </c>
      <c r="K229" s="4" t="str">
        <f t="array" ref="K229">IF(ISNUMBER(I229),MIN(IF($B$2:$B$1251=J229,$C$2:$C$1251)),"")</f>
        <v/>
      </c>
      <c r="L229" s="13" t="str">
        <f t="shared" si="46"/>
        <v/>
      </c>
      <c r="M229" s="4" t="str">
        <f t="array" ref="M229">IF(ISNUMBER(I229),MAX(IF($B$2:$B$1251=J229,$C$2:$C$1251)),"")</f>
        <v/>
      </c>
      <c r="O229" s="4" t="str">
        <f t="shared" si="40"/>
        <v/>
      </c>
      <c r="P229" s="4" t="str">
        <f t="shared" si="41"/>
        <v/>
      </c>
      <c r="Q229" s="4" t="str">
        <f t="shared" si="47"/>
        <v/>
      </c>
      <c r="R229" s="4" t="str">
        <f t="shared" si="50"/>
        <v/>
      </c>
      <c r="S229" s="4" t="str">
        <f t="shared" si="51"/>
        <v/>
      </c>
    </row>
    <row r="230" spans="1:19" x14ac:dyDescent="0.25">
      <c r="A230" s="10" t="str">
        <f t="shared" si="42"/>
        <v/>
      </c>
      <c r="B230" s="4" t="str">
        <f t="shared" si="43"/>
        <v/>
      </c>
      <c r="C230" s="4" t="str">
        <f t="shared" si="39"/>
        <v/>
      </c>
      <c r="D230" s="4" t="str">
        <f>IF(ISNUMBER(A230),COUNTIF(Calculations!B:B, A230),"")</f>
        <v/>
      </c>
      <c r="E230" s="4" t="str">
        <f>IF(ISNUMBER(A230),COUNTIF(Calculations!A:A, A230),"")</f>
        <v/>
      </c>
      <c r="F230" s="23" t="str">
        <f t="shared" si="48"/>
        <v/>
      </c>
      <c r="G230" s="23" t="str">
        <f t="shared" si="49"/>
        <v/>
      </c>
      <c r="I230" s="10" t="str">
        <f t="shared" si="44"/>
        <v/>
      </c>
      <c r="J230" s="10" t="str">
        <f t="shared" si="45"/>
        <v/>
      </c>
      <c r="K230" s="4" t="str">
        <f t="array" ref="K230">IF(ISNUMBER(I230),MIN(IF($B$2:$B$1251=J230,$C$2:$C$1251)),"")</f>
        <v/>
      </c>
      <c r="L230" s="13" t="str">
        <f t="shared" si="46"/>
        <v/>
      </c>
      <c r="M230" s="4" t="str">
        <f t="array" ref="M230">IF(ISNUMBER(I230),MAX(IF($B$2:$B$1251=J230,$C$2:$C$1251)),"")</f>
        <v/>
      </c>
      <c r="O230" s="4" t="str">
        <f t="shared" si="40"/>
        <v/>
      </c>
      <c r="P230" s="4" t="str">
        <f t="shared" si="41"/>
        <v/>
      </c>
      <c r="Q230" s="4" t="str">
        <f t="shared" si="47"/>
        <v/>
      </c>
      <c r="R230" s="4" t="str">
        <f t="shared" si="50"/>
        <v/>
      </c>
      <c r="S230" s="4" t="str">
        <f t="shared" si="51"/>
        <v/>
      </c>
    </row>
    <row r="231" spans="1:19" x14ac:dyDescent="0.25">
      <c r="A231" s="10" t="str">
        <f t="shared" si="42"/>
        <v/>
      </c>
      <c r="B231" s="4" t="str">
        <f t="shared" si="43"/>
        <v/>
      </c>
      <c r="C231" s="4" t="str">
        <f t="shared" si="39"/>
        <v/>
      </c>
      <c r="D231" s="4" t="str">
        <f>IF(ISNUMBER(A231),COUNTIF(Calculations!B:B, A231),"")</f>
        <v/>
      </c>
      <c r="E231" s="4" t="str">
        <f>IF(ISNUMBER(A231),COUNTIF(Calculations!A:A, A231),"")</f>
        <v/>
      </c>
      <c r="F231" s="23" t="str">
        <f t="shared" si="48"/>
        <v/>
      </c>
      <c r="G231" s="23" t="str">
        <f t="shared" si="49"/>
        <v/>
      </c>
      <c r="I231" s="10" t="str">
        <f t="shared" si="44"/>
        <v/>
      </c>
      <c r="J231" s="10" t="str">
        <f t="shared" si="45"/>
        <v/>
      </c>
      <c r="K231" s="4" t="str">
        <f t="array" ref="K231">IF(ISNUMBER(I231),MIN(IF($B$2:$B$1251=J231,$C$2:$C$1251)),"")</f>
        <v/>
      </c>
      <c r="L231" s="13" t="str">
        <f t="shared" si="46"/>
        <v/>
      </c>
      <c r="M231" s="4" t="str">
        <f t="array" ref="M231">IF(ISNUMBER(I231),MAX(IF($B$2:$B$1251=J231,$C$2:$C$1251)),"")</f>
        <v/>
      </c>
      <c r="O231" s="4" t="str">
        <f t="shared" si="40"/>
        <v/>
      </c>
      <c r="P231" s="4" t="str">
        <f t="shared" si="41"/>
        <v/>
      </c>
      <c r="Q231" s="4" t="str">
        <f t="shared" si="47"/>
        <v/>
      </c>
      <c r="R231" s="4" t="str">
        <f t="shared" si="50"/>
        <v/>
      </c>
      <c r="S231" s="4" t="str">
        <f t="shared" si="51"/>
        <v/>
      </c>
    </row>
    <row r="232" spans="1:19" x14ac:dyDescent="0.25">
      <c r="A232" s="10" t="str">
        <f t="shared" si="42"/>
        <v/>
      </c>
      <c r="B232" s="4" t="str">
        <f t="shared" si="43"/>
        <v/>
      </c>
      <c r="C232" s="4" t="str">
        <f t="shared" si="39"/>
        <v/>
      </c>
      <c r="D232" s="4" t="str">
        <f>IF(ISNUMBER(A232),COUNTIF(Calculations!B:B, A232),"")</f>
        <v/>
      </c>
      <c r="E232" s="4" t="str">
        <f>IF(ISNUMBER(A232),COUNTIF(Calculations!A:A, A232),"")</f>
        <v/>
      </c>
      <c r="F232" s="23" t="str">
        <f t="shared" si="48"/>
        <v/>
      </c>
      <c r="G232" s="23" t="str">
        <f t="shared" si="49"/>
        <v/>
      </c>
      <c r="I232" s="10" t="str">
        <f t="shared" si="44"/>
        <v/>
      </c>
      <c r="J232" s="10" t="str">
        <f t="shared" si="45"/>
        <v/>
      </c>
      <c r="K232" s="4" t="str">
        <f t="array" ref="K232">IF(ISNUMBER(I232),MIN(IF($B$2:$B$1251=J232,$C$2:$C$1251)),"")</f>
        <v/>
      </c>
      <c r="L232" s="13" t="str">
        <f t="shared" si="46"/>
        <v/>
      </c>
      <c r="M232" s="4" t="str">
        <f t="array" ref="M232">IF(ISNUMBER(I232),MAX(IF($B$2:$B$1251=J232,$C$2:$C$1251)),"")</f>
        <v/>
      </c>
      <c r="O232" s="4" t="str">
        <f t="shared" si="40"/>
        <v/>
      </c>
      <c r="P232" s="4" t="str">
        <f t="shared" si="41"/>
        <v/>
      </c>
      <c r="Q232" s="4" t="str">
        <f t="shared" si="47"/>
        <v/>
      </c>
      <c r="R232" s="4" t="str">
        <f t="shared" si="50"/>
        <v/>
      </c>
      <c r="S232" s="4" t="str">
        <f t="shared" si="51"/>
        <v/>
      </c>
    </row>
    <row r="233" spans="1:19" x14ac:dyDescent="0.25">
      <c r="A233" s="10" t="str">
        <f t="shared" si="42"/>
        <v/>
      </c>
      <c r="B233" s="4" t="str">
        <f t="shared" si="43"/>
        <v/>
      </c>
      <c r="C233" s="4" t="str">
        <f t="shared" si="39"/>
        <v/>
      </c>
      <c r="D233" s="4" t="str">
        <f>IF(ISNUMBER(A233),COUNTIF(Calculations!B:B, A233),"")</f>
        <v/>
      </c>
      <c r="E233" s="4" t="str">
        <f>IF(ISNUMBER(A233),COUNTIF(Calculations!A:A, A233),"")</f>
        <v/>
      </c>
      <c r="F233" s="23" t="str">
        <f t="shared" si="48"/>
        <v/>
      </c>
      <c r="G233" s="23" t="str">
        <f t="shared" si="49"/>
        <v/>
      </c>
      <c r="I233" s="10" t="str">
        <f t="shared" si="44"/>
        <v/>
      </c>
      <c r="J233" s="10" t="str">
        <f t="shared" si="45"/>
        <v/>
      </c>
      <c r="K233" s="4" t="str">
        <f t="array" ref="K233">IF(ISNUMBER(I233),MIN(IF($B$2:$B$1251=J233,$C$2:$C$1251)),"")</f>
        <v/>
      </c>
      <c r="L233" s="13" t="str">
        <f t="shared" si="46"/>
        <v/>
      </c>
      <c r="M233" s="4" t="str">
        <f t="array" ref="M233">IF(ISNUMBER(I233),MAX(IF($B$2:$B$1251=J233,$C$2:$C$1251)),"")</f>
        <v/>
      </c>
      <c r="O233" s="4" t="str">
        <f t="shared" si="40"/>
        <v/>
      </c>
      <c r="P233" s="4" t="str">
        <f t="shared" si="41"/>
        <v/>
      </c>
      <c r="Q233" s="4" t="str">
        <f t="shared" si="47"/>
        <v/>
      </c>
      <c r="R233" s="4" t="str">
        <f t="shared" si="50"/>
        <v/>
      </c>
      <c r="S233" s="4" t="str">
        <f t="shared" si="51"/>
        <v/>
      </c>
    </row>
    <row r="234" spans="1:19" x14ac:dyDescent="0.25">
      <c r="A234" s="10" t="str">
        <f t="shared" si="42"/>
        <v/>
      </c>
      <c r="B234" s="4" t="str">
        <f t="shared" si="43"/>
        <v/>
      </c>
      <c r="C234" s="4" t="str">
        <f t="shared" si="39"/>
        <v/>
      </c>
      <c r="D234" s="4" t="str">
        <f>IF(ISNUMBER(A234),COUNTIF(Calculations!B:B, A234),"")</f>
        <v/>
      </c>
      <c r="E234" s="4" t="str">
        <f>IF(ISNUMBER(A234),COUNTIF(Calculations!A:A, A234),"")</f>
        <v/>
      </c>
      <c r="F234" s="23" t="str">
        <f t="shared" si="48"/>
        <v/>
      </c>
      <c r="G234" s="23" t="str">
        <f t="shared" si="49"/>
        <v/>
      </c>
      <c r="I234" s="10" t="str">
        <f t="shared" si="44"/>
        <v/>
      </c>
      <c r="J234" s="10" t="str">
        <f t="shared" si="45"/>
        <v/>
      </c>
      <c r="K234" s="4" t="str">
        <f t="array" ref="K234">IF(ISNUMBER(I234),MIN(IF($B$2:$B$1251=J234,$C$2:$C$1251)),"")</f>
        <v/>
      </c>
      <c r="L234" s="13" t="str">
        <f t="shared" si="46"/>
        <v/>
      </c>
      <c r="M234" s="4" t="str">
        <f t="array" ref="M234">IF(ISNUMBER(I234),MAX(IF($B$2:$B$1251=J234,$C$2:$C$1251)),"")</f>
        <v/>
      </c>
      <c r="O234" s="4" t="str">
        <f t="shared" si="40"/>
        <v/>
      </c>
      <c r="P234" s="4" t="str">
        <f t="shared" si="41"/>
        <v/>
      </c>
      <c r="Q234" s="4" t="str">
        <f t="shared" si="47"/>
        <v/>
      </c>
      <c r="R234" s="4" t="str">
        <f t="shared" si="50"/>
        <v/>
      </c>
      <c r="S234" s="4" t="str">
        <f t="shared" si="51"/>
        <v/>
      </c>
    </row>
    <row r="235" spans="1:19" x14ac:dyDescent="0.25">
      <c r="A235" s="10" t="str">
        <f t="shared" si="42"/>
        <v/>
      </c>
      <c r="B235" s="4" t="str">
        <f t="shared" si="43"/>
        <v/>
      </c>
      <c r="C235" s="4" t="str">
        <f t="shared" si="39"/>
        <v/>
      </c>
      <c r="D235" s="4" t="str">
        <f>IF(ISNUMBER(A235),COUNTIF(Calculations!B:B, A235),"")</f>
        <v/>
      </c>
      <c r="E235" s="4" t="str">
        <f>IF(ISNUMBER(A235),COUNTIF(Calculations!A:A, A235),"")</f>
        <v/>
      </c>
      <c r="F235" s="23" t="str">
        <f t="shared" si="48"/>
        <v/>
      </c>
      <c r="G235" s="23" t="str">
        <f t="shared" si="49"/>
        <v/>
      </c>
      <c r="I235" s="10" t="str">
        <f t="shared" si="44"/>
        <v/>
      </c>
      <c r="J235" s="10" t="str">
        <f t="shared" si="45"/>
        <v/>
      </c>
      <c r="K235" s="4" t="str">
        <f t="array" ref="K235">IF(ISNUMBER(I235),MIN(IF($B$2:$B$1251=J235,$C$2:$C$1251)),"")</f>
        <v/>
      </c>
      <c r="L235" s="13" t="str">
        <f t="shared" si="46"/>
        <v/>
      </c>
      <c r="M235" s="4" t="str">
        <f t="array" ref="M235">IF(ISNUMBER(I235),MAX(IF($B$2:$B$1251=J235,$C$2:$C$1251)),"")</f>
        <v/>
      </c>
      <c r="O235" s="4" t="str">
        <f t="shared" si="40"/>
        <v/>
      </c>
      <c r="P235" s="4" t="str">
        <f t="shared" si="41"/>
        <v/>
      </c>
      <c r="Q235" s="4" t="str">
        <f t="shared" si="47"/>
        <v/>
      </c>
      <c r="R235" s="4" t="str">
        <f t="shared" si="50"/>
        <v/>
      </c>
      <c r="S235" s="4" t="str">
        <f t="shared" si="51"/>
        <v/>
      </c>
    </row>
    <row r="236" spans="1:19" x14ac:dyDescent="0.25">
      <c r="A236" s="10" t="str">
        <f t="shared" si="42"/>
        <v/>
      </c>
      <c r="B236" s="4" t="str">
        <f t="shared" si="43"/>
        <v/>
      </c>
      <c r="C236" s="4" t="str">
        <f t="shared" si="39"/>
        <v/>
      </c>
      <c r="D236" s="4" t="str">
        <f>IF(ISNUMBER(A236),COUNTIF(Calculations!B:B, A236),"")</f>
        <v/>
      </c>
      <c r="E236" s="4" t="str">
        <f>IF(ISNUMBER(A236),COUNTIF(Calculations!A:A, A236),"")</f>
        <v/>
      </c>
      <c r="F236" s="23" t="str">
        <f t="shared" si="48"/>
        <v/>
      </c>
      <c r="G236" s="23" t="str">
        <f t="shared" si="49"/>
        <v/>
      </c>
      <c r="I236" s="10" t="str">
        <f t="shared" si="44"/>
        <v/>
      </c>
      <c r="J236" s="10" t="str">
        <f t="shared" si="45"/>
        <v/>
      </c>
      <c r="K236" s="4" t="str">
        <f t="array" ref="K236">IF(ISNUMBER(I236),MIN(IF($B$2:$B$1251=J236,$C$2:$C$1251)),"")</f>
        <v/>
      </c>
      <c r="L236" s="13" t="str">
        <f t="shared" si="46"/>
        <v/>
      </c>
      <c r="M236" s="4" t="str">
        <f t="array" ref="M236">IF(ISNUMBER(I236),MAX(IF($B$2:$B$1251=J236,$C$2:$C$1251)),"")</f>
        <v/>
      </c>
      <c r="O236" s="4" t="str">
        <f t="shared" si="40"/>
        <v/>
      </c>
      <c r="P236" s="4" t="str">
        <f t="shared" si="41"/>
        <v/>
      </c>
      <c r="Q236" s="4" t="str">
        <f t="shared" si="47"/>
        <v/>
      </c>
      <c r="R236" s="4" t="str">
        <f t="shared" si="50"/>
        <v/>
      </c>
      <c r="S236" s="4" t="str">
        <f t="shared" si="51"/>
        <v/>
      </c>
    </row>
    <row r="237" spans="1:19" x14ac:dyDescent="0.25">
      <c r="A237" s="10" t="str">
        <f t="shared" si="42"/>
        <v/>
      </c>
      <c r="B237" s="4" t="str">
        <f t="shared" si="43"/>
        <v/>
      </c>
      <c r="C237" s="4" t="str">
        <f t="shared" si="39"/>
        <v/>
      </c>
      <c r="D237" s="4" t="str">
        <f>IF(ISNUMBER(A237),COUNTIF(Calculations!B:B, A237),"")</f>
        <v/>
      </c>
      <c r="E237" s="4" t="str">
        <f>IF(ISNUMBER(A237),COUNTIF(Calculations!A:A, A237),"")</f>
        <v/>
      </c>
      <c r="F237" s="23" t="str">
        <f t="shared" si="48"/>
        <v/>
      </c>
      <c r="G237" s="23" t="str">
        <f t="shared" si="49"/>
        <v/>
      </c>
      <c r="I237" s="10" t="str">
        <f t="shared" si="44"/>
        <v/>
      </c>
      <c r="J237" s="10" t="str">
        <f t="shared" si="45"/>
        <v/>
      </c>
      <c r="K237" s="4" t="str">
        <f t="array" ref="K237">IF(ISNUMBER(I237),MIN(IF($B$2:$B$1251=J237,$C$2:$C$1251)),"")</f>
        <v/>
      </c>
      <c r="L237" s="13" t="str">
        <f t="shared" si="46"/>
        <v/>
      </c>
      <c r="M237" s="4" t="str">
        <f t="array" ref="M237">IF(ISNUMBER(I237),MAX(IF($B$2:$B$1251=J237,$C$2:$C$1251)),"")</f>
        <v/>
      </c>
      <c r="O237" s="4" t="str">
        <f t="shared" si="40"/>
        <v/>
      </c>
      <c r="P237" s="4" t="str">
        <f t="shared" si="41"/>
        <v/>
      </c>
      <c r="Q237" s="4" t="str">
        <f t="shared" si="47"/>
        <v/>
      </c>
      <c r="R237" s="4" t="str">
        <f t="shared" si="50"/>
        <v/>
      </c>
      <c r="S237" s="4" t="str">
        <f t="shared" si="51"/>
        <v/>
      </c>
    </row>
    <row r="238" spans="1:19" x14ac:dyDescent="0.25">
      <c r="A238" s="10" t="str">
        <f t="shared" si="42"/>
        <v/>
      </c>
      <c r="B238" s="4" t="str">
        <f t="shared" si="43"/>
        <v/>
      </c>
      <c r="C238" s="4" t="str">
        <f t="shared" si="39"/>
        <v/>
      </c>
      <c r="D238" s="4" t="str">
        <f>IF(ISNUMBER(A238),COUNTIF(Calculations!B:B, A238),"")</f>
        <v/>
      </c>
      <c r="E238" s="4" t="str">
        <f>IF(ISNUMBER(A238),COUNTIF(Calculations!A:A, A238),"")</f>
        <v/>
      </c>
      <c r="F238" s="23" t="str">
        <f t="shared" si="48"/>
        <v/>
      </c>
      <c r="G238" s="23" t="str">
        <f t="shared" si="49"/>
        <v/>
      </c>
      <c r="I238" s="10" t="str">
        <f t="shared" si="44"/>
        <v/>
      </c>
      <c r="J238" s="10" t="str">
        <f t="shared" si="45"/>
        <v/>
      </c>
      <c r="K238" s="4" t="str">
        <f t="array" ref="K238">IF(ISNUMBER(I238),MIN(IF($B$2:$B$1251=J238,$C$2:$C$1251)),"")</f>
        <v/>
      </c>
      <c r="L238" s="13" t="str">
        <f t="shared" si="46"/>
        <v/>
      </c>
      <c r="M238" s="4" t="str">
        <f t="array" ref="M238">IF(ISNUMBER(I238),MAX(IF($B$2:$B$1251=J238,$C$2:$C$1251)),"")</f>
        <v/>
      </c>
      <c r="O238" s="4" t="str">
        <f t="shared" si="40"/>
        <v/>
      </c>
      <c r="P238" s="4" t="str">
        <f t="shared" si="41"/>
        <v/>
      </c>
      <c r="Q238" s="4" t="str">
        <f t="shared" si="47"/>
        <v/>
      </c>
      <c r="R238" s="4" t="str">
        <f t="shared" si="50"/>
        <v/>
      </c>
      <c r="S238" s="4" t="str">
        <f t="shared" si="51"/>
        <v/>
      </c>
    </row>
    <row r="239" spans="1:19" x14ac:dyDescent="0.25">
      <c r="A239" s="10" t="str">
        <f t="shared" si="42"/>
        <v/>
      </c>
      <c r="B239" s="4" t="str">
        <f t="shared" si="43"/>
        <v/>
      </c>
      <c r="C239" s="4" t="str">
        <f t="shared" si="39"/>
        <v/>
      </c>
      <c r="D239" s="4" t="str">
        <f>IF(ISNUMBER(A239),COUNTIF(Calculations!B:B, A239),"")</f>
        <v/>
      </c>
      <c r="E239" s="4" t="str">
        <f>IF(ISNUMBER(A239),COUNTIF(Calculations!A:A, A239),"")</f>
        <v/>
      </c>
      <c r="F239" s="23" t="str">
        <f t="shared" si="48"/>
        <v/>
      </c>
      <c r="G239" s="23" t="str">
        <f t="shared" si="49"/>
        <v/>
      </c>
      <c r="I239" s="10" t="str">
        <f t="shared" si="44"/>
        <v/>
      </c>
      <c r="J239" s="10" t="str">
        <f t="shared" si="45"/>
        <v/>
      </c>
      <c r="K239" s="4" t="str">
        <f t="array" ref="K239">IF(ISNUMBER(I239),MIN(IF($B$2:$B$1251=J239,$C$2:$C$1251)),"")</f>
        <v/>
      </c>
      <c r="L239" s="13" t="str">
        <f t="shared" si="46"/>
        <v/>
      </c>
      <c r="M239" s="4" t="str">
        <f t="array" ref="M239">IF(ISNUMBER(I239),MAX(IF($B$2:$B$1251=J239,$C$2:$C$1251)),"")</f>
        <v/>
      </c>
      <c r="O239" s="4" t="str">
        <f t="shared" si="40"/>
        <v/>
      </c>
      <c r="P239" s="4" t="str">
        <f t="shared" si="41"/>
        <v/>
      </c>
      <c r="Q239" s="4" t="str">
        <f t="shared" si="47"/>
        <v/>
      </c>
      <c r="R239" s="4" t="str">
        <f t="shared" si="50"/>
        <v/>
      </c>
      <c r="S239" s="4" t="str">
        <f t="shared" si="51"/>
        <v/>
      </c>
    </row>
    <row r="240" spans="1:19" x14ac:dyDescent="0.25">
      <c r="A240" s="10" t="str">
        <f t="shared" si="42"/>
        <v/>
      </c>
      <c r="B240" s="4" t="str">
        <f t="shared" si="43"/>
        <v/>
      </c>
      <c r="C240" s="4" t="str">
        <f t="shared" si="39"/>
        <v/>
      </c>
      <c r="D240" s="4" t="str">
        <f>IF(ISNUMBER(A240),COUNTIF(Calculations!B:B, A240),"")</f>
        <v/>
      </c>
      <c r="E240" s="4" t="str">
        <f>IF(ISNUMBER(A240),COUNTIF(Calculations!A:A, A240),"")</f>
        <v/>
      </c>
      <c r="F240" s="23" t="str">
        <f t="shared" si="48"/>
        <v/>
      </c>
      <c r="G240" s="23" t="str">
        <f t="shared" si="49"/>
        <v/>
      </c>
      <c r="I240" s="10" t="str">
        <f t="shared" si="44"/>
        <v/>
      </c>
      <c r="J240" s="10" t="str">
        <f t="shared" si="45"/>
        <v/>
      </c>
      <c r="K240" s="4" t="str">
        <f t="array" ref="K240">IF(ISNUMBER(I240),MIN(IF($B$2:$B$1251=J240,$C$2:$C$1251)),"")</f>
        <v/>
      </c>
      <c r="L240" s="13" t="str">
        <f t="shared" si="46"/>
        <v/>
      </c>
      <c r="M240" s="4" t="str">
        <f t="array" ref="M240">IF(ISNUMBER(I240),MAX(IF($B$2:$B$1251=J240,$C$2:$C$1251)),"")</f>
        <v/>
      </c>
      <c r="O240" s="4" t="str">
        <f t="shared" si="40"/>
        <v/>
      </c>
      <c r="P240" s="4" t="str">
        <f t="shared" si="41"/>
        <v/>
      </c>
      <c r="Q240" s="4" t="str">
        <f t="shared" si="47"/>
        <v/>
      </c>
      <c r="R240" s="4" t="str">
        <f t="shared" si="50"/>
        <v/>
      </c>
      <c r="S240" s="4" t="str">
        <f t="shared" si="51"/>
        <v/>
      </c>
    </row>
    <row r="241" spans="1:19" x14ac:dyDescent="0.25">
      <c r="A241" s="10" t="str">
        <f t="shared" si="42"/>
        <v/>
      </c>
      <c r="B241" s="4" t="str">
        <f t="shared" si="43"/>
        <v/>
      </c>
      <c r="C241" s="4" t="str">
        <f t="shared" si="39"/>
        <v/>
      </c>
      <c r="D241" s="4" t="str">
        <f>IF(ISNUMBER(A241),COUNTIF(Calculations!B:B, A241),"")</f>
        <v/>
      </c>
      <c r="E241" s="4" t="str">
        <f>IF(ISNUMBER(A241),COUNTIF(Calculations!A:A, A241),"")</f>
        <v/>
      </c>
      <c r="F241" s="23" t="str">
        <f t="shared" si="48"/>
        <v/>
      </c>
      <c r="G241" s="23" t="str">
        <f t="shared" si="49"/>
        <v/>
      </c>
      <c r="I241" s="10" t="str">
        <f t="shared" si="44"/>
        <v/>
      </c>
      <c r="J241" s="10" t="str">
        <f t="shared" si="45"/>
        <v/>
      </c>
      <c r="K241" s="4" t="str">
        <f t="array" ref="K241">IF(ISNUMBER(I241),MIN(IF($B$2:$B$1251=J241,$C$2:$C$1251)),"")</f>
        <v/>
      </c>
      <c r="L241" s="13" t="str">
        <f t="shared" si="46"/>
        <v/>
      </c>
      <c r="M241" s="4" t="str">
        <f t="array" ref="M241">IF(ISNUMBER(I241),MAX(IF($B$2:$B$1251=J241,$C$2:$C$1251)),"")</f>
        <v/>
      </c>
      <c r="O241" s="4" t="str">
        <f t="shared" si="40"/>
        <v/>
      </c>
      <c r="P241" s="4" t="str">
        <f t="shared" si="41"/>
        <v/>
      </c>
      <c r="Q241" s="4" t="str">
        <f t="shared" si="47"/>
        <v/>
      </c>
      <c r="R241" s="4" t="str">
        <f t="shared" si="50"/>
        <v/>
      </c>
      <c r="S241" s="4" t="str">
        <f t="shared" si="51"/>
        <v/>
      </c>
    </row>
    <row r="242" spans="1:19" x14ac:dyDescent="0.25">
      <c r="A242" s="10" t="str">
        <f t="shared" si="42"/>
        <v/>
      </c>
      <c r="B242" s="4" t="str">
        <f t="shared" si="43"/>
        <v/>
      </c>
      <c r="C242" s="4" t="str">
        <f t="shared" si="39"/>
        <v/>
      </c>
      <c r="D242" s="4" t="str">
        <f>IF(ISNUMBER(A242),COUNTIF(Calculations!B:B, A242),"")</f>
        <v/>
      </c>
      <c r="E242" s="4" t="str">
        <f>IF(ISNUMBER(A242),COUNTIF(Calculations!A:A, A242),"")</f>
        <v/>
      </c>
      <c r="F242" s="23" t="str">
        <f t="shared" si="48"/>
        <v/>
      </c>
      <c r="G242" s="23" t="str">
        <f t="shared" si="49"/>
        <v/>
      </c>
      <c r="I242" s="10" t="str">
        <f t="shared" si="44"/>
        <v/>
      </c>
      <c r="J242" s="10" t="str">
        <f t="shared" si="45"/>
        <v/>
      </c>
      <c r="K242" s="4" t="str">
        <f t="array" ref="K242">IF(ISNUMBER(I242),MIN(IF($B$2:$B$1251=J242,$C$2:$C$1251)),"")</f>
        <v/>
      </c>
      <c r="L242" s="13" t="str">
        <f t="shared" si="46"/>
        <v/>
      </c>
      <c r="M242" s="4" t="str">
        <f t="array" ref="M242">IF(ISNUMBER(I242),MAX(IF($B$2:$B$1251=J242,$C$2:$C$1251)),"")</f>
        <v/>
      </c>
      <c r="O242" s="4" t="str">
        <f t="shared" si="40"/>
        <v/>
      </c>
      <c r="P242" s="4" t="str">
        <f t="shared" si="41"/>
        <v/>
      </c>
      <c r="Q242" s="4" t="str">
        <f t="shared" si="47"/>
        <v/>
      </c>
      <c r="R242" s="4" t="str">
        <f t="shared" si="50"/>
        <v/>
      </c>
      <c r="S242" s="4" t="str">
        <f t="shared" si="51"/>
        <v/>
      </c>
    </row>
    <row r="243" spans="1:19" x14ac:dyDescent="0.25">
      <c r="A243" s="10" t="str">
        <f t="shared" si="42"/>
        <v/>
      </c>
      <c r="B243" s="4" t="str">
        <f t="shared" si="43"/>
        <v/>
      </c>
      <c r="C243" s="4" t="str">
        <f t="shared" si="39"/>
        <v/>
      </c>
      <c r="D243" s="4" t="str">
        <f>IF(ISNUMBER(A243),COUNTIF(Calculations!B:B, A243),"")</f>
        <v/>
      </c>
      <c r="E243" s="4" t="str">
        <f>IF(ISNUMBER(A243),COUNTIF(Calculations!A:A, A243),"")</f>
        <v/>
      </c>
      <c r="F243" s="23" t="str">
        <f t="shared" si="48"/>
        <v/>
      </c>
      <c r="G243" s="23" t="str">
        <f t="shared" si="49"/>
        <v/>
      </c>
      <c r="I243" s="10" t="str">
        <f t="shared" si="44"/>
        <v/>
      </c>
      <c r="J243" s="10" t="str">
        <f t="shared" si="45"/>
        <v/>
      </c>
      <c r="K243" s="4" t="str">
        <f t="array" ref="K243">IF(ISNUMBER(I243),MIN(IF($B$2:$B$1251=J243,$C$2:$C$1251)),"")</f>
        <v/>
      </c>
      <c r="L243" s="13" t="str">
        <f t="shared" si="46"/>
        <v/>
      </c>
      <c r="M243" s="4" t="str">
        <f t="array" ref="M243">IF(ISNUMBER(I243),MAX(IF($B$2:$B$1251=J243,$C$2:$C$1251)),"")</f>
        <v/>
      </c>
      <c r="O243" s="4" t="str">
        <f t="shared" si="40"/>
        <v/>
      </c>
      <c r="P243" s="4" t="str">
        <f t="shared" si="41"/>
        <v/>
      </c>
      <c r="Q243" s="4" t="str">
        <f t="shared" si="47"/>
        <v/>
      </c>
      <c r="R243" s="4" t="str">
        <f t="shared" si="50"/>
        <v/>
      </c>
      <c r="S243" s="4" t="str">
        <f t="shared" si="51"/>
        <v/>
      </c>
    </row>
    <row r="244" spans="1:19" x14ac:dyDescent="0.25">
      <c r="A244" s="10" t="str">
        <f t="shared" si="42"/>
        <v/>
      </c>
      <c r="B244" s="4" t="str">
        <f t="shared" si="43"/>
        <v/>
      </c>
      <c r="C244" s="4" t="str">
        <f t="shared" si="39"/>
        <v/>
      </c>
      <c r="D244" s="4" t="str">
        <f>IF(ISNUMBER(A244),COUNTIF(Calculations!B:B, A244),"")</f>
        <v/>
      </c>
      <c r="E244" s="4" t="str">
        <f>IF(ISNUMBER(A244),COUNTIF(Calculations!A:A, A244),"")</f>
        <v/>
      </c>
      <c r="F244" s="23" t="str">
        <f t="shared" si="48"/>
        <v/>
      </c>
      <c r="G244" s="23" t="str">
        <f t="shared" si="49"/>
        <v/>
      </c>
      <c r="I244" s="10" t="str">
        <f t="shared" si="44"/>
        <v/>
      </c>
      <c r="J244" s="10" t="str">
        <f t="shared" si="45"/>
        <v/>
      </c>
      <c r="K244" s="4" t="str">
        <f t="array" ref="K244">IF(ISNUMBER(I244),MIN(IF($B$2:$B$1251=J244,$C$2:$C$1251)),"")</f>
        <v/>
      </c>
      <c r="L244" s="13" t="str">
        <f t="shared" si="46"/>
        <v/>
      </c>
      <c r="M244" s="4" t="str">
        <f t="array" ref="M244">IF(ISNUMBER(I244),MAX(IF($B$2:$B$1251=J244,$C$2:$C$1251)),"")</f>
        <v/>
      </c>
      <c r="O244" s="4" t="str">
        <f t="shared" si="40"/>
        <v/>
      </c>
      <c r="P244" s="4" t="str">
        <f t="shared" si="41"/>
        <v/>
      </c>
      <c r="Q244" s="4" t="str">
        <f t="shared" si="47"/>
        <v/>
      </c>
      <c r="R244" s="4" t="str">
        <f t="shared" si="50"/>
        <v/>
      </c>
      <c r="S244" s="4" t="str">
        <f t="shared" si="51"/>
        <v/>
      </c>
    </row>
    <row r="245" spans="1:19" x14ac:dyDescent="0.25">
      <c r="A245" s="10" t="str">
        <f t="shared" si="42"/>
        <v/>
      </c>
      <c r="B245" s="4" t="str">
        <f t="shared" si="43"/>
        <v/>
      </c>
      <c r="C245" s="4" t="str">
        <f t="shared" si="39"/>
        <v/>
      </c>
      <c r="D245" s="4" t="str">
        <f>IF(ISNUMBER(A245),COUNTIF(Calculations!B:B, A245),"")</f>
        <v/>
      </c>
      <c r="E245" s="4" t="str">
        <f>IF(ISNUMBER(A245),COUNTIF(Calculations!A:A, A245),"")</f>
        <v/>
      </c>
      <c r="F245" s="23" t="str">
        <f t="shared" si="48"/>
        <v/>
      </c>
      <c r="G245" s="23" t="str">
        <f t="shared" si="49"/>
        <v/>
      </c>
      <c r="I245" s="10" t="str">
        <f t="shared" si="44"/>
        <v/>
      </c>
      <c r="J245" s="10" t="str">
        <f t="shared" si="45"/>
        <v/>
      </c>
      <c r="K245" s="4" t="str">
        <f t="array" ref="K245">IF(ISNUMBER(I245),MIN(IF($B$2:$B$1251=J245,$C$2:$C$1251)),"")</f>
        <v/>
      </c>
      <c r="L245" s="13" t="str">
        <f t="shared" si="46"/>
        <v/>
      </c>
      <c r="M245" s="4" t="str">
        <f t="array" ref="M245">IF(ISNUMBER(I245),MAX(IF($B$2:$B$1251=J245,$C$2:$C$1251)),"")</f>
        <v/>
      </c>
      <c r="O245" s="4" t="str">
        <f t="shared" si="40"/>
        <v/>
      </c>
      <c r="P245" s="4" t="str">
        <f t="shared" si="41"/>
        <v/>
      </c>
      <c r="Q245" s="4" t="str">
        <f t="shared" si="47"/>
        <v/>
      </c>
      <c r="R245" s="4" t="str">
        <f t="shared" si="50"/>
        <v/>
      </c>
      <c r="S245" s="4" t="str">
        <f t="shared" si="51"/>
        <v/>
      </c>
    </row>
    <row r="246" spans="1:19" x14ac:dyDescent="0.25">
      <c r="A246" s="10" t="str">
        <f t="shared" si="42"/>
        <v/>
      </c>
      <c r="B246" s="4" t="str">
        <f t="shared" si="43"/>
        <v/>
      </c>
      <c r="C246" s="4" t="str">
        <f t="shared" si="39"/>
        <v/>
      </c>
      <c r="D246" s="4" t="str">
        <f>IF(ISNUMBER(A246),COUNTIF(Calculations!B:B, A246),"")</f>
        <v/>
      </c>
      <c r="E246" s="4" t="str">
        <f>IF(ISNUMBER(A246),COUNTIF(Calculations!A:A, A246),"")</f>
        <v/>
      </c>
      <c r="F246" s="23" t="str">
        <f t="shared" si="48"/>
        <v/>
      </c>
      <c r="G246" s="23" t="str">
        <f t="shared" si="49"/>
        <v/>
      </c>
      <c r="I246" s="10" t="str">
        <f t="shared" si="44"/>
        <v/>
      </c>
      <c r="J246" s="10" t="str">
        <f t="shared" si="45"/>
        <v/>
      </c>
      <c r="K246" s="4" t="str">
        <f t="array" ref="K246">IF(ISNUMBER(I246),MIN(IF($B$2:$B$1251=J246,$C$2:$C$1251)),"")</f>
        <v/>
      </c>
      <c r="L246" s="13" t="str">
        <f t="shared" si="46"/>
        <v/>
      </c>
      <c r="M246" s="4" t="str">
        <f t="array" ref="M246">IF(ISNUMBER(I246),MAX(IF($B$2:$B$1251=J246,$C$2:$C$1251)),"")</f>
        <v/>
      </c>
      <c r="O246" s="4" t="str">
        <f t="shared" si="40"/>
        <v/>
      </c>
      <c r="P246" s="4" t="str">
        <f t="shared" si="41"/>
        <v/>
      </c>
      <c r="Q246" s="4" t="str">
        <f t="shared" si="47"/>
        <v/>
      </c>
      <c r="R246" s="4" t="str">
        <f t="shared" si="50"/>
        <v/>
      </c>
      <c r="S246" s="4" t="str">
        <f t="shared" si="51"/>
        <v/>
      </c>
    </row>
    <row r="247" spans="1:19" x14ac:dyDescent="0.25">
      <c r="A247" s="10" t="str">
        <f t="shared" si="42"/>
        <v/>
      </c>
      <c r="B247" s="4" t="str">
        <f t="shared" si="43"/>
        <v/>
      </c>
      <c r="C247" s="4" t="str">
        <f t="shared" si="39"/>
        <v/>
      </c>
      <c r="D247" s="4" t="str">
        <f>IF(ISNUMBER(A247),COUNTIF(Calculations!B:B, A247),"")</f>
        <v/>
      </c>
      <c r="E247" s="4" t="str">
        <f>IF(ISNUMBER(A247),COUNTIF(Calculations!A:A, A247),"")</f>
        <v/>
      </c>
      <c r="F247" s="23" t="str">
        <f t="shared" si="48"/>
        <v/>
      </c>
      <c r="G247" s="23" t="str">
        <f t="shared" si="49"/>
        <v/>
      </c>
      <c r="I247" s="10" t="str">
        <f t="shared" si="44"/>
        <v/>
      </c>
      <c r="J247" s="10" t="str">
        <f t="shared" si="45"/>
        <v/>
      </c>
      <c r="K247" s="4" t="str">
        <f t="array" ref="K247">IF(ISNUMBER(I247),MIN(IF($B$2:$B$1251=J247,$C$2:$C$1251)),"")</f>
        <v/>
      </c>
      <c r="L247" s="13" t="str">
        <f t="shared" si="46"/>
        <v/>
      </c>
      <c r="M247" s="4" t="str">
        <f t="array" ref="M247">IF(ISNUMBER(I247),MAX(IF($B$2:$B$1251=J247,$C$2:$C$1251)),"")</f>
        <v/>
      </c>
      <c r="O247" s="4" t="str">
        <f t="shared" si="40"/>
        <v/>
      </c>
      <c r="P247" s="4" t="str">
        <f t="shared" si="41"/>
        <v/>
      </c>
      <c r="Q247" s="4" t="str">
        <f t="shared" si="47"/>
        <v/>
      </c>
      <c r="R247" s="4" t="str">
        <f t="shared" si="50"/>
        <v/>
      </c>
      <c r="S247" s="4" t="str">
        <f t="shared" si="51"/>
        <v/>
      </c>
    </row>
    <row r="248" spans="1:19" x14ac:dyDescent="0.25">
      <c r="A248" s="10" t="str">
        <f t="shared" si="42"/>
        <v/>
      </c>
      <c r="B248" s="4" t="str">
        <f t="shared" si="43"/>
        <v/>
      </c>
      <c r="C248" s="4" t="str">
        <f t="shared" si="39"/>
        <v/>
      </c>
      <c r="D248" s="4" t="str">
        <f>IF(ISNUMBER(A248),COUNTIF(Calculations!B:B, A248),"")</f>
        <v/>
      </c>
      <c r="E248" s="4" t="str">
        <f>IF(ISNUMBER(A248),COUNTIF(Calculations!A:A, A248),"")</f>
        <v/>
      </c>
      <c r="F248" s="23" t="str">
        <f t="shared" si="48"/>
        <v/>
      </c>
      <c r="G248" s="23" t="str">
        <f t="shared" si="49"/>
        <v/>
      </c>
      <c r="I248" s="10" t="str">
        <f t="shared" si="44"/>
        <v/>
      </c>
      <c r="J248" s="10" t="str">
        <f t="shared" si="45"/>
        <v/>
      </c>
      <c r="K248" s="4" t="str">
        <f t="array" ref="K248">IF(ISNUMBER(I248),MIN(IF($B$2:$B$1251=J248,$C$2:$C$1251)),"")</f>
        <v/>
      </c>
      <c r="L248" s="13" t="str">
        <f t="shared" si="46"/>
        <v/>
      </c>
      <c r="M248" s="4" t="str">
        <f t="array" ref="M248">IF(ISNUMBER(I248),MAX(IF($B$2:$B$1251=J248,$C$2:$C$1251)),"")</f>
        <v/>
      </c>
      <c r="O248" s="4" t="str">
        <f t="shared" si="40"/>
        <v/>
      </c>
      <c r="P248" s="4" t="str">
        <f t="shared" si="41"/>
        <v/>
      </c>
      <c r="Q248" s="4" t="str">
        <f t="shared" si="47"/>
        <v/>
      </c>
      <c r="R248" s="4" t="str">
        <f t="shared" si="50"/>
        <v/>
      </c>
      <c r="S248" s="4" t="str">
        <f t="shared" si="51"/>
        <v/>
      </c>
    </row>
    <row r="249" spans="1:19" x14ac:dyDescent="0.25">
      <c r="A249" s="10" t="str">
        <f t="shared" si="42"/>
        <v/>
      </c>
      <c r="B249" s="4" t="str">
        <f t="shared" si="43"/>
        <v/>
      </c>
      <c r="C249" s="4" t="str">
        <f t="shared" si="39"/>
        <v/>
      </c>
      <c r="D249" s="4" t="str">
        <f>IF(ISNUMBER(A249),COUNTIF(Calculations!B:B, A249),"")</f>
        <v/>
      </c>
      <c r="E249" s="4" t="str">
        <f>IF(ISNUMBER(A249),COUNTIF(Calculations!A:A, A249),"")</f>
        <v/>
      </c>
      <c r="F249" s="23" t="str">
        <f t="shared" si="48"/>
        <v/>
      </c>
      <c r="G249" s="23" t="str">
        <f t="shared" si="49"/>
        <v/>
      </c>
      <c r="I249" s="10" t="str">
        <f t="shared" si="44"/>
        <v/>
      </c>
      <c r="J249" s="10" t="str">
        <f t="shared" si="45"/>
        <v/>
      </c>
      <c r="K249" s="4" t="str">
        <f t="array" ref="K249">IF(ISNUMBER(I249),MIN(IF($B$2:$B$1251=J249,$C$2:$C$1251)),"")</f>
        <v/>
      </c>
      <c r="L249" s="13" t="str">
        <f t="shared" si="46"/>
        <v/>
      </c>
      <c r="M249" s="4" t="str">
        <f t="array" ref="M249">IF(ISNUMBER(I249),MAX(IF($B$2:$B$1251=J249,$C$2:$C$1251)),"")</f>
        <v/>
      </c>
      <c r="O249" s="4" t="str">
        <f t="shared" si="40"/>
        <v/>
      </c>
      <c r="P249" s="4" t="str">
        <f t="shared" si="41"/>
        <v/>
      </c>
      <c r="Q249" s="4" t="str">
        <f t="shared" si="47"/>
        <v/>
      </c>
      <c r="R249" s="4" t="str">
        <f t="shared" si="50"/>
        <v/>
      </c>
      <c r="S249" s="4" t="str">
        <f t="shared" si="51"/>
        <v/>
      </c>
    </row>
    <row r="250" spans="1:19" x14ac:dyDescent="0.25">
      <c r="A250" s="10" t="str">
        <f t="shared" si="42"/>
        <v/>
      </c>
      <c r="B250" s="4" t="str">
        <f t="shared" si="43"/>
        <v/>
      </c>
      <c r="C250" s="4" t="str">
        <f t="shared" si="39"/>
        <v/>
      </c>
      <c r="D250" s="4" t="str">
        <f>IF(ISNUMBER(A250),COUNTIF(Calculations!B:B, A250),"")</f>
        <v/>
      </c>
      <c r="E250" s="4" t="str">
        <f>IF(ISNUMBER(A250),COUNTIF(Calculations!A:A, A250),"")</f>
        <v/>
      </c>
      <c r="F250" s="23" t="str">
        <f t="shared" si="48"/>
        <v/>
      </c>
      <c r="G250" s="23" t="str">
        <f t="shared" si="49"/>
        <v/>
      </c>
      <c r="I250" s="10" t="str">
        <f t="shared" si="44"/>
        <v/>
      </c>
      <c r="J250" s="10" t="str">
        <f t="shared" si="45"/>
        <v/>
      </c>
      <c r="K250" s="4" t="str">
        <f t="array" ref="K250">IF(ISNUMBER(I250),MIN(IF($B$2:$B$1251=J250,$C$2:$C$1251)),"")</f>
        <v/>
      </c>
      <c r="L250" s="13" t="str">
        <f t="shared" si="46"/>
        <v/>
      </c>
      <c r="M250" s="4" t="str">
        <f t="array" ref="M250">IF(ISNUMBER(I250),MAX(IF($B$2:$B$1251=J250,$C$2:$C$1251)),"")</f>
        <v/>
      </c>
      <c r="O250" s="4" t="str">
        <f t="shared" si="40"/>
        <v/>
      </c>
      <c r="P250" s="4" t="str">
        <f t="shared" si="41"/>
        <v/>
      </c>
      <c r="Q250" s="4" t="str">
        <f t="shared" si="47"/>
        <v/>
      </c>
      <c r="R250" s="4" t="str">
        <f t="shared" si="50"/>
        <v/>
      </c>
      <c r="S250" s="4" t="str">
        <f t="shared" si="51"/>
        <v/>
      </c>
    </row>
    <row r="251" spans="1:19" x14ac:dyDescent="0.25">
      <c r="A251" s="10" t="str">
        <f t="shared" si="42"/>
        <v/>
      </c>
      <c r="B251" s="4" t="str">
        <f t="shared" si="43"/>
        <v/>
      </c>
      <c r="C251" s="4" t="str">
        <f t="shared" si="39"/>
        <v/>
      </c>
      <c r="D251" s="4" t="str">
        <f>IF(ISNUMBER(A251),COUNTIF(Calculations!B:B, A251),"")</f>
        <v/>
      </c>
      <c r="E251" s="4" t="str">
        <f>IF(ISNUMBER(A251),COUNTIF(Calculations!A:A, A251),"")</f>
        <v/>
      </c>
      <c r="F251" s="23" t="str">
        <f t="shared" si="48"/>
        <v/>
      </c>
      <c r="G251" s="23" t="str">
        <f t="shared" si="49"/>
        <v/>
      </c>
      <c r="I251" s="10" t="str">
        <f t="shared" si="44"/>
        <v/>
      </c>
      <c r="J251" s="10" t="str">
        <f t="shared" si="45"/>
        <v/>
      </c>
      <c r="K251" s="4" t="str">
        <f t="array" ref="K251">IF(ISNUMBER(I251),MIN(IF($B$2:$B$1251=J251,$C$2:$C$1251)),"")</f>
        <v/>
      </c>
      <c r="L251" s="13" t="str">
        <f t="shared" si="46"/>
        <v/>
      </c>
      <c r="M251" s="4" t="str">
        <f t="array" ref="M251">IF(ISNUMBER(I251),MAX(IF($B$2:$B$1251=J251,$C$2:$C$1251)),"")</f>
        <v/>
      </c>
      <c r="O251" s="4" t="str">
        <f t="shared" si="40"/>
        <v/>
      </c>
      <c r="P251" s="4" t="str">
        <f t="shared" si="41"/>
        <v/>
      </c>
      <c r="Q251" s="4" t="str">
        <f t="shared" si="47"/>
        <v/>
      </c>
      <c r="R251" s="4" t="str">
        <f t="shared" si="50"/>
        <v/>
      </c>
      <c r="S251" s="4" t="str">
        <f t="shared" si="51"/>
        <v/>
      </c>
    </row>
    <row r="252" spans="1:19" x14ac:dyDescent="0.25">
      <c r="A252" s="10" t="str">
        <f t="shared" si="42"/>
        <v/>
      </c>
      <c r="B252" s="4" t="str">
        <f t="shared" si="43"/>
        <v/>
      </c>
      <c r="C252" s="4" t="str">
        <f t="shared" si="39"/>
        <v/>
      </c>
      <c r="D252" s="4" t="str">
        <f>IF(ISNUMBER(A252),COUNTIF(Calculations!B:B, A252),"")</f>
        <v/>
      </c>
      <c r="E252" s="4" t="str">
        <f>IF(ISNUMBER(A252),COUNTIF(Calculations!A:A, A252),"")</f>
        <v/>
      </c>
      <c r="F252" s="23" t="str">
        <f t="shared" si="48"/>
        <v/>
      </c>
      <c r="G252" s="23" t="str">
        <f t="shared" si="49"/>
        <v/>
      </c>
    </row>
    <row r="253" spans="1:19" x14ac:dyDescent="0.25">
      <c r="A253" s="10" t="str">
        <f t="shared" si="42"/>
        <v/>
      </c>
      <c r="B253" s="4" t="str">
        <f t="shared" si="43"/>
        <v/>
      </c>
      <c r="C253" s="4" t="str">
        <f t="shared" si="39"/>
        <v/>
      </c>
      <c r="D253" s="4" t="str">
        <f>IF(ISNUMBER(A253),COUNTIF(Calculations!B:B, A253),"")</f>
        <v/>
      </c>
      <c r="E253" s="4" t="str">
        <f>IF(ISNUMBER(A253),COUNTIF(Calculations!A:A, A253),"")</f>
        <v/>
      </c>
      <c r="F253" s="23" t="str">
        <f t="shared" si="48"/>
        <v/>
      </c>
      <c r="G253" s="23" t="str">
        <f t="shared" si="49"/>
        <v/>
      </c>
    </row>
    <row r="254" spans="1:19" x14ac:dyDescent="0.25">
      <c r="A254" s="10" t="str">
        <f t="shared" si="42"/>
        <v/>
      </c>
      <c r="B254" s="4" t="str">
        <f t="shared" si="43"/>
        <v/>
      </c>
      <c r="C254" s="4" t="str">
        <f t="shared" si="39"/>
        <v/>
      </c>
      <c r="D254" s="4" t="str">
        <f>IF(ISNUMBER(A254),COUNTIF(Calculations!B:B, A254),"")</f>
        <v/>
      </c>
      <c r="E254" s="4" t="str">
        <f>IF(ISNUMBER(A254),COUNTIF(Calculations!A:A, A254),"")</f>
        <v/>
      </c>
      <c r="F254" s="23" t="str">
        <f t="shared" si="48"/>
        <v/>
      </c>
      <c r="G254" s="23" t="str">
        <f t="shared" si="49"/>
        <v/>
      </c>
    </row>
    <row r="255" spans="1:19" x14ac:dyDescent="0.25">
      <c r="A255" s="10" t="str">
        <f t="shared" si="42"/>
        <v/>
      </c>
      <c r="B255" s="4" t="str">
        <f t="shared" si="43"/>
        <v/>
      </c>
      <c r="C255" s="4" t="str">
        <f t="shared" si="39"/>
        <v/>
      </c>
      <c r="D255" s="4" t="str">
        <f>IF(ISNUMBER(A255),COUNTIF(Calculations!B:B, A255),"")</f>
        <v/>
      </c>
      <c r="E255" s="4" t="str">
        <f>IF(ISNUMBER(A255),COUNTIF(Calculations!A:A, A255),"")</f>
        <v/>
      </c>
      <c r="F255" s="23" t="str">
        <f t="shared" si="48"/>
        <v/>
      </c>
      <c r="G255" s="23" t="str">
        <f t="shared" si="49"/>
        <v/>
      </c>
    </row>
    <row r="256" spans="1:19" x14ac:dyDescent="0.25">
      <c r="A256" s="10" t="str">
        <f t="shared" si="42"/>
        <v/>
      </c>
      <c r="B256" s="4" t="str">
        <f t="shared" si="43"/>
        <v/>
      </c>
      <c r="C256" s="4" t="str">
        <f t="shared" si="39"/>
        <v/>
      </c>
      <c r="D256" s="4" t="str">
        <f>IF(ISNUMBER(A256),COUNTIF(Calculations!B:B, A256),"")</f>
        <v/>
      </c>
      <c r="E256" s="4" t="str">
        <f>IF(ISNUMBER(A256),COUNTIF(Calculations!A:A, A256),"")</f>
        <v/>
      </c>
      <c r="F256" s="23" t="str">
        <f t="shared" si="48"/>
        <v/>
      </c>
      <c r="G256" s="23" t="str">
        <f t="shared" si="49"/>
        <v/>
      </c>
    </row>
    <row r="257" spans="1:7" x14ac:dyDescent="0.25">
      <c r="A257" s="10" t="str">
        <f t="shared" si="42"/>
        <v/>
      </c>
      <c r="B257" s="4" t="str">
        <f t="shared" si="43"/>
        <v/>
      </c>
      <c r="C257" s="4" t="str">
        <f t="shared" si="39"/>
        <v/>
      </c>
      <c r="D257" s="4" t="str">
        <f>IF(ISNUMBER(A257),COUNTIF(Calculations!B:B, A257),"")</f>
        <v/>
      </c>
      <c r="E257" s="4" t="str">
        <f>IF(ISNUMBER(A257),COUNTIF(Calculations!A:A, A257),"")</f>
        <v/>
      </c>
      <c r="F257" s="23" t="str">
        <f t="shared" si="48"/>
        <v/>
      </c>
      <c r="G257" s="23" t="str">
        <f t="shared" si="49"/>
        <v/>
      </c>
    </row>
    <row r="258" spans="1:7" x14ac:dyDescent="0.25">
      <c r="A258" s="10" t="str">
        <f t="shared" si="42"/>
        <v/>
      </c>
      <c r="B258" s="4" t="str">
        <f t="shared" si="43"/>
        <v/>
      </c>
      <c r="C258" s="4" t="str">
        <f t="shared" ref="C258:C321" si="52">IF(ISNUMBER(A258),COUNTIFS(IndirectStartDates,"&lt;="&amp;A258,IndirectCompletedDates,"&gt;"&amp;A258) + COUNTIFS(IndirectStartDates,"&lt;="&amp;A258,IndirectCompletedDates,""),"")</f>
        <v/>
      </c>
      <c r="D258" s="4" t="str">
        <f>IF(ISNUMBER(A258),COUNTIF(Calculations!B:B, A258),"")</f>
        <v/>
      </c>
      <c r="E258" s="4" t="str">
        <f>IF(ISNUMBER(A258),COUNTIF(Calculations!A:A, A258),"")</f>
        <v/>
      </c>
      <c r="F258" s="23" t="str">
        <f t="shared" si="48"/>
        <v/>
      </c>
      <c r="G258" s="23" t="str">
        <f t="shared" si="49"/>
        <v/>
      </c>
    </row>
    <row r="259" spans="1:7" x14ac:dyDescent="0.25">
      <c r="A259" s="10" t="str">
        <f t="shared" ref="A259:A322" si="53">IF(ISNUMBER(A258),IF(A258+1&lt;=MAX(IndirectStartDates),A258+1,""),"")</f>
        <v/>
      </c>
      <c r="B259" s="4" t="str">
        <f t="shared" ref="B259:B322" si="54">IF(ISNUMBER(A259),YEAR(A259)&amp;"-"&amp;TEXT(WEEKNUM(A259),"00"),"")</f>
        <v/>
      </c>
      <c r="C259" s="4" t="str">
        <f t="shared" si="52"/>
        <v/>
      </c>
      <c r="D259" s="4" t="str">
        <f>IF(ISNUMBER(A259),COUNTIF(Calculations!B:B, A259),"")</f>
        <v/>
      </c>
      <c r="E259" s="4" t="str">
        <f>IF(ISNUMBER(A259),COUNTIF(Calculations!A:A, A259),"")</f>
        <v/>
      </c>
      <c r="F259" s="23" t="str">
        <f t="shared" si="48"/>
        <v/>
      </c>
      <c r="G259" s="23" t="str">
        <f t="shared" si="49"/>
        <v/>
      </c>
    </row>
    <row r="260" spans="1:7" x14ac:dyDescent="0.25">
      <c r="A260" s="10" t="str">
        <f t="shared" si="53"/>
        <v/>
      </c>
      <c r="B260" s="4" t="str">
        <f t="shared" si="54"/>
        <v/>
      </c>
      <c r="C260" s="4" t="str">
        <f t="shared" si="52"/>
        <v/>
      </c>
      <c r="D260" s="4" t="str">
        <f>IF(ISNUMBER(A260),COUNTIF(Calculations!B:B, A260),"")</f>
        <v/>
      </c>
      <c r="E260" s="4" t="str">
        <f>IF(ISNUMBER(A260),COUNTIF(Calculations!A:A, A260),"")</f>
        <v/>
      </c>
      <c r="F260" s="23" t="str">
        <f t="shared" ref="F260:F323" si="55">IF(ISNUMBER(A260),F259 + D260,"")</f>
        <v/>
      </c>
      <c r="G260" s="23" t="str">
        <f t="shared" ref="G260:G323" si="56">IF(ISNUMBER(A260),G259 + E260,"")</f>
        <v/>
      </c>
    </row>
    <row r="261" spans="1:7" x14ac:dyDescent="0.25">
      <c r="A261" s="10" t="str">
        <f t="shared" si="53"/>
        <v/>
      </c>
      <c r="B261" s="4" t="str">
        <f t="shared" si="54"/>
        <v/>
      </c>
      <c r="C261" s="4" t="str">
        <f t="shared" si="52"/>
        <v/>
      </c>
      <c r="D261" s="4" t="str">
        <f>IF(ISNUMBER(A261),COUNTIF(Calculations!B:B, A261),"")</f>
        <v/>
      </c>
      <c r="E261" s="4" t="str">
        <f>IF(ISNUMBER(A261),COUNTIF(Calculations!A:A, A261),"")</f>
        <v/>
      </c>
      <c r="F261" s="23" t="str">
        <f t="shared" si="55"/>
        <v/>
      </c>
      <c r="G261" s="23" t="str">
        <f t="shared" si="56"/>
        <v/>
      </c>
    </row>
    <row r="262" spans="1:7" x14ac:dyDescent="0.25">
      <c r="A262" s="10" t="str">
        <f t="shared" si="53"/>
        <v/>
      </c>
      <c r="B262" s="4" t="str">
        <f t="shared" si="54"/>
        <v/>
      </c>
      <c r="C262" s="4" t="str">
        <f t="shared" si="52"/>
        <v/>
      </c>
      <c r="D262" s="4" t="str">
        <f>IF(ISNUMBER(A262),COUNTIF(Calculations!B:B, A262),"")</f>
        <v/>
      </c>
      <c r="E262" s="4" t="str">
        <f>IF(ISNUMBER(A262),COUNTIF(Calculations!A:A, A262),"")</f>
        <v/>
      </c>
      <c r="F262" s="23" t="str">
        <f t="shared" si="55"/>
        <v/>
      </c>
      <c r="G262" s="23" t="str">
        <f t="shared" si="56"/>
        <v/>
      </c>
    </row>
    <row r="263" spans="1:7" x14ac:dyDescent="0.25">
      <c r="A263" s="10" t="str">
        <f t="shared" si="53"/>
        <v/>
      </c>
      <c r="B263" s="4" t="str">
        <f t="shared" si="54"/>
        <v/>
      </c>
      <c r="C263" s="4" t="str">
        <f t="shared" si="52"/>
        <v/>
      </c>
      <c r="D263" s="4" t="str">
        <f>IF(ISNUMBER(A263),COUNTIF(Calculations!B:B, A263),"")</f>
        <v/>
      </c>
      <c r="E263" s="4" t="str">
        <f>IF(ISNUMBER(A263),COUNTIF(Calculations!A:A, A263),"")</f>
        <v/>
      </c>
      <c r="F263" s="23" t="str">
        <f t="shared" si="55"/>
        <v/>
      </c>
      <c r="G263" s="23" t="str">
        <f t="shared" si="56"/>
        <v/>
      </c>
    </row>
    <row r="264" spans="1:7" x14ac:dyDescent="0.25">
      <c r="A264" s="10" t="str">
        <f t="shared" si="53"/>
        <v/>
      </c>
      <c r="B264" s="4" t="str">
        <f t="shared" si="54"/>
        <v/>
      </c>
      <c r="C264" s="4" t="str">
        <f t="shared" si="52"/>
        <v/>
      </c>
      <c r="D264" s="4" t="str">
        <f>IF(ISNUMBER(A264),COUNTIF(Calculations!B:B, A264),"")</f>
        <v/>
      </c>
      <c r="E264" s="4" t="str">
        <f>IF(ISNUMBER(A264),COUNTIF(Calculations!A:A, A264),"")</f>
        <v/>
      </c>
      <c r="F264" s="23" t="str">
        <f t="shared" si="55"/>
        <v/>
      </c>
      <c r="G264" s="23" t="str">
        <f t="shared" si="56"/>
        <v/>
      </c>
    </row>
    <row r="265" spans="1:7" x14ac:dyDescent="0.25">
      <c r="A265" s="10" t="str">
        <f t="shared" si="53"/>
        <v/>
      </c>
      <c r="B265" s="4" t="str">
        <f t="shared" si="54"/>
        <v/>
      </c>
      <c r="C265" s="4" t="str">
        <f t="shared" si="52"/>
        <v/>
      </c>
      <c r="D265" s="4" t="str">
        <f>IF(ISNUMBER(A265),COUNTIF(Calculations!B:B, A265),"")</f>
        <v/>
      </c>
      <c r="E265" s="4" t="str">
        <f>IF(ISNUMBER(A265),COUNTIF(Calculations!A:A, A265),"")</f>
        <v/>
      </c>
      <c r="F265" s="23" t="str">
        <f t="shared" si="55"/>
        <v/>
      </c>
      <c r="G265" s="23" t="str">
        <f t="shared" si="56"/>
        <v/>
      </c>
    </row>
    <row r="266" spans="1:7" x14ac:dyDescent="0.25">
      <c r="A266" s="10" t="str">
        <f t="shared" si="53"/>
        <v/>
      </c>
      <c r="B266" s="4" t="str">
        <f t="shared" si="54"/>
        <v/>
      </c>
      <c r="C266" s="4" t="str">
        <f t="shared" si="52"/>
        <v/>
      </c>
      <c r="D266" s="4" t="str">
        <f>IF(ISNUMBER(A266),COUNTIF(Calculations!B:B, A266),"")</f>
        <v/>
      </c>
      <c r="E266" s="4" t="str">
        <f>IF(ISNUMBER(A266),COUNTIF(Calculations!A:A, A266),"")</f>
        <v/>
      </c>
      <c r="F266" s="23" t="str">
        <f t="shared" si="55"/>
        <v/>
      </c>
      <c r="G266" s="23" t="str">
        <f t="shared" si="56"/>
        <v/>
      </c>
    </row>
    <row r="267" spans="1:7" x14ac:dyDescent="0.25">
      <c r="A267" s="10" t="str">
        <f t="shared" si="53"/>
        <v/>
      </c>
      <c r="B267" s="4" t="str">
        <f t="shared" si="54"/>
        <v/>
      </c>
      <c r="C267" s="4" t="str">
        <f t="shared" si="52"/>
        <v/>
      </c>
      <c r="D267" s="4" t="str">
        <f>IF(ISNUMBER(A267),COUNTIF(Calculations!B:B, A267),"")</f>
        <v/>
      </c>
      <c r="E267" s="4" t="str">
        <f>IF(ISNUMBER(A267),COUNTIF(Calculations!A:A, A267),"")</f>
        <v/>
      </c>
      <c r="F267" s="23" t="str">
        <f t="shared" si="55"/>
        <v/>
      </c>
      <c r="G267" s="23" t="str">
        <f t="shared" si="56"/>
        <v/>
      </c>
    </row>
    <row r="268" spans="1:7" x14ac:dyDescent="0.25">
      <c r="A268" s="10" t="str">
        <f t="shared" si="53"/>
        <v/>
      </c>
      <c r="B268" s="4" t="str">
        <f t="shared" si="54"/>
        <v/>
      </c>
      <c r="C268" s="4" t="str">
        <f t="shared" si="52"/>
        <v/>
      </c>
      <c r="D268" s="4" t="str">
        <f>IF(ISNUMBER(A268),COUNTIF(Calculations!B:B, A268),"")</f>
        <v/>
      </c>
      <c r="E268" s="4" t="str">
        <f>IF(ISNUMBER(A268),COUNTIF(Calculations!A:A, A268),"")</f>
        <v/>
      </c>
      <c r="F268" s="23" t="str">
        <f t="shared" si="55"/>
        <v/>
      </c>
      <c r="G268" s="23" t="str">
        <f t="shared" si="56"/>
        <v/>
      </c>
    </row>
    <row r="269" spans="1:7" x14ac:dyDescent="0.25">
      <c r="A269" s="10" t="str">
        <f t="shared" si="53"/>
        <v/>
      </c>
      <c r="B269" s="4" t="str">
        <f t="shared" si="54"/>
        <v/>
      </c>
      <c r="C269" s="4" t="str">
        <f t="shared" si="52"/>
        <v/>
      </c>
      <c r="D269" s="4" t="str">
        <f>IF(ISNUMBER(A269),COUNTIF(Calculations!B:B, A269),"")</f>
        <v/>
      </c>
      <c r="E269" s="4" t="str">
        <f>IF(ISNUMBER(A269),COUNTIF(Calculations!A:A, A269),"")</f>
        <v/>
      </c>
      <c r="F269" s="23" t="str">
        <f t="shared" si="55"/>
        <v/>
      </c>
      <c r="G269" s="23" t="str">
        <f t="shared" si="56"/>
        <v/>
      </c>
    </row>
    <row r="270" spans="1:7" x14ac:dyDescent="0.25">
      <c r="A270" s="10" t="str">
        <f t="shared" si="53"/>
        <v/>
      </c>
      <c r="B270" s="4" t="str">
        <f t="shared" si="54"/>
        <v/>
      </c>
      <c r="C270" s="4" t="str">
        <f t="shared" si="52"/>
        <v/>
      </c>
      <c r="D270" s="4" t="str">
        <f>IF(ISNUMBER(A270),COUNTIF(Calculations!B:B, A270),"")</f>
        <v/>
      </c>
      <c r="E270" s="4" t="str">
        <f>IF(ISNUMBER(A270),COUNTIF(Calculations!A:A, A270),"")</f>
        <v/>
      </c>
      <c r="F270" s="23" t="str">
        <f t="shared" si="55"/>
        <v/>
      </c>
      <c r="G270" s="23" t="str">
        <f t="shared" si="56"/>
        <v/>
      </c>
    </row>
    <row r="271" spans="1:7" x14ac:dyDescent="0.25">
      <c r="A271" s="10" t="str">
        <f t="shared" si="53"/>
        <v/>
      </c>
      <c r="B271" s="4" t="str">
        <f t="shared" si="54"/>
        <v/>
      </c>
      <c r="C271" s="4" t="str">
        <f t="shared" si="52"/>
        <v/>
      </c>
      <c r="D271" s="4" t="str">
        <f>IF(ISNUMBER(A271),COUNTIF(Calculations!B:B, A271),"")</f>
        <v/>
      </c>
      <c r="E271" s="4" t="str">
        <f>IF(ISNUMBER(A271),COUNTIF(Calculations!A:A, A271),"")</f>
        <v/>
      </c>
      <c r="F271" s="23" t="str">
        <f t="shared" si="55"/>
        <v/>
      </c>
      <c r="G271" s="23" t="str">
        <f t="shared" si="56"/>
        <v/>
      </c>
    </row>
    <row r="272" spans="1:7" x14ac:dyDescent="0.25">
      <c r="A272" s="10" t="str">
        <f t="shared" si="53"/>
        <v/>
      </c>
      <c r="B272" s="4" t="str">
        <f t="shared" si="54"/>
        <v/>
      </c>
      <c r="C272" s="4" t="str">
        <f t="shared" si="52"/>
        <v/>
      </c>
      <c r="D272" s="4" t="str">
        <f>IF(ISNUMBER(A272),COUNTIF(Calculations!B:B, A272),"")</f>
        <v/>
      </c>
      <c r="E272" s="4" t="str">
        <f>IF(ISNUMBER(A272),COUNTIF(Calculations!A:A, A272),"")</f>
        <v/>
      </c>
      <c r="F272" s="23" t="str">
        <f t="shared" si="55"/>
        <v/>
      </c>
      <c r="G272" s="23" t="str">
        <f t="shared" si="56"/>
        <v/>
      </c>
    </row>
    <row r="273" spans="1:7" x14ac:dyDescent="0.25">
      <c r="A273" s="10" t="str">
        <f t="shared" si="53"/>
        <v/>
      </c>
      <c r="B273" s="4" t="str">
        <f t="shared" si="54"/>
        <v/>
      </c>
      <c r="C273" s="4" t="str">
        <f t="shared" si="52"/>
        <v/>
      </c>
      <c r="D273" s="4" t="str">
        <f>IF(ISNUMBER(A273),COUNTIF(Calculations!B:B, A273),"")</f>
        <v/>
      </c>
      <c r="E273" s="4" t="str">
        <f>IF(ISNUMBER(A273),COUNTIF(Calculations!A:A, A273),"")</f>
        <v/>
      </c>
      <c r="F273" s="23" t="str">
        <f t="shared" si="55"/>
        <v/>
      </c>
      <c r="G273" s="23" t="str">
        <f t="shared" si="56"/>
        <v/>
      </c>
    </row>
    <row r="274" spans="1:7" x14ac:dyDescent="0.25">
      <c r="A274" s="10" t="str">
        <f t="shared" si="53"/>
        <v/>
      </c>
      <c r="B274" s="4" t="str">
        <f t="shared" si="54"/>
        <v/>
      </c>
      <c r="C274" s="4" t="str">
        <f t="shared" si="52"/>
        <v/>
      </c>
      <c r="D274" s="4" t="str">
        <f>IF(ISNUMBER(A274),COUNTIF(Calculations!B:B, A274),"")</f>
        <v/>
      </c>
      <c r="E274" s="4" t="str">
        <f>IF(ISNUMBER(A274),COUNTIF(Calculations!A:A, A274),"")</f>
        <v/>
      </c>
      <c r="F274" s="23" t="str">
        <f t="shared" si="55"/>
        <v/>
      </c>
      <c r="G274" s="23" t="str">
        <f t="shared" si="56"/>
        <v/>
      </c>
    </row>
    <row r="275" spans="1:7" x14ac:dyDescent="0.25">
      <c r="A275" s="10" t="str">
        <f t="shared" si="53"/>
        <v/>
      </c>
      <c r="B275" s="4" t="str">
        <f t="shared" si="54"/>
        <v/>
      </c>
      <c r="C275" s="4" t="str">
        <f t="shared" si="52"/>
        <v/>
      </c>
      <c r="D275" s="4" t="str">
        <f>IF(ISNUMBER(A275),COUNTIF(Calculations!B:B, A275),"")</f>
        <v/>
      </c>
      <c r="E275" s="4" t="str">
        <f>IF(ISNUMBER(A275),COUNTIF(Calculations!A:A, A275),"")</f>
        <v/>
      </c>
      <c r="F275" s="23" t="str">
        <f t="shared" si="55"/>
        <v/>
      </c>
      <c r="G275" s="23" t="str">
        <f t="shared" si="56"/>
        <v/>
      </c>
    </row>
    <row r="276" spans="1:7" x14ac:dyDescent="0.25">
      <c r="A276" s="10" t="str">
        <f t="shared" si="53"/>
        <v/>
      </c>
      <c r="B276" s="4" t="str">
        <f t="shared" si="54"/>
        <v/>
      </c>
      <c r="C276" s="4" t="str">
        <f t="shared" si="52"/>
        <v/>
      </c>
      <c r="D276" s="4" t="str">
        <f>IF(ISNUMBER(A276),COUNTIF(Calculations!B:B, A276),"")</f>
        <v/>
      </c>
      <c r="E276" s="4" t="str">
        <f>IF(ISNUMBER(A276),COUNTIF(Calculations!A:A, A276),"")</f>
        <v/>
      </c>
      <c r="F276" s="23" t="str">
        <f t="shared" si="55"/>
        <v/>
      </c>
      <c r="G276" s="23" t="str">
        <f t="shared" si="56"/>
        <v/>
      </c>
    </row>
    <row r="277" spans="1:7" x14ac:dyDescent="0.25">
      <c r="A277" s="10" t="str">
        <f t="shared" si="53"/>
        <v/>
      </c>
      <c r="B277" s="4" t="str">
        <f t="shared" si="54"/>
        <v/>
      </c>
      <c r="C277" s="4" t="str">
        <f t="shared" si="52"/>
        <v/>
      </c>
      <c r="D277" s="4" t="str">
        <f>IF(ISNUMBER(A277),COUNTIF(Calculations!B:B, A277),"")</f>
        <v/>
      </c>
      <c r="E277" s="4" t="str">
        <f>IF(ISNUMBER(A277),COUNTIF(Calculations!A:A, A277),"")</f>
        <v/>
      </c>
      <c r="F277" s="23" t="str">
        <f t="shared" si="55"/>
        <v/>
      </c>
      <c r="G277" s="23" t="str">
        <f t="shared" si="56"/>
        <v/>
      </c>
    </row>
    <row r="278" spans="1:7" x14ac:dyDescent="0.25">
      <c r="A278" s="10" t="str">
        <f t="shared" si="53"/>
        <v/>
      </c>
      <c r="B278" s="4" t="str">
        <f t="shared" si="54"/>
        <v/>
      </c>
      <c r="C278" s="4" t="str">
        <f t="shared" si="52"/>
        <v/>
      </c>
      <c r="D278" s="4" t="str">
        <f>IF(ISNUMBER(A278),COUNTIF(Calculations!B:B, A278),"")</f>
        <v/>
      </c>
      <c r="E278" s="4" t="str">
        <f>IF(ISNUMBER(A278),COUNTIF(Calculations!A:A, A278),"")</f>
        <v/>
      </c>
      <c r="F278" s="23" t="str">
        <f t="shared" si="55"/>
        <v/>
      </c>
      <c r="G278" s="23" t="str">
        <f t="shared" si="56"/>
        <v/>
      </c>
    </row>
    <row r="279" spans="1:7" x14ac:dyDescent="0.25">
      <c r="A279" s="10" t="str">
        <f t="shared" si="53"/>
        <v/>
      </c>
      <c r="B279" s="4" t="str">
        <f t="shared" si="54"/>
        <v/>
      </c>
      <c r="C279" s="4" t="str">
        <f t="shared" si="52"/>
        <v/>
      </c>
      <c r="D279" s="4" t="str">
        <f>IF(ISNUMBER(A279),COUNTIF(Calculations!B:B, A279),"")</f>
        <v/>
      </c>
      <c r="E279" s="4" t="str">
        <f>IF(ISNUMBER(A279),COUNTIF(Calculations!A:A, A279),"")</f>
        <v/>
      </c>
      <c r="F279" s="23" t="str">
        <f t="shared" si="55"/>
        <v/>
      </c>
      <c r="G279" s="23" t="str">
        <f t="shared" si="56"/>
        <v/>
      </c>
    </row>
    <row r="280" spans="1:7" x14ac:dyDescent="0.25">
      <c r="A280" s="10" t="str">
        <f t="shared" si="53"/>
        <v/>
      </c>
      <c r="B280" s="4" t="str">
        <f t="shared" si="54"/>
        <v/>
      </c>
      <c r="C280" s="4" t="str">
        <f t="shared" si="52"/>
        <v/>
      </c>
      <c r="D280" s="4" t="str">
        <f>IF(ISNUMBER(A280),COUNTIF(Calculations!B:B, A280),"")</f>
        <v/>
      </c>
      <c r="E280" s="4" t="str">
        <f>IF(ISNUMBER(A280),COUNTIF(Calculations!A:A, A280),"")</f>
        <v/>
      </c>
      <c r="F280" s="23" t="str">
        <f t="shared" si="55"/>
        <v/>
      </c>
      <c r="G280" s="23" t="str">
        <f t="shared" si="56"/>
        <v/>
      </c>
    </row>
    <row r="281" spans="1:7" x14ac:dyDescent="0.25">
      <c r="A281" s="10" t="str">
        <f t="shared" si="53"/>
        <v/>
      </c>
      <c r="B281" s="4" t="str">
        <f t="shared" si="54"/>
        <v/>
      </c>
      <c r="C281" s="4" t="str">
        <f t="shared" si="52"/>
        <v/>
      </c>
      <c r="D281" s="4" t="str">
        <f>IF(ISNUMBER(A281),COUNTIF(Calculations!B:B, A281),"")</f>
        <v/>
      </c>
      <c r="E281" s="4" t="str">
        <f>IF(ISNUMBER(A281),COUNTIF(Calculations!A:A, A281),"")</f>
        <v/>
      </c>
      <c r="F281" s="23" t="str">
        <f t="shared" si="55"/>
        <v/>
      </c>
      <c r="G281" s="23" t="str">
        <f t="shared" si="56"/>
        <v/>
      </c>
    </row>
    <row r="282" spans="1:7" x14ac:dyDescent="0.25">
      <c r="A282" s="10" t="str">
        <f t="shared" si="53"/>
        <v/>
      </c>
      <c r="B282" s="4" t="str">
        <f t="shared" si="54"/>
        <v/>
      </c>
      <c r="C282" s="4" t="str">
        <f t="shared" si="52"/>
        <v/>
      </c>
      <c r="D282" s="4" t="str">
        <f>IF(ISNUMBER(A282),COUNTIF(Calculations!B:B, A282),"")</f>
        <v/>
      </c>
      <c r="E282" s="4" t="str">
        <f>IF(ISNUMBER(A282),COUNTIF(Calculations!A:A, A282),"")</f>
        <v/>
      </c>
      <c r="F282" s="23" t="str">
        <f t="shared" si="55"/>
        <v/>
      </c>
      <c r="G282" s="23" t="str">
        <f t="shared" si="56"/>
        <v/>
      </c>
    </row>
    <row r="283" spans="1:7" x14ac:dyDescent="0.25">
      <c r="A283" s="10" t="str">
        <f t="shared" si="53"/>
        <v/>
      </c>
      <c r="B283" s="4" t="str">
        <f t="shared" si="54"/>
        <v/>
      </c>
      <c r="C283" s="4" t="str">
        <f t="shared" si="52"/>
        <v/>
      </c>
      <c r="D283" s="4" t="str">
        <f>IF(ISNUMBER(A283),COUNTIF(Calculations!B:B, A283),"")</f>
        <v/>
      </c>
      <c r="E283" s="4" t="str">
        <f>IF(ISNUMBER(A283),COUNTIF(Calculations!A:A, A283),"")</f>
        <v/>
      </c>
      <c r="F283" s="23" t="str">
        <f t="shared" si="55"/>
        <v/>
      </c>
      <c r="G283" s="23" t="str">
        <f t="shared" si="56"/>
        <v/>
      </c>
    </row>
    <row r="284" spans="1:7" x14ac:dyDescent="0.25">
      <c r="A284" s="10" t="str">
        <f t="shared" si="53"/>
        <v/>
      </c>
      <c r="B284" s="4" t="str">
        <f t="shared" si="54"/>
        <v/>
      </c>
      <c r="C284" s="4" t="str">
        <f t="shared" si="52"/>
        <v/>
      </c>
      <c r="D284" s="4" t="str">
        <f>IF(ISNUMBER(A284),COUNTIF(Calculations!B:B, A284),"")</f>
        <v/>
      </c>
      <c r="E284" s="4" t="str">
        <f>IF(ISNUMBER(A284),COUNTIF(Calculations!A:A, A284),"")</f>
        <v/>
      </c>
      <c r="F284" s="23" t="str">
        <f t="shared" si="55"/>
        <v/>
      </c>
      <c r="G284" s="23" t="str">
        <f t="shared" si="56"/>
        <v/>
      </c>
    </row>
    <row r="285" spans="1:7" x14ac:dyDescent="0.25">
      <c r="A285" s="10" t="str">
        <f t="shared" si="53"/>
        <v/>
      </c>
      <c r="B285" s="4" t="str">
        <f t="shared" si="54"/>
        <v/>
      </c>
      <c r="C285" s="4" t="str">
        <f t="shared" si="52"/>
        <v/>
      </c>
      <c r="D285" s="4" t="str">
        <f>IF(ISNUMBER(A285),COUNTIF(Calculations!B:B, A285),"")</f>
        <v/>
      </c>
      <c r="E285" s="4" t="str">
        <f>IF(ISNUMBER(A285),COUNTIF(Calculations!A:A, A285),"")</f>
        <v/>
      </c>
      <c r="F285" s="23" t="str">
        <f t="shared" si="55"/>
        <v/>
      </c>
      <c r="G285" s="23" t="str">
        <f t="shared" si="56"/>
        <v/>
      </c>
    </row>
    <row r="286" spans="1:7" x14ac:dyDescent="0.25">
      <c r="A286" s="10" t="str">
        <f t="shared" si="53"/>
        <v/>
      </c>
      <c r="B286" s="4" t="str">
        <f t="shared" si="54"/>
        <v/>
      </c>
      <c r="C286" s="4" t="str">
        <f t="shared" si="52"/>
        <v/>
      </c>
      <c r="D286" s="4" t="str">
        <f>IF(ISNUMBER(A286),COUNTIF(Calculations!B:B, A286),"")</f>
        <v/>
      </c>
      <c r="E286" s="4" t="str">
        <f>IF(ISNUMBER(A286),COUNTIF(Calculations!A:A, A286),"")</f>
        <v/>
      </c>
      <c r="F286" s="23" t="str">
        <f t="shared" si="55"/>
        <v/>
      </c>
      <c r="G286" s="23" t="str">
        <f t="shared" si="56"/>
        <v/>
      </c>
    </row>
    <row r="287" spans="1:7" x14ac:dyDescent="0.25">
      <c r="A287" s="10" t="str">
        <f t="shared" si="53"/>
        <v/>
      </c>
      <c r="B287" s="4" t="str">
        <f t="shared" si="54"/>
        <v/>
      </c>
      <c r="C287" s="4" t="str">
        <f t="shared" si="52"/>
        <v/>
      </c>
      <c r="D287" s="4" t="str">
        <f>IF(ISNUMBER(A287),COUNTIF(Calculations!B:B, A287),"")</f>
        <v/>
      </c>
      <c r="E287" s="4" t="str">
        <f>IF(ISNUMBER(A287),COUNTIF(Calculations!A:A, A287),"")</f>
        <v/>
      </c>
      <c r="F287" s="23" t="str">
        <f t="shared" si="55"/>
        <v/>
      </c>
      <c r="G287" s="23" t="str">
        <f t="shared" si="56"/>
        <v/>
      </c>
    </row>
    <row r="288" spans="1:7" x14ac:dyDescent="0.25">
      <c r="A288" s="10" t="str">
        <f t="shared" si="53"/>
        <v/>
      </c>
      <c r="B288" s="4" t="str">
        <f t="shared" si="54"/>
        <v/>
      </c>
      <c r="C288" s="4" t="str">
        <f t="shared" si="52"/>
        <v/>
      </c>
      <c r="D288" s="4" t="str">
        <f>IF(ISNUMBER(A288),COUNTIF(Calculations!B:B, A288),"")</f>
        <v/>
      </c>
      <c r="E288" s="4" t="str">
        <f>IF(ISNUMBER(A288),COUNTIF(Calculations!A:A, A288),"")</f>
        <v/>
      </c>
      <c r="F288" s="23" t="str">
        <f t="shared" si="55"/>
        <v/>
      </c>
      <c r="G288" s="23" t="str">
        <f t="shared" si="56"/>
        <v/>
      </c>
    </row>
    <row r="289" spans="1:7" x14ac:dyDescent="0.25">
      <c r="A289" s="10" t="str">
        <f t="shared" si="53"/>
        <v/>
      </c>
      <c r="B289" s="4" t="str">
        <f t="shared" si="54"/>
        <v/>
      </c>
      <c r="C289" s="4" t="str">
        <f t="shared" si="52"/>
        <v/>
      </c>
      <c r="D289" s="4" t="str">
        <f>IF(ISNUMBER(A289),COUNTIF(Calculations!B:B, A289),"")</f>
        <v/>
      </c>
      <c r="E289" s="4" t="str">
        <f>IF(ISNUMBER(A289),COUNTIF(Calculations!A:A, A289),"")</f>
        <v/>
      </c>
      <c r="F289" s="23" t="str">
        <f t="shared" si="55"/>
        <v/>
      </c>
      <c r="G289" s="23" t="str">
        <f t="shared" si="56"/>
        <v/>
      </c>
    </row>
    <row r="290" spans="1:7" x14ac:dyDescent="0.25">
      <c r="A290" s="10" t="str">
        <f t="shared" si="53"/>
        <v/>
      </c>
      <c r="B290" s="4" t="str">
        <f t="shared" si="54"/>
        <v/>
      </c>
      <c r="C290" s="4" t="str">
        <f t="shared" si="52"/>
        <v/>
      </c>
      <c r="D290" s="4" t="str">
        <f>IF(ISNUMBER(A290),COUNTIF(Calculations!B:B, A290),"")</f>
        <v/>
      </c>
      <c r="E290" s="4" t="str">
        <f>IF(ISNUMBER(A290),COUNTIF(Calculations!A:A, A290),"")</f>
        <v/>
      </c>
      <c r="F290" s="23" t="str">
        <f t="shared" si="55"/>
        <v/>
      </c>
      <c r="G290" s="23" t="str">
        <f t="shared" si="56"/>
        <v/>
      </c>
    </row>
    <row r="291" spans="1:7" x14ac:dyDescent="0.25">
      <c r="A291" s="10" t="str">
        <f t="shared" si="53"/>
        <v/>
      </c>
      <c r="B291" s="4" t="str">
        <f t="shared" si="54"/>
        <v/>
      </c>
      <c r="C291" s="4" t="str">
        <f t="shared" si="52"/>
        <v/>
      </c>
      <c r="D291" s="4" t="str">
        <f>IF(ISNUMBER(A291),COUNTIF(Calculations!B:B, A291),"")</f>
        <v/>
      </c>
      <c r="E291" s="4" t="str">
        <f>IF(ISNUMBER(A291),COUNTIF(Calculations!A:A, A291),"")</f>
        <v/>
      </c>
      <c r="F291" s="23" t="str">
        <f t="shared" si="55"/>
        <v/>
      </c>
      <c r="G291" s="23" t="str">
        <f t="shared" si="56"/>
        <v/>
      </c>
    </row>
    <row r="292" spans="1:7" x14ac:dyDescent="0.25">
      <c r="A292" s="10" t="str">
        <f t="shared" si="53"/>
        <v/>
      </c>
      <c r="B292" s="4" t="str">
        <f t="shared" si="54"/>
        <v/>
      </c>
      <c r="C292" s="4" t="str">
        <f t="shared" si="52"/>
        <v/>
      </c>
      <c r="D292" s="4" t="str">
        <f>IF(ISNUMBER(A292),COUNTIF(Calculations!B:B, A292),"")</f>
        <v/>
      </c>
      <c r="E292" s="4" t="str">
        <f>IF(ISNUMBER(A292),COUNTIF(Calculations!A:A, A292),"")</f>
        <v/>
      </c>
      <c r="F292" s="23" t="str">
        <f t="shared" si="55"/>
        <v/>
      </c>
      <c r="G292" s="23" t="str">
        <f t="shared" si="56"/>
        <v/>
      </c>
    </row>
    <row r="293" spans="1:7" x14ac:dyDescent="0.25">
      <c r="A293" s="10" t="str">
        <f t="shared" si="53"/>
        <v/>
      </c>
      <c r="B293" s="4" t="str">
        <f t="shared" si="54"/>
        <v/>
      </c>
      <c r="C293" s="4" t="str">
        <f t="shared" si="52"/>
        <v/>
      </c>
      <c r="D293" s="4" t="str">
        <f>IF(ISNUMBER(A293),COUNTIF(Calculations!B:B, A293),"")</f>
        <v/>
      </c>
      <c r="E293" s="4" t="str">
        <f>IF(ISNUMBER(A293),COUNTIF(Calculations!A:A, A293),"")</f>
        <v/>
      </c>
      <c r="F293" s="23" t="str">
        <f t="shared" si="55"/>
        <v/>
      </c>
      <c r="G293" s="23" t="str">
        <f t="shared" si="56"/>
        <v/>
      </c>
    </row>
    <row r="294" spans="1:7" x14ac:dyDescent="0.25">
      <c r="A294" s="10" t="str">
        <f t="shared" si="53"/>
        <v/>
      </c>
      <c r="B294" s="4" t="str">
        <f t="shared" si="54"/>
        <v/>
      </c>
      <c r="C294" s="4" t="str">
        <f t="shared" si="52"/>
        <v/>
      </c>
      <c r="D294" s="4" t="str">
        <f>IF(ISNUMBER(A294),COUNTIF(Calculations!B:B, A294),"")</f>
        <v/>
      </c>
      <c r="E294" s="4" t="str">
        <f>IF(ISNUMBER(A294),COUNTIF(Calculations!A:A, A294),"")</f>
        <v/>
      </c>
      <c r="F294" s="23" t="str">
        <f t="shared" si="55"/>
        <v/>
      </c>
      <c r="G294" s="23" t="str">
        <f t="shared" si="56"/>
        <v/>
      </c>
    </row>
    <row r="295" spans="1:7" x14ac:dyDescent="0.25">
      <c r="A295" s="10" t="str">
        <f t="shared" si="53"/>
        <v/>
      </c>
      <c r="B295" s="4" t="str">
        <f t="shared" si="54"/>
        <v/>
      </c>
      <c r="C295" s="4" t="str">
        <f t="shared" si="52"/>
        <v/>
      </c>
      <c r="D295" s="4" t="str">
        <f>IF(ISNUMBER(A295),COUNTIF(Calculations!B:B, A295),"")</f>
        <v/>
      </c>
      <c r="E295" s="4" t="str">
        <f>IF(ISNUMBER(A295),COUNTIF(Calculations!A:A, A295),"")</f>
        <v/>
      </c>
      <c r="F295" s="23" t="str">
        <f t="shared" si="55"/>
        <v/>
      </c>
      <c r="G295" s="23" t="str">
        <f t="shared" si="56"/>
        <v/>
      </c>
    </row>
    <row r="296" spans="1:7" x14ac:dyDescent="0.25">
      <c r="A296" s="10" t="str">
        <f t="shared" si="53"/>
        <v/>
      </c>
      <c r="B296" s="4" t="str">
        <f t="shared" si="54"/>
        <v/>
      </c>
      <c r="C296" s="4" t="str">
        <f t="shared" si="52"/>
        <v/>
      </c>
      <c r="D296" s="4" t="str">
        <f>IF(ISNUMBER(A296),COUNTIF(Calculations!B:B, A296),"")</f>
        <v/>
      </c>
      <c r="E296" s="4" t="str">
        <f>IF(ISNUMBER(A296),COUNTIF(Calculations!A:A, A296),"")</f>
        <v/>
      </c>
      <c r="F296" s="23" t="str">
        <f t="shared" si="55"/>
        <v/>
      </c>
      <c r="G296" s="23" t="str">
        <f t="shared" si="56"/>
        <v/>
      </c>
    </row>
    <row r="297" spans="1:7" x14ac:dyDescent="0.25">
      <c r="A297" s="10" t="str">
        <f t="shared" si="53"/>
        <v/>
      </c>
      <c r="B297" s="4" t="str">
        <f t="shared" si="54"/>
        <v/>
      </c>
      <c r="C297" s="4" t="str">
        <f t="shared" si="52"/>
        <v/>
      </c>
      <c r="D297" s="4" t="str">
        <f>IF(ISNUMBER(A297),COUNTIF(Calculations!B:B, A297),"")</f>
        <v/>
      </c>
      <c r="E297" s="4" t="str">
        <f>IF(ISNUMBER(A297),COUNTIF(Calculations!A:A, A297),"")</f>
        <v/>
      </c>
      <c r="F297" s="23" t="str">
        <f t="shared" si="55"/>
        <v/>
      </c>
      <c r="G297" s="23" t="str">
        <f t="shared" si="56"/>
        <v/>
      </c>
    </row>
    <row r="298" spans="1:7" x14ac:dyDescent="0.25">
      <c r="A298" s="10" t="str">
        <f t="shared" si="53"/>
        <v/>
      </c>
      <c r="B298" s="4" t="str">
        <f t="shared" si="54"/>
        <v/>
      </c>
      <c r="C298" s="4" t="str">
        <f t="shared" si="52"/>
        <v/>
      </c>
      <c r="D298" s="4" t="str">
        <f>IF(ISNUMBER(A298),COUNTIF(Calculations!B:B, A298),"")</f>
        <v/>
      </c>
      <c r="E298" s="4" t="str">
        <f>IF(ISNUMBER(A298),COUNTIF(Calculations!A:A, A298),"")</f>
        <v/>
      </c>
      <c r="F298" s="23" t="str">
        <f t="shared" si="55"/>
        <v/>
      </c>
      <c r="G298" s="23" t="str">
        <f t="shared" si="56"/>
        <v/>
      </c>
    </row>
    <row r="299" spans="1:7" x14ac:dyDescent="0.25">
      <c r="A299" s="10" t="str">
        <f t="shared" si="53"/>
        <v/>
      </c>
      <c r="B299" s="4" t="str">
        <f t="shared" si="54"/>
        <v/>
      </c>
      <c r="C299" s="4" t="str">
        <f t="shared" si="52"/>
        <v/>
      </c>
      <c r="D299" s="4" t="str">
        <f>IF(ISNUMBER(A299),COUNTIF(Calculations!B:B, A299),"")</f>
        <v/>
      </c>
      <c r="E299" s="4" t="str">
        <f>IF(ISNUMBER(A299),COUNTIF(Calculations!A:A, A299),"")</f>
        <v/>
      </c>
      <c r="F299" s="23" t="str">
        <f t="shared" si="55"/>
        <v/>
      </c>
      <c r="G299" s="23" t="str">
        <f t="shared" si="56"/>
        <v/>
      </c>
    </row>
    <row r="300" spans="1:7" x14ac:dyDescent="0.25">
      <c r="A300" s="10" t="str">
        <f t="shared" si="53"/>
        <v/>
      </c>
      <c r="B300" s="4" t="str">
        <f t="shared" si="54"/>
        <v/>
      </c>
      <c r="C300" s="4" t="str">
        <f t="shared" si="52"/>
        <v/>
      </c>
      <c r="D300" s="4" t="str">
        <f>IF(ISNUMBER(A300),COUNTIF(Calculations!B:B, A300),"")</f>
        <v/>
      </c>
      <c r="E300" s="4" t="str">
        <f>IF(ISNUMBER(A300),COUNTIF(Calculations!A:A, A300),"")</f>
        <v/>
      </c>
      <c r="F300" s="23" t="str">
        <f t="shared" si="55"/>
        <v/>
      </c>
      <c r="G300" s="23" t="str">
        <f t="shared" si="56"/>
        <v/>
      </c>
    </row>
    <row r="301" spans="1:7" x14ac:dyDescent="0.25">
      <c r="A301" s="10" t="str">
        <f t="shared" si="53"/>
        <v/>
      </c>
      <c r="B301" s="4" t="str">
        <f t="shared" si="54"/>
        <v/>
      </c>
      <c r="C301" s="4" t="str">
        <f t="shared" si="52"/>
        <v/>
      </c>
      <c r="D301" s="4" t="str">
        <f>IF(ISNUMBER(A301),COUNTIF(Calculations!B:B, A301),"")</f>
        <v/>
      </c>
      <c r="E301" s="4" t="str">
        <f>IF(ISNUMBER(A301),COUNTIF(Calculations!A:A, A301),"")</f>
        <v/>
      </c>
      <c r="F301" s="23" t="str">
        <f t="shared" si="55"/>
        <v/>
      </c>
      <c r="G301" s="23" t="str">
        <f t="shared" si="56"/>
        <v/>
      </c>
    </row>
    <row r="302" spans="1:7" x14ac:dyDescent="0.25">
      <c r="A302" s="10" t="str">
        <f t="shared" si="53"/>
        <v/>
      </c>
      <c r="B302" s="4" t="str">
        <f t="shared" si="54"/>
        <v/>
      </c>
      <c r="C302" s="4" t="str">
        <f t="shared" si="52"/>
        <v/>
      </c>
      <c r="D302" s="4" t="str">
        <f>IF(ISNUMBER(A302),COUNTIF(Calculations!B:B, A302),"")</f>
        <v/>
      </c>
      <c r="E302" s="4" t="str">
        <f>IF(ISNUMBER(A302),COUNTIF(Calculations!A:A, A302),"")</f>
        <v/>
      </c>
      <c r="F302" s="23" t="str">
        <f t="shared" si="55"/>
        <v/>
      </c>
      <c r="G302" s="23" t="str">
        <f t="shared" si="56"/>
        <v/>
      </c>
    </row>
    <row r="303" spans="1:7" x14ac:dyDescent="0.25">
      <c r="A303" s="10" t="str">
        <f t="shared" si="53"/>
        <v/>
      </c>
      <c r="B303" s="4" t="str">
        <f t="shared" si="54"/>
        <v/>
      </c>
      <c r="C303" s="4" t="str">
        <f t="shared" si="52"/>
        <v/>
      </c>
      <c r="D303" s="4" t="str">
        <f>IF(ISNUMBER(A303),COUNTIF(Calculations!B:B, A303),"")</f>
        <v/>
      </c>
      <c r="E303" s="4" t="str">
        <f>IF(ISNUMBER(A303),COUNTIF(Calculations!A:A, A303),"")</f>
        <v/>
      </c>
      <c r="F303" s="23" t="str">
        <f t="shared" si="55"/>
        <v/>
      </c>
      <c r="G303" s="23" t="str">
        <f t="shared" si="56"/>
        <v/>
      </c>
    </row>
    <row r="304" spans="1:7" x14ac:dyDescent="0.25">
      <c r="A304" s="10" t="str">
        <f t="shared" si="53"/>
        <v/>
      </c>
      <c r="B304" s="4" t="str">
        <f t="shared" si="54"/>
        <v/>
      </c>
      <c r="C304" s="4" t="str">
        <f t="shared" si="52"/>
        <v/>
      </c>
      <c r="D304" s="4" t="str">
        <f>IF(ISNUMBER(A304),COUNTIF(Calculations!B:B, A304),"")</f>
        <v/>
      </c>
      <c r="E304" s="4" t="str">
        <f>IF(ISNUMBER(A304),COUNTIF(Calculations!A:A, A304),"")</f>
        <v/>
      </c>
      <c r="F304" s="23" t="str">
        <f t="shared" si="55"/>
        <v/>
      </c>
      <c r="G304" s="23" t="str">
        <f t="shared" si="56"/>
        <v/>
      </c>
    </row>
    <row r="305" spans="1:7" x14ac:dyDescent="0.25">
      <c r="A305" s="10" t="str">
        <f t="shared" si="53"/>
        <v/>
      </c>
      <c r="B305" s="4" t="str">
        <f t="shared" si="54"/>
        <v/>
      </c>
      <c r="C305" s="4" t="str">
        <f t="shared" si="52"/>
        <v/>
      </c>
      <c r="D305" s="4" t="str">
        <f>IF(ISNUMBER(A305),COUNTIF(Calculations!B:B, A305),"")</f>
        <v/>
      </c>
      <c r="E305" s="4" t="str">
        <f>IF(ISNUMBER(A305),COUNTIF(Calculations!A:A, A305),"")</f>
        <v/>
      </c>
      <c r="F305" s="23" t="str">
        <f t="shared" si="55"/>
        <v/>
      </c>
      <c r="G305" s="23" t="str">
        <f t="shared" si="56"/>
        <v/>
      </c>
    </row>
    <row r="306" spans="1:7" x14ac:dyDescent="0.25">
      <c r="A306" s="10" t="str">
        <f t="shared" si="53"/>
        <v/>
      </c>
      <c r="B306" s="4" t="str">
        <f t="shared" si="54"/>
        <v/>
      </c>
      <c r="C306" s="4" t="str">
        <f t="shared" si="52"/>
        <v/>
      </c>
      <c r="D306" s="4" t="str">
        <f>IF(ISNUMBER(A306),COUNTIF(Calculations!B:B, A306),"")</f>
        <v/>
      </c>
      <c r="E306" s="4" t="str">
        <f>IF(ISNUMBER(A306),COUNTIF(Calculations!A:A, A306),"")</f>
        <v/>
      </c>
      <c r="F306" s="23" t="str">
        <f t="shared" si="55"/>
        <v/>
      </c>
      <c r="G306" s="23" t="str">
        <f t="shared" si="56"/>
        <v/>
      </c>
    </row>
    <row r="307" spans="1:7" x14ac:dyDescent="0.25">
      <c r="A307" s="10" t="str">
        <f t="shared" si="53"/>
        <v/>
      </c>
      <c r="B307" s="4" t="str">
        <f t="shared" si="54"/>
        <v/>
      </c>
      <c r="C307" s="4" t="str">
        <f t="shared" si="52"/>
        <v/>
      </c>
      <c r="D307" s="4" t="str">
        <f>IF(ISNUMBER(A307),COUNTIF(Calculations!B:B, A307),"")</f>
        <v/>
      </c>
      <c r="E307" s="4" t="str">
        <f>IF(ISNUMBER(A307),COUNTIF(Calculations!A:A, A307),"")</f>
        <v/>
      </c>
      <c r="F307" s="23" t="str">
        <f t="shared" si="55"/>
        <v/>
      </c>
      <c r="G307" s="23" t="str">
        <f t="shared" si="56"/>
        <v/>
      </c>
    </row>
    <row r="308" spans="1:7" x14ac:dyDescent="0.25">
      <c r="A308" s="10" t="str">
        <f t="shared" si="53"/>
        <v/>
      </c>
      <c r="B308" s="4" t="str">
        <f t="shared" si="54"/>
        <v/>
      </c>
      <c r="C308" s="4" t="str">
        <f t="shared" si="52"/>
        <v/>
      </c>
      <c r="D308" s="4" t="str">
        <f>IF(ISNUMBER(A308),COUNTIF(Calculations!B:B, A308),"")</f>
        <v/>
      </c>
      <c r="E308" s="4" t="str">
        <f>IF(ISNUMBER(A308),COUNTIF(Calculations!A:A, A308),"")</f>
        <v/>
      </c>
      <c r="F308" s="23" t="str">
        <f t="shared" si="55"/>
        <v/>
      </c>
      <c r="G308" s="23" t="str">
        <f t="shared" si="56"/>
        <v/>
      </c>
    </row>
    <row r="309" spans="1:7" x14ac:dyDescent="0.25">
      <c r="A309" s="10" t="str">
        <f t="shared" si="53"/>
        <v/>
      </c>
      <c r="B309" s="4" t="str">
        <f t="shared" si="54"/>
        <v/>
      </c>
      <c r="C309" s="4" t="str">
        <f t="shared" si="52"/>
        <v/>
      </c>
      <c r="D309" s="4" t="str">
        <f>IF(ISNUMBER(A309),COUNTIF(Calculations!B:B, A309),"")</f>
        <v/>
      </c>
      <c r="E309" s="4" t="str">
        <f>IF(ISNUMBER(A309),COUNTIF(Calculations!A:A, A309),"")</f>
        <v/>
      </c>
      <c r="F309" s="23" t="str">
        <f t="shared" si="55"/>
        <v/>
      </c>
      <c r="G309" s="23" t="str">
        <f t="shared" si="56"/>
        <v/>
      </c>
    </row>
    <row r="310" spans="1:7" x14ac:dyDescent="0.25">
      <c r="A310" s="10" t="str">
        <f t="shared" si="53"/>
        <v/>
      </c>
      <c r="B310" s="4" t="str">
        <f t="shared" si="54"/>
        <v/>
      </c>
      <c r="C310" s="4" t="str">
        <f t="shared" si="52"/>
        <v/>
      </c>
      <c r="D310" s="4" t="str">
        <f>IF(ISNUMBER(A310),COUNTIF(Calculations!B:B, A310),"")</f>
        <v/>
      </c>
      <c r="E310" s="4" t="str">
        <f>IF(ISNUMBER(A310),COUNTIF(Calculations!A:A, A310),"")</f>
        <v/>
      </c>
      <c r="F310" s="23" t="str">
        <f t="shared" si="55"/>
        <v/>
      </c>
      <c r="G310" s="23" t="str">
        <f t="shared" si="56"/>
        <v/>
      </c>
    </row>
    <row r="311" spans="1:7" x14ac:dyDescent="0.25">
      <c r="A311" s="10" t="str">
        <f t="shared" si="53"/>
        <v/>
      </c>
      <c r="B311" s="4" t="str">
        <f t="shared" si="54"/>
        <v/>
      </c>
      <c r="C311" s="4" t="str">
        <f t="shared" si="52"/>
        <v/>
      </c>
      <c r="D311" s="4" t="str">
        <f>IF(ISNUMBER(A311),COUNTIF(Calculations!B:B, A311),"")</f>
        <v/>
      </c>
      <c r="E311" s="4" t="str">
        <f>IF(ISNUMBER(A311),COUNTIF(Calculations!A:A, A311),"")</f>
        <v/>
      </c>
      <c r="F311" s="23" t="str">
        <f t="shared" si="55"/>
        <v/>
      </c>
      <c r="G311" s="23" t="str">
        <f t="shared" si="56"/>
        <v/>
      </c>
    </row>
    <row r="312" spans="1:7" x14ac:dyDescent="0.25">
      <c r="A312" s="10" t="str">
        <f t="shared" si="53"/>
        <v/>
      </c>
      <c r="B312" s="4" t="str">
        <f t="shared" si="54"/>
        <v/>
      </c>
      <c r="C312" s="4" t="str">
        <f t="shared" si="52"/>
        <v/>
      </c>
      <c r="D312" s="4" t="str">
        <f>IF(ISNUMBER(A312),COUNTIF(Calculations!B:B, A312),"")</f>
        <v/>
      </c>
      <c r="E312" s="4" t="str">
        <f>IF(ISNUMBER(A312),COUNTIF(Calculations!A:A, A312),"")</f>
        <v/>
      </c>
      <c r="F312" s="23" t="str">
        <f t="shared" si="55"/>
        <v/>
      </c>
      <c r="G312" s="23" t="str">
        <f t="shared" si="56"/>
        <v/>
      </c>
    </row>
    <row r="313" spans="1:7" x14ac:dyDescent="0.25">
      <c r="A313" s="10" t="str">
        <f t="shared" si="53"/>
        <v/>
      </c>
      <c r="B313" s="4" t="str">
        <f t="shared" si="54"/>
        <v/>
      </c>
      <c r="C313" s="4" t="str">
        <f t="shared" si="52"/>
        <v/>
      </c>
      <c r="D313" s="4" t="str">
        <f>IF(ISNUMBER(A313),COUNTIF(Calculations!B:B, A313),"")</f>
        <v/>
      </c>
      <c r="E313" s="4" t="str">
        <f>IF(ISNUMBER(A313),COUNTIF(Calculations!A:A, A313),"")</f>
        <v/>
      </c>
      <c r="F313" s="23" t="str">
        <f t="shared" si="55"/>
        <v/>
      </c>
      <c r="G313" s="23" t="str">
        <f t="shared" si="56"/>
        <v/>
      </c>
    </row>
    <row r="314" spans="1:7" x14ac:dyDescent="0.25">
      <c r="A314" s="10" t="str">
        <f t="shared" si="53"/>
        <v/>
      </c>
      <c r="B314" s="4" t="str">
        <f t="shared" si="54"/>
        <v/>
      </c>
      <c r="C314" s="4" t="str">
        <f t="shared" si="52"/>
        <v/>
      </c>
      <c r="D314" s="4" t="str">
        <f>IF(ISNUMBER(A314),COUNTIF(Calculations!B:B, A314),"")</f>
        <v/>
      </c>
      <c r="E314" s="4" t="str">
        <f>IF(ISNUMBER(A314),COUNTIF(Calculations!A:A, A314),"")</f>
        <v/>
      </c>
      <c r="F314" s="23" t="str">
        <f t="shared" si="55"/>
        <v/>
      </c>
      <c r="G314" s="23" t="str">
        <f t="shared" si="56"/>
        <v/>
      </c>
    </row>
    <row r="315" spans="1:7" x14ac:dyDescent="0.25">
      <c r="A315" s="10" t="str">
        <f t="shared" si="53"/>
        <v/>
      </c>
      <c r="B315" s="4" t="str">
        <f t="shared" si="54"/>
        <v/>
      </c>
      <c r="C315" s="4" t="str">
        <f t="shared" si="52"/>
        <v/>
      </c>
      <c r="D315" s="4" t="str">
        <f>IF(ISNUMBER(A315),COUNTIF(Calculations!B:B, A315),"")</f>
        <v/>
      </c>
      <c r="E315" s="4" t="str">
        <f>IF(ISNUMBER(A315),COUNTIF(Calculations!A:A, A315),"")</f>
        <v/>
      </c>
      <c r="F315" s="23" t="str">
        <f t="shared" si="55"/>
        <v/>
      </c>
      <c r="G315" s="23" t="str">
        <f t="shared" si="56"/>
        <v/>
      </c>
    </row>
    <row r="316" spans="1:7" x14ac:dyDescent="0.25">
      <c r="A316" s="10" t="str">
        <f t="shared" si="53"/>
        <v/>
      </c>
      <c r="B316" s="4" t="str">
        <f t="shared" si="54"/>
        <v/>
      </c>
      <c r="C316" s="4" t="str">
        <f t="shared" si="52"/>
        <v/>
      </c>
      <c r="D316" s="4" t="str">
        <f>IF(ISNUMBER(A316),COUNTIF(Calculations!B:B, A316),"")</f>
        <v/>
      </c>
      <c r="E316" s="4" t="str">
        <f>IF(ISNUMBER(A316),COUNTIF(Calculations!A:A, A316),"")</f>
        <v/>
      </c>
      <c r="F316" s="23" t="str">
        <f t="shared" si="55"/>
        <v/>
      </c>
      <c r="G316" s="23" t="str">
        <f t="shared" si="56"/>
        <v/>
      </c>
    </row>
    <row r="317" spans="1:7" x14ac:dyDescent="0.25">
      <c r="A317" s="10" t="str">
        <f t="shared" si="53"/>
        <v/>
      </c>
      <c r="B317" s="4" t="str">
        <f t="shared" si="54"/>
        <v/>
      </c>
      <c r="C317" s="4" t="str">
        <f t="shared" si="52"/>
        <v/>
      </c>
      <c r="D317" s="4" t="str">
        <f>IF(ISNUMBER(A317),COUNTIF(Calculations!B:B, A317),"")</f>
        <v/>
      </c>
      <c r="E317" s="4" t="str">
        <f>IF(ISNUMBER(A317),COUNTIF(Calculations!A:A, A317),"")</f>
        <v/>
      </c>
      <c r="F317" s="23" t="str">
        <f t="shared" si="55"/>
        <v/>
      </c>
      <c r="G317" s="23" t="str">
        <f t="shared" si="56"/>
        <v/>
      </c>
    </row>
    <row r="318" spans="1:7" x14ac:dyDescent="0.25">
      <c r="A318" s="10" t="str">
        <f t="shared" si="53"/>
        <v/>
      </c>
      <c r="B318" s="4" t="str">
        <f t="shared" si="54"/>
        <v/>
      </c>
      <c r="C318" s="4" t="str">
        <f t="shared" si="52"/>
        <v/>
      </c>
      <c r="D318" s="4" t="str">
        <f>IF(ISNUMBER(A318),COUNTIF(Calculations!B:B, A318),"")</f>
        <v/>
      </c>
      <c r="E318" s="4" t="str">
        <f>IF(ISNUMBER(A318),COUNTIF(Calculations!A:A, A318),"")</f>
        <v/>
      </c>
      <c r="F318" s="23" t="str">
        <f t="shared" si="55"/>
        <v/>
      </c>
      <c r="G318" s="23" t="str">
        <f t="shared" si="56"/>
        <v/>
      </c>
    </row>
    <row r="319" spans="1:7" x14ac:dyDescent="0.25">
      <c r="A319" s="10" t="str">
        <f t="shared" si="53"/>
        <v/>
      </c>
      <c r="B319" s="4" t="str">
        <f t="shared" si="54"/>
        <v/>
      </c>
      <c r="C319" s="4" t="str">
        <f t="shared" si="52"/>
        <v/>
      </c>
      <c r="D319" s="4" t="str">
        <f>IF(ISNUMBER(A319),COUNTIF(Calculations!B:B, A319),"")</f>
        <v/>
      </c>
      <c r="E319" s="4" t="str">
        <f>IF(ISNUMBER(A319),COUNTIF(Calculations!A:A, A319),"")</f>
        <v/>
      </c>
      <c r="F319" s="23" t="str">
        <f t="shared" si="55"/>
        <v/>
      </c>
      <c r="G319" s="23" t="str">
        <f t="shared" si="56"/>
        <v/>
      </c>
    </row>
    <row r="320" spans="1:7" x14ac:dyDescent="0.25">
      <c r="A320" s="10" t="str">
        <f t="shared" si="53"/>
        <v/>
      </c>
      <c r="B320" s="4" t="str">
        <f t="shared" si="54"/>
        <v/>
      </c>
      <c r="C320" s="4" t="str">
        <f t="shared" si="52"/>
        <v/>
      </c>
      <c r="D320" s="4" t="str">
        <f>IF(ISNUMBER(A320),COUNTIF(Calculations!B:B, A320),"")</f>
        <v/>
      </c>
      <c r="E320" s="4" t="str">
        <f>IF(ISNUMBER(A320),COUNTIF(Calculations!A:A, A320),"")</f>
        <v/>
      </c>
      <c r="F320" s="23" t="str">
        <f t="shared" si="55"/>
        <v/>
      </c>
      <c r="G320" s="23" t="str">
        <f t="shared" si="56"/>
        <v/>
      </c>
    </row>
    <row r="321" spans="1:7" x14ac:dyDescent="0.25">
      <c r="A321" s="10" t="str">
        <f t="shared" si="53"/>
        <v/>
      </c>
      <c r="B321" s="4" t="str">
        <f t="shared" si="54"/>
        <v/>
      </c>
      <c r="C321" s="4" t="str">
        <f t="shared" si="52"/>
        <v/>
      </c>
      <c r="D321" s="4" t="str">
        <f>IF(ISNUMBER(A321),COUNTIF(Calculations!B:B, A321),"")</f>
        <v/>
      </c>
      <c r="E321" s="4" t="str">
        <f>IF(ISNUMBER(A321),COUNTIF(Calculations!A:A, A321),"")</f>
        <v/>
      </c>
      <c r="F321" s="23" t="str">
        <f t="shared" si="55"/>
        <v/>
      </c>
      <c r="G321" s="23" t="str">
        <f t="shared" si="56"/>
        <v/>
      </c>
    </row>
    <row r="322" spans="1:7" x14ac:dyDescent="0.25">
      <c r="A322" s="10" t="str">
        <f t="shared" si="53"/>
        <v/>
      </c>
      <c r="B322" s="4" t="str">
        <f t="shared" si="54"/>
        <v/>
      </c>
      <c r="C322" s="4" t="str">
        <f t="shared" ref="C322:C385" si="57">IF(ISNUMBER(A322),COUNTIFS(IndirectStartDates,"&lt;="&amp;A322,IndirectCompletedDates,"&gt;"&amp;A322) + COUNTIFS(IndirectStartDates,"&lt;="&amp;A322,IndirectCompletedDates,""),"")</f>
        <v/>
      </c>
      <c r="D322" s="4" t="str">
        <f>IF(ISNUMBER(A322),COUNTIF(Calculations!B:B, A322),"")</f>
        <v/>
      </c>
      <c r="E322" s="4" t="str">
        <f>IF(ISNUMBER(A322),COUNTIF(Calculations!A:A, A322),"")</f>
        <v/>
      </c>
      <c r="F322" s="23" t="str">
        <f t="shared" si="55"/>
        <v/>
      </c>
      <c r="G322" s="23" t="str">
        <f t="shared" si="56"/>
        <v/>
      </c>
    </row>
    <row r="323" spans="1:7" x14ac:dyDescent="0.25">
      <c r="A323" s="10" t="str">
        <f t="shared" ref="A323:A386" si="58">IF(ISNUMBER(A322),IF(A322+1&lt;=MAX(IndirectStartDates),A322+1,""),"")</f>
        <v/>
      </c>
      <c r="B323" s="4" t="str">
        <f t="shared" ref="B323:B386" si="59">IF(ISNUMBER(A323),YEAR(A323)&amp;"-"&amp;TEXT(WEEKNUM(A323),"00"),"")</f>
        <v/>
      </c>
      <c r="C323" s="4" t="str">
        <f t="shared" si="57"/>
        <v/>
      </c>
      <c r="D323" s="4" t="str">
        <f>IF(ISNUMBER(A323),COUNTIF(Calculations!B:B, A323),"")</f>
        <v/>
      </c>
      <c r="E323" s="4" t="str">
        <f>IF(ISNUMBER(A323),COUNTIF(Calculations!A:A, A323),"")</f>
        <v/>
      </c>
      <c r="F323" s="23" t="str">
        <f t="shared" si="55"/>
        <v/>
      </c>
      <c r="G323" s="23" t="str">
        <f t="shared" si="56"/>
        <v/>
      </c>
    </row>
    <row r="324" spans="1:7" x14ac:dyDescent="0.25">
      <c r="A324" s="10" t="str">
        <f t="shared" si="58"/>
        <v/>
      </c>
      <c r="B324" s="4" t="str">
        <f t="shared" si="59"/>
        <v/>
      </c>
      <c r="C324" s="4" t="str">
        <f t="shared" si="57"/>
        <v/>
      </c>
      <c r="D324" s="4" t="str">
        <f>IF(ISNUMBER(A324),COUNTIF(Calculations!B:B, A324),"")</f>
        <v/>
      </c>
      <c r="E324" s="4" t="str">
        <f>IF(ISNUMBER(A324),COUNTIF(Calculations!A:A, A324),"")</f>
        <v/>
      </c>
      <c r="F324" s="23" t="str">
        <f t="shared" ref="F324:F387" si="60">IF(ISNUMBER(A324),F323 + D324,"")</f>
        <v/>
      </c>
      <c r="G324" s="23" t="str">
        <f t="shared" ref="G324:G387" si="61">IF(ISNUMBER(A324),G323 + E324,"")</f>
        <v/>
      </c>
    </row>
    <row r="325" spans="1:7" x14ac:dyDescent="0.25">
      <c r="A325" s="10" t="str">
        <f t="shared" si="58"/>
        <v/>
      </c>
      <c r="B325" s="4" t="str">
        <f t="shared" si="59"/>
        <v/>
      </c>
      <c r="C325" s="4" t="str">
        <f t="shared" si="57"/>
        <v/>
      </c>
      <c r="D325" s="4" t="str">
        <f>IF(ISNUMBER(A325),COUNTIF(Calculations!B:B, A325),"")</f>
        <v/>
      </c>
      <c r="E325" s="4" t="str">
        <f>IF(ISNUMBER(A325),COUNTIF(Calculations!A:A, A325),"")</f>
        <v/>
      </c>
      <c r="F325" s="23" t="str">
        <f t="shared" si="60"/>
        <v/>
      </c>
      <c r="G325" s="23" t="str">
        <f t="shared" si="61"/>
        <v/>
      </c>
    </row>
    <row r="326" spans="1:7" x14ac:dyDescent="0.25">
      <c r="A326" s="10" t="str">
        <f t="shared" si="58"/>
        <v/>
      </c>
      <c r="B326" s="4" t="str">
        <f t="shared" si="59"/>
        <v/>
      </c>
      <c r="C326" s="4" t="str">
        <f t="shared" si="57"/>
        <v/>
      </c>
      <c r="D326" s="4" t="str">
        <f>IF(ISNUMBER(A326),COUNTIF(Calculations!B:B, A326),"")</f>
        <v/>
      </c>
      <c r="E326" s="4" t="str">
        <f>IF(ISNUMBER(A326),COUNTIF(Calculations!A:A, A326),"")</f>
        <v/>
      </c>
      <c r="F326" s="23" t="str">
        <f t="shared" si="60"/>
        <v/>
      </c>
      <c r="G326" s="23" t="str">
        <f t="shared" si="61"/>
        <v/>
      </c>
    </row>
    <row r="327" spans="1:7" x14ac:dyDescent="0.25">
      <c r="A327" s="10" t="str">
        <f t="shared" si="58"/>
        <v/>
      </c>
      <c r="B327" s="4" t="str">
        <f t="shared" si="59"/>
        <v/>
      </c>
      <c r="C327" s="4" t="str">
        <f t="shared" si="57"/>
        <v/>
      </c>
      <c r="D327" s="4" t="str">
        <f>IF(ISNUMBER(A327),COUNTIF(Calculations!B:B, A327),"")</f>
        <v/>
      </c>
      <c r="E327" s="4" t="str">
        <f>IF(ISNUMBER(A327),COUNTIF(Calculations!A:A, A327),"")</f>
        <v/>
      </c>
      <c r="F327" s="23" t="str">
        <f t="shared" si="60"/>
        <v/>
      </c>
      <c r="G327" s="23" t="str">
        <f t="shared" si="61"/>
        <v/>
      </c>
    </row>
    <row r="328" spans="1:7" x14ac:dyDescent="0.25">
      <c r="A328" s="10" t="str">
        <f t="shared" si="58"/>
        <v/>
      </c>
      <c r="B328" s="4" t="str">
        <f t="shared" si="59"/>
        <v/>
      </c>
      <c r="C328" s="4" t="str">
        <f t="shared" si="57"/>
        <v/>
      </c>
      <c r="D328" s="4" t="str">
        <f>IF(ISNUMBER(A328),COUNTIF(Calculations!B:B, A328),"")</f>
        <v/>
      </c>
      <c r="E328" s="4" t="str">
        <f>IF(ISNUMBER(A328),COUNTIF(Calculations!A:A, A328),"")</f>
        <v/>
      </c>
      <c r="F328" s="23" t="str">
        <f t="shared" si="60"/>
        <v/>
      </c>
      <c r="G328" s="23" t="str">
        <f t="shared" si="61"/>
        <v/>
      </c>
    </row>
    <row r="329" spans="1:7" x14ac:dyDescent="0.25">
      <c r="A329" s="10" t="str">
        <f t="shared" si="58"/>
        <v/>
      </c>
      <c r="B329" s="4" t="str">
        <f t="shared" si="59"/>
        <v/>
      </c>
      <c r="C329" s="4" t="str">
        <f t="shared" si="57"/>
        <v/>
      </c>
      <c r="D329" s="4" t="str">
        <f>IF(ISNUMBER(A329),COUNTIF(Calculations!B:B, A329),"")</f>
        <v/>
      </c>
      <c r="E329" s="4" t="str">
        <f>IF(ISNUMBER(A329),COUNTIF(Calculations!A:A, A329),"")</f>
        <v/>
      </c>
      <c r="F329" s="23" t="str">
        <f t="shared" si="60"/>
        <v/>
      </c>
      <c r="G329" s="23" t="str">
        <f t="shared" si="61"/>
        <v/>
      </c>
    </row>
    <row r="330" spans="1:7" x14ac:dyDescent="0.25">
      <c r="A330" s="10" t="str">
        <f t="shared" si="58"/>
        <v/>
      </c>
      <c r="B330" s="4" t="str">
        <f t="shared" si="59"/>
        <v/>
      </c>
      <c r="C330" s="4" t="str">
        <f t="shared" si="57"/>
        <v/>
      </c>
      <c r="D330" s="4" t="str">
        <f>IF(ISNUMBER(A330),COUNTIF(Calculations!B:B, A330),"")</f>
        <v/>
      </c>
      <c r="E330" s="4" t="str">
        <f>IF(ISNUMBER(A330),COUNTIF(Calculations!A:A, A330),"")</f>
        <v/>
      </c>
      <c r="F330" s="23" t="str">
        <f t="shared" si="60"/>
        <v/>
      </c>
      <c r="G330" s="23" t="str">
        <f t="shared" si="61"/>
        <v/>
      </c>
    </row>
    <row r="331" spans="1:7" x14ac:dyDescent="0.25">
      <c r="A331" s="10" t="str">
        <f t="shared" si="58"/>
        <v/>
      </c>
      <c r="B331" s="4" t="str">
        <f t="shared" si="59"/>
        <v/>
      </c>
      <c r="C331" s="4" t="str">
        <f t="shared" si="57"/>
        <v/>
      </c>
      <c r="D331" s="4" t="str">
        <f>IF(ISNUMBER(A331),COUNTIF(Calculations!B:B, A331),"")</f>
        <v/>
      </c>
      <c r="E331" s="4" t="str">
        <f>IF(ISNUMBER(A331),COUNTIF(Calculations!A:A, A331),"")</f>
        <v/>
      </c>
      <c r="F331" s="23" t="str">
        <f t="shared" si="60"/>
        <v/>
      </c>
      <c r="G331" s="23" t="str">
        <f t="shared" si="61"/>
        <v/>
      </c>
    </row>
    <row r="332" spans="1:7" x14ac:dyDescent="0.25">
      <c r="A332" s="10" t="str">
        <f t="shared" si="58"/>
        <v/>
      </c>
      <c r="B332" s="4" t="str">
        <f t="shared" si="59"/>
        <v/>
      </c>
      <c r="C332" s="4" t="str">
        <f t="shared" si="57"/>
        <v/>
      </c>
      <c r="D332" s="4" t="str">
        <f>IF(ISNUMBER(A332),COUNTIF(Calculations!B:B, A332),"")</f>
        <v/>
      </c>
      <c r="E332" s="4" t="str">
        <f>IF(ISNUMBER(A332),COUNTIF(Calculations!A:A, A332),"")</f>
        <v/>
      </c>
      <c r="F332" s="23" t="str">
        <f t="shared" si="60"/>
        <v/>
      </c>
      <c r="G332" s="23" t="str">
        <f t="shared" si="61"/>
        <v/>
      </c>
    </row>
    <row r="333" spans="1:7" x14ac:dyDescent="0.25">
      <c r="A333" s="10" t="str">
        <f t="shared" si="58"/>
        <v/>
      </c>
      <c r="B333" s="4" t="str">
        <f t="shared" si="59"/>
        <v/>
      </c>
      <c r="C333" s="4" t="str">
        <f t="shared" si="57"/>
        <v/>
      </c>
      <c r="D333" s="4" t="str">
        <f>IF(ISNUMBER(A333),COUNTIF(Calculations!B:B, A333),"")</f>
        <v/>
      </c>
      <c r="E333" s="4" t="str">
        <f>IF(ISNUMBER(A333),COUNTIF(Calculations!A:A, A333),"")</f>
        <v/>
      </c>
      <c r="F333" s="23" t="str">
        <f t="shared" si="60"/>
        <v/>
      </c>
      <c r="G333" s="23" t="str">
        <f t="shared" si="61"/>
        <v/>
      </c>
    </row>
    <row r="334" spans="1:7" x14ac:dyDescent="0.25">
      <c r="A334" s="10" t="str">
        <f t="shared" si="58"/>
        <v/>
      </c>
      <c r="B334" s="4" t="str">
        <f t="shared" si="59"/>
        <v/>
      </c>
      <c r="C334" s="4" t="str">
        <f t="shared" si="57"/>
        <v/>
      </c>
      <c r="D334" s="4" t="str">
        <f>IF(ISNUMBER(A334),COUNTIF(Calculations!B:B, A334),"")</f>
        <v/>
      </c>
      <c r="E334" s="4" t="str">
        <f>IF(ISNUMBER(A334),COUNTIF(Calculations!A:A, A334),"")</f>
        <v/>
      </c>
      <c r="F334" s="23" t="str">
        <f t="shared" si="60"/>
        <v/>
      </c>
      <c r="G334" s="23" t="str">
        <f t="shared" si="61"/>
        <v/>
      </c>
    </row>
    <row r="335" spans="1:7" x14ac:dyDescent="0.25">
      <c r="A335" s="10" t="str">
        <f t="shared" si="58"/>
        <v/>
      </c>
      <c r="B335" s="4" t="str">
        <f t="shared" si="59"/>
        <v/>
      </c>
      <c r="C335" s="4" t="str">
        <f t="shared" si="57"/>
        <v/>
      </c>
      <c r="D335" s="4" t="str">
        <f>IF(ISNUMBER(A335),COUNTIF(Calculations!B:B, A335),"")</f>
        <v/>
      </c>
      <c r="E335" s="4" t="str">
        <f>IF(ISNUMBER(A335),COUNTIF(Calculations!A:A, A335),"")</f>
        <v/>
      </c>
      <c r="F335" s="23" t="str">
        <f t="shared" si="60"/>
        <v/>
      </c>
      <c r="G335" s="23" t="str">
        <f t="shared" si="61"/>
        <v/>
      </c>
    </row>
    <row r="336" spans="1:7" x14ac:dyDescent="0.25">
      <c r="A336" s="10" t="str">
        <f t="shared" si="58"/>
        <v/>
      </c>
      <c r="B336" s="4" t="str">
        <f t="shared" si="59"/>
        <v/>
      </c>
      <c r="C336" s="4" t="str">
        <f t="shared" si="57"/>
        <v/>
      </c>
      <c r="D336" s="4" t="str">
        <f>IF(ISNUMBER(A336),COUNTIF(Calculations!B:B, A336),"")</f>
        <v/>
      </c>
      <c r="E336" s="4" t="str">
        <f>IF(ISNUMBER(A336),COUNTIF(Calculations!A:A, A336),"")</f>
        <v/>
      </c>
      <c r="F336" s="23" t="str">
        <f t="shared" si="60"/>
        <v/>
      </c>
      <c r="G336" s="23" t="str">
        <f t="shared" si="61"/>
        <v/>
      </c>
    </row>
    <row r="337" spans="1:7" x14ac:dyDescent="0.25">
      <c r="A337" s="10" t="str">
        <f t="shared" si="58"/>
        <v/>
      </c>
      <c r="B337" s="4" t="str">
        <f t="shared" si="59"/>
        <v/>
      </c>
      <c r="C337" s="4" t="str">
        <f t="shared" si="57"/>
        <v/>
      </c>
      <c r="D337" s="4" t="str">
        <f>IF(ISNUMBER(A337),COUNTIF(Calculations!B:B, A337),"")</f>
        <v/>
      </c>
      <c r="E337" s="4" t="str">
        <f>IF(ISNUMBER(A337),COUNTIF(Calculations!A:A, A337),"")</f>
        <v/>
      </c>
      <c r="F337" s="23" t="str">
        <f t="shared" si="60"/>
        <v/>
      </c>
      <c r="G337" s="23" t="str">
        <f t="shared" si="61"/>
        <v/>
      </c>
    </row>
    <row r="338" spans="1:7" x14ac:dyDescent="0.25">
      <c r="A338" s="10" t="str">
        <f t="shared" si="58"/>
        <v/>
      </c>
      <c r="B338" s="4" t="str">
        <f t="shared" si="59"/>
        <v/>
      </c>
      <c r="C338" s="4" t="str">
        <f t="shared" si="57"/>
        <v/>
      </c>
      <c r="D338" s="4" t="str">
        <f>IF(ISNUMBER(A338),COUNTIF(Calculations!B:B, A338),"")</f>
        <v/>
      </c>
      <c r="E338" s="4" t="str">
        <f>IF(ISNUMBER(A338),COUNTIF(Calculations!A:A, A338),"")</f>
        <v/>
      </c>
      <c r="F338" s="23" t="str">
        <f t="shared" si="60"/>
        <v/>
      </c>
      <c r="G338" s="23" t="str">
        <f t="shared" si="61"/>
        <v/>
      </c>
    </row>
    <row r="339" spans="1:7" x14ac:dyDescent="0.25">
      <c r="A339" s="10" t="str">
        <f t="shared" si="58"/>
        <v/>
      </c>
      <c r="B339" s="4" t="str">
        <f t="shared" si="59"/>
        <v/>
      </c>
      <c r="C339" s="4" t="str">
        <f t="shared" si="57"/>
        <v/>
      </c>
      <c r="D339" s="4" t="str">
        <f>IF(ISNUMBER(A339),COUNTIF(Calculations!B:B, A339),"")</f>
        <v/>
      </c>
      <c r="E339" s="4" t="str">
        <f>IF(ISNUMBER(A339),COUNTIF(Calculations!A:A, A339),"")</f>
        <v/>
      </c>
      <c r="F339" s="23" t="str">
        <f t="shared" si="60"/>
        <v/>
      </c>
      <c r="G339" s="23" t="str">
        <f t="shared" si="61"/>
        <v/>
      </c>
    </row>
    <row r="340" spans="1:7" x14ac:dyDescent="0.25">
      <c r="A340" s="10" t="str">
        <f t="shared" si="58"/>
        <v/>
      </c>
      <c r="B340" s="4" t="str">
        <f t="shared" si="59"/>
        <v/>
      </c>
      <c r="C340" s="4" t="str">
        <f t="shared" si="57"/>
        <v/>
      </c>
      <c r="D340" s="4" t="str">
        <f>IF(ISNUMBER(A340),COUNTIF(Calculations!B:B, A340),"")</f>
        <v/>
      </c>
      <c r="E340" s="4" t="str">
        <f>IF(ISNUMBER(A340),COUNTIF(Calculations!A:A, A340),"")</f>
        <v/>
      </c>
      <c r="F340" s="23" t="str">
        <f t="shared" si="60"/>
        <v/>
      </c>
      <c r="G340" s="23" t="str">
        <f t="shared" si="61"/>
        <v/>
      </c>
    </row>
    <row r="341" spans="1:7" x14ac:dyDescent="0.25">
      <c r="A341" s="10" t="str">
        <f t="shared" si="58"/>
        <v/>
      </c>
      <c r="B341" s="4" t="str">
        <f t="shared" si="59"/>
        <v/>
      </c>
      <c r="C341" s="4" t="str">
        <f t="shared" si="57"/>
        <v/>
      </c>
      <c r="D341" s="4" t="str">
        <f>IF(ISNUMBER(A341),COUNTIF(Calculations!B:B, A341),"")</f>
        <v/>
      </c>
      <c r="E341" s="4" t="str">
        <f>IF(ISNUMBER(A341),COUNTIF(Calculations!A:A, A341),"")</f>
        <v/>
      </c>
      <c r="F341" s="23" t="str">
        <f t="shared" si="60"/>
        <v/>
      </c>
      <c r="G341" s="23" t="str">
        <f t="shared" si="61"/>
        <v/>
      </c>
    </row>
    <row r="342" spans="1:7" x14ac:dyDescent="0.25">
      <c r="A342" s="10" t="str">
        <f t="shared" si="58"/>
        <v/>
      </c>
      <c r="B342" s="4" t="str">
        <f t="shared" si="59"/>
        <v/>
      </c>
      <c r="C342" s="4" t="str">
        <f t="shared" si="57"/>
        <v/>
      </c>
      <c r="D342" s="4" t="str">
        <f>IF(ISNUMBER(A342),COUNTIF(Calculations!B:B, A342),"")</f>
        <v/>
      </c>
      <c r="E342" s="4" t="str">
        <f>IF(ISNUMBER(A342),COUNTIF(Calculations!A:A, A342),"")</f>
        <v/>
      </c>
      <c r="F342" s="23" t="str">
        <f t="shared" si="60"/>
        <v/>
      </c>
      <c r="G342" s="23" t="str">
        <f t="shared" si="61"/>
        <v/>
      </c>
    </row>
    <row r="343" spans="1:7" x14ac:dyDescent="0.25">
      <c r="A343" s="10" t="str">
        <f t="shared" si="58"/>
        <v/>
      </c>
      <c r="B343" s="4" t="str">
        <f t="shared" si="59"/>
        <v/>
      </c>
      <c r="C343" s="4" t="str">
        <f t="shared" si="57"/>
        <v/>
      </c>
      <c r="D343" s="4" t="str">
        <f>IF(ISNUMBER(A343),COUNTIF(Calculations!B:B, A343),"")</f>
        <v/>
      </c>
      <c r="E343" s="4" t="str">
        <f>IF(ISNUMBER(A343),COUNTIF(Calculations!A:A, A343),"")</f>
        <v/>
      </c>
      <c r="F343" s="23" t="str">
        <f t="shared" si="60"/>
        <v/>
      </c>
      <c r="G343" s="23" t="str">
        <f t="shared" si="61"/>
        <v/>
      </c>
    </row>
    <row r="344" spans="1:7" x14ac:dyDescent="0.25">
      <c r="A344" s="10" t="str">
        <f t="shared" si="58"/>
        <v/>
      </c>
      <c r="B344" s="4" t="str">
        <f t="shared" si="59"/>
        <v/>
      </c>
      <c r="C344" s="4" t="str">
        <f t="shared" si="57"/>
        <v/>
      </c>
      <c r="D344" s="4" t="str">
        <f>IF(ISNUMBER(A344),COUNTIF(Calculations!B:B, A344),"")</f>
        <v/>
      </c>
      <c r="E344" s="4" t="str">
        <f>IF(ISNUMBER(A344),COUNTIF(Calculations!A:A, A344),"")</f>
        <v/>
      </c>
      <c r="F344" s="23" t="str">
        <f t="shared" si="60"/>
        <v/>
      </c>
      <c r="G344" s="23" t="str">
        <f t="shared" si="61"/>
        <v/>
      </c>
    </row>
    <row r="345" spans="1:7" x14ac:dyDescent="0.25">
      <c r="A345" s="10" t="str">
        <f t="shared" si="58"/>
        <v/>
      </c>
      <c r="B345" s="4" t="str">
        <f t="shared" si="59"/>
        <v/>
      </c>
      <c r="C345" s="4" t="str">
        <f t="shared" si="57"/>
        <v/>
      </c>
      <c r="D345" s="4" t="str">
        <f>IF(ISNUMBER(A345),COUNTIF(Calculations!B:B, A345),"")</f>
        <v/>
      </c>
      <c r="E345" s="4" t="str">
        <f>IF(ISNUMBER(A345),COUNTIF(Calculations!A:A, A345),"")</f>
        <v/>
      </c>
      <c r="F345" s="23" t="str">
        <f t="shared" si="60"/>
        <v/>
      </c>
      <c r="G345" s="23" t="str">
        <f t="shared" si="61"/>
        <v/>
      </c>
    </row>
    <row r="346" spans="1:7" x14ac:dyDescent="0.25">
      <c r="A346" s="10" t="str">
        <f t="shared" si="58"/>
        <v/>
      </c>
      <c r="B346" s="4" t="str">
        <f t="shared" si="59"/>
        <v/>
      </c>
      <c r="C346" s="4" t="str">
        <f t="shared" si="57"/>
        <v/>
      </c>
      <c r="D346" s="4" t="str">
        <f>IF(ISNUMBER(A346),COUNTIF(Calculations!B:B, A346),"")</f>
        <v/>
      </c>
      <c r="E346" s="4" t="str">
        <f>IF(ISNUMBER(A346),COUNTIF(Calculations!A:A, A346),"")</f>
        <v/>
      </c>
      <c r="F346" s="23" t="str">
        <f t="shared" si="60"/>
        <v/>
      </c>
      <c r="G346" s="23" t="str">
        <f t="shared" si="61"/>
        <v/>
      </c>
    </row>
    <row r="347" spans="1:7" x14ac:dyDescent="0.25">
      <c r="A347" s="10" t="str">
        <f t="shared" si="58"/>
        <v/>
      </c>
      <c r="B347" s="4" t="str">
        <f t="shared" si="59"/>
        <v/>
      </c>
      <c r="C347" s="4" t="str">
        <f t="shared" si="57"/>
        <v/>
      </c>
      <c r="D347" s="4" t="str">
        <f>IF(ISNUMBER(A347),COUNTIF(Calculations!B:B, A347),"")</f>
        <v/>
      </c>
      <c r="E347" s="4" t="str">
        <f>IF(ISNUMBER(A347),COUNTIF(Calculations!A:A, A347),"")</f>
        <v/>
      </c>
      <c r="F347" s="23" t="str">
        <f t="shared" si="60"/>
        <v/>
      </c>
      <c r="G347" s="23" t="str">
        <f t="shared" si="61"/>
        <v/>
      </c>
    </row>
    <row r="348" spans="1:7" x14ac:dyDescent="0.25">
      <c r="A348" s="10" t="str">
        <f t="shared" si="58"/>
        <v/>
      </c>
      <c r="B348" s="4" t="str">
        <f t="shared" si="59"/>
        <v/>
      </c>
      <c r="C348" s="4" t="str">
        <f t="shared" si="57"/>
        <v/>
      </c>
      <c r="D348" s="4" t="str">
        <f>IF(ISNUMBER(A348),COUNTIF(Calculations!B:B, A348),"")</f>
        <v/>
      </c>
      <c r="E348" s="4" t="str">
        <f>IF(ISNUMBER(A348),COUNTIF(Calculations!A:A, A348),"")</f>
        <v/>
      </c>
      <c r="F348" s="23" t="str">
        <f t="shared" si="60"/>
        <v/>
      </c>
      <c r="G348" s="23" t="str">
        <f t="shared" si="61"/>
        <v/>
      </c>
    </row>
    <row r="349" spans="1:7" x14ac:dyDescent="0.25">
      <c r="A349" s="10" t="str">
        <f t="shared" si="58"/>
        <v/>
      </c>
      <c r="B349" s="4" t="str">
        <f t="shared" si="59"/>
        <v/>
      </c>
      <c r="C349" s="4" t="str">
        <f t="shared" si="57"/>
        <v/>
      </c>
      <c r="D349" s="4" t="str">
        <f>IF(ISNUMBER(A349),COUNTIF(Calculations!B:B, A349),"")</f>
        <v/>
      </c>
      <c r="E349" s="4" t="str">
        <f>IF(ISNUMBER(A349),COUNTIF(Calculations!A:A, A349),"")</f>
        <v/>
      </c>
      <c r="F349" s="23" t="str">
        <f t="shared" si="60"/>
        <v/>
      </c>
      <c r="G349" s="23" t="str">
        <f t="shared" si="61"/>
        <v/>
      </c>
    </row>
    <row r="350" spans="1:7" x14ac:dyDescent="0.25">
      <c r="A350" s="10" t="str">
        <f t="shared" si="58"/>
        <v/>
      </c>
      <c r="B350" s="4" t="str">
        <f t="shared" si="59"/>
        <v/>
      </c>
      <c r="C350" s="4" t="str">
        <f t="shared" si="57"/>
        <v/>
      </c>
      <c r="D350" s="4" t="str">
        <f>IF(ISNUMBER(A350),COUNTIF(Calculations!B:B, A350),"")</f>
        <v/>
      </c>
      <c r="E350" s="4" t="str">
        <f>IF(ISNUMBER(A350),COUNTIF(Calculations!A:A, A350),"")</f>
        <v/>
      </c>
      <c r="F350" s="23" t="str">
        <f t="shared" si="60"/>
        <v/>
      </c>
      <c r="G350" s="23" t="str">
        <f t="shared" si="61"/>
        <v/>
      </c>
    </row>
    <row r="351" spans="1:7" x14ac:dyDescent="0.25">
      <c r="A351" s="10" t="str">
        <f t="shared" si="58"/>
        <v/>
      </c>
      <c r="B351" s="4" t="str">
        <f t="shared" si="59"/>
        <v/>
      </c>
      <c r="C351" s="4" t="str">
        <f t="shared" si="57"/>
        <v/>
      </c>
      <c r="D351" s="4" t="str">
        <f>IF(ISNUMBER(A351),COUNTIF(Calculations!B:B, A351),"")</f>
        <v/>
      </c>
      <c r="E351" s="4" t="str">
        <f>IF(ISNUMBER(A351),COUNTIF(Calculations!A:A, A351),"")</f>
        <v/>
      </c>
      <c r="F351" s="23" t="str">
        <f t="shared" si="60"/>
        <v/>
      </c>
      <c r="G351" s="23" t="str">
        <f t="shared" si="61"/>
        <v/>
      </c>
    </row>
    <row r="352" spans="1:7" x14ac:dyDescent="0.25">
      <c r="A352" s="10" t="str">
        <f t="shared" si="58"/>
        <v/>
      </c>
      <c r="B352" s="4" t="str">
        <f t="shared" si="59"/>
        <v/>
      </c>
      <c r="C352" s="4" t="str">
        <f t="shared" si="57"/>
        <v/>
      </c>
      <c r="D352" s="4" t="str">
        <f>IF(ISNUMBER(A352),COUNTIF(Calculations!B:B, A352),"")</f>
        <v/>
      </c>
      <c r="E352" s="4" t="str">
        <f>IF(ISNUMBER(A352),COUNTIF(Calculations!A:A, A352),"")</f>
        <v/>
      </c>
      <c r="F352" s="23" t="str">
        <f t="shared" si="60"/>
        <v/>
      </c>
      <c r="G352" s="23" t="str">
        <f t="shared" si="61"/>
        <v/>
      </c>
    </row>
    <row r="353" spans="1:7" x14ac:dyDescent="0.25">
      <c r="A353" s="10" t="str">
        <f t="shared" si="58"/>
        <v/>
      </c>
      <c r="B353" s="4" t="str">
        <f t="shared" si="59"/>
        <v/>
      </c>
      <c r="C353" s="4" t="str">
        <f t="shared" si="57"/>
        <v/>
      </c>
      <c r="D353" s="4" t="str">
        <f>IF(ISNUMBER(A353),COUNTIF(Calculations!B:B, A353),"")</f>
        <v/>
      </c>
      <c r="E353" s="4" t="str">
        <f>IF(ISNUMBER(A353),COUNTIF(Calculations!A:A, A353),"")</f>
        <v/>
      </c>
      <c r="F353" s="23" t="str">
        <f t="shared" si="60"/>
        <v/>
      </c>
      <c r="G353" s="23" t="str">
        <f t="shared" si="61"/>
        <v/>
      </c>
    </row>
    <row r="354" spans="1:7" x14ac:dyDescent="0.25">
      <c r="A354" s="10" t="str">
        <f t="shared" si="58"/>
        <v/>
      </c>
      <c r="B354" s="4" t="str">
        <f t="shared" si="59"/>
        <v/>
      </c>
      <c r="C354" s="4" t="str">
        <f t="shared" si="57"/>
        <v/>
      </c>
      <c r="D354" s="4" t="str">
        <f>IF(ISNUMBER(A354),COUNTIF(Calculations!B:B, A354),"")</f>
        <v/>
      </c>
      <c r="E354" s="4" t="str">
        <f>IF(ISNUMBER(A354),COUNTIF(Calculations!A:A, A354),"")</f>
        <v/>
      </c>
      <c r="F354" s="23" t="str">
        <f t="shared" si="60"/>
        <v/>
      </c>
      <c r="G354" s="23" t="str">
        <f t="shared" si="61"/>
        <v/>
      </c>
    </row>
    <row r="355" spans="1:7" x14ac:dyDescent="0.25">
      <c r="A355" s="10" t="str">
        <f t="shared" si="58"/>
        <v/>
      </c>
      <c r="B355" s="4" t="str">
        <f t="shared" si="59"/>
        <v/>
      </c>
      <c r="C355" s="4" t="str">
        <f t="shared" si="57"/>
        <v/>
      </c>
      <c r="D355" s="4" t="str">
        <f>IF(ISNUMBER(A355),COUNTIF(Calculations!B:B, A355),"")</f>
        <v/>
      </c>
      <c r="E355" s="4" t="str">
        <f>IF(ISNUMBER(A355),COUNTIF(Calculations!A:A, A355),"")</f>
        <v/>
      </c>
      <c r="F355" s="23" t="str">
        <f t="shared" si="60"/>
        <v/>
      </c>
      <c r="G355" s="23" t="str">
        <f t="shared" si="61"/>
        <v/>
      </c>
    </row>
    <row r="356" spans="1:7" x14ac:dyDescent="0.25">
      <c r="A356" s="10" t="str">
        <f t="shared" si="58"/>
        <v/>
      </c>
      <c r="B356" s="4" t="str">
        <f t="shared" si="59"/>
        <v/>
      </c>
      <c r="C356" s="4" t="str">
        <f t="shared" si="57"/>
        <v/>
      </c>
      <c r="D356" s="4" t="str">
        <f>IF(ISNUMBER(A356),COUNTIF(Calculations!B:B, A356),"")</f>
        <v/>
      </c>
      <c r="E356" s="4" t="str">
        <f>IF(ISNUMBER(A356),COUNTIF(Calculations!A:A, A356),"")</f>
        <v/>
      </c>
      <c r="F356" s="23" t="str">
        <f t="shared" si="60"/>
        <v/>
      </c>
      <c r="G356" s="23" t="str">
        <f t="shared" si="61"/>
        <v/>
      </c>
    </row>
    <row r="357" spans="1:7" x14ac:dyDescent="0.25">
      <c r="A357" s="10" t="str">
        <f t="shared" si="58"/>
        <v/>
      </c>
      <c r="B357" s="4" t="str">
        <f t="shared" si="59"/>
        <v/>
      </c>
      <c r="C357" s="4" t="str">
        <f t="shared" si="57"/>
        <v/>
      </c>
      <c r="D357" s="4" t="str">
        <f>IF(ISNUMBER(A357),COUNTIF(Calculations!B:B, A357),"")</f>
        <v/>
      </c>
      <c r="E357" s="4" t="str">
        <f>IF(ISNUMBER(A357),COUNTIF(Calculations!A:A, A357),"")</f>
        <v/>
      </c>
      <c r="F357" s="23" t="str">
        <f t="shared" si="60"/>
        <v/>
      </c>
      <c r="G357" s="23" t="str">
        <f t="shared" si="61"/>
        <v/>
      </c>
    </row>
    <row r="358" spans="1:7" x14ac:dyDescent="0.25">
      <c r="A358" s="10" t="str">
        <f t="shared" si="58"/>
        <v/>
      </c>
      <c r="B358" s="4" t="str">
        <f t="shared" si="59"/>
        <v/>
      </c>
      <c r="C358" s="4" t="str">
        <f t="shared" si="57"/>
        <v/>
      </c>
      <c r="D358" s="4" t="str">
        <f>IF(ISNUMBER(A358),COUNTIF(Calculations!B:B, A358),"")</f>
        <v/>
      </c>
      <c r="E358" s="4" t="str">
        <f>IF(ISNUMBER(A358),COUNTIF(Calculations!A:A, A358),"")</f>
        <v/>
      </c>
      <c r="F358" s="23" t="str">
        <f t="shared" si="60"/>
        <v/>
      </c>
      <c r="G358" s="23" t="str">
        <f t="shared" si="61"/>
        <v/>
      </c>
    </row>
    <row r="359" spans="1:7" x14ac:dyDescent="0.25">
      <c r="A359" s="10" t="str">
        <f t="shared" si="58"/>
        <v/>
      </c>
      <c r="B359" s="4" t="str">
        <f t="shared" si="59"/>
        <v/>
      </c>
      <c r="C359" s="4" t="str">
        <f t="shared" si="57"/>
        <v/>
      </c>
      <c r="D359" s="4" t="str">
        <f>IF(ISNUMBER(A359),COUNTIF(Calculations!B:B, A359),"")</f>
        <v/>
      </c>
      <c r="E359" s="4" t="str">
        <f>IF(ISNUMBER(A359),COUNTIF(Calculations!A:A, A359),"")</f>
        <v/>
      </c>
      <c r="F359" s="23" t="str">
        <f t="shared" si="60"/>
        <v/>
      </c>
      <c r="G359" s="23" t="str">
        <f t="shared" si="61"/>
        <v/>
      </c>
    </row>
    <row r="360" spans="1:7" x14ac:dyDescent="0.25">
      <c r="A360" s="10" t="str">
        <f t="shared" si="58"/>
        <v/>
      </c>
      <c r="B360" s="4" t="str">
        <f t="shared" si="59"/>
        <v/>
      </c>
      <c r="C360" s="4" t="str">
        <f t="shared" si="57"/>
        <v/>
      </c>
      <c r="D360" s="4" t="str">
        <f>IF(ISNUMBER(A360),COUNTIF(Calculations!B:B, A360),"")</f>
        <v/>
      </c>
      <c r="E360" s="4" t="str">
        <f>IF(ISNUMBER(A360),COUNTIF(Calculations!A:A, A360),"")</f>
        <v/>
      </c>
      <c r="F360" s="23" t="str">
        <f t="shared" si="60"/>
        <v/>
      </c>
      <c r="G360" s="23" t="str">
        <f t="shared" si="61"/>
        <v/>
      </c>
    </row>
    <row r="361" spans="1:7" x14ac:dyDescent="0.25">
      <c r="A361" s="10" t="str">
        <f t="shared" si="58"/>
        <v/>
      </c>
      <c r="B361" s="4" t="str">
        <f t="shared" si="59"/>
        <v/>
      </c>
      <c r="C361" s="4" t="str">
        <f t="shared" si="57"/>
        <v/>
      </c>
      <c r="D361" s="4" t="str">
        <f>IF(ISNUMBER(A361),COUNTIF(Calculations!B:B, A361),"")</f>
        <v/>
      </c>
      <c r="E361" s="4" t="str">
        <f>IF(ISNUMBER(A361),COUNTIF(Calculations!A:A, A361),"")</f>
        <v/>
      </c>
      <c r="F361" s="23" t="str">
        <f t="shared" si="60"/>
        <v/>
      </c>
      <c r="G361" s="23" t="str">
        <f t="shared" si="61"/>
        <v/>
      </c>
    </row>
    <row r="362" spans="1:7" x14ac:dyDescent="0.25">
      <c r="A362" s="10" t="str">
        <f t="shared" si="58"/>
        <v/>
      </c>
      <c r="B362" s="4" t="str">
        <f t="shared" si="59"/>
        <v/>
      </c>
      <c r="C362" s="4" t="str">
        <f t="shared" si="57"/>
        <v/>
      </c>
      <c r="D362" s="4" t="str">
        <f>IF(ISNUMBER(A362),COUNTIF(Calculations!B:B, A362),"")</f>
        <v/>
      </c>
      <c r="E362" s="4" t="str">
        <f>IF(ISNUMBER(A362),COUNTIF(Calculations!A:A, A362),"")</f>
        <v/>
      </c>
      <c r="F362" s="23" t="str">
        <f t="shared" si="60"/>
        <v/>
      </c>
      <c r="G362" s="23" t="str">
        <f t="shared" si="61"/>
        <v/>
      </c>
    </row>
    <row r="363" spans="1:7" x14ac:dyDescent="0.25">
      <c r="A363" s="10" t="str">
        <f t="shared" si="58"/>
        <v/>
      </c>
      <c r="B363" s="4" t="str">
        <f t="shared" si="59"/>
        <v/>
      </c>
      <c r="C363" s="4" t="str">
        <f t="shared" si="57"/>
        <v/>
      </c>
      <c r="D363" s="4" t="str">
        <f>IF(ISNUMBER(A363),COUNTIF(Calculations!B:B, A363),"")</f>
        <v/>
      </c>
      <c r="E363" s="4" t="str">
        <f>IF(ISNUMBER(A363),COUNTIF(Calculations!A:A, A363),"")</f>
        <v/>
      </c>
      <c r="F363" s="23" t="str">
        <f t="shared" si="60"/>
        <v/>
      </c>
      <c r="G363" s="23" t="str">
        <f t="shared" si="61"/>
        <v/>
      </c>
    </row>
    <row r="364" spans="1:7" x14ac:dyDescent="0.25">
      <c r="A364" s="10" t="str">
        <f t="shared" si="58"/>
        <v/>
      </c>
      <c r="B364" s="4" t="str">
        <f t="shared" si="59"/>
        <v/>
      </c>
      <c r="C364" s="4" t="str">
        <f t="shared" si="57"/>
        <v/>
      </c>
      <c r="D364" s="4" t="str">
        <f>IF(ISNUMBER(A364),COUNTIF(Calculations!B:B, A364),"")</f>
        <v/>
      </c>
      <c r="E364" s="4" t="str">
        <f>IF(ISNUMBER(A364),COUNTIF(Calculations!A:A, A364),"")</f>
        <v/>
      </c>
      <c r="F364" s="23" t="str">
        <f t="shared" si="60"/>
        <v/>
      </c>
      <c r="G364" s="23" t="str">
        <f t="shared" si="61"/>
        <v/>
      </c>
    </row>
    <row r="365" spans="1:7" x14ac:dyDescent="0.25">
      <c r="A365" s="10" t="str">
        <f t="shared" si="58"/>
        <v/>
      </c>
      <c r="B365" s="4" t="str">
        <f t="shared" si="59"/>
        <v/>
      </c>
      <c r="C365" s="4" t="str">
        <f t="shared" si="57"/>
        <v/>
      </c>
      <c r="D365" s="4" t="str">
        <f>IF(ISNUMBER(A365),COUNTIF(Calculations!B:B, A365),"")</f>
        <v/>
      </c>
      <c r="E365" s="4" t="str">
        <f>IF(ISNUMBER(A365),COUNTIF(Calculations!A:A, A365),"")</f>
        <v/>
      </c>
      <c r="F365" s="23" t="str">
        <f t="shared" si="60"/>
        <v/>
      </c>
      <c r="G365" s="23" t="str">
        <f t="shared" si="61"/>
        <v/>
      </c>
    </row>
    <row r="366" spans="1:7" x14ac:dyDescent="0.25">
      <c r="A366" s="10" t="str">
        <f t="shared" si="58"/>
        <v/>
      </c>
      <c r="B366" s="4" t="str">
        <f t="shared" si="59"/>
        <v/>
      </c>
      <c r="C366" s="4" t="str">
        <f t="shared" si="57"/>
        <v/>
      </c>
      <c r="D366" s="4" t="str">
        <f>IF(ISNUMBER(A366),COUNTIF(Calculations!B:B, A366),"")</f>
        <v/>
      </c>
      <c r="E366" s="4" t="str">
        <f>IF(ISNUMBER(A366),COUNTIF(Calculations!A:A, A366),"")</f>
        <v/>
      </c>
      <c r="F366" s="23" t="str">
        <f t="shared" si="60"/>
        <v/>
      </c>
      <c r="G366" s="23" t="str">
        <f t="shared" si="61"/>
        <v/>
      </c>
    </row>
    <row r="367" spans="1:7" x14ac:dyDescent="0.25">
      <c r="A367" s="10" t="str">
        <f t="shared" si="58"/>
        <v/>
      </c>
      <c r="B367" s="4" t="str">
        <f t="shared" si="59"/>
        <v/>
      </c>
      <c r="C367" s="4" t="str">
        <f t="shared" si="57"/>
        <v/>
      </c>
      <c r="D367" s="4" t="str">
        <f>IF(ISNUMBER(A367),COUNTIF(Calculations!B:B, A367),"")</f>
        <v/>
      </c>
      <c r="E367" s="4" t="str">
        <f>IF(ISNUMBER(A367),COUNTIF(Calculations!A:A, A367),"")</f>
        <v/>
      </c>
      <c r="F367" s="23" t="str">
        <f t="shared" si="60"/>
        <v/>
      </c>
      <c r="G367" s="23" t="str">
        <f t="shared" si="61"/>
        <v/>
      </c>
    </row>
    <row r="368" spans="1:7" x14ac:dyDescent="0.25">
      <c r="A368" s="10" t="str">
        <f t="shared" si="58"/>
        <v/>
      </c>
      <c r="B368" s="4" t="str">
        <f t="shared" si="59"/>
        <v/>
      </c>
      <c r="C368" s="4" t="str">
        <f t="shared" si="57"/>
        <v/>
      </c>
      <c r="D368" s="4" t="str">
        <f>IF(ISNUMBER(A368),COUNTIF(Calculations!B:B, A368),"")</f>
        <v/>
      </c>
      <c r="E368" s="4" t="str">
        <f>IF(ISNUMBER(A368),COUNTIF(Calculations!A:A, A368),"")</f>
        <v/>
      </c>
      <c r="F368" s="23" t="str">
        <f t="shared" si="60"/>
        <v/>
      </c>
      <c r="G368" s="23" t="str">
        <f t="shared" si="61"/>
        <v/>
      </c>
    </row>
    <row r="369" spans="1:7" x14ac:dyDescent="0.25">
      <c r="A369" s="10" t="str">
        <f t="shared" si="58"/>
        <v/>
      </c>
      <c r="B369" s="4" t="str">
        <f t="shared" si="59"/>
        <v/>
      </c>
      <c r="C369" s="4" t="str">
        <f t="shared" si="57"/>
        <v/>
      </c>
      <c r="D369" s="4" t="str">
        <f>IF(ISNUMBER(A369),COUNTIF(Calculations!B:B, A369),"")</f>
        <v/>
      </c>
      <c r="E369" s="4" t="str">
        <f>IF(ISNUMBER(A369),COUNTIF(Calculations!A:A, A369),"")</f>
        <v/>
      </c>
      <c r="F369" s="23" t="str">
        <f t="shared" si="60"/>
        <v/>
      </c>
      <c r="G369" s="23" t="str">
        <f t="shared" si="61"/>
        <v/>
      </c>
    </row>
    <row r="370" spans="1:7" x14ac:dyDescent="0.25">
      <c r="A370" s="10" t="str">
        <f t="shared" si="58"/>
        <v/>
      </c>
      <c r="B370" s="4" t="str">
        <f t="shared" si="59"/>
        <v/>
      </c>
      <c r="C370" s="4" t="str">
        <f t="shared" si="57"/>
        <v/>
      </c>
      <c r="D370" s="4" t="str">
        <f>IF(ISNUMBER(A370),COUNTIF(Calculations!B:B, A370),"")</f>
        <v/>
      </c>
      <c r="E370" s="4" t="str">
        <f>IF(ISNUMBER(A370),COUNTIF(Calculations!A:A, A370),"")</f>
        <v/>
      </c>
      <c r="F370" s="23" t="str">
        <f t="shared" si="60"/>
        <v/>
      </c>
      <c r="G370" s="23" t="str">
        <f t="shared" si="61"/>
        <v/>
      </c>
    </row>
    <row r="371" spans="1:7" x14ac:dyDescent="0.25">
      <c r="A371" s="10" t="str">
        <f t="shared" si="58"/>
        <v/>
      </c>
      <c r="B371" s="4" t="str">
        <f t="shared" si="59"/>
        <v/>
      </c>
      <c r="C371" s="4" t="str">
        <f t="shared" si="57"/>
        <v/>
      </c>
      <c r="D371" s="4" t="str">
        <f>IF(ISNUMBER(A371),COUNTIF(Calculations!B:B, A371),"")</f>
        <v/>
      </c>
      <c r="E371" s="4" t="str">
        <f>IF(ISNUMBER(A371),COUNTIF(Calculations!A:A, A371),"")</f>
        <v/>
      </c>
      <c r="F371" s="23" t="str">
        <f t="shared" si="60"/>
        <v/>
      </c>
      <c r="G371" s="23" t="str">
        <f t="shared" si="61"/>
        <v/>
      </c>
    </row>
    <row r="372" spans="1:7" x14ac:dyDescent="0.25">
      <c r="A372" s="10" t="str">
        <f t="shared" si="58"/>
        <v/>
      </c>
      <c r="B372" s="4" t="str">
        <f t="shared" si="59"/>
        <v/>
      </c>
      <c r="C372" s="4" t="str">
        <f t="shared" si="57"/>
        <v/>
      </c>
      <c r="D372" s="4" t="str">
        <f>IF(ISNUMBER(A372),COUNTIF(Calculations!B:B, A372),"")</f>
        <v/>
      </c>
      <c r="E372" s="4" t="str">
        <f>IF(ISNUMBER(A372),COUNTIF(Calculations!A:A, A372),"")</f>
        <v/>
      </c>
      <c r="F372" s="23" t="str">
        <f t="shared" si="60"/>
        <v/>
      </c>
      <c r="G372" s="23" t="str">
        <f t="shared" si="61"/>
        <v/>
      </c>
    </row>
    <row r="373" spans="1:7" x14ac:dyDescent="0.25">
      <c r="A373" s="10" t="str">
        <f t="shared" si="58"/>
        <v/>
      </c>
      <c r="B373" s="4" t="str">
        <f t="shared" si="59"/>
        <v/>
      </c>
      <c r="C373" s="4" t="str">
        <f t="shared" si="57"/>
        <v/>
      </c>
      <c r="D373" s="4" t="str">
        <f>IF(ISNUMBER(A373),COUNTIF(Calculations!B:B, A373),"")</f>
        <v/>
      </c>
      <c r="E373" s="4" t="str">
        <f>IF(ISNUMBER(A373),COUNTIF(Calculations!A:A, A373),"")</f>
        <v/>
      </c>
      <c r="F373" s="23" t="str">
        <f t="shared" si="60"/>
        <v/>
      </c>
      <c r="G373" s="23" t="str">
        <f t="shared" si="61"/>
        <v/>
      </c>
    </row>
    <row r="374" spans="1:7" x14ac:dyDescent="0.25">
      <c r="A374" s="10" t="str">
        <f t="shared" si="58"/>
        <v/>
      </c>
      <c r="B374" s="4" t="str">
        <f t="shared" si="59"/>
        <v/>
      </c>
      <c r="C374" s="4" t="str">
        <f t="shared" si="57"/>
        <v/>
      </c>
      <c r="D374" s="4" t="str">
        <f>IF(ISNUMBER(A374),COUNTIF(Calculations!B:B, A374),"")</f>
        <v/>
      </c>
      <c r="E374" s="4" t="str">
        <f>IF(ISNUMBER(A374),COUNTIF(Calculations!A:A, A374),"")</f>
        <v/>
      </c>
      <c r="F374" s="23" t="str">
        <f t="shared" si="60"/>
        <v/>
      </c>
      <c r="G374" s="23" t="str">
        <f t="shared" si="61"/>
        <v/>
      </c>
    </row>
    <row r="375" spans="1:7" x14ac:dyDescent="0.25">
      <c r="A375" s="10" t="str">
        <f t="shared" si="58"/>
        <v/>
      </c>
      <c r="B375" s="4" t="str">
        <f t="shared" si="59"/>
        <v/>
      </c>
      <c r="C375" s="4" t="str">
        <f t="shared" si="57"/>
        <v/>
      </c>
      <c r="D375" s="4" t="str">
        <f>IF(ISNUMBER(A375),COUNTIF(Calculations!B:B, A375),"")</f>
        <v/>
      </c>
      <c r="E375" s="4" t="str">
        <f>IF(ISNUMBER(A375),COUNTIF(Calculations!A:A, A375),"")</f>
        <v/>
      </c>
      <c r="F375" s="23" t="str">
        <f t="shared" si="60"/>
        <v/>
      </c>
      <c r="G375" s="23" t="str">
        <f t="shared" si="61"/>
        <v/>
      </c>
    </row>
    <row r="376" spans="1:7" x14ac:dyDescent="0.25">
      <c r="A376" s="10" t="str">
        <f t="shared" si="58"/>
        <v/>
      </c>
      <c r="B376" s="4" t="str">
        <f t="shared" si="59"/>
        <v/>
      </c>
      <c r="C376" s="4" t="str">
        <f t="shared" si="57"/>
        <v/>
      </c>
      <c r="D376" s="4" t="str">
        <f>IF(ISNUMBER(A376),COUNTIF(Calculations!B:B, A376),"")</f>
        <v/>
      </c>
      <c r="E376" s="4" t="str">
        <f>IF(ISNUMBER(A376),COUNTIF(Calculations!A:A, A376),"")</f>
        <v/>
      </c>
      <c r="F376" s="23" t="str">
        <f t="shared" si="60"/>
        <v/>
      </c>
      <c r="G376" s="23" t="str">
        <f t="shared" si="61"/>
        <v/>
      </c>
    </row>
    <row r="377" spans="1:7" x14ac:dyDescent="0.25">
      <c r="A377" s="10" t="str">
        <f t="shared" si="58"/>
        <v/>
      </c>
      <c r="B377" s="4" t="str">
        <f t="shared" si="59"/>
        <v/>
      </c>
      <c r="C377" s="4" t="str">
        <f t="shared" si="57"/>
        <v/>
      </c>
      <c r="D377" s="4" t="str">
        <f>IF(ISNUMBER(A377),COUNTIF(Calculations!B:B, A377),"")</f>
        <v/>
      </c>
      <c r="E377" s="4" t="str">
        <f>IF(ISNUMBER(A377),COUNTIF(Calculations!A:A, A377),"")</f>
        <v/>
      </c>
      <c r="F377" s="23" t="str">
        <f t="shared" si="60"/>
        <v/>
      </c>
      <c r="G377" s="23" t="str">
        <f t="shared" si="61"/>
        <v/>
      </c>
    </row>
    <row r="378" spans="1:7" x14ac:dyDescent="0.25">
      <c r="A378" s="10" t="str">
        <f t="shared" si="58"/>
        <v/>
      </c>
      <c r="B378" s="4" t="str">
        <f t="shared" si="59"/>
        <v/>
      </c>
      <c r="C378" s="4" t="str">
        <f t="shared" si="57"/>
        <v/>
      </c>
      <c r="D378" s="4" t="str">
        <f>IF(ISNUMBER(A378),COUNTIF(Calculations!B:B, A378),"")</f>
        <v/>
      </c>
      <c r="E378" s="4" t="str">
        <f>IF(ISNUMBER(A378),COUNTIF(Calculations!A:A, A378),"")</f>
        <v/>
      </c>
      <c r="F378" s="23" t="str">
        <f t="shared" si="60"/>
        <v/>
      </c>
      <c r="G378" s="23" t="str">
        <f t="shared" si="61"/>
        <v/>
      </c>
    </row>
    <row r="379" spans="1:7" x14ac:dyDescent="0.25">
      <c r="A379" s="10" t="str">
        <f t="shared" si="58"/>
        <v/>
      </c>
      <c r="B379" s="4" t="str">
        <f t="shared" si="59"/>
        <v/>
      </c>
      <c r="C379" s="4" t="str">
        <f t="shared" si="57"/>
        <v/>
      </c>
      <c r="D379" s="4" t="str">
        <f>IF(ISNUMBER(A379),COUNTIF(Calculations!B:B, A379),"")</f>
        <v/>
      </c>
      <c r="E379" s="4" t="str">
        <f>IF(ISNUMBER(A379),COUNTIF(Calculations!A:A, A379),"")</f>
        <v/>
      </c>
      <c r="F379" s="23" t="str">
        <f t="shared" si="60"/>
        <v/>
      </c>
      <c r="G379" s="23" t="str">
        <f t="shared" si="61"/>
        <v/>
      </c>
    </row>
    <row r="380" spans="1:7" x14ac:dyDescent="0.25">
      <c r="A380" s="10" t="str">
        <f t="shared" si="58"/>
        <v/>
      </c>
      <c r="B380" s="4" t="str">
        <f t="shared" si="59"/>
        <v/>
      </c>
      <c r="C380" s="4" t="str">
        <f t="shared" si="57"/>
        <v/>
      </c>
      <c r="D380" s="4" t="str">
        <f>IF(ISNUMBER(A380),COUNTIF(Calculations!B:B, A380),"")</f>
        <v/>
      </c>
      <c r="E380" s="4" t="str">
        <f>IF(ISNUMBER(A380),COUNTIF(Calculations!A:A, A380),"")</f>
        <v/>
      </c>
      <c r="F380" s="23" t="str">
        <f t="shared" si="60"/>
        <v/>
      </c>
      <c r="G380" s="23" t="str">
        <f t="shared" si="61"/>
        <v/>
      </c>
    </row>
    <row r="381" spans="1:7" x14ac:dyDescent="0.25">
      <c r="A381" s="10" t="str">
        <f t="shared" si="58"/>
        <v/>
      </c>
      <c r="B381" s="4" t="str">
        <f t="shared" si="59"/>
        <v/>
      </c>
      <c r="C381" s="4" t="str">
        <f t="shared" si="57"/>
        <v/>
      </c>
      <c r="D381" s="4" t="str">
        <f>IF(ISNUMBER(A381),COUNTIF(Calculations!B:B, A381),"")</f>
        <v/>
      </c>
      <c r="E381" s="4" t="str">
        <f>IF(ISNUMBER(A381),COUNTIF(Calculations!A:A, A381),"")</f>
        <v/>
      </c>
      <c r="F381" s="23" t="str">
        <f t="shared" si="60"/>
        <v/>
      </c>
      <c r="G381" s="23" t="str">
        <f t="shared" si="61"/>
        <v/>
      </c>
    </row>
    <row r="382" spans="1:7" x14ac:dyDescent="0.25">
      <c r="A382" s="10" t="str">
        <f t="shared" si="58"/>
        <v/>
      </c>
      <c r="B382" s="4" t="str">
        <f t="shared" si="59"/>
        <v/>
      </c>
      <c r="C382" s="4" t="str">
        <f t="shared" si="57"/>
        <v/>
      </c>
      <c r="D382" s="4" t="str">
        <f>IF(ISNUMBER(A382),COUNTIF(Calculations!B:B, A382),"")</f>
        <v/>
      </c>
      <c r="E382" s="4" t="str">
        <f>IF(ISNUMBER(A382),COUNTIF(Calculations!A:A, A382),"")</f>
        <v/>
      </c>
      <c r="F382" s="23" t="str">
        <f t="shared" si="60"/>
        <v/>
      </c>
      <c r="G382" s="23" t="str">
        <f t="shared" si="61"/>
        <v/>
      </c>
    </row>
    <row r="383" spans="1:7" x14ac:dyDescent="0.25">
      <c r="A383" s="10" t="str">
        <f t="shared" si="58"/>
        <v/>
      </c>
      <c r="B383" s="4" t="str">
        <f t="shared" si="59"/>
        <v/>
      </c>
      <c r="C383" s="4" t="str">
        <f t="shared" si="57"/>
        <v/>
      </c>
      <c r="D383" s="4" t="str">
        <f>IF(ISNUMBER(A383),COUNTIF(Calculations!B:B, A383),"")</f>
        <v/>
      </c>
      <c r="E383" s="4" t="str">
        <f>IF(ISNUMBER(A383),COUNTIF(Calculations!A:A, A383),"")</f>
        <v/>
      </c>
      <c r="F383" s="23" t="str">
        <f t="shared" si="60"/>
        <v/>
      </c>
      <c r="G383" s="23" t="str">
        <f t="shared" si="61"/>
        <v/>
      </c>
    </row>
    <row r="384" spans="1:7" x14ac:dyDescent="0.25">
      <c r="A384" s="10" t="str">
        <f t="shared" si="58"/>
        <v/>
      </c>
      <c r="B384" s="4" t="str">
        <f t="shared" si="59"/>
        <v/>
      </c>
      <c r="C384" s="4" t="str">
        <f t="shared" si="57"/>
        <v/>
      </c>
      <c r="D384" s="4" t="str">
        <f>IF(ISNUMBER(A384),COUNTIF(Calculations!B:B, A384),"")</f>
        <v/>
      </c>
      <c r="E384" s="4" t="str">
        <f>IF(ISNUMBER(A384),COUNTIF(Calculations!A:A, A384),"")</f>
        <v/>
      </c>
      <c r="F384" s="23" t="str">
        <f t="shared" si="60"/>
        <v/>
      </c>
      <c r="G384" s="23" t="str">
        <f t="shared" si="61"/>
        <v/>
      </c>
    </row>
    <row r="385" spans="1:7" x14ac:dyDescent="0.25">
      <c r="A385" s="10" t="str">
        <f t="shared" si="58"/>
        <v/>
      </c>
      <c r="B385" s="4" t="str">
        <f t="shared" si="59"/>
        <v/>
      </c>
      <c r="C385" s="4" t="str">
        <f t="shared" si="57"/>
        <v/>
      </c>
      <c r="D385" s="4" t="str">
        <f>IF(ISNUMBER(A385),COUNTIF(Calculations!B:B, A385),"")</f>
        <v/>
      </c>
      <c r="E385" s="4" t="str">
        <f>IF(ISNUMBER(A385),COUNTIF(Calculations!A:A, A385),"")</f>
        <v/>
      </c>
      <c r="F385" s="23" t="str">
        <f t="shared" si="60"/>
        <v/>
      </c>
      <c r="G385" s="23" t="str">
        <f t="shared" si="61"/>
        <v/>
      </c>
    </row>
    <row r="386" spans="1:7" x14ac:dyDescent="0.25">
      <c r="A386" s="10" t="str">
        <f t="shared" si="58"/>
        <v/>
      </c>
      <c r="B386" s="4" t="str">
        <f t="shared" si="59"/>
        <v/>
      </c>
      <c r="C386" s="4" t="str">
        <f t="shared" ref="C386:C449" si="62">IF(ISNUMBER(A386),COUNTIFS(IndirectStartDates,"&lt;="&amp;A386,IndirectCompletedDates,"&gt;"&amp;A386) + COUNTIFS(IndirectStartDates,"&lt;="&amp;A386,IndirectCompletedDates,""),"")</f>
        <v/>
      </c>
      <c r="D386" s="4" t="str">
        <f>IF(ISNUMBER(A386),COUNTIF(Calculations!B:B, A386),"")</f>
        <v/>
      </c>
      <c r="E386" s="4" t="str">
        <f>IF(ISNUMBER(A386),COUNTIF(Calculations!A:A, A386),"")</f>
        <v/>
      </c>
      <c r="F386" s="23" t="str">
        <f t="shared" si="60"/>
        <v/>
      </c>
      <c r="G386" s="23" t="str">
        <f t="shared" si="61"/>
        <v/>
      </c>
    </row>
    <row r="387" spans="1:7" x14ac:dyDescent="0.25">
      <c r="A387" s="10" t="str">
        <f t="shared" ref="A387:A450" si="63">IF(ISNUMBER(A386),IF(A386+1&lt;=MAX(IndirectStartDates),A386+1,""),"")</f>
        <v/>
      </c>
      <c r="B387" s="4" t="str">
        <f t="shared" ref="B387:B450" si="64">IF(ISNUMBER(A387),YEAR(A387)&amp;"-"&amp;TEXT(WEEKNUM(A387),"00"),"")</f>
        <v/>
      </c>
      <c r="C387" s="4" t="str">
        <f t="shared" si="62"/>
        <v/>
      </c>
      <c r="D387" s="4" t="str">
        <f>IF(ISNUMBER(A387),COUNTIF(Calculations!B:B, A387),"")</f>
        <v/>
      </c>
      <c r="E387" s="4" t="str">
        <f>IF(ISNUMBER(A387),COUNTIF(Calculations!A:A, A387),"")</f>
        <v/>
      </c>
      <c r="F387" s="23" t="str">
        <f t="shared" si="60"/>
        <v/>
      </c>
      <c r="G387" s="23" t="str">
        <f t="shared" si="61"/>
        <v/>
      </c>
    </row>
    <row r="388" spans="1:7" x14ac:dyDescent="0.25">
      <c r="A388" s="10" t="str">
        <f t="shared" si="63"/>
        <v/>
      </c>
      <c r="B388" s="4" t="str">
        <f t="shared" si="64"/>
        <v/>
      </c>
      <c r="C388" s="4" t="str">
        <f t="shared" si="62"/>
        <v/>
      </c>
      <c r="D388" s="4" t="str">
        <f>IF(ISNUMBER(A388),COUNTIF(Calculations!B:B, A388),"")</f>
        <v/>
      </c>
      <c r="E388" s="4" t="str">
        <f>IF(ISNUMBER(A388),COUNTIF(Calculations!A:A, A388),"")</f>
        <v/>
      </c>
      <c r="F388" s="23" t="str">
        <f t="shared" ref="F388:F451" si="65">IF(ISNUMBER(A388),F387 + D388,"")</f>
        <v/>
      </c>
      <c r="G388" s="23" t="str">
        <f t="shared" ref="G388:G451" si="66">IF(ISNUMBER(A388),G387 + E388,"")</f>
        <v/>
      </c>
    </row>
    <row r="389" spans="1:7" x14ac:dyDescent="0.25">
      <c r="A389" s="10" t="str">
        <f t="shared" si="63"/>
        <v/>
      </c>
      <c r="B389" s="4" t="str">
        <f t="shared" si="64"/>
        <v/>
      </c>
      <c r="C389" s="4" t="str">
        <f t="shared" si="62"/>
        <v/>
      </c>
      <c r="D389" s="4" t="str">
        <f>IF(ISNUMBER(A389),COUNTIF(Calculations!B:B, A389),"")</f>
        <v/>
      </c>
      <c r="E389" s="4" t="str">
        <f>IF(ISNUMBER(A389),COUNTIF(Calculations!A:A, A389),"")</f>
        <v/>
      </c>
      <c r="F389" s="23" t="str">
        <f t="shared" si="65"/>
        <v/>
      </c>
      <c r="G389" s="23" t="str">
        <f t="shared" si="66"/>
        <v/>
      </c>
    </row>
    <row r="390" spans="1:7" x14ac:dyDescent="0.25">
      <c r="A390" s="10" t="str">
        <f t="shared" si="63"/>
        <v/>
      </c>
      <c r="B390" s="4" t="str">
        <f t="shared" si="64"/>
        <v/>
      </c>
      <c r="C390" s="4" t="str">
        <f t="shared" si="62"/>
        <v/>
      </c>
      <c r="D390" s="4" t="str">
        <f>IF(ISNUMBER(A390),COUNTIF(Calculations!B:B, A390),"")</f>
        <v/>
      </c>
      <c r="E390" s="4" t="str">
        <f>IF(ISNUMBER(A390),COUNTIF(Calculations!A:A, A390),"")</f>
        <v/>
      </c>
      <c r="F390" s="23" t="str">
        <f t="shared" si="65"/>
        <v/>
      </c>
      <c r="G390" s="23" t="str">
        <f t="shared" si="66"/>
        <v/>
      </c>
    </row>
    <row r="391" spans="1:7" x14ac:dyDescent="0.25">
      <c r="A391" s="10" t="str">
        <f t="shared" si="63"/>
        <v/>
      </c>
      <c r="B391" s="4" t="str">
        <f t="shared" si="64"/>
        <v/>
      </c>
      <c r="C391" s="4" t="str">
        <f t="shared" si="62"/>
        <v/>
      </c>
      <c r="D391" s="4" t="str">
        <f>IF(ISNUMBER(A391),COUNTIF(Calculations!B:B, A391),"")</f>
        <v/>
      </c>
      <c r="E391" s="4" t="str">
        <f>IF(ISNUMBER(A391),COUNTIF(Calculations!A:A, A391),"")</f>
        <v/>
      </c>
      <c r="F391" s="23" t="str">
        <f t="shared" si="65"/>
        <v/>
      </c>
      <c r="G391" s="23" t="str">
        <f t="shared" si="66"/>
        <v/>
      </c>
    </row>
    <row r="392" spans="1:7" x14ac:dyDescent="0.25">
      <c r="A392" s="10" t="str">
        <f t="shared" si="63"/>
        <v/>
      </c>
      <c r="B392" s="4" t="str">
        <f t="shared" si="64"/>
        <v/>
      </c>
      <c r="C392" s="4" t="str">
        <f t="shared" si="62"/>
        <v/>
      </c>
      <c r="D392" s="4" t="str">
        <f>IF(ISNUMBER(A392),COUNTIF(Calculations!B:B, A392),"")</f>
        <v/>
      </c>
      <c r="E392" s="4" t="str">
        <f>IF(ISNUMBER(A392),COUNTIF(Calculations!A:A, A392),"")</f>
        <v/>
      </c>
      <c r="F392" s="23" t="str">
        <f t="shared" si="65"/>
        <v/>
      </c>
      <c r="G392" s="23" t="str">
        <f t="shared" si="66"/>
        <v/>
      </c>
    </row>
    <row r="393" spans="1:7" x14ac:dyDescent="0.25">
      <c r="A393" s="10" t="str">
        <f t="shared" si="63"/>
        <v/>
      </c>
      <c r="B393" s="4" t="str">
        <f t="shared" si="64"/>
        <v/>
      </c>
      <c r="C393" s="4" t="str">
        <f t="shared" si="62"/>
        <v/>
      </c>
      <c r="D393" s="4" t="str">
        <f>IF(ISNUMBER(A393),COUNTIF(Calculations!B:B, A393),"")</f>
        <v/>
      </c>
      <c r="E393" s="4" t="str">
        <f>IF(ISNUMBER(A393),COUNTIF(Calculations!A:A, A393),"")</f>
        <v/>
      </c>
      <c r="F393" s="23" t="str">
        <f t="shared" si="65"/>
        <v/>
      </c>
      <c r="G393" s="23" t="str">
        <f t="shared" si="66"/>
        <v/>
      </c>
    </row>
    <row r="394" spans="1:7" x14ac:dyDescent="0.25">
      <c r="A394" s="10" t="str">
        <f t="shared" si="63"/>
        <v/>
      </c>
      <c r="B394" s="4" t="str">
        <f t="shared" si="64"/>
        <v/>
      </c>
      <c r="C394" s="4" t="str">
        <f t="shared" si="62"/>
        <v/>
      </c>
      <c r="D394" s="4" t="str">
        <f>IF(ISNUMBER(A394),COUNTIF(Calculations!B:B, A394),"")</f>
        <v/>
      </c>
      <c r="E394" s="4" t="str">
        <f>IF(ISNUMBER(A394),COUNTIF(Calculations!A:A, A394),"")</f>
        <v/>
      </c>
      <c r="F394" s="23" t="str">
        <f t="shared" si="65"/>
        <v/>
      </c>
      <c r="G394" s="23" t="str">
        <f t="shared" si="66"/>
        <v/>
      </c>
    </row>
    <row r="395" spans="1:7" x14ac:dyDescent="0.25">
      <c r="A395" s="10" t="str">
        <f t="shared" si="63"/>
        <v/>
      </c>
      <c r="B395" s="4" t="str">
        <f t="shared" si="64"/>
        <v/>
      </c>
      <c r="C395" s="4" t="str">
        <f t="shared" si="62"/>
        <v/>
      </c>
      <c r="D395" s="4" t="str">
        <f>IF(ISNUMBER(A395),COUNTIF(Calculations!B:B, A395),"")</f>
        <v/>
      </c>
      <c r="E395" s="4" t="str">
        <f>IF(ISNUMBER(A395),COUNTIF(Calculations!A:A, A395),"")</f>
        <v/>
      </c>
      <c r="F395" s="23" t="str">
        <f t="shared" si="65"/>
        <v/>
      </c>
      <c r="G395" s="23" t="str">
        <f t="shared" si="66"/>
        <v/>
      </c>
    </row>
    <row r="396" spans="1:7" x14ac:dyDescent="0.25">
      <c r="A396" s="10" t="str">
        <f t="shared" si="63"/>
        <v/>
      </c>
      <c r="B396" s="4" t="str">
        <f t="shared" si="64"/>
        <v/>
      </c>
      <c r="C396" s="4" t="str">
        <f t="shared" si="62"/>
        <v/>
      </c>
      <c r="D396" s="4" t="str">
        <f>IF(ISNUMBER(A396),COUNTIF(Calculations!B:B, A396),"")</f>
        <v/>
      </c>
      <c r="E396" s="4" t="str">
        <f>IF(ISNUMBER(A396),COUNTIF(Calculations!A:A, A396),"")</f>
        <v/>
      </c>
      <c r="F396" s="23" t="str">
        <f t="shared" si="65"/>
        <v/>
      </c>
      <c r="G396" s="23" t="str">
        <f t="shared" si="66"/>
        <v/>
      </c>
    </row>
    <row r="397" spans="1:7" x14ac:dyDescent="0.25">
      <c r="A397" s="10" t="str">
        <f t="shared" si="63"/>
        <v/>
      </c>
      <c r="B397" s="4" t="str">
        <f t="shared" si="64"/>
        <v/>
      </c>
      <c r="C397" s="4" t="str">
        <f t="shared" si="62"/>
        <v/>
      </c>
      <c r="D397" s="4" t="str">
        <f>IF(ISNUMBER(A397),COUNTIF(Calculations!B:B, A397),"")</f>
        <v/>
      </c>
      <c r="E397" s="4" t="str">
        <f>IF(ISNUMBER(A397),COUNTIF(Calculations!A:A, A397),"")</f>
        <v/>
      </c>
      <c r="F397" s="23" t="str">
        <f t="shared" si="65"/>
        <v/>
      </c>
      <c r="G397" s="23" t="str">
        <f t="shared" si="66"/>
        <v/>
      </c>
    </row>
    <row r="398" spans="1:7" x14ac:dyDescent="0.25">
      <c r="A398" s="10" t="str">
        <f t="shared" si="63"/>
        <v/>
      </c>
      <c r="B398" s="4" t="str">
        <f t="shared" si="64"/>
        <v/>
      </c>
      <c r="C398" s="4" t="str">
        <f t="shared" si="62"/>
        <v/>
      </c>
      <c r="D398" s="4" t="str">
        <f>IF(ISNUMBER(A398),COUNTIF(Calculations!B:B, A398),"")</f>
        <v/>
      </c>
      <c r="E398" s="4" t="str">
        <f>IF(ISNUMBER(A398),COUNTIF(Calculations!A:A, A398),"")</f>
        <v/>
      </c>
      <c r="F398" s="23" t="str">
        <f t="shared" si="65"/>
        <v/>
      </c>
      <c r="G398" s="23" t="str">
        <f t="shared" si="66"/>
        <v/>
      </c>
    </row>
    <row r="399" spans="1:7" x14ac:dyDescent="0.25">
      <c r="A399" s="10" t="str">
        <f t="shared" si="63"/>
        <v/>
      </c>
      <c r="B399" s="4" t="str">
        <f t="shared" si="64"/>
        <v/>
      </c>
      <c r="C399" s="4" t="str">
        <f t="shared" si="62"/>
        <v/>
      </c>
      <c r="D399" s="4" t="str">
        <f>IF(ISNUMBER(A399),COUNTIF(Calculations!B:B, A399),"")</f>
        <v/>
      </c>
      <c r="E399" s="4" t="str">
        <f>IF(ISNUMBER(A399),COUNTIF(Calculations!A:A, A399),"")</f>
        <v/>
      </c>
      <c r="F399" s="23" t="str">
        <f t="shared" si="65"/>
        <v/>
      </c>
      <c r="G399" s="23" t="str">
        <f t="shared" si="66"/>
        <v/>
      </c>
    </row>
    <row r="400" spans="1:7" x14ac:dyDescent="0.25">
      <c r="A400" s="10" t="str">
        <f t="shared" si="63"/>
        <v/>
      </c>
      <c r="B400" s="4" t="str">
        <f t="shared" si="64"/>
        <v/>
      </c>
      <c r="C400" s="4" t="str">
        <f t="shared" si="62"/>
        <v/>
      </c>
      <c r="D400" s="4" t="str">
        <f>IF(ISNUMBER(A400),COUNTIF(Calculations!B:B, A400),"")</f>
        <v/>
      </c>
      <c r="E400" s="4" t="str">
        <f>IF(ISNUMBER(A400),COUNTIF(Calculations!A:A, A400),"")</f>
        <v/>
      </c>
      <c r="F400" s="23" t="str">
        <f t="shared" si="65"/>
        <v/>
      </c>
      <c r="G400" s="23" t="str">
        <f t="shared" si="66"/>
        <v/>
      </c>
    </row>
    <row r="401" spans="1:7" x14ac:dyDescent="0.25">
      <c r="A401" s="10" t="str">
        <f t="shared" si="63"/>
        <v/>
      </c>
      <c r="B401" s="4" t="str">
        <f t="shared" si="64"/>
        <v/>
      </c>
      <c r="C401" s="4" t="str">
        <f t="shared" si="62"/>
        <v/>
      </c>
      <c r="D401" s="4" t="str">
        <f>IF(ISNUMBER(A401),COUNTIF(Calculations!B:B, A401),"")</f>
        <v/>
      </c>
      <c r="E401" s="4" t="str">
        <f>IF(ISNUMBER(A401),COUNTIF(Calculations!A:A, A401),"")</f>
        <v/>
      </c>
      <c r="F401" s="23" t="str">
        <f t="shared" si="65"/>
        <v/>
      </c>
      <c r="G401" s="23" t="str">
        <f t="shared" si="66"/>
        <v/>
      </c>
    </row>
    <row r="402" spans="1:7" x14ac:dyDescent="0.25">
      <c r="A402" s="10" t="str">
        <f t="shared" si="63"/>
        <v/>
      </c>
      <c r="B402" s="4" t="str">
        <f t="shared" si="64"/>
        <v/>
      </c>
      <c r="C402" s="4" t="str">
        <f t="shared" si="62"/>
        <v/>
      </c>
      <c r="D402" s="4" t="str">
        <f>IF(ISNUMBER(A402),COUNTIF(Calculations!B:B, A402),"")</f>
        <v/>
      </c>
      <c r="E402" s="4" t="str">
        <f>IF(ISNUMBER(A402),COUNTIF(Calculations!A:A, A402),"")</f>
        <v/>
      </c>
      <c r="F402" s="23" t="str">
        <f t="shared" si="65"/>
        <v/>
      </c>
      <c r="G402" s="23" t="str">
        <f t="shared" si="66"/>
        <v/>
      </c>
    </row>
    <row r="403" spans="1:7" x14ac:dyDescent="0.25">
      <c r="A403" s="10" t="str">
        <f t="shared" si="63"/>
        <v/>
      </c>
      <c r="B403" s="4" t="str">
        <f t="shared" si="64"/>
        <v/>
      </c>
      <c r="C403" s="4" t="str">
        <f t="shared" si="62"/>
        <v/>
      </c>
      <c r="D403" s="4" t="str">
        <f>IF(ISNUMBER(A403),COUNTIF(Calculations!B:B, A403),"")</f>
        <v/>
      </c>
      <c r="E403" s="4" t="str">
        <f>IF(ISNUMBER(A403),COUNTIF(Calculations!A:A, A403),"")</f>
        <v/>
      </c>
      <c r="F403" s="23" t="str">
        <f t="shared" si="65"/>
        <v/>
      </c>
      <c r="G403" s="23" t="str">
        <f t="shared" si="66"/>
        <v/>
      </c>
    </row>
    <row r="404" spans="1:7" x14ac:dyDescent="0.25">
      <c r="A404" s="10" t="str">
        <f t="shared" si="63"/>
        <v/>
      </c>
      <c r="B404" s="4" t="str">
        <f t="shared" si="64"/>
        <v/>
      </c>
      <c r="C404" s="4" t="str">
        <f t="shared" si="62"/>
        <v/>
      </c>
      <c r="D404" s="4" t="str">
        <f>IF(ISNUMBER(A404),COUNTIF(Calculations!B:B, A404),"")</f>
        <v/>
      </c>
      <c r="E404" s="4" t="str">
        <f>IF(ISNUMBER(A404),COUNTIF(Calculations!A:A, A404),"")</f>
        <v/>
      </c>
      <c r="F404" s="23" t="str">
        <f t="shared" si="65"/>
        <v/>
      </c>
      <c r="G404" s="23" t="str">
        <f t="shared" si="66"/>
        <v/>
      </c>
    </row>
    <row r="405" spans="1:7" x14ac:dyDescent="0.25">
      <c r="A405" s="10" t="str">
        <f t="shared" si="63"/>
        <v/>
      </c>
      <c r="B405" s="4" t="str">
        <f t="shared" si="64"/>
        <v/>
      </c>
      <c r="C405" s="4" t="str">
        <f t="shared" si="62"/>
        <v/>
      </c>
      <c r="D405" s="4" t="str">
        <f>IF(ISNUMBER(A405),COUNTIF(Calculations!B:B, A405),"")</f>
        <v/>
      </c>
      <c r="E405" s="4" t="str">
        <f>IF(ISNUMBER(A405),COUNTIF(Calculations!A:A, A405),"")</f>
        <v/>
      </c>
      <c r="F405" s="23" t="str">
        <f t="shared" si="65"/>
        <v/>
      </c>
      <c r="G405" s="23" t="str">
        <f t="shared" si="66"/>
        <v/>
      </c>
    </row>
    <row r="406" spans="1:7" x14ac:dyDescent="0.25">
      <c r="A406" s="10" t="str">
        <f t="shared" si="63"/>
        <v/>
      </c>
      <c r="B406" s="4" t="str">
        <f t="shared" si="64"/>
        <v/>
      </c>
      <c r="C406" s="4" t="str">
        <f t="shared" si="62"/>
        <v/>
      </c>
      <c r="D406" s="4" t="str">
        <f>IF(ISNUMBER(A406),COUNTIF(Calculations!B:B, A406),"")</f>
        <v/>
      </c>
      <c r="E406" s="4" t="str">
        <f>IF(ISNUMBER(A406),COUNTIF(Calculations!A:A, A406),"")</f>
        <v/>
      </c>
      <c r="F406" s="23" t="str">
        <f t="shared" si="65"/>
        <v/>
      </c>
      <c r="G406" s="23" t="str">
        <f t="shared" si="66"/>
        <v/>
      </c>
    </row>
    <row r="407" spans="1:7" x14ac:dyDescent="0.25">
      <c r="A407" s="10" t="str">
        <f t="shared" si="63"/>
        <v/>
      </c>
      <c r="B407" s="4" t="str">
        <f t="shared" si="64"/>
        <v/>
      </c>
      <c r="C407" s="4" t="str">
        <f t="shared" si="62"/>
        <v/>
      </c>
      <c r="D407" s="4" t="str">
        <f>IF(ISNUMBER(A407),COUNTIF(Calculations!B:B, A407),"")</f>
        <v/>
      </c>
      <c r="E407" s="4" t="str">
        <f>IF(ISNUMBER(A407),COUNTIF(Calculations!A:A, A407),"")</f>
        <v/>
      </c>
      <c r="F407" s="23" t="str">
        <f t="shared" si="65"/>
        <v/>
      </c>
      <c r="G407" s="23" t="str">
        <f t="shared" si="66"/>
        <v/>
      </c>
    </row>
    <row r="408" spans="1:7" x14ac:dyDescent="0.25">
      <c r="A408" s="10" t="str">
        <f t="shared" si="63"/>
        <v/>
      </c>
      <c r="B408" s="4" t="str">
        <f t="shared" si="64"/>
        <v/>
      </c>
      <c r="C408" s="4" t="str">
        <f t="shared" si="62"/>
        <v/>
      </c>
      <c r="D408" s="4" t="str">
        <f>IF(ISNUMBER(A408),COUNTIF(Calculations!B:B, A408),"")</f>
        <v/>
      </c>
      <c r="E408" s="4" t="str">
        <f>IF(ISNUMBER(A408),COUNTIF(Calculations!A:A, A408),"")</f>
        <v/>
      </c>
      <c r="F408" s="23" t="str">
        <f t="shared" si="65"/>
        <v/>
      </c>
      <c r="G408" s="23" t="str">
        <f t="shared" si="66"/>
        <v/>
      </c>
    </row>
    <row r="409" spans="1:7" x14ac:dyDescent="0.25">
      <c r="A409" s="10" t="str">
        <f t="shared" si="63"/>
        <v/>
      </c>
      <c r="B409" s="4" t="str">
        <f t="shared" si="64"/>
        <v/>
      </c>
      <c r="C409" s="4" t="str">
        <f t="shared" si="62"/>
        <v/>
      </c>
      <c r="D409" s="4" t="str">
        <f>IF(ISNUMBER(A409),COUNTIF(Calculations!B:B, A409),"")</f>
        <v/>
      </c>
      <c r="E409" s="4" t="str">
        <f>IF(ISNUMBER(A409),COUNTIF(Calculations!A:A, A409),"")</f>
        <v/>
      </c>
      <c r="F409" s="23" t="str">
        <f t="shared" si="65"/>
        <v/>
      </c>
      <c r="G409" s="23" t="str">
        <f t="shared" si="66"/>
        <v/>
      </c>
    </row>
    <row r="410" spans="1:7" x14ac:dyDescent="0.25">
      <c r="A410" s="10" t="str">
        <f t="shared" si="63"/>
        <v/>
      </c>
      <c r="B410" s="4" t="str">
        <f t="shared" si="64"/>
        <v/>
      </c>
      <c r="C410" s="4" t="str">
        <f t="shared" si="62"/>
        <v/>
      </c>
      <c r="D410" s="4" t="str">
        <f>IF(ISNUMBER(A410),COUNTIF(Calculations!B:B, A410),"")</f>
        <v/>
      </c>
      <c r="E410" s="4" t="str">
        <f>IF(ISNUMBER(A410),COUNTIF(Calculations!A:A, A410),"")</f>
        <v/>
      </c>
      <c r="F410" s="23" t="str">
        <f t="shared" si="65"/>
        <v/>
      </c>
      <c r="G410" s="23" t="str">
        <f t="shared" si="66"/>
        <v/>
      </c>
    </row>
    <row r="411" spans="1:7" x14ac:dyDescent="0.25">
      <c r="A411" s="10" t="str">
        <f t="shared" si="63"/>
        <v/>
      </c>
      <c r="B411" s="4" t="str">
        <f t="shared" si="64"/>
        <v/>
      </c>
      <c r="C411" s="4" t="str">
        <f t="shared" si="62"/>
        <v/>
      </c>
      <c r="D411" s="4" t="str">
        <f>IF(ISNUMBER(A411),COUNTIF(Calculations!B:B, A411),"")</f>
        <v/>
      </c>
      <c r="E411" s="4" t="str">
        <f>IF(ISNUMBER(A411),COUNTIF(Calculations!A:A, A411),"")</f>
        <v/>
      </c>
      <c r="F411" s="23" t="str">
        <f t="shared" si="65"/>
        <v/>
      </c>
      <c r="G411" s="23" t="str">
        <f t="shared" si="66"/>
        <v/>
      </c>
    </row>
    <row r="412" spans="1:7" x14ac:dyDescent="0.25">
      <c r="A412" s="10" t="str">
        <f t="shared" si="63"/>
        <v/>
      </c>
      <c r="B412" s="4" t="str">
        <f t="shared" si="64"/>
        <v/>
      </c>
      <c r="C412" s="4" t="str">
        <f t="shared" si="62"/>
        <v/>
      </c>
      <c r="D412" s="4" t="str">
        <f>IF(ISNUMBER(A412),COUNTIF(Calculations!B:B, A412),"")</f>
        <v/>
      </c>
      <c r="E412" s="4" t="str">
        <f>IF(ISNUMBER(A412),COUNTIF(Calculations!A:A, A412),"")</f>
        <v/>
      </c>
      <c r="F412" s="23" t="str">
        <f t="shared" si="65"/>
        <v/>
      </c>
      <c r="G412" s="23" t="str">
        <f t="shared" si="66"/>
        <v/>
      </c>
    </row>
    <row r="413" spans="1:7" x14ac:dyDescent="0.25">
      <c r="A413" s="10" t="str">
        <f t="shared" si="63"/>
        <v/>
      </c>
      <c r="B413" s="4" t="str">
        <f t="shared" si="64"/>
        <v/>
      </c>
      <c r="C413" s="4" t="str">
        <f t="shared" si="62"/>
        <v/>
      </c>
      <c r="D413" s="4" t="str">
        <f>IF(ISNUMBER(A413),COUNTIF(Calculations!B:B, A413),"")</f>
        <v/>
      </c>
      <c r="E413" s="4" t="str">
        <f>IF(ISNUMBER(A413),COUNTIF(Calculations!A:A, A413),"")</f>
        <v/>
      </c>
      <c r="F413" s="23" t="str">
        <f t="shared" si="65"/>
        <v/>
      </c>
      <c r="G413" s="23" t="str">
        <f t="shared" si="66"/>
        <v/>
      </c>
    </row>
    <row r="414" spans="1:7" x14ac:dyDescent="0.25">
      <c r="A414" s="10" t="str">
        <f t="shared" si="63"/>
        <v/>
      </c>
      <c r="B414" s="4" t="str">
        <f t="shared" si="64"/>
        <v/>
      </c>
      <c r="C414" s="4" t="str">
        <f t="shared" si="62"/>
        <v/>
      </c>
      <c r="D414" s="4" t="str">
        <f>IF(ISNUMBER(A414),COUNTIF(Calculations!B:B, A414),"")</f>
        <v/>
      </c>
      <c r="E414" s="4" t="str">
        <f>IF(ISNUMBER(A414),COUNTIF(Calculations!A:A, A414),"")</f>
        <v/>
      </c>
      <c r="F414" s="23" t="str">
        <f t="shared" si="65"/>
        <v/>
      </c>
      <c r="G414" s="23" t="str">
        <f t="shared" si="66"/>
        <v/>
      </c>
    </row>
    <row r="415" spans="1:7" x14ac:dyDescent="0.25">
      <c r="A415" s="10" t="str">
        <f t="shared" si="63"/>
        <v/>
      </c>
      <c r="B415" s="4" t="str">
        <f t="shared" si="64"/>
        <v/>
      </c>
      <c r="C415" s="4" t="str">
        <f t="shared" si="62"/>
        <v/>
      </c>
      <c r="D415" s="4" t="str">
        <f>IF(ISNUMBER(A415),COUNTIF(Calculations!B:B, A415),"")</f>
        <v/>
      </c>
      <c r="E415" s="4" t="str">
        <f>IF(ISNUMBER(A415),COUNTIF(Calculations!A:A, A415),"")</f>
        <v/>
      </c>
      <c r="F415" s="23" t="str">
        <f t="shared" si="65"/>
        <v/>
      </c>
      <c r="G415" s="23" t="str">
        <f t="shared" si="66"/>
        <v/>
      </c>
    </row>
    <row r="416" spans="1:7" x14ac:dyDescent="0.25">
      <c r="A416" s="10" t="str">
        <f t="shared" si="63"/>
        <v/>
      </c>
      <c r="B416" s="4" t="str">
        <f t="shared" si="64"/>
        <v/>
      </c>
      <c r="C416" s="4" t="str">
        <f t="shared" si="62"/>
        <v/>
      </c>
      <c r="D416" s="4" t="str">
        <f>IF(ISNUMBER(A416),COUNTIF(Calculations!B:B, A416),"")</f>
        <v/>
      </c>
      <c r="E416" s="4" t="str">
        <f>IF(ISNUMBER(A416),COUNTIF(Calculations!A:A, A416),"")</f>
        <v/>
      </c>
      <c r="F416" s="23" t="str">
        <f t="shared" si="65"/>
        <v/>
      </c>
      <c r="G416" s="23" t="str">
        <f t="shared" si="66"/>
        <v/>
      </c>
    </row>
    <row r="417" spans="1:7" x14ac:dyDescent="0.25">
      <c r="A417" s="10" t="str">
        <f t="shared" si="63"/>
        <v/>
      </c>
      <c r="B417" s="4" t="str">
        <f t="shared" si="64"/>
        <v/>
      </c>
      <c r="C417" s="4" t="str">
        <f t="shared" si="62"/>
        <v/>
      </c>
      <c r="D417" s="4" t="str">
        <f>IF(ISNUMBER(A417),COUNTIF(Calculations!B:B, A417),"")</f>
        <v/>
      </c>
      <c r="E417" s="4" t="str">
        <f>IF(ISNUMBER(A417),COUNTIF(Calculations!A:A, A417),"")</f>
        <v/>
      </c>
      <c r="F417" s="23" t="str">
        <f t="shared" si="65"/>
        <v/>
      </c>
      <c r="G417" s="23" t="str">
        <f t="shared" si="66"/>
        <v/>
      </c>
    </row>
    <row r="418" spans="1:7" x14ac:dyDescent="0.25">
      <c r="A418" s="10" t="str">
        <f t="shared" si="63"/>
        <v/>
      </c>
      <c r="B418" s="4" t="str">
        <f t="shared" si="64"/>
        <v/>
      </c>
      <c r="C418" s="4" t="str">
        <f t="shared" si="62"/>
        <v/>
      </c>
      <c r="D418" s="4" t="str">
        <f>IF(ISNUMBER(A418),COUNTIF(Calculations!B:B, A418),"")</f>
        <v/>
      </c>
      <c r="E418" s="4" t="str">
        <f>IF(ISNUMBER(A418),COUNTIF(Calculations!A:A, A418),"")</f>
        <v/>
      </c>
      <c r="F418" s="23" t="str">
        <f t="shared" si="65"/>
        <v/>
      </c>
      <c r="G418" s="23" t="str">
        <f t="shared" si="66"/>
        <v/>
      </c>
    </row>
    <row r="419" spans="1:7" x14ac:dyDescent="0.25">
      <c r="A419" s="10" t="str">
        <f t="shared" si="63"/>
        <v/>
      </c>
      <c r="B419" s="4" t="str">
        <f t="shared" si="64"/>
        <v/>
      </c>
      <c r="C419" s="4" t="str">
        <f t="shared" si="62"/>
        <v/>
      </c>
      <c r="D419" s="4" t="str">
        <f>IF(ISNUMBER(A419),COUNTIF(Calculations!B:B, A419),"")</f>
        <v/>
      </c>
      <c r="E419" s="4" t="str">
        <f>IF(ISNUMBER(A419),COUNTIF(Calculations!A:A, A419),"")</f>
        <v/>
      </c>
      <c r="F419" s="23" t="str">
        <f t="shared" si="65"/>
        <v/>
      </c>
      <c r="G419" s="23" t="str">
        <f t="shared" si="66"/>
        <v/>
      </c>
    </row>
    <row r="420" spans="1:7" x14ac:dyDescent="0.25">
      <c r="A420" s="10" t="str">
        <f t="shared" si="63"/>
        <v/>
      </c>
      <c r="B420" s="4" t="str">
        <f t="shared" si="64"/>
        <v/>
      </c>
      <c r="C420" s="4" t="str">
        <f t="shared" si="62"/>
        <v/>
      </c>
      <c r="D420" s="4" t="str">
        <f>IF(ISNUMBER(A420),COUNTIF(Calculations!B:B, A420),"")</f>
        <v/>
      </c>
      <c r="E420" s="4" t="str">
        <f>IF(ISNUMBER(A420),COUNTIF(Calculations!A:A, A420),"")</f>
        <v/>
      </c>
      <c r="F420" s="23" t="str">
        <f t="shared" si="65"/>
        <v/>
      </c>
      <c r="G420" s="23" t="str">
        <f t="shared" si="66"/>
        <v/>
      </c>
    </row>
    <row r="421" spans="1:7" x14ac:dyDescent="0.25">
      <c r="A421" s="10" t="str">
        <f t="shared" si="63"/>
        <v/>
      </c>
      <c r="B421" s="4" t="str">
        <f t="shared" si="64"/>
        <v/>
      </c>
      <c r="C421" s="4" t="str">
        <f t="shared" si="62"/>
        <v/>
      </c>
      <c r="D421" s="4" t="str">
        <f>IF(ISNUMBER(A421),COUNTIF(Calculations!B:B, A421),"")</f>
        <v/>
      </c>
      <c r="E421" s="4" t="str">
        <f>IF(ISNUMBER(A421),COUNTIF(Calculations!A:A, A421),"")</f>
        <v/>
      </c>
      <c r="F421" s="23" t="str">
        <f t="shared" si="65"/>
        <v/>
      </c>
      <c r="G421" s="23" t="str">
        <f t="shared" si="66"/>
        <v/>
      </c>
    </row>
    <row r="422" spans="1:7" x14ac:dyDescent="0.25">
      <c r="A422" s="10" t="str">
        <f t="shared" si="63"/>
        <v/>
      </c>
      <c r="B422" s="4" t="str">
        <f t="shared" si="64"/>
        <v/>
      </c>
      <c r="C422" s="4" t="str">
        <f t="shared" si="62"/>
        <v/>
      </c>
      <c r="D422" s="4" t="str">
        <f>IF(ISNUMBER(A422),COUNTIF(Calculations!B:B, A422),"")</f>
        <v/>
      </c>
      <c r="E422" s="4" t="str">
        <f>IF(ISNUMBER(A422),COUNTIF(Calculations!A:A, A422),"")</f>
        <v/>
      </c>
      <c r="F422" s="23" t="str">
        <f t="shared" si="65"/>
        <v/>
      </c>
      <c r="G422" s="23" t="str">
        <f t="shared" si="66"/>
        <v/>
      </c>
    </row>
    <row r="423" spans="1:7" x14ac:dyDescent="0.25">
      <c r="A423" s="10" t="str">
        <f t="shared" si="63"/>
        <v/>
      </c>
      <c r="B423" s="4" t="str">
        <f t="shared" si="64"/>
        <v/>
      </c>
      <c r="C423" s="4" t="str">
        <f t="shared" si="62"/>
        <v/>
      </c>
      <c r="D423" s="4" t="str">
        <f>IF(ISNUMBER(A423),COUNTIF(Calculations!B:B, A423),"")</f>
        <v/>
      </c>
      <c r="E423" s="4" t="str">
        <f>IF(ISNUMBER(A423),COUNTIF(Calculations!A:A, A423),"")</f>
        <v/>
      </c>
      <c r="F423" s="23" t="str">
        <f t="shared" si="65"/>
        <v/>
      </c>
      <c r="G423" s="23" t="str">
        <f t="shared" si="66"/>
        <v/>
      </c>
    </row>
    <row r="424" spans="1:7" x14ac:dyDescent="0.25">
      <c r="A424" s="10" t="str">
        <f t="shared" si="63"/>
        <v/>
      </c>
      <c r="B424" s="4" t="str">
        <f t="shared" si="64"/>
        <v/>
      </c>
      <c r="C424" s="4" t="str">
        <f t="shared" si="62"/>
        <v/>
      </c>
      <c r="D424" s="4" t="str">
        <f>IF(ISNUMBER(A424),COUNTIF(Calculations!B:B, A424),"")</f>
        <v/>
      </c>
      <c r="E424" s="4" t="str">
        <f>IF(ISNUMBER(A424),COUNTIF(Calculations!A:A, A424),"")</f>
        <v/>
      </c>
      <c r="F424" s="23" t="str">
        <f t="shared" si="65"/>
        <v/>
      </c>
      <c r="G424" s="23" t="str">
        <f t="shared" si="66"/>
        <v/>
      </c>
    </row>
    <row r="425" spans="1:7" x14ac:dyDescent="0.25">
      <c r="A425" s="10" t="str">
        <f t="shared" si="63"/>
        <v/>
      </c>
      <c r="B425" s="4" t="str">
        <f t="shared" si="64"/>
        <v/>
      </c>
      <c r="C425" s="4" t="str">
        <f t="shared" si="62"/>
        <v/>
      </c>
      <c r="D425" s="4" t="str">
        <f>IF(ISNUMBER(A425),COUNTIF(Calculations!B:B, A425),"")</f>
        <v/>
      </c>
      <c r="E425" s="4" t="str">
        <f>IF(ISNUMBER(A425),COUNTIF(Calculations!A:A, A425),"")</f>
        <v/>
      </c>
      <c r="F425" s="23" t="str">
        <f t="shared" si="65"/>
        <v/>
      </c>
      <c r="G425" s="23" t="str">
        <f t="shared" si="66"/>
        <v/>
      </c>
    </row>
    <row r="426" spans="1:7" x14ac:dyDescent="0.25">
      <c r="A426" s="10" t="str">
        <f t="shared" si="63"/>
        <v/>
      </c>
      <c r="B426" s="4" t="str">
        <f t="shared" si="64"/>
        <v/>
      </c>
      <c r="C426" s="4" t="str">
        <f t="shared" si="62"/>
        <v/>
      </c>
      <c r="D426" s="4" t="str">
        <f>IF(ISNUMBER(A426),COUNTIF(Calculations!B:B, A426),"")</f>
        <v/>
      </c>
      <c r="E426" s="4" t="str">
        <f>IF(ISNUMBER(A426),COUNTIF(Calculations!A:A, A426),"")</f>
        <v/>
      </c>
      <c r="F426" s="23" t="str">
        <f t="shared" si="65"/>
        <v/>
      </c>
      <c r="G426" s="23" t="str">
        <f t="shared" si="66"/>
        <v/>
      </c>
    </row>
    <row r="427" spans="1:7" x14ac:dyDescent="0.25">
      <c r="A427" s="10" t="str">
        <f t="shared" si="63"/>
        <v/>
      </c>
      <c r="B427" s="4" t="str">
        <f t="shared" si="64"/>
        <v/>
      </c>
      <c r="C427" s="4" t="str">
        <f t="shared" si="62"/>
        <v/>
      </c>
      <c r="D427" s="4" t="str">
        <f>IF(ISNUMBER(A427),COUNTIF(Calculations!B:B, A427),"")</f>
        <v/>
      </c>
      <c r="E427" s="4" t="str">
        <f>IF(ISNUMBER(A427),COUNTIF(Calculations!A:A, A427),"")</f>
        <v/>
      </c>
      <c r="F427" s="23" t="str">
        <f t="shared" si="65"/>
        <v/>
      </c>
      <c r="G427" s="23" t="str">
        <f t="shared" si="66"/>
        <v/>
      </c>
    </row>
    <row r="428" spans="1:7" x14ac:dyDescent="0.25">
      <c r="A428" s="10" t="str">
        <f t="shared" si="63"/>
        <v/>
      </c>
      <c r="B428" s="4" t="str">
        <f t="shared" si="64"/>
        <v/>
      </c>
      <c r="C428" s="4" t="str">
        <f t="shared" si="62"/>
        <v/>
      </c>
      <c r="D428" s="4" t="str">
        <f>IF(ISNUMBER(A428),COUNTIF(Calculations!B:B, A428),"")</f>
        <v/>
      </c>
      <c r="E428" s="4" t="str">
        <f>IF(ISNUMBER(A428),COUNTIF(Calculations!A:A, A428),"")</f>
        <v/>
      </c>
      <c r="F428" s="23" t="str">
        <f t="shared" si="65"/>
        <v/>
      </c>
      <c r="G428" s="23" t="str">
        <f t="shared" si="66"/>
        <v/>
      </c>
    </row>
    <row r="429" spans="1:7" x14ac:dyDescent="0.25">
      <c r="A429" s="10" t="str">
        <f t="shared" si="63"/>
        <v/>
      </c>
      <c r="B429" s="4" t="str">
        <f t="shared" si="64"/>
        <v/>
      </c>
      <c r="C429" s="4" t="str">
        <f t="shared" si="62"/>
        <v/>
      </c>
      <c r="D429" s="4" t="str">
        <f>IF(ISNUMBER(A429),COUNTIF(Calculations!B:B, A429),"")</f>
        <v/>
      </c>
      <c r="E429" s="4" t="str">
        <f>IF(ISNUMBER(A429),COUNTIF(Calculations!A:A, A429),"")</f>
        <v/>
      </c>
      <c r="F429" s="23" t="str">
        <f t="shared" si="65"/>
        <v/>
      </c>
      <c r="G429" s="23" t="str">
        <f t="shared" si="66"/>
        <v/>
      </c>
    </row>
    <row r="430" spans="1:7" x14ac:dyDescent="0.25">
      <c r="A430" s="10" t="str">
        <f t="shared" si="63"/>
        <v/>
      </c>
      <c r="B430" s="4" t="str">
        <f t="shared" si="64"/>
        <v/>
      </c>
      <c r="C430" s="4" t="str">
        <f t="shared" si="62"/>
        <v/>
      </c>
      <c r="D430" s="4" t="str">
        <f>IF(ISNUMBER(A430),COUNTIF(Calculations!B:B, A430),"")</f>
        <v/>
      </c>
      <c r="E430" s="4" t="str">
        <f>IF(ISNUMBER(A430),COUNTIF(Calculations!A:A, A430),"")</f>
        <v/>
      </c>
      <c r="F430" s="23" t="str">
        <f t="shared" si="65"/>
        <v/>
      </c>
      <c r="G430" s="23" t="str">
        <f t="shared" si="66"/>
        <v/>
      </c>
    </row>
    <row r="431" spans="1:7" x14ac:dyDescent="0.25">
      <c r="A431" s="10" t="str">
        <f t="shared" si="63"/>
        <v/>
      </c>
      <c r="B431" s="4" t="str">
        <f t="shared" si="64"/>
        <v/>
      </c>
      <c r="C431" s="4" t="str">
        <f t="shared" si="62"/>
        <v/>
      </c>
      <c r="D431" s="4" t="str">
        <f>IF(ISNUMBER(A431),COUNTIF(Calculations!B:B, A431),"")</f>
        <v/>
      </c>
      <c r="E431" s="4" t="str">
        <f>IF(ISNUMBER(A431),COUNTIF(Calculations!A:A, A431),"")</f>
        <v/>
      </c>
      <c r="F431" s="23" t="str">
        <f t="shared" si="65"/>
        <v/>
      </c>
      <c r="G431" s="23" t="str">
        <f t="shared" si="66"/>
        <v/>
      </c>
    </row>
    <row r="432" spans="1:7" x14ac:dyDescent="0.25">
      <c r="A432" s="10" t="str">
        <f t="shared" si="63"/>
        <v/>
      </c>
      <c r="B432" s="4" t="str">
        <f t="shared" si="64"/>
        <v/>
      </c>
      <c r="C432" s="4" t="str">
        <f t="shared" si="62"/>
        <v/>
      </c>
      <c r="D432" s="4" t="str">
        <f>IF(ISNUMBER(A432),COUNTIF(Calculations!B:B, A432),"")</f>
        <v/>
      </c>
      <c r="E432" s="4" t="str">
        <f>IF(ISNUMBER(A432),COUNTIF(Calculations!A:A, A432),"")</f>
        <v/>
      </c>
      <c r="F432" s="23" t="str">
        <f t="shared" si="65"/>
        <v/>
      </c>
      <c r="G432" s="23" t="str">
        <f t="shared" si="66"/>
        <v/>
      </c>
    </row>
    <row r="433" spans="1:7" x14ac:dyDescent="0.25">
      <c r="A433" s="10" t="str">
        <f t="shared" si="63"/>
        <v/>
      </c>
      <c r="B433" s="4" t="str">
        <f t="shared" si="64"/>
        <v/>
      </c>
      <c r="C433" s="4" t="str">
        <f t="shared" si="62"/>
        <v/>
      </c>
      <c r="D433" s="4" t="str">
        <f>IF(ISNUMBER(A433),COUNTIF(Calculations!B:B, A433),"")</f>
        <v/>
      </c>
      <c r="E433" s="4" t="str">
        <f>IF(ISNUMBER(A433),COUNTIF(Calculations!A:A, A433),"")</f>
        <v/>
      </c>
      <c r="F433" s="23" t="str">
        <f t="shared" si="65"/>
        <v/>
      </c>
      <c r="G433" s="23" t="str">
        <f t="shared" si="66"/>
        <v/>
      </c>
    </row>
    <row r="434" spans="1:7" x14ac:dyDescent="0.25">
      <c r="A434" s="10" t="str">
        <f t="shared" si="63"/>
        <v/>
      </c>
      <c r="B434" s="4" t="str">
        <f t="shared" si="64"/>
        <v/>
      </c>
      <c r="C434" s="4" t="str">
        <f t="shared" si="62"/>
        <v/>
      </c>
      <c r="D434" s="4" t="str">
        <f>IF(ISNUMBER(A434),COUNTIF(Calculations!B:B, A434),"")</f>
        <v/>
      </c>
      <c r="E434" s="4" t="str">
        <f>IF(ISNUMBER(A434),COUNTIF(Calculations!A:A, A434),"")</f>
        <v/>
      </c>
      <c r="F434" s="23" t="str">
        <f t="shared" si="65"/>
        <v/>
      </c>
      <c r="G434" s="23" t="str">
        <f t="shared" si="66"/>
        <v/>
      </c>
    </row>
    <row r="435" spans="1:7" x14ac:dyDescent="0.25">
      <c r="A435" s="10" t="str">
        <f t="shared" si="63"/>
        <v/>
      </c>
      <c r="B435" s="4" t="str">
        <f t="shared" si="64"/>
        <v/>
      </c>
      <c r="C435" s="4" t="str">
        <f t="shared" si="62"/>
        <v/>
      </c>
      <c r="D435" s="4" t="str">
        <f>IF(ISNUMBER(A435),COUNTIF(Calculations!B:B, A435),"")</f>
        <v/>
      </c>
      <c r="E435" s="4" t="str">
        <f>IF(ISNUMBER(A435),COUNTIF(Calculations!A:A, A435),"")</f>
        <v/>
      </c>
      <c r="F435" s="23" t="str">
        <f t="shared" si="65"/>
        <v/>
      </c>
      <c r="G435" s="23" t="str">
        <f t="shared" si="66"/>
        <v/>
      </c>
    </row>
    <row r="436" spans="1:7" x14ac:dyDescent="0.25">
      <c r="A436" s="10" t="str">
        <f t="shared" si="63"/>
        <v/>
      </c>
      <c r="B436" s="4" t="str">
        <f t="shared" si="64"/>
        <v/>
      </c>
      <c r="C436" s="4" t="str">
        <f t="shared" si="62"/>
        <v/>
      </c>
      <c r="D436" s="4" t="str">
        <f>IF(ISNUMBER(A436),COUNTIF(Calculations!B:B, A436),"")</f>
        <v/>
      </c>
      <c r="E436" s="4" t="str">
        <f>IF(ISNUMBER(A436),COUNTIF(Calculations!A:A, A436),"")</f>
        <v/>
      </c>
      <c r="F436" s="23" t="str">
        <f t="shared" si="65"/>
        <v/>
      </c>
      <c r="G436" s="23" t="str">
        <f t="shared" si="66"/>
        <v/>
      </c>
    </row>
    <row r="437" spans="1:7" x14ac:dyDescent="0.25">
      <c r="A437" s="10" t="str">
        <f t="shared" si="63"/>
        <v/>
      </c>
      <c r="B437" s="4" t="str">
        <f t="shared" si="64"/>
        <v/>
      </c>
      <c r="C437" s="4" t="str">
        <f t="shared" si="62"/>
        <v/>
      </c>
      <c r="D437" s="4" t="str">
        <f>IF(ISNUMBER(A437),COUNTIF(Calculations!B:B, A437),"")</f>
        <v/>
      </c>
      <c r="E437" s="4" t="str">
        <f>IF(ISNUMBER(A437),COUNTIF(Calculations!A:A, A437),"")</f>
        <v/>
      </c>
      <c r="F437" s="23" t="str">
        <f t="shared" si="65"/>
        <v/>
      </c>
      <c r="G437" s="23" t="str">
        <f t="shared" si="66"/>
        <v/>
      </c>
    </row>
    <row r="438" spans="1:7" x14ac:dyDescent="0.25">
      <c r="A438" s="10" t="str">
        <f t="shared" si="63"/>
        <v/>
      </c>
      <c r="B438" s="4" t="str">
        <f t="shared" si="64"/>
        <v/>
      </c>
      <c r="C438" s="4" t="str">
        <f t="shared" si="62"/>
        <v/>
      </c>
      <c r="D438" s="4" t="str">
        <f>IF(ISNUMBER(A438),COUNTIF(Calculations!B:B, A438),"")</f>
        <v/>
      </c>
      <c r="E438" s="4" t="str">
        <f>IF(ISNUMBER(A438),COUNTIF(Calculations!A:A, A438),"")</f>
        <v/>
      </c>
      <c r="F438" s="23" t="str">
        <f t="shared" si="65"/>
        <v/>
      </c>
      <c r="G438" s="23" t="str">
        <f t="shared" si="66"/>
        <v/>
      </c>
    </row>
    <row r="439" spans="1:7" x14ac:dyDescent="0.25">
      <c r="A439" s="10" t="str">
        <f t="shared" si="63"/>
        <v/>
      </c>
      <c r="B439" s="4" t="str">
        <f t="shared" si="64"/>
        <v/>
      </c>
      <c r="C439" s="4" t="str">
        <f t="shared" si="62"/>
        <v/>
      </c>
      <c r="D439" s="4" t="str">
        <f>IF(ISNUMBER(A439),COUNTIF(Calculations!B:B, A439),"")</f>
        <v/>
      </c>
      <c r="E439" s="4" t="str">
        <f>IF(ISNUMBER(A439),COUNTIF(Calculations!A:A, A439),"")</f>
        <v/>
      </c>
      <c r="F439" s="23" t="str">
        <f t="shared" si="65"/>
        <v/>
      </c>
      <c r="G439" s="23" t="str">
        <f t="shared" si="66"/>
        <v/>
      </c>
    </row>
    <row r="440" spans="1:7" x14ac:dyDescent="0.25">
      <c r="A440" s="10" t="str">
        <f t="shared" si="63"/>
        <v/>
      </c>
      <c r="B440" s="4" t="str">
        <f t="shared" si="64"/>
        <v/>
      </c>
      <c r="C440" s="4" t="str">
        <f t="shared" si="62"/>
        <v/>
      </c>
      <c r="D440" s="4" t="str">
        <f>IF(ISNUMBER(A440),COUNTIF(Calculations!B:B, A440),"")</f>
        <v/>
      </c>
      <c r="E440" s="4" t="str">
        <f>IF(ISNUMBER(A440),COUNTIF(Calculations!A:A, A440),"")</f>
        <v/>
      </c>
      <c r="F440" s="23" t="str">
        <f t="shared" si="65"/>
        <v/>
      </c>
      <c r="G440" s="23" t="str">
        <f t="shared" si="66"/>
        <v/>
      </c>
    </row>
    <row r="441" spans="1:7" x14ac:dyDescent="0.25">
      <c r="A441" s="10" t="str">
        <f t="shared" si="63"/>
        <v/>
      </c>
      <c r="B441" s="4" t="str">
        <f t="shared" si="64"/>
        <v/>
      </c>
      <c r="C441" s="4" t="str">
        <f t="shared" si="62"/>
        <v/>
      </c>
      <c r="D441" s="4" t="str">
        <f>IF(ISNUMBER(A441),COUNTIF(Calculations!B:B, A441),"")</f>
        <v/>
      </c>
      <c r="E441" s="4" t="str">
        <f>IF(ISNUMBER(A441),COUNTIF(Calculations!A:A, A441),"")</f>
        <v/>
      </c>
      <c r="F441" s="23" t="str">
        <f t="shared" si="65"/>
        <v/>
      </c>
      <c r="G441" s="23" t="str">
        <f t="shared" si="66"/>
        <v/>
      </c>
    </row>
    <row r="442" spans="1:7" x14ac:dyDescent="0.25">
      <c r="A442" s="10" t="str">
        <f t="shared" si="63"/>
        <v/>
      </c>
      <c r="B442" s="4" t="str">
        <f t="shared" si="64"/>
        <v/>
      </c>
      <c r="C442" s="4" t="str">
        <f t="shared" si="62"/>
        <v/>
      </c>
      <c r="D442" s="4" t="str">
        <f>IF(ISNUMBER(A442),COUNTIF(Calculations!B:B, A442),"")</f>
        <v/>
      </c>
      <c r="E442" s="4" t="str">
        <f>IF(ISNUMBER(A442),COUNTIF(Calculations!A:A, A442),"")</f>
        <v/>
      </c>
      <c r="F442" s="23" t="str">
        <f t="shared" si="65"/>
        <v/>
      </c>
      <c r="G442" s="23" t="str">
        <f t="shared" si="66"/>
        <v/>
      </c>
    </row>
    <row r="443" spans="1:7" x14ac:dyDescent="0.25">
      <c r="A443" s="10" t="str">
        <f t="shared" si="63"/>
        <v/>
      </c>
      <c r="B443" s="4" t="str">
        <f t="shared" si="64"/>
        <v/>
      </c>
      <c r="C443" s="4" t="str">
        <f t="shared" si="62"/>
        <v/>
      </c>
      <c r="D443" s="4" t="str">
        <f>IF(ISNUMBER(A443),COUNTIF(Calculations!B:B, A443),"")</f>
        <v/>
      </c>
      <c r="E443" s="4" t="str">
        <f>IF(ISNUMBER(A443),COUNTIF(Calculations!A:A, A443),"")</f>
        <v/>
      </c>
      <c r="F443" s="23" t="str">
        <f t="shared" si="65"/>
        <v/>
      </c>
      <c r="G443" s="23" t="str">
        <f t="shared" si="66"/>
        <v/>
      </c>
    </row>
    <row r="444" spans="1:7" x14ac:dyDescent="0.25">
      <c r="A444" s="10" t="str">
        <f t="shared" si="63"/>
        <v/>
      </c>
      <c r="B444" s="4" t="str">
        <f t="shared" si="64"/>
        <v/>
      </c>
      <c r="C444" s="4" t="str">
        <f t="shared" si="62"/>
        <v/>
      </c>
      <c r="D444" s="4" t="str">
        <f>IF(ISNUMBER(A444),COUNTIF(Calculations!B:B, A444),"")</f>
        <v/>
      </c>
      <c r="E444" s="4" t="str">
        <f>IF(ISNUMBER(A444),COUNTIF(Calculations!A:A, A444),"")</f>
        <v/>
      </c>
      <c r="F444" s="23" t="str">
        <f t="shared" si="65"/>
        <v/>
      </c>
      <c r="G444" s="23" t="str">
        <f t="shared" si="66"/>
        <v/>
      </c>
    </row>
    <row r="445" spans="1:7" x14ac:dyDescent="0.25">
      <c r="A445" s="10" t="str">
        <f t="shared" si="63"/>
        <v/>
      </c>
      <c r="B445" s="4" t="str">
        <f t="shared" si="64"/>
        <v/>
      </c>
      <c r="C445" s="4" t="str">
        <f t="shared" si="62"/>
        <v/>
      </c>
      <c r="D445" s="4" t="str">
        <f>IF(ISNUMBER(A445),COUNTIF(Calculations!B:B, A445),"")</f>
        <v/>
      </c>
      <c r="E445" s="4" t="str">
        <f>IF(ISNUMBER(A445),COUNTIF(Calculations!A:A, A445),"")</f>
        <v/>
      </c>
      <c r="F445" s="23" t="str">
        <f t="shared" si="65"/>
        <v/>
      </c>
      <c r="G445" s="23" t="str">
        <f t="shared" si="66"/>
        <v/>
      </c>
    </row>
    <row r="446" spans="1:7" x14ac:dyDescent="0.25">
      <c r="A446" s="10" t="str">
        <f t="shared" si="63"/>
        <v/>
      </c>
      <c r="B446" s="4" t="str">
        <f t="shared" si="64"/>
        <v/>
      </c>
      <c r="C446" s="4" t="str">
        <f t="shared" si="62"/>
        <v/>
      </c>
      <c r="D446" s="4" t="str">
        <f>IF(ISNUMBER(A446),COUNTIF(Calculations!B:B, A446),"")</f>
        <v/>
      </c>
      <c r="E446" s="4" t="str">
        <f>IF(ISNUMBER(A446),COUNTIF(Calculations!A:A, A446),"")</f>
        <v/>
      </c>
      <c r="F446" s="23" t="str">
        <f t="shared" si="65"/>
        <v/>
      </c>
      <c r="G446" s="23" t="str">
        <f t="shared" si="66"/>
        <v/>
      </c>
    </row>
    <row r="447" spans="1:7" x14ac:dyDescent="0.25">
      <c r="A447" s="10" t="str">
        <f t="shared" si="63"/>
        <v/>
      </c>
      <c r="B447" s="4" t="str">
        <f t="shared" si="64"/>
        <v/>
      </c>
      <c r="C447" s="4" t="str">
        <f t="shared" si="62"/>
        <v/>
      </c>
      <c r="D447" s="4" t="str">
        <f>IF(ISNUMBER(A447),COUNTIF(Calculations!B:B, A447),"")</f>
        <v/>
      </c>
      <c r="E447" s="4" t="str">
        <f>IF(ISNUMBER(A447),COUNTIF(Calculations!A:A, A447),"")</f>
        <v/>
      </c>
      <c r="F447" s="23" t="str">
        <f t="shared" si="65"/>
        <v/>
      </c>
      <c r="G447" s="23" t="str">
        <f t="shared" si="66"/>
        <v/>
      </c>
    </row>
    <row r="448" spans="1:7" x14ac:dyDescent="0.25">
      <c r="A448" s="10" t="str">
        <f t="shared" si="63"/>
        <v/>
      </c>
      <c r="B448" s="4" t="str">
        <f t="shared" si="64"/>
        <v/>
      </c>
      <c r="C448" s="4" t="str">
        <f t="shared" si="62"/>
        <v/>
      </c>
      <c r="D448" s="4" t="str">
        <f>IF(ISNUMBER(A448),COUNTIF(Calculations!B:B, A448),"")</f>
        <v/>
      </c>
      <c r="E448" s="4" t="str">
        <f>IF(ISNUMBER(A448),COUNTIF(Calculations!A:A, A448),"")</f>
        <v/>
      </c>
      <c r="F448" s="23" t="str">
        <f t="shared" si="65"/>
        <v/>
      </c>
      <c r="G448" s="23" t="str">
        <f t="shared" si="66"/>
        <v/>
      </c>
    </row>
    <row r="449" spans="1:7" x14ac:dyDescent="0.25">
      <c r="A449" s="10" t="str">
        <f t="shared" si="63"/>
        <v/>
      </c>
      <c r="B449" s="4" t="str">
        <f t="shared" si="64"/>
        <v/>
      </c>
      <c r="C449" s="4" t="str">
        <f t="shared" si="62"/>
        <v/>
      </c>
      <c r="D449" s="4" t="str">
        <f>IF(ISNUMBER(A449),COUNTIF(Calculations!B:B, A449),"")</f>
        <v/>
      </c>
      <c r="E449" s="4" t="str">
        <f>IF(ISNUMBER(A449),COUNTIF(Calculations!A:A, A449),"")</f>
        <v/>
      </c>
      <c r="F449" s="23" t="str">
        <f t="shared" si="65"/>
        <v/>
      </c>
      <c r="G449" s="23" t="str">
        <f t="shared" si="66"/>
        <v/>
      </c>
    </row>
    <row r="450" spans="1:7" x14ac:dyDescent="0.25">
      <c r="A450" s="10" t="str">
        <f t="shared" si="63"/>
        <v/>
      </c>
      <c r="B450" s="4" t="str">
        <f t="shared" si="64"/>
        <v/>
      </c>
      <c r="C450" s="4" t="str">
        <f t="shared" ref="C450:C513" si="67">IF(ISNUMBER(A450),COUNTIFS(IndirectStartDates,"&lt;="&amp;A450,IndirectCompletedDates,"&gt;"&amp;A450) + COUNTIFS(IndirectStartDates,"&lt;="&amp;A450,IndirectCompletedDates,""),"")</f>
        <v/>
      </c>
      <c r="D450" s="4" t="str">
        <f>IF(ISNUMBER(A450),COUNTIF(Calculations!B:B, A450),"")</f>
        <v/>
      </c>
      <c r="E450" s="4" t="str">
        <f>IF(ISNUMBER(A450),COUNTIF(Calculations!A:A, A450),"")</f>
        <v/>
      </c>
      <c r="F450" s="23" t="str">
        <f t="shared" si="65"/>
        <v/>
      </c>
      <c r="G450" s="23" t="str">
        <f t="shared" si="66"/>
        <v/>
      </c>
    </row>
    <row r="451" spans="1:7" x14ac:dyDescent="0.25">
      <c r="A451" s="10" t="str">
        <f t="shared" ref="A451:A514" si="68">IF(ISNUMBER(A450),IF(A450+1&lt;=MAX(IndirectStartDates),A450+1,""),"")</f>
        <v/>
      </c>
      <c r="B451" s="4" t="str">
        <f t="shared" ref="B451:B514" si="69">IF(ISNUMBER(A451),YEAR(A451)&amp;"-"&amp;TEXT(WEEKNUM(A451),"00"),"")</f>
        <v/>
      </c>
      <c r="C451" s="4" t="str">
        <f t="shared" si="67"/>
        <v/>
      </c>
      <c r="D451" s="4" t="str">
        <f>IF(ISNUMBER(A451),COUNTIF(Calculations!B:B, A451),"")</f>
        <v/>
      </c>
      <c r="E451" s="4" t="str">
        <f>IF(ISNUMBER(A451),COUNTIF(Calculations!A:A, A451),"")</f>
        <v/>
      </c>
      <c r="F451" s="23" t="str">
        <f t="shared" si="65"/>
        <v/>
      </c>
      <c r="G451" s="23" t="str">
        <f t="shared" si="66"/>
        <v/>
      </c>
    </row>
    <row r="452" spans="1:7" x14ac:dyDescent="0.25">
      <c r="A452" s="10" t="str">
        <f t="shared" si="68"/>
        <v/>
      </c>
      <c r="B452" s="4" t="str">
        <f t="shared" si="69"/>
        <v/>
      </c>
      <c r="C452" s="4" t="str">
        <f t="shared" si="67"/>
        <v/>
      </c>
      <c r="D452" s="4" t="str">
        <f>IF(ISNUMBER(A452),COUNTIF(Calculations!B:B, A452),"")</f>
        <v/>
      </c>
      <c r="E452" s="4" t="str">
        <f>IF(ISNUMBER(A452),COUNTIF(Calculations!A:A, A452),"")</f>
        <v/>
      </c>
      <c r="F452" s="23" t="str">
        <f t="shared" ref="F452:F515" si="70">IF(ISNUMBER(A452),F451 + D452,"")</f>
        <v/>
      </c>
      <c r="G452" s="23" t="str">
        <f t="shared" ref="G452:G515" si="71">IF(ISNUMBER(A452),G451 + E452,"")</f>
        <v/>
      </c>
    </row>
    <row r="453" spans="1:7" x14ac:dyDescent="0.25">
      <c r="A453" s="10" t="str">
        <f t="shared" si="68"/>
        <v/>
      </c>
      <c r="B453" s="4" t="str">
        <f t="shared" si="69"/>
        <v/>
      </c>
      <c r="C453" s="4" t="str">
        <f t="shared" si="67"/>
        <v/>
      </c>
      <c r="D453" s="4" t="str">
        <f>IF(ISNUMBER(A453),COUNTIF(Calculations!B:B, A453),"")</f>
        <v/>
      </c>
      <c r="E453" s="4" t="str">
        <f>IF(ISNUMBER(A453),COUNTIF(Calculations!A:A, A453),"")</f>
        <v/>
      </c>
      <c r="F453" s="23" t="str">
        <f t="shared" si="70"/>
        <v/>
      </c>
      <c r="G453" s="23" t="str">
        <f t="shared" si="71"/>
        <v/>
      </c>
    </row>
    <row r="454" spans="1:7" x14ac:dyDescent="0.25">
      <c r="A454" s="10" t="str">
        <f t="shared" si="68"/>
        <v/>
      </c>
      <c r="B454" s="4" t="str">
        <f t="shared" si="69"/>
        <v/>
      </c>
      <c r="C454" s="4" t="str">
        <f t="shared" si="67"/>
        <v/>
      </c>
      <c r="D454" s="4" t="str">
        <f>IF(ISNUMBER(A454),COUNTIF(Calculations!B:B, A454),"")</f>
        <v/>
      </c>
      <c r="E454" s="4" t="str">
        <f>IF(ISNUMBER(A454),COUNTIF(Calculations!A:A, A454),"")</f>
        <v/>
      </c>
      <c r="F454" s="23" t="str">
        <f t="shared" si="70"/>
        <v/>
      </c>
      <c r="G454" s="23" t="str">
        <f t="shared" si="71"/>
        <v/>
      </c>
    </row>
    <row r="455" spans="1:7" x14ac:dyDescent="0.25">
      <c r="A455" s="10" t="str">
        <f t="shared" si="68"/>
        <v/>
      </c>
      <c r="B455" s="4" t="str">
        <f t="shared" si="69"/>
        <v/>
      </c>
      <c r="C455" s="4" t="str">
        <f t="shared" si="67"/>
        <v/>
      </c>
      <c r="D455" s="4" t="str">
        <f>IF(ISNUMBER(A455),COUNTIF(Calculations!B:B, A455),"")</f>
        <v/>
      </c>
      <c r="E455" s="4" t="str">
        <f>IF(ISNUMBER(A455),COUNTIF(Calculations!A:A, A455),"")</f>
        <v/>
      </c>
      <c r="F455" s="23" t="str">
        <f t="shared" si="70"/>
        <v/>
      </c>
      <c r="G455" s="23" t="str">
        <f t="shared" si="71"/>
        <v/>
      </c>
    </row>
    <row r="456" spans="1:7" x14ac:dyDescent="0.25">
      <c r="A456" s="10" t="str">
        <f t="shared" si="68"/>
        <v/>
      </c>
      <c r="B456" s="4" t="str">
        <f t="shared" si="69"/>
        <v/>
      </c>
      <c r="C456" s="4" t="str">
        <f t="shared" si="67"/>
        <v/>
      </c>
      <c r="D456" s="4" t="str">
        <f>IF(ISNUMBER(A456),COUNTIF(Calculations!B:B, A456),"")</f>
        <v/>
      </c>
      <c r="E456" s="4" t="str">
        <f>IF(ISNUMBER(A456),COUNTIF(Calculations!A:A, A456),"")</f>
        <v/>
      </c>
      <c r="F456" s="23" t="str">
        <f t="shared" si="70"/>
        <v/>
      </c>
      <c r="G456" s="23" t="str">
        <f t="shared" si="71"/>
        <v/>
      </c>
    </row>
    <row r="457" spans="1:7" x14ac:dyDescent="0.25">
      <c r="A457" s="10" t="str">
        <f t="shared" si="68"/>
        <v/>
      </c>
      <c r="B457" s="4" t="str">
        <f t="shared" si="69"/>
        <v/>
      </c>
      <c r="C457" s="4" t="str">
        <f t="shared" si="67"/>
        <v/>
      </c>
      <c r="D457" s="4" t="str">
        <f>IF(ISNUMBER(A457),COUNTIF(Calculations!B:B, A457),"")</f>
        <v/>
      </c>
      <c r="E457" s="4" t="str">
        <f>IF(ISNUMBER(A457),COUNTIF(Calculations!A:A, A457),"")</f>
        <v/>
      </c>
      <c r="F457" s="23" t="str">
        <f t="shared" si="70"/>
        <v/>
      </c>
      <c r="G457" s="23" t="str">
        <f t="shared" si="71"/>
        <v/>
      </c>
    </row>
    <row r="458" spans="1:7" x14ac:dyDescent="0.25">
      <c r="A458" s="10" t="str">
        <f t="shared" si="68"/>
        <v/>
      </c>
      <c r="B458" s="4" t="str">
        <f t="shared" si="69"/>
        <v/>
      </c>
      <c r="C458" s="4" t="str">
        <f t="shared" si="67"/>
        <v/>
      </c>
      <c r="D458" s="4" t="str">
        <f>IF(ISNUMBER(A458),COUNTIF(Calculations!B:B, A458),"")</f>
        <v/>
      </c>
      <c r="E458" s="4" t="str">
        <f>IF(ISNUMBER(A458),COUNTIF(Calculations!A:A, A458),"")</f>
        <v/>
      </c>
      <c r="F458" s="23" t="str">
        <f t="shared" si="70"/>
        <v/>
      </c>
      <c r="G458" s="23" t="str">
        <f t="shared" si="71"/>
        <v/>
      </c>
    </row>
    <row r="459" spans="1:7" x14ac:dyDescent="0.25">
      <c r="A459" s="10" t="str">
        <f t="shared" si="68"/>
        <v/>
      </c>
      <c r="B459" s="4" t="str">
        <f t="shared" si="69"/>
        <v/>
      </c>
      <c r="C459" s="4" t="str">
        <f t="shared" si="67"/>
        <v/>
      </c>
      <c r="D459" s="4" t="str">
        <f>IF(ISNUMBER(A459),COUNTIF(Calculations!B:B, A459),"")</f>
        <v/>
      </c>
      <c r="E459" s="4" t="str">
        <f>IF(ISNUMBER(A459),COUNTIF(Calculations!A:A, A459),"")</f>
        <v/>
      </c>
      <c r="F459" s="23" t="str">
        <f t="shared" si="70"/>
        <v/>
      </c>
      <c r="G459" s="23" t="str">
        <f t="shared" si="71"/>
        <v/>
      </c>
    </row>
    <row r="460" spans="1:7" x14ac:dyDescent="0.25">
      <c r="A460" s="10" t="str">
        <f t="shared" si="68"/>
        <v/>
      </c>
      <c r="B460" s="4" t="str">
        <f t="shared" si="69"/>
        <v/>
      </c>
      <c r="C460" s="4" t="str">
        <f t="shared" si="67"/>
        <v/>
      </c>
      <c r="D460" s="4" t="str">
        <f>IF(ISNUMBER(A460),COUNTIF(Calculations!B:B, A460),"")</f>
        <v/>
      </c>
      <c r="E460" s="4" t="str">
        <f>IF(ISNUMBER(A460),COUNTIF(Calculations!A:A, A460),"")</f>
        <v/>
      </c>
      <c r="F460" s="23" t="str">
        <f t="shared" si="70"/>
        <v/>
      </c>
      <c r="G460" s="23" t="str">
        <f t="shared" si="71"/>
        <v/>
      </c>
    </row>
    <row r="461" spans="1:7" x14ac:dyDescent="0.25">
      <c r="A461" s="10" t="str">
        <f t="shared" si="68"/>
        <v/>
      </c>
      <c r="B461" s="4" t="str">
        <f t="shared" si="69"/>
        <v/>
      </c>
      <c r="C461" s="4" t="str">
        <f t="shared" si="67"/>
        <v/>
      </c>
      <c r="D461" s="4" t="str">
        <f>IF(ISNUMBER(A461),COUNTIF(Calculations!B:B, A461),"")</f>
        <v/>
      </c>
      <c r="E461" s="4" t="str">
        <f>IF(ISNUMBER(A461),COUNTIF(Calculations!A:A, A461),"")</f>
        <v/>
      </c>
      <c r="F461" s="23" t="str">
        <f t="shared" si="70"/>
        <v/>
      </c>
      <c r="G461" s="23" t="str">
        <f t="shared" si="71"/>
        <v/>
      </c>
    </row>
    <row r="462" spans="1:7" x14ac:dyDescent="0.25">
      <c r="A462" s="10" t="str">
        <f t="shared" si="68"/>
        <v/>
      </c>
      <c r="B462" s="4" t="str">
        <f t="shared" si="69"/>
        <v/>
      </c>
      <c r="C462" s="4" t="str">
        <f t="shared" si="67"/>
        <v/>
      </c>
      <c r="D462" s="4" t="str">
        <f>IF(ISNUMBER(A462),COUNTIF(Calculations!B:B, A462),"")</f>
        <v/>
      </c>
      <c r="E462" s="4" t="str">
        <f>IF(ISNUMBER(A462),COUNTIF(Calculations!A:A, A462),"")</f>
        <v/>
      </c>
      <c r="F462" s="23" t="str">
        <f t="shared" si="70"/>
        <v/>
      </c>
      <c r="G462" s="23" t="str">
        <f t="shared" si="71"/>
        <v/>
      </c>
    </row>
    <row r="463" spans="1:7" x14ac:dyDescent="0.25">
      <c r="A463" s="10" t="str">
        <f t="shared" si="68"/>
        <v/>
      </c>
      <c r="B463" s="4" t="str">
        <f t="shared" si="69"/>
        <v/>
      </c>
      <c r="C463" s="4" t="str">
        <f t="shared" si="67"/>
        <v/>
      </c>
      <c r="D463" s="4" t="str">
        <f>IF(ISNUMBER(A463),COUNTIF(Calculations!B:B, A463),"")</f>
        <v/>
      </c>
      <c r="E463" s="4" t="str">
        <f>IF(ISNUMBER(A463),COUNTIF(Calculations!A:A, A463),"")</f>
        <v/>
      </c>
      <c r="F463" s="23" t="str">
        <f t="shared" si="70"/>
        <v/>
      </c>
      <c r="G463" s="23" t="str">
        <f t="shared" si="71"/>
        <v/>
      </c>
    </row>
    <row r="464" spans="1:7" x14ac:dyDescent="0.25">
      <c r="A464" s="10" t="str">
        <f t="shared" si="68"/>
        <v/>
      </c>
      <c r="B464" s="4" t="str">
        <f t="shared" si="69"/>
        <v/>
      </c>
      <c r="C464" s="4" t="str">
        <f t="shared" si="67"/>
        <v/>
      </c>
      <c r="D464" s="4" t="str">
        <f>IF(ISNUMBER(A464),COUNTIF(Calculations!B:B, A464),"")</f>
        <v/>
      </c>
      <c r="E464" s="4" t="str">
        <f>IF(ISNUMBER(A464),COUNTIF(Calculations!A:A, A464),"")</f>
        <v/>
      </c>
      <c r="F464" s="23" t="str">
        <f t="shared" si="70"/>
        <v/>
      </c>
      <c r="G464" s="23" t="str">
        <f t="shared" si="71"/>
        <v/>
      </c>
    </row>
    <row r="465" spans="1:7" x14ac:dyDescent="0.25">
      <c r="A465" s="10" t="str">
        <f t="shared" si="68"/>
        <v/>
      </c>
      <c r="B465" s="4" t="str">
        <f t="shared" si="69"/>
        <v/>
      </c>
      <c r="C465" s="4" t="str">
        <f t="shared" si="67"/>
        <v/>
      </c>
      <c r="D465" s="4" t="str">
        <f>IF(ISNUMBER(A465),COUNTIF(Calculations!B:B, A465),"")</f>
        <v/>
      </c>
      <c r="E465" s="4" t="str">
        <f>IF(ISNUMBER(A465),COUNTIF(Calculations!A:A, A465),"")</f>
        <v/>
      </c>
      <c r="F465" s="23" t="str">
        <f t="shared" si="70"/>
        <v/>
      </c>
      <c r="G465" s="23" t="str">
        <f t="shared" si="71"/>
        <v/>
      </c>
    </row>
    <row r="466" spans="1:7" x14ac:dyDescent="0.25">
      <c r="A466" s="10" t="str">
        <f t="shared" si="68"/>
        <v/>
      </c>
      <c r="B466" s="4" t="str">
        <f t="shared" si="69"/>
        <v/>
      </c>
      <c r="C466" s="4" t="str">
        <f t="shared" si="67"/>
        <v/>
      </c>
      <c r="D466" s="4" t="str">
        <f>IF(ISNUMBER(A466),COUNTIF(Calculations!B:B, A466),"")</f>
        <v/>
      </c>
      <c r="E466" s="4" t="str">
        <f>IF(ISNUMBER(A466),COUNTIF(Calculations!A:A, A466),"")</f>
        <v/>
      </c>
      <c r="F466" s="23" t="str">
        <f t="shared" si="70"/>
        <v/>
      </c>
      <c r="G466" s="23" t="str">
        <f t="shared" si="71"/>
        <v/>
      </c>
    </row>
    <row r="467" spans="1:7" x14ac:dyDescent="0.25">
      <c r="A467" s="10" t="str">
        <f t="shared" si="68"/>
        <v/>
      </c>
      <c r="B467" s="4" t="str">
        <f t="shared" si="69"/>
        <v/>
      </c>
      <c r="C467" s="4" t="str">
        <f t="shared" si="67"/>
        <v/>
      </c>
      <c r="D467" s="4" t="str">
        <f>IF(ISNUMBER(A467),COUNTIF(Calculations!B:B, A467),"")</f>
        <v/>
      </c>
      <c r="E467" s="4" t="str">
        <f>IF(ISNUMBER(A467),COUNTIF(Calculations!A:A, A467),"")</f>
        <v/>
      </c>
      <c r="F467" s="23" t="str">
        <f t="shared" si="70"/>
        <v/>
      </c>
      <c r="G467" s="23" t="str">
        <f t="shared" si="71"/>
        <v/>
      </c>
    </row>
    <row r="468" spans="1:7" x14ac:dyDescent="0.25">
      <c r="A468" s="10" t="str">
        <f t="shared" si="68"/>
        <v/>
      </c>
      <c r="B468" s="4" t="str">
        <f t="shared" si="69"/>
        <v/>
      </c>
      <c r="C468" s="4" t="str">
        <f t="shared" si="67"/>
        <v/>
      </c>
      <c r="D468" s="4" t="str">
        <f>IF(ISNUMBER(A468),COUNTIF(Calculations!B:B, A468),"")</f>
        <v/>
      </c>
      <c r="E468" s="4" t="str">
        <f>IF(ISNUMBER(A468),COUNTIF(Calculations!A:A, A468),"")</f>
        <v/>
      </c>
      <c r="F468" s="23" t="str">
        <f t="shared" si="70"/>
        <v/>
      </c>
      <c r="G468" s="23" t="str">
        <f t="shared" si="71"/>
        <v/>
      </c>
    </row>
    <row r="469" spans="1:7" x14ac:dyDescent="0.25">
      <c r="A469" s="10" t="str">
        <f t="shared" si="68"/>
        <v/>
      </c>
      <c r="B469" s="4" t="str">
        <f t="shared" si="69"/>
        <v/>
      </c>
      <c r="C469" s="4" t="str">
        <f t="shared" si="67"/>
        <v/>
      </c>
      <c r="D469" s="4" t="str">
        <f>IF(ISNUMBER(A469),COUNTIF(Calculations!B:B, A469),"")</f>
        <v/>
      </c>
      <c r="E469" s="4" t="str">
        <f>IF(ISNUMBER(A469),COUNTIF(Calculations!A:A, A469),"")</f>
        <v/>
      </c>
      <c r="F469" s="23" t="str">
        <f t="shared" si="70"/>
        <v/>
      </c>
      <c r="G469" s="23" t="str">
        <f t="shared" si="71"/>
        <v/>
      </c>
    </row>
    <row r="470" spans="1:7" x14ac:dyDescent="0.25">
      <c r="A470" s="10" t="str">
        <f t="shared" si="68"/>
        <v/>
      </c>
      <c r="B470" s="4" t="str">
        <f t="shared" si="69"/>
        <v/>
      </c>
      <c r="C470" s="4" t="str">
        <f t="shared" si="67"/>
        <v/>
      </c>
      <c r="D470" s="4" t="str">
        <f>IF(ISNUMBER(A470),COUNTIF(Calculations!B:B, A470),"")</f>
        <v/>
      </c>
      <c r="E470" s="4" t="str">
        <f>IF(ISNUMBER(A470),COUNTIF(Calculations!A:A, A470),"")</f>
        <v/>
      </c>
      <c r="F470" s="23" t="str">
        <f t="shared" si="70"/>
        <v/>
      </c>
      <c r="G470" s="23" t="str">
        <f t="shared" si="71"/>
        <v/>
      </c>
    </row>
    <row r="471" spans="1:7" x14ac:dyDescent="0.25">
      <c r="A471" s="10" t="str">
        <f t="shared" si="68"/>
        <v/>
      </c>
      <c r="B471" s="4" t="str">
        <f t="shared" si="69"/>
        <v/>
      </c>
      <c r="C471" s="4" t="str">
        <f t="shared" si="67"/>
        <v/>
      </c>
      <c r="D471" s="4" t="str">
        <f>IF(ISNUMBER(A471),COUNTIF(Calculations!B:B, A471),"")</f>
        <v/>
      </c>
      <c r="E471" s="4" t="str">
        <f>IF(ISNUMBER(A471),COUNTIF(Calculations!A:A, A471),"")</f>
        <v/>
      </c>
      <c r="F471" s="23" t="str">
        <f t="shared" si="70"/>
        <v/>
      </c>
      <c r="G471" s="23" t="str">
        <f t="shared" si="71"/>
        <v/>
      </c>
    </row>
    <row r="472" spans="1:7" x14ac:dyDescent="0.25">
      <c r="A472" s="10" t="str">
        <f t="shared" si="68"/>
        <v/>
      </c>
      <c r="B472" s="4" t="str">
        <f t="shared" si="69"/>
        <v/>
      </c>
      <c r="C472" s="4" t="str">
        <f t="shared" si="67"/>
        <v/>
      </c>
      <c r="D472" s="4" t="str">
        <f>IF(ISNUMBER(A472),COUNTIF(Calculations!B:B, A472),"")</f>
        <v/>
      </c>
      <c r="E472" s="4" t="str">
        <f>IF(ISNUMBER(A472),COUNTIF(Calculations!A:A, A472),"")</f>
        <v/>
      </c>
      <c r="F472" s="23" t="str">
        <f t="shared" si="70"/>
        <v/>
      </c>
      <c r="G472" s="23" t="str">
        <f t="shared" si="71"/>
        <v/>
      </c>
    </row>
    <row r="473" spans="1:7" x14ac:dyDescent="0.25">
      <c r="A473" s="10" t="str">
        <f t="shared" si="68"/>
        <v/>
      </c>
      <c r="B473" s="4" t="str">
        <f t="shared" si="69"/>
        <v/>
      </c>
      <c r="C473" s="4" t="str">
        <f t="shared" si="67"/>
        <v/>
      </c>
      <c r="D473" s="4" t="str">
        <f>IF(ISNUMBER(A473),COUNTIF(Calculations!B:B, A473),"")</f>
        <v/>
      </c>
      <c r="E473" s="4" t="str">
        <f>IF(ISNUMBER(A473),COUNTIF(Calculations!A:A, A473),"")</f>
        <v/>
      </c>
      <c r="F473" s="23" t="str">
        <f t="shared" si="70"/>
        <v/>
      </c>
      <c r="G473" s="23" t="str">
        <f t="shared" si="71"/>
        <v/>
      </c>
    </row>
    <row r="474" spans="1:7" x14ac:dyDescent="0.25">
      <c r="A474" s="10" t="str">
        <f t="shared" si="68"/>
        <v/>
      </c>
      <c r="B474" s="4" t="str">
        <f t="shared" si="69"/>
        <v/>
      </c>
      <c r="C474" s="4" t="str">
        <f t="shared" si="67"/>
        <v/>
      </c>
      <c r="D474" s="4" t="str">
        <f>IF(ISNUMBER(A474),COUNTIF(Calculations!B:B, A474),"")</f>
        <v/>
      </c>
      <c r="E474" s="4" t="str">
        <f>IF(ISNUMBER(A474),COUNTIF(Calculations!A:A, A474),"")</f>
        <v/>
      </c>
      <c r="F474" s="23" t="str">
        <f t="shared" si="70"/>
        <v/>
      </c>
      <c r="G474" s="23" t="str">
        <f t="shared" si="71"/>
        <v/>
      </c>
    </row>
    <row r="475" spans="1:7" x14ac:dyDescent="0.25">
      <c r="A475" s="10" t="str">
        <f t="shared" si="68"/>
        <v/>
      </c>
      <c r="B475" s="4" t="str">
        <f t="shared" si="69"/>
        <v/>
      </c>
      <c r="C475" s="4" t="str">
        <f t="shared" si="67"/>
        <v/>
      </c>
      <c r="D475" s="4" t="str">
        <f>IF(ISNUMBER(A475),COUNTIF(Calculations!B:B, A475),"")</f>
        <v/>
      </c>
      <c r="E475" s="4" t="str">
        <f>IF(ISNUMBER(A475),COUNTIF(Calculations!A:A, A475),"")</f>
        <v/>
      </c>
      <c r="F475" s="23" t="str">
        <f t="shared" si="70"/>
        <v/>
      </c>
      <c r="G475" s="23" t="str">
        <f t="shared" si="71"/>
        <v/>
      </c>
    </row>
    <row r="476" spans="1:7" x14ac:dyDescent="0.25">
      <c r="A476" s="10" t="str">
        <f t="shared" si="68"/>
        <v/>
      </c>
      <c r="B476" s="4" t="str">
        <f t="shared" si="69"/>
        <v/>
      </c>
      <c r="C476" s="4" t="str">
        <f t="shared" si="67"/>
        <v/>
      </c>
      <c r="D476" s="4" t="str">
        <f>IF(ISNUMBER(A476),COUNTIF(Calculations!B:B, A476),"")</f>
        <v/>
      </c>
      <c r="E476" s="4" t="str">
        <f>IF(ISNUMBER(A476),COUNTIF(Calculations!A:A, A476),"")</f>
        <v/>
      </c>
      <c r="F476" s="23" t="str">
        <f t="shared" si="70"/>
        <v/>
      </c>
      <c r="G476" s="23" t="str">
        <f t="shared" si="71"/>
        <v/>
      </c>
    </row>
    <row r="477" spans="1:7" x14ac:dyDescent="0.25">
      <c r="A477" s="10" t="str">
        <f t="shared" si="68"/>
        <v/>
      </c>
      <c r="B477" s="4" t="str">
        <f t="shared" si="69"/>
        <v/>
      </c>
      <c r="C477" s="4" t="str">
        <f t="shared" si="67"/>
        <v/>
      </c>
      <c r="D477" s="4" t="str">
        <f>IF(ISNUMBER(A477),COUNTIF(Calculations!B:B, A477),"")</f>
        <v/>
      </c>
      <c r="E477" s="4" t="str">
        <f>IF(ISNUMBER(A477),COUNTIF(Calculations!A:A, A477),"")</f>
        <v/>
      </c>
      <c r="F477" s="23" t="str">
        <f t="shared" si="70"/>
        <v/>
      </c>
      <c r="G477" s="23" t="str">
        <f t="shared" si="71"/>
        <v/>
      </c>
    </row>
    <row r="478" spans="1:7" x14ac:dyDescent="0.25">
      <c r="A478" s="10" t="str">
        <f t="shared" si="68"/>
        <v/>
      </c>
      <c r="B478" s="4" t="str">
        <f t="shared" si="69"/>
        <v/>
      </c>
      <c r="C478" s="4" t="str">
        <f t="shared" si="67"/>
        <v/>
      </c>
      <c r="D478" s="4" t="str">
        <f>IF(ISNUMBER(A478),COUNTIF(Calculations!B:B, A478),"")</f>
        <v/>
      </c>
      <c r="E478" s="4" t="str">
        <f>IF(ISNUMBER(A478),COUNTIF(Calculations!A:A, A478),"")</f>
        <v/>
      </c>
      <c r="F478" s="23" t="str">
        <f t="shared" si="70"/>
        <v/>
      </c>
      <c r="G478" s="23" t="str">
        <f t="shared" si="71"/>
        <v/>
      </c>
    </row>
    <row r="479" spans="1:7" x14ac:dyDescent="0.25">
      <c r="A479" s="10" t="str">
        <f t="shared" si="68"/>
        <v/>
      </c>
      <c r="B479" s="4" t="str">
        <f t="shared" si="69"/>
        <v/>
      </c>
      <c r="C479" s="4" t="str">
        <f t="shared" si="67"/>
        <v/>
      </c>
      <c r="D479" s="4" t="str">
        <f>IF(ISNUMBER(A479),COUNTIF(Calculations!B:B, A479),"")</f>
        <v/>
      </c>
      <c r="E479" s="4" t="str">
        <f>IF(ISNUMBER(A479),COUNTIF(Calculations!A:A, A479),"")</f>
        <v/>
      </c>
      <c r="F479" s="23" t="str">
        <f t="shared" si="70"/>
        <v/>
      </c>
      <c r="G479" s="23" t="str">
        <f t="shared" si="71"/>
        <v/>
      </c>
    </row>
    <row r="480" spans="1:7" x14ac:dyDescent="0.25">
      <c r="A480" s="10" t="str">
        <f t="shared" si="68"/>
        <v/>
      </c>
      <c r="B480" s="4" t="str">
        <f t="shared" si="69"/>
        <v/>
      </c>
      <c r="C480" s="4" t="str">
        <f t="shared" si="67"/>
        <v/>
      </c>
      <c r="D480" s="4" t="str">
        <f>IF(ISNUMBER(A480),COUNTIF(Calculations!B:B, A480),"")</f>
        <v/>
      </c>
      <c r="E480" s="4" t="str">
        <f>IF(ISNUMBER(A480),COUNTIF(Calculations!A:A, A480),"")</f>
        <v/>
      </c>
      <c r="F480" s="23" t="str">
        <f t="shared" si="70"/>
        <v/>
      </c>
      <c r="G480" s="23" t="str">
        <f t="shared" si="71"/>
        <v/>
      </c>
    </row>
    <row r="481" spans="1:7" x14ac:dyDescent="0.25">
      <c r="A481" s="10" t="str">
        <f t="shared" si="68"/>
        <v/>
      </c>
      <c r="B481" s="4" t="str">
        <f t="shared" si="69"/>
        <v/>
      </c>
      <c r="C481" s="4" t="str">
        <f t="shared" si="67"/>
        <v/>
      </c>
      <c r="D481" s="4" t="str">
        <f>IF(ISNUMBER(A481),COUNTIF(Calculations!B:B, A481),"")</f>
        <v/>
      </c>
      <c r="E481" s="4" t="str">
        <f>IF(ISNUMBER(A481),COUNTIF(Calculations!A:A, A481),"")</f>
        <v/>
      </c>
      <c r="F481" s="23" t="str">
        <f t="shared" si="70"/>
        <v/>
      </c>
      <c r="G481" s="23" t="str">
        <f t="shared" si="71"/>
        <v/>
      </c>
    </row>
    <row r="482" spans="1:7" x14ac:dyDescent="0.25">
      <c r="A482" s="10" t="str">
        <f t="shared" si="68"/>
        <v/>
      </c>
      <c r="B482" s="4" t="str">
        <f t="shared" si="69"/>
        <v/>
      </c>
      <c r="C482" s="4" t="str">
        <f t="shared" si="67"/>
        <v/>
      </c>
      <c r="D482" s="4" t="str">
        <f>IF(ISNUMBER(A482),COUNTIF(Calculations!B:B, A482),"")</f>
        <v/>
      </c>
      <c r="E482" s="4" t="str">
        <f>IF(ISNUMBER(A482),COUNTIF(Calculations!A:A, A482),"")</f>
        <v/>
      </c>
      <c r="F482" s="23" t="str">
        <f t="shared" si="70"/>
        <v/>
      </c>
      <c r="G482" s="23" t="str">
        <f t="shared" si="71"/>
        <v/>
      </c>
    </row>
    <row r="483" spans="1:7" x14ac:dyDescent="0.25">
      <c r="A483" s="10" t="str">
        <f t="shared" si="68"/>
        <v/>
      </c>
      <c r="B483" s="4" t="str">
        <f t="shared" si="69"/>
        <v/>
      </c>
      <c r="C483" s="4" t="str">
        <f t="shared" si="67"/>
        <v/>
      </c>
      <c r="D483" s="4" t="str">
        <f>IF(ISNUMBER(A483),COUNTIF(Calculations!B:B, A483),"")</f>
        <v/>
      </c>
      <c r="E483" s="4" t="str">
        <f>IF(ISNUMBER(A483),COUNTIF(Calculations!A:A, A483),"")</f>
        <v/>
      </c>
      <c r="F483" s="23" t="str">
        <f t="shared" si="70"/>
        <v/>
      </c>
      <c r="G483" s="23" t="str">
        <f t="shared" si="71"/>
        <v/>
      </c>
    </row>
    <row r="484" spans="1:7" x14ac:dyDescent="0.25">
      <c r="A484" s="10" t="str">
        <f t="shared" si="68"/>
        <v/>
      </c>
      <c r="B484" s="4" t="str">
        <f t="shared" si="69"/>
        <v/>
      </c>
      <c r="C484" s="4" t="str">
        <f t="shared" si="67"/>
        <v/>
      </c>
      <c r="D484" s="4" t="str">
        <f>IF(ISNUMBER(A484),COUNTIF(Calculations!B:B, A484),"")</f>
        <v/>
      </c>
      <c r="E484" s="4" t="str">
        <f>IF(ISNUMBER(A484),COUNTIF(Calculations!A:A, A484),"")</f>
        <v/>
      </c>
      <c r="F484" s="23" t="str">
        <f t="shared" si="70"/>
        <v/>
      </c>
      <c r="G484" s="23" t="str">
        <f t="shared" si="71"/>
        <v/>
      </c>
    </row>
    <row r="485" spans="1:7" x14ac:dyDescent="0.25">
      <c r="A485" s="10" t="str">
        <f t="shared" si="68"/>
        <v/>
      </c>
      <c r="B485" s="4" t="str">
        <f t="shared" si="69"/>
        <v/>
      </c>
      <c r="C485" s="4" t="str">
        <f t="shared" si="67"/>
        <v/>
      </c>
      <c r="D485" s="4" t="str">
        <f>IF(ISNUMBER(A485),COUNTIF(Calculations!B:B, A485),"")</f>
        <v/>
      </c>
      <c r="E485" s="4" t="str">
        <f>IF(ISNUMBER(A485),COUNTIF(Calculations!A:A, A485),"")</f>
        <v/>
      </c>
      <c r="F485" s="23" t="str">
        <f t="shared" si="70"/>
        <v/>
      </c>
      <c r="G485" s="23" t="str">
        <f t="shared" si="71"/>
        <v/>
      </c>
    </row>
    <row r="486" spans="1:7" x14ac:dyDescent="0.25">
      <c r="A486" s="10" t="str">
        <f t="shared" si="68"/>
        <v/>
      </c>
      <c r="B486" s="4" t="str">
        <f t="shared" si="69"/>
        <v/>
      </c>
      <c r="C486" s="4" t="str">
        <f t="shared" si="67"/>
        <v/>
      </c>
      <c r="D486" s="4" t="str">
        <f>IF(ISNUMBER(A486),COUNTIF(Calculations!B:B, A486),"")</f>
        <v/>
      </c>
      <c r="E486" s="4" t="str">
        <f>IF(ISNUMBER(A486),COUNTIF(Calculations!A:A, A486),"")</f>
        <v/>
      </c>
      <c r="F486" s="23" t="str">
        <f t="shared" si="70"/>
        <v/>
      </c>
      <c r="G486" s="23" t="str">
        <f t="shared" si="71"/>
        <v/>
      </c>
    </row>
    <row r="487" spans="1:7" x14ac:dyDescent="0.25">
      <c r="A487" s="10" t="str">
        <f t="shared" si="68"/>
        <v/>
      </c>
      <c r="B487" s="4" t="str">
        <f t="shared" si="69"/>
        <v/>
      </c>
      <c r="C487" s="4" t="str">
        <f t="shared" si="67"/>
        <v/>
      </c>
      <c r="D487" s="4" t="str">
        <f>IF(ISNUMBER(A487),COUNTIF(Calculations!B:B, A487),"")</f>
        <v/>
      </c>
      <c r="E487" s="4" t="str">
        <f>IF(ISNUMBER(A487),COUNTIF(Calculations!A:A, A487),"")</f>
        <v/>
      </c>
      <c r="F487" s="23" t="str">
        <f t="shared" si="70"/>
        <v/>
      </c>
      <c r="G487" s="23" t="str">
        <f t="shared" si="71"/>
        <v/>
      </c>
    </row>
    <row r="488" spans="1:7" x14ac:dyDescent="0.25">
      <c r="A488" s="10" t="str">
        <f t="shared" si="68"/>
        <v/>
      </c>
      <c r="B488" s="4" t="str">
        <f t="shared" si="69"/>
        <v/>
      </c>
      <c r="C488" s="4" t="str">
        <f t="shared" si="67"/>
        <v/>
      </c>
      <c r="D488" s="4" t="str">
        <f>IF(ISNUMBER(A488),COUNTIF(Calculations!B:B, A488),"")</f>
        <v/>
      </c>
      <c r="E488" s="4" t="str">
        <f>IF(ISNUMBER(A488),COUNTIF(Calculations!A:A, A488),"")</f>
        <v/>
      </c>
      <c r="F488" s="23" t="str">
        <f t="shared" si="70"/>
        <v/>
      </c>
      <c r="G488" s="23" t="str">
        <f t="shared" si="71"/>
        <v/>
      </c>
    </row>
    <row r="489" spans="1:7" x14ac:dyDescent="0.25">
      <c r="A489" s="10" t="str">
        <f t="shared" si="68"/>
        <v/>
      </c>
      <c r="B489" s="4" t="str">
        <f t="shared" si="69"/>
        <v/>
      </c>
      <c r="C489" s="4" t="str">
        <f t="shared" si="67"/>
        <v/>
      </c>
      <c r="D489" s="4" t="str">
        <f>IF(ISNUMBER(A489),COUNTIF(Calculations!B:B, A489),"")</f>
        <v/>
      </c>
      <c r="E489" s="4" t="str">
        <f>IF(ISNUMBER(A489),COUNTIF(Calculations!A:A, A489),"")</f>
        <v/>
      </c>
      <c r="F489" s="23" t="str">
        <f t="shared" si="70"/>
        <v/>
      </c>
      <c r="G489" s="23" t="str">
        <f t="shared" si="71"/>
        <v/>
      </c>
    </row>
    <row r="490" spans="1:7" x14ac:dyDescent="0.25">
      <c r="A490" s="10" t="str">
        <f t="shared" si="68"/>
        <v/>
      </c>
      <c r="B490" s="4" t="str">
        <f t="shared" si="69"/>
        <v/>
      </c>
      <c r="C490" s="4" t="str">
        <f t="shared" si="67"/>
        <v/>
      </c>
      <c r="D490" s="4" t="str">
        <f>IF(ISNUMBER(A490),COUNTIF(Calculations!B:B, A490),"")</f>
        <v/>
      </c>
      <c r="E490" s="4" t="str">
        <f>IF(ISNUMBER(A490),COUNTIF(Calculations!A:A, A490),"")</f>
        <v/>
      </c>
      <c r="F490" s="23" t="str">
        <f t="shared" si="70"/>
        <v/>
      </c>
      <c r="G490" s="23" t="str">
        <f t="shared" si="71"/>
        <v/>
      </c>
    </row>
    <row r="491" spans="1:7" x14ac:dyDescent="0.25">
      <c r="A491" s="10" t="str">
        <f t="shared" si="68"/>
        <v/>
      </c>
      <c r="B491" s="4" t="str">
        <f t="shared" si="69"/>
        <v/>
      </c>
      <c r="C491" s="4" t="str">
        <f t="shared" si="67"/>
        <v/>
      </c>
      <c r="D491" s="4" t="str">
        <f>IF(ISNUMBER(A491),COUNTIF(Calculations!B:B, A491),"")</f>
        <v/>
      </c>
      <c r="E491" s="4" t="str">
        <f>IF(ISNUMBER(A491),COUNTIF(Calculations!A:A, A491),"")</f>
        <v/>
      </c>
      <c r="F491" s="23" t="str">
        <f t="shared" si="70"/>
        <v/>
      </c>
      <c r="G491" s="23" t="str">
        <f t="shared" si="71"/>
        <v/>
      </c>
    </row>
    <row r="492" spans="1:7" x14ac:dyDescent="0.25">
      <c r="A492" s="10" t="str">
        <f t="shared" si="68"/>
        <v/>
      </c>
      <c r="B492" s="4" t="str">
        <f t="shared" si="69"/>
        <v/>
      </c>
      <c r="C492" s="4" t="str">
        <f t="shared" si="67"/>
        <v/>
      </c>
      <c r="D492" s="4" t="str">
        <f>IF(ISNUMBER(A492),COUNTIF(Calculations!B:B, A492),"")</f>
        <v/>
      </c>
      <c r="E492" s="4" t="str">
        <f>IF(ISNUMBER(A492),COUNTIF(Calculations!A:A, A492),"")</f>
        <v/>
      </c>
      <c r="F492" s="23" t="str">
        <f t="shared" si="70"/>
        <v/>
      </c>
      <c r="G492" s="23" t="str">
        <f t="shared" si="71"/>
        <v/>
      </c>
    </row>
    <row r="493" spans="1:7" x14ac:dyDescent="0.25">
      <c r="A493" s="10" t="str">
        <f t="shared" si="68"/>
        <v/>
      </c>
      <c r="B493" s="4" t="str">
        <f t="shared" si="69"/>
        <v/>
      </c>
      <c r="C493" s="4" t="str">
        <f t="shared" si="67"/>
        <v/>
      </c>
      <c r="D493" s="4" t="str">
        <f>IF(ISNUMBER(A493),COUNTIF(Calculations!B:B, A493),"")</f>
        <v/>
      </c>
      <c r="E493" s="4" t="str">
        <f>IF(ISNUMBER(A493),COUNTIF(Calculations!A:A, A493),"")</f>
        <v/>
      </c>
      <c r="F493" s="23" t="str">
        <f t="shared" si="70"/>
        <v/>
      </c>
      <c r="G493" s="23" t="str">
        <f t="shared" si="71"/>
        <v/>
      </c>
    </row>
    <row r="494" spans="1:7" x14ac:dyDescent="0.25">
      <c r="A494" s="10" t="str">
        <f t="shared" si="68"/>
        <v/>
      </c>
      <c r="B494" s="4" t="str">
        <f t="shared" si="69"/>
        <v/>
      </c>
      <c r="C494" s="4" t="str">
        <f t="shared" si="67"/>
        <v/>
      </c>
      <c r="D494" s="4" t="str">
        <f>IF(ISNUMBER(A494),COUNTIF(Calculations!B:B, A494),"")</f>
        <v/>
      </c>
      <c r="E494" s="4" t="str">
        <f>IF(ISNUMBER(A494),COUNTIF(Calculations!A:A, A494),"")</f>
        <v/>
      </c>
      <c r="F494" s="23" t="str">
        <f t="shared" si="70"/>
        <v/>
      </c>
      <c r="G494" s="23" t="str">
        <f t="shared" si="71"/>
        <v/>
      </c>
    </row>
    <row r="495" spans="1:7" x14ac:dyDescent="0.25">
      <c r="A495" s="10" t="str">
        <f t="shared" si="68"/>
        <v/>
      </c>
      <c r="B495" s="4" t="str">
        <f t="shared" si="69"/>
        <v/>
      </c>
      <c r="C495" s="4" t="str">
        <f t="shared" si="67"/>
        <v/>
      </c>
      <c r="D495" s="4" t="str">
        <f>IF(ISNUMBER(A495),COUNTIF(Calculations!B:B, A495),"")</f>
        <v/>
      </c>
      <c r="E495" s="4" t="str">
        <f>IF(ISNUMBER(A495),COUNTIF(Calculations!A:A, A495),"")</f>
        <v/>
      </c>
      <c r="F495" s="23" t="str">
        <f t="shared" si="70"/>
        <v/>
      </c>
      <c r="G495" s="23" t="str">
        <f t="shared" si="71"/>
        <v/>
      </c>
    </row>
    <row r="496" spans="1:7" x14ac:dyDescent="0.25">
      <c r="A496" s="10" t="str">
        <f t="shared" si="68"/>
        <v/>
      </c>
      <c r="B496" s="4" t="str">
        <f t="shared" si="69"/>
        <v/>
      </c>
      <c r="C496" s="4" t="str">
        <f t="shared" si="67"/>
        <v/>
      </c>
      <c r="D496" s="4" t="str">
        <f>IF(ISNUMBER(A496),COUNTIF(Calculations!B:B, A496),"")</f>
        <v/>
      </c>
      <c r="E496" s="4" t="str">
        <f>IF(ISNUMBER(A496),COUNTIF(Calculations!A:A, A496),"")</f>
        <v/>
      </c>
      <c r="F496" s="23" t="str">
        <f t="shared" si="70"/>
        <v/>
      </c>
      <c r="G496" s="23" t="str">
        <f t="shared" si="71"/>
        <v/>
      </c>
    </row>
    <row r="497" spans="1:7" x14ac:dyDescent="0.25">
      <c r="A497" s="10" t="str">
        <f t="shared" si="68"/>
        <v/>
      </c>
      <c r="B497" s="4" t="str">
        <f t="shared" si="69"/>
        <v/>
      </c>
      <c r="C497" s="4" t="str">
        <f t="shared" si="67"/>
        <v/>
      </c>
      <c r="D497" s="4" t="str">
        <f>IF(ISNUMBER(A497),COUNTIF(Calculations!B:B, A497),"")</f>
        <v/>
      </c>
      <c r="E497" s="4" t="str">
        <f>IF(ISNUMBER(A497),COUNTIF(Calculations!A:A, A497),"")</f>
        <v/>
      </c>
      <c r="F497" s="23" t="str">
        <f t="shared" si="70"/>
        <v/>
      </c>
      <c r="G497" s="23" t="str">
        <f t="shared" si="71"/>
        <v/>
      </c>
    </row>
    <row r="498" spans="1:7" x14ac:dyDescent="0.25">
      <c r="A498" s="10" t="str">
        <f t="shared" si="68"/>
        <v/>
      </c>
      <c r="B498" s="4" t="str">
        <f t="shared" si="69"/>
        <v/>
      </c>
      <c r="C498" s="4" t="str">
        <f t="shared" si="67"/>
        <v/>
      </c>
      <c r="D498" s="4" t="str">
        <f>IF(ISNUMBER(A498),COUNTIF(Calculations!B:B, A498),"")</f>
        <v/>
      </c>
      <c r="E498" s="4" t="str">
        <f>IF(ISNUMBER(A498),COUNTIF(Calculations!A:A, A498),"")</f>
        <v/>
      </c>
      <c r="F498" s="23" t="str">
        <f t="shared" si="70"/>
        <v/>
      </c>
      <c r="G498" s="23" t="str">
        <f t="shared" si="71"/>
        <v/>
      </c>
    </row>
    <row r="499" spans="1:7" x14ac:dyDescent="0.25">
      <c r="A499" s="10" t="str">
        <f t="shared" si="68"/>
        <v/>
      </c>
      <c r="B499" s="4" t="str">
        <f t="shared" si="69"/>
        <v/>
      </c>
      <c r="C499" s="4" t="str">
        <f t="shared" si="67"/>
        <v/>
      </c>
      <c r="D499" s="4" t="str">
        <f>IF(ISNUMBER(A499),COUNTIF(Calculations!B:B, A499),"")</f>
        <v/>
      </c>
      <c r="E499" s="4" t="str">
        <f>IF(ISNUMBER(A499),COUNTIF(Calculations!A:A, A499),"")</f>
        <v/>
      </c>
      <c r="F499" s="23" t="str">
        <f t="shared" si="70"/>
        <v/>
      </c>
      <c r="G499" s="23" t="str">
        <f t="shared" si="71"/>
        <v/>
      </c>
    </row>
    <row r="500" spans="1:7" x14ac:dyDescent="0.25">
      <c r="A500" s="10" t="str">
        <f t="shared" si="68"/>
        <v/>
      </c>
      <c r="B500" s="4" t="str">
        <f t="shared" si="69"/>
        <v/>
      </c>
      <c r="C500" s="4" t="str">
        <f t="shared" si="67"/>
        <v/>
      </c>
      <c r="D500" s="4" t="str">
        <f>IF(ISNUMBER(A500),COUNTIF(Calculations!B:B, A500),"")</f>
        <v/>
      </c>
      <c r="E500" s="4" t="str">
        <f>IF(ISNUMBER(A500),COUNTIF(Calculations!A:A, A500),"")</f>
        <v/>
      </c>
      <c r="F500" s="23" t="str">
        <f t="shared" si="70"/>
        <v/>
      </c>
      <c r="G500" s="23" t="str">
        <f t="shared" si="71"/>
        <v/>
      </c>
    </row>
    <row r="501" spans="1:7" x14ac:dyDescent="0.25">
      <c r="A501" s="10" t="str">
        <f t="shared" si="68"/>
        <v/>
      </c>
      <c r="B501" s="4" t="str">
        <f t="shared" si="69"/>
        <v/>
      </c>
      <c r="C501" s="4" t="str">
        <f t="shared" si="67"/>
        <v/>
      </c>
      <c r="D501" s="4" t="str">
        <f>IF(ISNUMBER(A501),COUNTIF(Calculations!B:B, A501),"")</f>
        <v/>
      </c>
      <c r="E501" s="4" t="str">
        <f>IF(ISNUMBER(A501),COUNTIF(Calculations!A:A, A501),"")</f>
        <v/>
      </c>
      <c r="F501" s="23" t="str">
        <f t="shared" si="70"/>
        <v/>
      </c>
      <c r="G501" s="23" t="str">
        <f t="shared" si="71"/>
        <v/>
      </c>
    </row>
    <row r="502" spans="1:7" x14ac:dyDescent="0.25">
      <c r="A502" s="10" t="str">
        <f t="shared" si="68"/>
        <v/>
      </c>
      <c r="B502" s="4" t="str">
        <f t="shared" si="69"/>
        <v/>
      </c>
      <c r="C502" s="4" t="str">
        <f t="shared" si="67"/>
        <v/>
      </c>
      <c r="D502" s="4" t="str">
        <f>IF(ISNUMBER(A502),COUNTIF(Calculations!B:B, A502),"")</f>
        <v/>
      </c>
      <c r="E502" s="4" t="str">
        <f>IF(ISNUMBER(A502),COUNTIF(Calculations!A:A, A502),"")</f>
        <v/>
      </c>
      <c r="F502" s="23" t="str">
        <f t="shared" si="70"/>
        <v/>
      </c>
      <c r="G502" s="23" t="str">
        <f t="shared" si="71"/>
        <v/>
      </c>
    </row>
    <row r="503" spans="1:7" x14ac:dyDescent="0.25">
      <c r="A503" s="10" t="str">
        <f t="shared" si="68"/>
        <v/>
      </c>
      <c r="B503" s="4" t="str">
        <f t="shared" si="69"/>
        <v/>
      </c>
      <c r="C503" s="4" t="str">
        <f t="shared" si="67"/>
        <v/>
      </c>
      <c r="D503" s="4" t="str">
        <f>IF(ISNUMBER(A503),COUNTIF(Calculations!B:B, A503),"")</f>
        <v/>
      </c>
      <c r="E503" s="4" t="str">
        <f>IF(ISNUMBER(A503),COUNTIF(Calculations!A:A, A503),"")</f>
        <v/>
      </c>
      <c r="F503" s="23" t="str">
        <f t="shared" si="70"/>
        <v/>
      </c>
      <c r="G503" s="23" t="str">
        <f t="shared" si="71"/>
        <v/>
      </c>
    </row>
    <row r="504" spans="1:7" x14ac:dyDescent="0.25">
      <c r="A504" s="10" t="str">
        <f t="shared" si="68"/>
        <v/>
      </c>
      <c r="B504" s="4" t="str">
        <f t="shared" si="69"/>
        <v/>
      </c>
      <c r="C504" s="4" t="str">
        <f t="shared" si="67"/>
        <v/>
      </c>
      <c r="D504" s="4" t="str">
        <f>IF(ISNUMBER(A504),COUNTIF(Calculations!B:B, A504),"")</f>
        <v/>
      </c>
      <c r="E504" s="4" t="str">
        <f>IF(ISNUMBER(A504),COUNTIF(Calculations!A:A, A504),"")</f>
        <v/>
      </c>
      <c r="F504" s="23" t="str">
        <f t="shared" si="70"/>
        <v/>
      </c>
      <c r="G504" s="23" t="str">
        <f t="shared" si="71"/>
        <v/>
      </c>
    </row>
    <row r="505" spans="1:7" x14ac:dyDescent="0.25">
      <c r="A505" s="10" t="str">
        <f t="shared" si="68"/>
        <v/>
      </c>
      <c r="B505" s="4" t="str">
        <f t="shared" si="69"/>
        <v/>
      </c>
      <c r="C505" s="4" t="str">
        <f t="shared" si="67"/>
        <v/>
      </c>
      <c r="D505" s="4" t="str">
        <f>IF(ISNUMBER(A505),COUNTIF(Calculations!B:B, A505),"")</f>
        <v/>
      </c>
      <c r="E505" s="4" t="str">
        <f>IF(ISNUMBER(A505),COUNTIF(Calculations!A:A, A505),"")</f>
        <v/>
      </c>
      <c r="F505" s="23" t="str">
        <f t="shared" si="70"/>
        <v/>
      </c>
      <c r="G505" s="23" t="str">
        <f t="shared" si="71"/>
        <v/>
      </c>
    </row>
    <row r="506" spans="1:7" x14ac:dyDescent="0.25">
      <c r="A506" s="10" t="str">
        <f t="shared" si="68"/>
        <v/>
      </c>
      <c r="B506" s="4" t="str">
        <f t="shared" si="69"/>
        <v/>
      </c>
      <c r="C506" s="4" t="str">
        <f t="shared" si="67"/>
        <v/>
      </c>
      <c r="D506" s="4" t="str">
        <f>IF(ISNUMBER(A506),COUNTIF(Calculations!B:B, A506),"")</f>
        <v/>
      </c>
      <c r="E506" s="4" t="str">
        <f>IF(ISNUMBER(A506),COUNTIF(Calculations!A:A, A506),"")</f>
        <v/>
      </c>
      <c r="F506" s="23" t="str">
        <f t="shared" si="70"/>
        <v/>
      </c>
      <c r="G506" s="23" t="str">
        <f t="shared" si="71"/>
        <v/>
      </c>
    </row>
    <row r="507" spans="1:7" x14ac:dyDescent="0.25">
      <c r="A507" s="10" t="str">
        <f t="shared" si="68"/>
        <v/>
      </c>
      <c r="B507" s="4" t="str">
        <f t="shared" si="69"/>
        <v/>
      </c>
      <c r="C507" s="4" t="str">
        <f t="shared" si="67"/>
        <v/>
      </c>
      <c r="D507" s="4" t="str">
        <f>IF(ISNUMBER(A507),COUNTIF(Calculations!B:B, A507),"")</f>
        <v/>
      </c>
      <c r="E507" s="4" t="str">
        <f>IF(ISNUMBER(A507),COUNTIF(Calculations!A:A, A507),"")</f>
        <v/>
      </c>
      <c r="F507" s="23" t="str">
        <f t="shared" si="70"/>
        <v/>
      </c>
      <c r="G507" s="23" t="str">
        <f t="shared" si="71"/>
        <v/>
      </c>
    </row>
    <row r="508" spans="1:7" x14ac:dyDescent="0.25">
      <c r="A508" s="10" t="str">
        <f t="shared" si="68"/>
        <v/>
      </c>
      <c r="B508" s="4" t="str">
        <f t="shared" si="69"/>
        <v/>
      </c>
      <c r="C508" s="4" t="str">
        <f t="shared" si="67"/>
        <v/>
      </c>
      <c r="D508" s="4" t="str">
        <f>IF(ISNUMBER(A508),COUNTIF(Calculations!B:B, A508),"")</f>
        <v/>
      </c>
      <c r="E508" s="4" t="str">
        <f>IF(ISNUMBER(A508),COUNTIF(Calculations!A:A, A508),"")</f>
        <v/>
      </c>
      <c r="F508" s="23" t="str">
        <f t="shared" si="70"/>
        <v/>
      </c>
      <c r="G508" s="23" t="str">
        <f t="shared" si="71"/>
        <v/>
      </c>
    </row>
    <row r="509" spans="1:7" x14ac:dyDescent="0.25">
      <c r="A509" s="10" t="str">
        <f t="shared" si="68"/>
        <v/>
      </c>
      <c r="B509" s="4" t="str">
        <f t="shared" si="69"/>
        <v/>
      </c>
      <c r="C509" s="4" t="str">
        <f t="shared" si="67"/>
        <v/>
      </c>
      <c r="D509" s="4" t="str">
        <f>IF(ISNUMBER(A509),COUNTIF(Calculations!B:B, A509),"")</f>
        <v/>
      </c>
      <c r="E509" s="4" t="str">
        <f>IF(ISNUMBER(A509),COUNTIF(Calculations!A:A, A509),"")</f>
        <v/>
      </c>
      <c r="F509" s="23" t="str">
        <f t="shared" si="70"/>
        <v/>
      </c>
      <c r="G509" s="23" t="str">
        <f t="shared" si="71"/>
        <v/>
      </c>
    </row>
    <row r="510" spans="1:7" x14ac:dyDescent="0.25">
      <c r="A510" s="10" t="str">
        <f t="shared" si="68"/>
        <v/>
      </c>
      <c r="B510" s="4" t="str">
        <f t="shared" si="69"/>
        <v/>
      </c>
      <c r="C510" s="4" t="str">
        <f t="shared" si="67"/>
        <v/>
      </c>
      <c r="D510" s="4" t="str">
        <f>IF(ISNUMBER(A510),COUNTIF(Calculations!B:B, A510),"")</f>
        <v/>
      </c>
      <c r="E510" s="4" t="str">
        <f>IF(ISNUMBER(A510),COUNTIF(Calculations!A:A, A510),"")</f>
        <v/>
      </c>
      <c r="F510" s="23" t="str">
        <f t="shared" si="70"/>
        <v/>
      </c>
      <c r="G510" s="23" t="str">
        <f t="shared" si="71"/>
        <v/>
      </c>
    </row>
    <row r="511" spans="1:7" x14ac:dyDescent="0.25">
      <c r="A511" s="10" t="str">
        <f t="shared" si="68"/>
        <v/>
      </c>
      <c r="B511" s="4" t="str">
        <f t="shared" si="69"/>
        <v/>
      </c>
      <c r="C511" s="4" t="str">
        <f t="shared" si="67"/>
        <v/>
      </c>
      <c r="D511" s="4" t="str">
        <f>IF(ISNUMBER(A511),COUNTIF(Calculations!B:B, A511),"")</f>
        <v/>
      </c>
      <c r="E511" s="4" t="str">
        <f>IF(ISNUMBER(A511),COUNTIF(Calculations!A:A, A511),"")</f>
        <v/>
      </c>
      <c r="F511" s="23" t="str">
        <f t="shared" si="70"/>
        <v/>
      </c>
      <c r="G511" s="23" t="str">
        <f t="shared" si="71"/>
        <v/>
      </c>
    </row>
    <row r="512" spans="1:7" x14ac:dyDescent="0.25">
      <c r="A512" s="10" t="str">
        <f t="shared" si="68"/>
        <v/>
      </c>
      <c r="B512" s="4" t="str">
        <f t="shared" si="69"/>
        <v/>
      </c>
      <c r="C512" s="4" t="str">
        <f t="shared" si="67"/>
        <v/>
      </c>
      <c r="D512" s="4" t="str">
        <f>IF(ISNUMBER(A512),COUNTIF(Calculations!B:B, A512),"")</f>
        <v/>
      </c>
      <c r="E512" s="4" t="str">
        <f>IF(ISNUMBER(A512),COUNTIF(Calculations!A:A, A512),"")</f>
        <v/>
      </c>
      <c r="F512" s="23" t="str">
        <f t="shared" si="70"/>
        <v/>
      </c>
      <c r="G512" s="23" t="str">
        <f t="shared" si="71"/>
        <v/>
      </c>
    </row>
    <row r="513" spans="1:7" x14ac:dyDescent="0.25">
      <c r="A513" s="10" t="str">
        <f t="shared" si="68"/>
        <v/>
      </c>
      <c r="B513" s="4" t="str">
        <f t="shared" si="69"/>
        <v/>
      </c>
      <c r="C513" s="4" t="str">
        <f t="shared" si="67"/>
        <v/>
      </c>
      <c r="D513" s="4" t="str">
        <f>IF(ISNUMBER(A513),COUNTIF(Calculations!B:B, A513),"")</f>
        <v/>
      </c>
      <c r="E513" s="4" t="str">
        <f>IF(ISNUMBER(A513),COUNTIF(Calculations!A:A, A513),"")</f>
        <v/>
      </c>
      <c r="F513" s="23" t="str">
        <f t="shared" si="70"/>
        <v/>
      </c>
      <c r="G513" s="23" t="str">
        <f t="shared" si="71"/>
        <v/>
      </c>
    </row>
    <row r="514" spans="1:7" x14ac:dyDescent="0.25">
      <c r="A514" s="10" t="str">
        <f t="shared" si="68"/>
        <v/>
      </c>
      <c r="B514" s="4" t="str">
        <f t="shared" si="69"/>
        <v/>
      </c>
      <c r="C514" s="4" t="str">
        <f t="shared" ref="C514:C577" si="72">IF(ISNUMBER(A514),COUNTIFS(IndirectStartDates,"&lt;="&amp;A514,IndirectCompletedDates,"&gt;"&amp;A514) + COUNTIFS(IndirectStartDates,"&lt;="&amp;A514,IndirectCompletedDates,""),"")</f>
        <v/>
      </c>
      <c r="D514" s="4" t="str">
        <f>IF(ISNUMBER(A514),COUNTIF(Calculations!B:B, A514),"")</f>
        <v/>
      </c>
      <c r="E514" s="4" t="str">
        <f>IF(ISNUMBER(A514),COUNTIF(Calculations!A:A, A514),"")</f>
        <v/>
      </c>
      <c r="F514" s="23" t="str">
        <f t="shared" si="70"/>
        <v/>
      </c>
      <c r="G514" s="23" t="str">
        <f t="shared" si="71"/>
        <v/>
      </c>
    </row>
    <row r="515" spans="1:7" x14ac:dyDescent="0.25">
      <c r="A515" s="10" t="str">
        <f t="shared" ref="A515:A578" si="73">IF(ISNUMBER(A514),IF(A514+1&lt;=MAX(IndirectStartDates),A514+1,""),"")</f>
        <v/>
      </c>
      <c r="B515" s="4" t="str">
        <f t="shared" ref="B515:B578" si="74">IF(ISNUMBER(A515),YEAR(A515)&amp;"-"&amp;TEXT(WEEKNUM(A515),"00"),"")</f>
        <v/>
      </c>
      <c r="C515" s="4" t="str">
        <f t="shared" si="72"/>
        <v/>
      </c>
      <c r="D515" s="4" t="str">
        <f>IF(ISNUMBER(A515),COUNTIF(Calculations!B:B, A515),"")</f>
        <v/>
      </c>
      <c r="E515" s="4" t="str">
        <f>IF(ISNUMBER(A515),COUNTIF(Calculations!A:A, A515),"")</f>
        <v/>
      </c>
      <c r="F515" s="23" t="str">
        <f t="shared" si="70"/>
        <v/>
      </c>
      <c r="G515" s="23" t="str">
        <f t="shared" si="71"/>
        <v/>
      </c>
    </row>
    <row r="516" spans="1:7" x14ac:dyDescent="0.25">
      <c r="A516" s="10" t="str">
        <f t="shared" si="73"/>
        <v/>
      </c>
      <c r="B516" s="4" t="str">
        <f t="shared" si="74"/>
        <v/>
      </c>
      <c r="C516" s="4" t="str">
        <f t="shared" si="72"/>
        <v/>
      </c>
      <c r="D516" s="4" t="str">
        <f>IF(ISNUMBER(A516),COUNTIF(Calculations!B:B, A516),"")</f>
        <v/>
      </c>
      <c r="E516" s="4" t="str">
        <f>IF(ISNUMBER(A516),COUNTIF(Calculations!A:A, A516),"")</f>
        <v/>
      </c>
      <c r="F516" s="23" t="str">
        <f t="shared" ref="F516:F579" si="75">IF(ISNUMBER(A516),F515 + D516,"")</f>
        <v/>
      </c>
      <c r="G516" s="23" t="str">
        <f t="shared" ref="G516:G579" si="76">IF(ISNUMBER(A516),G515 + E516,"")</f>
        <v/>
      </c>
    </row>
    <row r="517" spans="1:7" x14ac:dyDescent="0.25">
      <c r="A517" s="10" t="str">
        <f t="shared" si="73"/>
        <v/>
      </c>
      <c r="B517" s="4" t="str">
        <f t="shared" si="74"/>
        <v/>
      </c>
      <c r="C517" s="4" t="str">
        <f t="shared" si="72"/>
        <v/>
      </c>
      <c r="D517" s="4" t="str">
        <f>IF(ISNUMBER(A517),COUNTIF(Calculations!B:B, A517),"")</f>
        <v/>
      </c>
      <c r="E517" s="4" t="str">
        <f>IF(ISNUMBER(A517),COUNTIF(Calculations!A:A, A517),"")</f>
        <v/>
      </c>
      <c r="F517" s="23" t="str">
        <f t="shared" si="75"/>
        <v/>
      </c>
      <c r="G517" s="23" t="str">
        <f t="shared" si="76"/>
        <v/>
      </c>
    </row>
    <row r="518" spans="1:7" x14ac:dyDescent="0.25">
      <c r="A518" s="10" t="str">
        <f t="shared" si="73"/>
        <v/>
      </c>
      <c r="B518" s="4" t="str">
        <f t="shared" si="74"/>
        <v/>
      </c>
      <c r="C518" s="4" t="str">
        <f t="shared" si="72"/>
        <v/>
      </c>
      <c r="D518" s="4" t="str">
        <f>IF(ISNUMBER(A518),COUNTIF(Calculations!B:B, A518),"")</f>
        <v/>
      </c>
      <c r="E518" s="4" t="str">
        <f>IF(ISNUMBER(A518),COUNTIF(Calculations!A:A, A518),"")</f>
        <v/>
      </c>
      <c r="F518" s="23" t="str">
        <f t="shared" si="75"/>
        <v/>
      </c>
      <c r="G518" s="23" t="str">
        <f t="shared" si="76"/>
        <v/>
      </c>
    </row>
    <row r="519" spans="1:7" x14ac:dyDescent="0.25">
      <c r="A519" s="10" t="str">
        <f t="shared" si="73"/>
        <v/>
      </c>
      <c r="B519" s="4" t="str">
        <f t="shared" si="74"/>
        <v/>
      </c>
      <c r="C519" s="4" t="str">
        <f t="shared" si="72"/>
        <v/>
      </c>
      <c r="D519" s="4" t="str">
        <f>IF(ISNUMBER(A519),COUNTIF(Calculations!B:B, A519),"")</f>
        <v/>
      </c>
      <c r="E519" s="4" t="str">
        <f>IF(ISNUMBER(A519),COUNTIF(Calculations!A:A, A519),"")</f>
        <v/>
      </c>
      <c r="F519" s="23" t="str">
        <f t="shared" si="75"/>
        <v/>
      </c>
      <c r="G519" s="23" t="str">
        <f t="shared" si="76"/>
        <v/>
      </c>
    </row>
    <row r="520" spans="1:7" x14ac:dyDescent="0.25">
      <c r="A520" s="10" t="str">
        <f t="shared" si="73"/>
        <v/>
      </c>
      <c r="B520" s="4" t="str">
        <f t="shared" si="74"/>
        <v/>
      </c>
      <c r="C520" s="4" t="str">
        <f t="shared" si="72"/>
        <v/>
      </c>
      <c r="D520" s="4" t="str">
        <f>IF(ISNUMBER(A520),COUNTIF(Calculations!B:B, A520),"")</f>
        <v/>
      </c>
      <c r="E520" s="4" t="str">
        <f>IF(ISNUMBER(A520),COUNTIF(Calculations!A:A, A520),"")</f>
        <v/>
      </c>
      <c r="F520" s="23" t="str">
        <f t="shared" si="75"/>
        <v/>
      </c>
      <c r="G520" s="23" t="str">
        <f t="shared" si="76"/>
        <v/>
      </c>
    </row>
    <row r="521" spans="1:7" x14ac:dyDescent="0.25">
      <c r="A521" s="10" t="str">
        <f t="shared" si="73"/>
        <v/>
      </c>
      <c r="B521" s="4" t="str">
        <f t="shared" si="74"/>
        <v/>
      </c>
      <c r="C521" s="4" t="str">
        <f t="shared" si="72"/>
        <v/>
      </c>
      <c r="D521" s="4" t="str">
        <f>IF(ISNUMBER(A521),COUNTIF(Calculations!B:B, A521),"")</f>
        <v/>
      </c>
      <c r="E521" s="4" t="str">
        <f>IF(ISNUMBER(A521),COUNTIF(Calculations!A:A, A521),"")</f>
        <v/>
      </c>
      <c r="F521" s="23" t="str">
        <f t="shared" si="75"/>
        <v/>
      </c>
      <c r="G521" s="23" t="str">
        <f t="shared" si="76"/>
        <v/>
      </c>
    </row>
    <row r="522" spans="1:7" x14ac:dyDescent="0.25">
      <c r="A522" s="10" t="str">
        <f t="shared" si="73"/>
        <v/>
      </c>
      <c r="B522" s="4" t="str">
        <f t="shared" si="74"/>
        <v/>
      </c>
      <c r="C522" s="4" t="str">
        <f t="shared" si="72"/>
        <v/>
      </c>
      <c r="D522" s="4" t="str">
        <f>IF(ISNUMBER(A522),COUNTIF(Calculations!B:B, A522),"")</f>
        <v/>
      </c>
      <c r="E522" s="4" t="str">
        <f>IF(ISNUMBER(A522),COUNTIF(Calculations!A:A, A522),"")</f>
        <v/>
      </c>
      <c r="F522" s="23" t="str">
        <f t="shared" si="75"/>
        <v/>
      </c>
      <c r="G522" s="23" t="str">
        <f t="shared" si="76"/>
        <v/>
      </c>
    </row>
    <row r="523" spans="1:7" x14ac:dyDescent="0.25">
      <c r="A523" s="10" t="str">
        <f t="shared" si="73"/>
        <v/>
      </c>
      <c r="B523" s="4" t="str">
        <f t="shared" si="74"/>
        <v/>
      </c>
      <c r="C523" s="4" t="str">
        <f t="shared" si="72"/>
        <v/>
      </c>
      <c r="D523" s="4" t="str">
        <f>IF(ISNUMBER(A523),COUNTIF(Calculations!B:B, A523),"")</f>
        <v/>
      </c>
      <c r="E523" s="4" t="str">
        <f>IF(ISNUMBER(A523),COUNTIF(Calculations!A:A, A523),"")</f>
        <v/>
      </c>
      <c r="F523" s="23" t="str">
        <f t="shared" si="75"/>
        <v/>
      </c>
      <c r="G523" s="23" t="str">
        <f t="shared" si="76"/>
        <v/>
      </c>
    </row>
    <row r="524" spans="1:7" x14ac:dyDescent="0.25">
      <c r="A524" s="10" t="str">
        <f t="shared" si="73"/>
        <v/>
      </c>
      <c r="B524" s="4" t="str">
        <f t="shared" si="74"/>
        <v/>
      </c>
      <c r="C524" s="4" t="str">
        <f t="shared" si="72"/>
        <v/>
      </c>
      <c r="D524" s="4" t="str">
        <f>IF(ISNUMBER(A524),COUNTIF(Calculations!B:B, A524),"")</f>
        <v/>
      </c>
      <c r="E524" s="4" t="str">
        <f>IF(ISNUMBER(A524),COUNTIF(Calculations!A:A, A524),"")</f>
        <v/>
      </c>
      <c r="F524" s="23" t="str">
        <f t="shared" si="75"/>
        <v/>
      </c>
      <c r="G524" s="23" t="str">
        <f t="shared" si="76"/>
        <v/>
      </c>
    </row>
    <row r="525" spans="1:7" x14ac:dyDescent="0.25">
      <c r="A525" s="10" t="str">
        <f t="shared" si="73"/>
        <v/>
      </c>
      <c r="B525" s="4" t="str">
        <f t="shared" si="74"/>
        <v/>
      </c>
      <c r="C525" s="4" t="str">
        <f t="shared" si="72"/>
        <v/>
      </c>
      <c r="D525" s="4" t="str">
        <f>IF(ISNUMBER(A525),COUNTIF(Calculations!B:B, A525),"")</f>
        <v/>
      </c>
      <c r="E525" s="4" t="str">
        <f>IF(ISNUMBER(A525),COUNTIF(Calculations!A:A, A525),"")</f>
        <v/>
      </c>
      <c r="F525" s="23" t="str">
        <f t="shared" si="75"/>
        <v/>
      </c>
      <c r="G525" s="23" t="str">
        <f t="shared" si="76"/>
        <v/>
      </c>
    </row>
    <row r="526" spans="1:7" x14ac:dyDescent="0.25">
      <c r="A526" s="10" t="str">
        <f t="shared" si="73"/>
        <v/>
      </c>
      <c r="B526" s="4" t="str">
        <f t="shared" si="74"/>
        <v/>
      </c>
      <c r="C526" s="4" t="str">
        <f t="shared" si="72"/>
        <v/>
      </c>
      <c r="D526" s="4" t="str">
        <f>IF(ISNUMBER(A526),COUNTIF(Calculations!B:B, A526),"")</f>
        <v/>
      </c>
      <c r="E526" s="4" t="str">
        <f>IF(ISNUMBER(A526),COUNTIF(Calculations!A:A, A526),"")</f>
        <v/>
      </c>
      <c r="F526" s="23" t="str">
        <f t="shared" si="75"/>
        <v/>
      </c>
      <c r="G526" s="23" t="str">
        <f t="shared" si="76"/>
        <v/>
      </c>
    </row>
    <row r="527" spans="1:7" x14ac:dyDescent="0.25">
      <c r="A527" s="10" t="str">
        <f t="shared" si="73"/>
        <v/>
      </c>
      <c r="B527" s="4" t="str">
        <f t="shared" si="74"/>
        <v/>
      </c>
      <c r="C527" s="4" t="str">
        <f t="shared" si="72"/>
        <v/>
      </c>
      <c r="D527" s="4" t="str">
        <f>IF(ISNUMBER(A527),COUNTIF(Calculations!B:B, A527),"")</f>
        <v/>
      </c>
      <c r="E527" s="4" t="str">
        <f>IF(ISNUMBER(A527),COUNTIF(Calculations!A:A, A527),"")</f>
        <v/>
      </c>
      <c r="F527" s="23" t="str">
        <f t="shared" si="75"/>
        <v/>
      </c>
      <c r="G527" s="23" t="str">
        <f t="shared" si="76"/>
        <v/>
      </c>
    </row>
    <row r="528" spans="1:7" x14ac:dyDescent="0.25">
      <c r="A528" s="10" t="str">
        <f t="shared" si="73"/>
        <v/>
      </c>
      <c r="B528" s="4" t="str">
        <f t="shared" si="74"/>
        <v/>
      </c>
      <c r="C528" s="4" t="str">
        <f t="shared" si="72"/>
        <v/>
      </c>
      <c r="D528" s="4" t="str">
        <f>IF(ISNUMBER(A528),COUNTIF(Calculations!B:B, A528),"")</f>
        <v/>
      </c>
      <c r="E528" s="4" t="str">
        <f>IF(ISNUMBER(A528),COUNTIF(Calculations!A:A, A528),"")</f>
        <v/>
      </c>
      <c r="F528" s="23" t="str">
        <f t="shared" si="75"/>
        <v/>
      </c>
      <c r="G528" s="23" t="str">
        <f t="shared" si="76"/>
        <v/>
      </c>
    </row>
    <row r="529" spans="1:7" x14ac:dyDescent="0.25">
      <c r="A529" s="10" t="str">
        <f t="shared" si="73"/>
        <v/>
      </c>
      <c r="B529" s="4" t="str">
        <f t="shared" si="74"/>
        <v/>
      </c>
      <c r="C529" s="4" t="str">
        <f t="shared" si="72"/>
        <v/>
      </c>
      <c r="D529" s="4" t="str">
        <f>IF(ISNUMBER(A529),COUNTIF(Calculations!B:B, A529),"")</f>
        <v/>
      </c>
      <c r="E529" s="4" t="str">
        <f>IF(ISNUMBER(A529),COUNTIF(Calculations!A:A, A529),"")</f>
        <v/>
      </c>
      <c r="F529" s="23" t="str">
        <f t="shared" si="75"/>
        <v/>
      </c>
      <c r="G529" s="23" t="str">
        <f t="shared" si="76"/>
        <v/>
      </c>
    </row>
    <row r="530" spans="1:7" x14ac:dyDescent="0.25">
      <c r="A530" s="10" t="str">
        <f t="shared" si="73"/>
        <v/>
      </c>
      <c r="B530" s="4" t="str">
        <f t="shared" si="74"/>
        <v/>
      </c>
      <c r="C530" s="4" t="str">
        <f t="shared" si="72"/>
        <v/>
      </c>
      <c r="D530" s="4" t="str">
        <f>IF(ISNUMBER(A530),COUNTIF(Calculations!B:B, A530),"")</f>
        <v/>
      </c>
      <c r="E530" s="4" t="str">
        <f>IF(ISNUMBER(A530),COUNTIF(Calculations!A:A, A530),"")</f>
        <v/>
      </c>
      <c r="F530" s="23" t="str">
        <f t="shared" si="75"/>
        <v/>
      </c>
      <c r="G530" s="23" t="str">
        <f t="shared" si="76"/>
        <v/>
      </c>
    </row>
    <row r="531" spans="1:7" x14ac:dyDescent="0.25">
      <c r="A531" s="10" t="str">
        <f t="shared" si="73"/>
        <v/>
      </c>
      <c r="B531" s="4" t="str">
        <f t="shared" si="74"/>
        <v/>
      </c>
      <c r="C531" s="4" t="str">
        <f t="shared" si="72"/>
        <v/>
      </c>
      <c r="D531" s="4" t="str">
        <f>IF(ISNUMBER(A531),COUNTIF(Calculations!B:B, A531),"")</f>
        <v/>
      </c>
      <c r="E531" s="4" t="str">
        <f>IF(ISNUMBER(A531),COUNTIF(Calculations!A:A, A531),"")</f>
        <v/>
      </c>
      <c r="F531" s="23" t="str">
        <f t="shared" si="75"/>
        <v/>
      </c>
      <c r="G531" s="23" t="str">
        <f t="shared" si="76"/>
        <v/>
      </c>
    </row>
    <row r="532" spans="1:7" x14ac:dyDescent="0.25">
      <c r="A532" s="10" t="str">
        <f t="shared" si="73"/>
        <v/>
      </c>
      <c r="B532" s="4" t="str">
        <f t="shared" si="74"/>
        <v/>
      </c>
      <c r="C532" s="4" t="str">
        <f t="shared" si="72"/>
        <v/>
      </c>
      <c r="D532" s="4" t="str">
        <f>IF(ISNUMBER(A532),COUNTIF(Calculations!B:B, A532),"")</f>
        <v/>
      </c>
      <c r="E532" s="4" t="str">
        <f>IF(ISNUMBER(A532),COUNTIF(Calculations!A:A, A532),"")</f>
        <v/>
      </c>
      <c r="F532" s="23" t="str">
        <f t="shared" si="75"/>
        <v/>
      </c>
      <c r="G532" s="23" t="str">
        <f t="shared" si="76"/>
        <v/>
      </c>
    </row>
    <row r="533" spans="1:7" x14ac:dyDescent="0.25">
      <c r="A533" s="10" t="str">
        <f t="shared" si="73"/>
        <v/>
      </c>
      <c r="B533" s="4" t="str">
        <f t="shared" si="74"/>
        <v/>
      </c>
      <c r="C533" s="4" t="str">
        <f t="shared" si="72"/>
        <v/>
      </c>
      <c r="D533" s="4" t="str">
        <f>IF(ISNUMBER(A533),COUNTIF(Calculations!B:B, A533),"")</f>
        <v/>
      </c>
      <c r="E533" s="4" t="str">
        <f>IF(ISNUMBER(A533),COUNTIF(Calculations!A:A, A533),"")</f>
        <v/>
      </c>
      <c r="F533" s="23" t="str">
        <f t="shared" si="75"/>
        <v/>
      </c>
      <c r="G533" s="23" t="str">
        <f t="shared" si="76"/>
        <v/>
      </c>
    </row>
    <row r="534" spans="1:7" x14ac:dyDescent="0.25">
      <c r="A534" s="10" t="str">
        <f t="shared" si="73"/>
        <v/>
      </c>
      <c r="B534" s="4" t="str">
        <f t="shared" si="74"/>
        <v/>
      </c>
      <c r="C534" s="4" t="str">
        <f t="shared" si="72"/>
        <v/>
      </c>
      <c r="D534" s="4" t="str">
        <f>IF(ISNUMBER(A534),COUNTIF(Calculations!B:B, A534),"")</f>
        <v/>
      </c>
      <c r="E534" s="4" t="str">
        <f>IF(ISNUMBER(A534),COUNTIF(Calculations!A:A, A534),"")</f>
        <v/>
      </c>
      <c r="F534" s="23" t="str">
        <f t="shared" si="75"/>
        <v/>
      </c>
      <c r="G534" s="23" t="str">
        <f t="shared" si="76"/>
        <v/>
      </c>
    </row>
    <row r="535" spans="1:7" x14ac:dyDescent="0.25">
      <c r="A535" s="10" t="str">
        <f t="shared" si="73"/>
        <v/>
      </c>
      <c r="B535" s="4" t="str">
        <f t="shared" si="74"/>
        <v/>
      </c>
      <c r="C535" s="4" t="str">
        <f t="shared" si="72"/>
        <v/>
      </c>
      <c r="D535" s="4" t="str">
        <f>IF(ISNUMBER(A535),COUNTIF(Calculations!B:B, A535),"")</f>
        <v/>
      </c>
      <c r="E535" s="4" t="str">
        <f>IF(ISNUMBER(A535),COUNTIF(Calculations!A:A, A535),"")</f>
        <v/>
      </c>
      <c r="F535" s="23" t="str">
        <f t="shared" si="75"/>
        <v/>
      </c>
      <c r="G535" s="23" t="str">
        <f t="shared" si="76"/>
        <v/>
      </c>
    </row>
    <row r="536" spans="1:7" x14ac:dyDescent="0.25">
      <c r="A536" s="10" t="str">
        <f t="shared" si="73"/>
        <v/>
      </c>
      <c r="B536" s="4" t="str">
        <f t="shared" si="74"/>
        <v/>
      </c>
      <c r="C536" s="4" t="str">
        <f t="shared" si="72"/>
        <v/>
      </c>
      <c r="D536" s="4" t="str">
        <f>IF(ISNUMBER(A536),COUNTIF(Calculations!B:B, A536),"")</f>
        <v/>
      </c>
      <c r="E536" s="4" t="str">
        <f>IF(ISNUMBER(A536),COUNTIF(Calculations!A:A, A536),"")</f>
        <v/>
      </c>
      <c r="F536" s="23" t="str">
        <f t="shared" si="75"/>
        <v/>
      </c>
      <c r="G536" s="23" t="str">
        <f t="shared" si="76"/>
        <v/>
      </c>
    </row>
    <row r="537" spans="1:7" x14ac:dyDescent="0.25">
      <c r="A537" s="10" t="str">
        <f t="shared" si="73"/>
        <v/>
      </c>
      <c r="B537" s="4" t="str">
        <f t="shared" si="74"/>
        <v/>
      </c>
      <c r="C537" s="4" t="str">
        <f t="shared" si="72"/>
        <v/>
      </c>
      <c r="D537" s="4" t="str">
        <f>IF(ISNUMBER(A537),COUNTIF(Calculations!B:B, A537),"")</f>
        <v/>
      </c>
      <c r="E537" s="4" t="str">
        <f>IF(ISNUMBER(A537),COUNTIF(Calculations!A:A, A537),"")</f>
        <v/>
      </c>
      <c r="F537" s="23" t="str">
        <f t="shared" si="75"/>
        <v/>
      </c>
      <c r="G537" s="23" t="str">
        <f t="shared" si="76"/>
        <v/>
      </c>
    </row>
    <row r="538" spans="1:7" x14ac:dyDescent="0.25">
      <c r="A538" s="10" t="str">
        <f t="shared" si="73"/>
        <v/>
      </c>
      <c r="B538" s="4" t="str">
        <f t="shared" si="74"/>
        <v/>
      </c>
      <c r="C538" s="4" t="str">
        <f t="shared" si="72"/>
        <v/>
      </c>
      <c r="D538" s="4" t="str">
        <f>IF(ISNUMBER(A538),COUNTIF(Calculations!B:B, A538),"")</f>
        <v/>
      </c>
      <c r="E538" s="4" t="str">
        <f>IF(ISNUMBER(A538),COUNTIF(Calculations!A:A, A538),"")</f>
        <v/>
      </c>
      <c r="F538" s="23" t="str">
        <f t="shared" si="75"/>
        <v/>
      </c>
      <c r="G538" s="23" t="str">
        <f t="shared" si="76"/>
        <v/>
      </c>
    </row>
    <row r="539" spans="1:7" x14ac:dyDescent="0.25">
      <c r="A539" s="10" t="str">
        <f t="shared" si="73"/>
        <v/>
      </c>
      <c r="B539" s="4" t="str">
        <f t="shared" si="74"/>
        <v/>
      </c>
      <c r="C539" s="4" t="str">
        <f t="shared" si="72"/>
        <v/>
      </c>
      <c r="D539" s="4" t="str">
        <f>IF(ISNUMBER(A539),COUNTIF(Calculations!B:B, A539),"")</f>
        <v/>
      </c>
      <c r="E539" s="4" t="str">
        <f>IF(ISNUMBER(A539),COUNTIF(Calculations!A:A, A539),"")</f>
        <v/>
      </c>
      <c r="F539" s="23" t="str">
        <f t="shared" si="75"/>
        <v/>
      </c>
      <c r="G539" s="23" t="str">
        <f t="shared" si="76"/>
        <v/>
      </c>
    </row>
    <row r="540" spans="1:7" x14ac:dyDescent="0.25">
      <c r="A540" s="10" t="str">
        <f t="shared" si="73"/>
        <v/>
      </c>
      <c r="B540" s="4" t="str">
        <f t="shared" si="74"/>
        <v/>
      </c>
      <c r="C540" s="4" t="str">
        <f t="shared" si="72"/>
        <v/>
      </c>
      <c r="D540" s="4" t="str">
        <f>IF(ISNUMBER(A540),COUNTIF(Calculations!B:B, A540),"")</f>
        <v/>
      </c>
      <c r="E540" s="4" t="str">
        <f>IF(ISNUMBER(A540),COUNTIF(Calculations!A:A, A540),"")</f>
        <v/>
      </c>
      <c r="F540" s="23" t="str">
        <f t="shared" si="75"/>
        <v/>
      </c>
      <c r="G540" s="23" t="str">
        <f t="shared" si="76"/>
        <v/>
      </c>
    </row>
    <row r="541" spans="1:7" x14ac:dyDescent="0.25">
      <c r="A541" s="10" t="str">
        <f t="shared" si="73"/>
        <v/>
      </c>
      <c r="B541" s="4" t="str">
        <f t="shared" si="74"/>
        <v/>
      </c>
      <c r="C541" s="4" t="str">
        <f t="shared" si="72"/>
        <v/>
      </c>
      <c r="D541" s="4" t="str">
        <f>IF(ISNUMBER(A541),COUNTIF(Calculations!B:B, A541),"")</f>
        <v/>
      </c>
      <c r="E541" s="4" t="str">
        <f>IF(ISNUMBER(A541),COUNTIF(Calculations!A:A, A541),"")</f>
        <v/>
      </c>
      <c r="F541" s="23" t="str">
        <f t="shared" si="75"/>
        <v/>
      </c>
      <c r="G541" s="23" t="str">
        <f t="shared" si="76"/>
        <v/>
      </c>
    </row>
    <row r="542" spans="1:7" x14ac:dyDescent="0.25">
      <c r="A542" s="10" t="str">
        <f t="shared" si="73"/>
        <v/>
      </c>
      <c r="B542" s="4" t="str">
        <f t="shared" si="74"/>
        <v/>
      </c>
      <c r="C542" s="4" t="str">
        <f t="shared" si="72"/>
        <v/>
      </c>
      <c r="D542" s="4" t="str">
        <f>IF(ISNUMBER(A542),COUNTIF(Calculations!B:B, A542),"")</f>
        <v/>
      </c>
      <c r="E542" s="4" t="str">
        <f>IF(ISNUMBER(A542),COUNTIF(Calculations!A:A, A542),"")</f>
        <v/>
      </c>
      <c r="F542" s="23" t="str">
        <f t="shared" si="75"/>
        <v/>
      </c>
      <c r="G542" s="23" t="str">
        <f t="shared" si="76"/>
        <v/>
      </c>
    </row>
    <row r="543" spans="1:7" x14ac:dyDescent="0.25">
      <c r="A543" s="10" t="str">
        <f t="shared" si="73"/>
        <v/>
      </c>
      <c r="B543" s="4" t="str">
        <f t="shared" si="74"/>
        <v/>
      </c>
      <c r="C543" s="4" t="str">
        <f t="shared" si="72"/>
        <v/>
      </c>
      <c r="D543" s="4" t="str">
        <f>IF(ISNUMBER(A543),COUNTIF(Calculations!B:B, A543),"")</f>
        <v/>
      </c>
      <c r="E543" s="4" t="str">
        <f>IF(ISNUMBER(A543),COUNTIF(Calculations!A:A, A543),"")</f>
        <v/>
      </c>
      <c r="F543" s="23" t="str">
        <f t="shared" si="75"/>
        <v/>
      </c>
      <c r="G543" s="23" t="str">
        <f t="shared" si="76"/>
        <v/>
      </c>
    </row>
    <row r="544" spans="1:7" x14ac:dyDescent="0.25">
      <c r="A544" s="10" t="str">
        <f t="shared" si="73"/>
        <v/>
      </c>
      <c r="B544" s="4" t="str">
        <f t="shared" si="74"/>
        <v/>
      </c>
      <c r="C544" s="4" t="str">
        <f t="shared" si="72"/>
        <v/>
      </c>
      <c r="D544" s="4" t="str">
        <f>IF(ISNUMBER(A544),COUNTIF(Calculations!B:B, A544),"")</f>
        <v/>
      </c>
      <c r="E544" s="4" t="str">
        <f>IF(ISNUMBER(A544),COUNTIF(Calculations!A:A, A544),"")</f>
        <v/>
      </c>
      <c r="F544" s="23" t="str">
        <f t="shared" si="75"/>
        <v/>
      </c>
      <c r="G544" s="23" t="str">
        <f t="shared" si="76"/>
        <v/>
      </c>
    </row>
    <row r="545" spans="1:7" x14ac:dyDescent="0.25">
      <c r="A545" s="10" t="str">
        <f t="shared" si="73"/>
        <v/>
      </c>
      <c r="B545" s="4" t="str">
        <f t="shared" si="74"/>
        <v/>
      </c>
      <c r="C545" s="4" t="str">
        <f t="shared" si="72"/>
        <v/>
      </c>
      <c r="D545" s="4" t="str">
        <f>IF(ISNUMBER(A545),COUNTIF(Calculations!B:B, A545),"")</f>
        <v/>
      </c>
      <c r="E545" s="4" t="str">
        <f>IF(ISNUMBER(A545),COUNTIF(Calculations!A:A, A545),"")</f>
        <v/>
      </c>
      <c r="F545" s="23" t="str">
        <f t="shared" si="75"/>
        <v/>
      </c>
      <c r="G545" s="23" t="str">
        <f t="shared" si="76"/>
        <v/>
      </c>
    </row>
    <row r="546" spans="1:7" x14ac:dyDescent="0.25">
      <c r="A546" s="10" t="str">
        <f t="shared" si="73"/>
        <v/>
      </c>
      <c r="B546" s="4" t="str">
        <f t="shared" si="74"/>
        <v/>
      </c>
      <c r="C546" s="4" t="str">
        <f t="shared" si="72"/>
        <v/>
      </c>
      <c r="D546" s="4" t="str">
        <f>IF(ISNUMBER(A546),COUNTIF(Calculations!B:B, A546),"")</f>
        <v/>
      </c>
      <c r="E546" s="4" t="str">
        <f>IF(ISNUMBER(A546),COUNTIF(Calculations!A:A, A546),"")</f>
        <v/>
      </c>
      <c r="F546" s="23" t="str">
        <f t="shared" si="75"/>
        <v/>
      </c>
      <c r="G546" s="23" t="str">
        <f t="shared" si="76"/>
        <v/>
      </c>
    </row>
    <row r="547" spans="1:7" x14ac:dyDescent="0.25">
      <c r="A547" s="10" t="str">
        <f t="shared" si="73"/>
        <v/>
      </c>
      <c r="B547" s="4" t="str">
        <f t="shared" si="74"/>
        <v/>
      </c>
      <c r="C547" s="4" t="str">
        <f t="shared" si="72"/>
        <v/>
      </c>
      <c r="D547" s="4" t="str">
        <f>IF(ISNUMBER(A547),COUNTIF(Calculations!B:B, A547),"")</f>
        <v/>
      </c>
      <c r="E547" s="4" t="str">
        <f>IF(ISNUMBER(A547),COUNTIF(Calculations!A:A, A547),"")</f>
        <v/>
      </c>
      <c r="F547" s="23" t="str">
        <f t="shared" si="75"/>
        <v/>
      </c>
      <c r="G547" s="23" t="str">
        <f t="shared" si="76"/>
        <v/>
      </c>
    </row>
    <row r="548" spans="1:7" x14ac:dyDescent="0.25">
      <c r="A548" s="10" t="str">
        <f t="shared" si="73"/>
        <v/>
      </c>
      <c r="B548" s="4" t="str">
        <f t="shared" si="74"/>
        <v/>
      </c>
      <c r="C548" s="4" t="str">
        <f t="shared" si="72"/>
        <v/>
      </c>
      <c r="D548" s="4" t="str">
        <f>IF(ISNUMBER(A548),COUNTIF(Calculations!B:B, A548),"")</f>
        <v/>
      </c>
      <c r="E548" s="4" t="str">
        <f>IF(ISNUMBER(A548),COUNTIF(Calculations!A:A, A548),"")</f>
        <v/>
      </c>
      <c r="F548" s="23" t="str">
        <f t="shared" si="75"/>
        <v/>
      </c>
      <c r="G548" s="23" t="str">
        <f t="shared" si="76"/>
        <v/>
      </c>
    </row>
    <row r="549" spans="1:7" x14ac:dyDescent="0.25">
      <c r="A549" s="10" t="str">
        <f t="shared" si="73"/>
        <v/>
      </c>
      <c r="B549" s="4" t="str">
        <f t="shared" si="74"/>
        <v/>
      </c>
      <c r="C549" s="4" t="str">
        <f t="shared" si="72"/>
        <v/>
      </c>
      <c r="D549" s="4" t="str">
        <f>IF(ISNUMBER(A549),COUNTIF(Calculations!B:B, A549),"")</f>
        <v/>
      </c>
      <c r="E549" s="4" t="str">
        <f>IF(ISNUMBER(A549),COUNTIF(Calculations!A:A, A549),"")</f>
        <v/>
      </c>
      <c r="F549" s="23" t="str">
        <f t="shared" si="75"/>
        <v/>
      </c>
      <c r="G549" s="23" t="str">
        <f t="shared" si="76"/>
        <v/>
      </c>
    </row>
    <row r="550" spans="1:7" x14ac:dyDescent="0.25">
      <c r="A550" s="10" t="str">
        <f t="shared" si="73"/>
        <v/>
      </c>
      <c r="B550" s="4" t="str">
        <f t="shared" si="74"/>
        <v/>
      </c>
      <c r="C550" s="4" t="str">
        <f t="shared" si="72"/>
        <v/>
      </c>
      <c r="D550" s="4" t="str">
        <f>IF(ISNUMBER(A550),COUNTIF(Calculations!B:B, A550),"")</f>
        <v/>
      </c>
      <c r="E550" s="4" t="str">
        <f>IF(ISNUMBER(A550),COUNTIF(Calculations!A:A, A550),"")</f>
        <v/>
      </c>
      <c r="F550" s="23" t="str">
        <f t="shared" si="75"/>
        <v/>
      </c>
      <c r="G550" s="23" t="str">
        <f t="shared" si="76"/>
        <v/>
      </c>
    </row>
    <row r="551" spans="1:7" x14ac:dyDescent="0.25">
      <c r="A551" s="10" t="str">
        <f t="shared" si="73"/>
        <v/>
      </c>
      <c r="B551" s="4" t="str">
        <f t="shared" si="74"/>
        <v/>
      </c>
      <c r="C551" s="4" t="str">
        <f t="shared" si="72"/>
        <v/>
      </c>
      <c r="D551" s="4" t="str">
        <f>IF(ISNUMBER(A551),COUNTIF(Calculations!B:B, A551),"")</f>
        <v/>
      </c>
      <c r="E551" s="4" t="str">
        <f>IF(ISNUMBER(A551),COUNTIF(Calculations!A:A, A551),"")</f>
        <v/>
      </c>
      <c r="F551" s="23" t="str">
        <f t="shared" si="75"/>
        <v/>
      </c>
      <c r="G551" s="23" t="str">
        <f t="shared" si="76"/>
        <v/>
      </c>
    </row>
    <row r="552" spans="1:7" x14ac:dyDescent="0.25">
      <c r="A552" s="10" t="str">
        <f t="shared" si="73"/>
        <v/>
      </c>
      <c r="B552" s="4" t="str">
        <f t="shared" si="74"/>
        <v/>
      </c>
      <c r="C552" s="4" t="str">
        <f t="shared" si="72"/>
        <v/>
      </c>
      <c r="D552" s="4" t="str">
        <f>IF(ISNUMBER(A552),COUNTIF(Calculations!B:B, A552),"")</f>
        <v/>
      </c>
      <c r="E552" s="4" t="str">
        <f>IF(ISNUMBER(A552),COUNTIF(Calculations!A:A, A552),"")</f>
        <v/>
      </c>
      <c r="F552" s="23" t="str">
        <f t="shared" si="75"/>
        <v/>
      </c>
      <c r="G552" s="23" t="str">
        <f t="shared" si="76"/>
        <v/>
      </c>
    </row>
    <row r="553" spans="1:7" x14ac:dyDescent="0.25">
      <c r="A553" s="10" t="str">
        <f t="shared" si="73"/>
        <v/>
      </c>
      <c r="B553" s="4" t="str">
        <f t="shared" si="74"/>
        <v/>
      </c>
      <c r="C553" s="4" t="str">
        <f t="shared" si="72"/>
        <v/>
      </c>
      <c r="D553" s="4" t="str">
        <f>IF(ISNUMBER(A553),COUNTIF(Calculations!B:B, A553),"")</f>
        <v/>
      </c>
      <c r="E553" s="4" t="str">
        <f>IF(ISNUMBER(A553),COUNTIF(Calculations!A:A, A553),"")</f>
        <v/>
      </c>
      <c r="F553" s="23" t="str">
        <f t="shared" si="75"/>
        <v/>
      </c>
      <c r="G553" s="23" t="str">
        <f t="shared" si="76"/>
        <v/>
      </c>
    </row>
    <row r="554" spans="1:7" x14ac:dyDescent="0.25">
      <c r="A554" s="10" t="str">
        <f t="shared" si="73"/>
        <v/>
      </c>
      <c r="B554" s="4" t="str">
        <f t="shared" si="74"/>
        <v/>
      </c>
      <c r="C554" s="4" t="str">
        <f t="shared" si="72"/>
        <v/>
      </c>
      <c r="D554" s="4" t="str">
        <f>IF(ISNUMBER(A554),COUNTIF(Calculations!B:B, A554),"")</f>
        <v/>
      </c>
      <c r="E554" s="4" t="str">
        <f>IF(ISNUMBER(A554),COUNTIF(Calculations!A:A, A554),"")</f>
        <v/>
      </c>
      <c r="F554" s="23" t="str">
        <f t="shared" si="75"/>
        <v/>
      </c>
      <c r="G554" s="23" t="str">
        <f t="shared" si="76"/>
        <v/>
      </c>
    </row>
    <row r="555" spans="1:7" x14ac:dyDescent="0.25">
      <c r="A555" s="10" t="str">
        <f t="shared" si="73"/>
        <v/>
      </c>
      <c r="B555" s="4" t="str">
        <f t="shared" si="74"/>
        <v/>
      </c>
      <c r="C555" s="4" t="str">
        <f t="shared" si="72"/>
        <v/>
      </c>
      <c r="D555" s="4" t="str">
        <f>IF(ISNUMBER(A555),COUNTIF(Calculations!B:B, A555),"")</f>
        <v/>
      </c>
      <c r="E555" s="4" t="str">
        <f>IF(ISNUMBER(A555),COUNTIF(Calculations!A:A, A555),"")</f>
        <v/>
      </c>
      <c r="F555" s="23" t="str">
        <f t="shared" si="75"/>
        <v/>
      </c>
      <c r="G555" s="23" t="str">
        <f t="shared" si="76"/>
        <v/>
      </c>
    </row>
    <row r="556" spans="1:7" x14ac:dyDescent="0.25">
      <c r="A556" s="10" t="str">
        <f t="shared" si="73"/>
        <v/>
      </c>
      <c r="B556" s="4" t="str">
        <f t="shared" si="74"/>
        <v/>
      </c>
      <c r="C556" s="4" t="str">
        <f t="shared" si="72"/>
        <v/>
      </c>
      <c r="D556" s="4" t="str">
        <f>IF(ISNUMBER(A556),COUNTIF(Calculations!B:B, A556),"")</f>
        <v/>
      </c>
      <c r="E556" s="4" t="str">
        <f>IF(ISNUMBER(A556),COUNTIF(Calculations!A:A, A556),"")</f>
        <v/>
      </c>
      <c r="F556" s="23" t="str">
        <f t="shared" si="75"/>
        <v/>
      </c>
      <c r="G556" s="23" t="str">
        <f t="shared" si="76"/>
        <v/>
      </c>
    </row>
    <row r="557" spans="1:7" x14ac:dyDescent="0.25">
      <c r="A557" s="10" t="str">
        <f t="shared" si="73"/>
        <v/>
      </c>
      <c r="B557" s="4" t="str">
        <f t="shared" si="74"/>
        <v/>
      </c>
      <c r="C557" s="4" t="str">
        <f t="shared" si="72"/>
        <v/>
      </c>
      <c r="D557" s="4" t="str">
        <f>IF(ISNUMBER(A557),COUNTIF(Calculations!B:B, A557),"")</f>
        <v/>
      </c>
      <c r="E557" s="4" t="str">
        <f>IF(ISNUMBER(A557),COUNTIF(Calculations!A:A, A557),"")</f>
        <v/>
      </c>
      <c r="F557" s="23" t="str">
        <f t="shared" si="75"/>
        <v/>
      </c>
      <c r="G557" s="23" t="str">
        <f t="shared" si="76"/>
        <v/>
      </c>
    </row>
    <row r="558" spans="1:7" x14ac:dyDescent="0.25">
      <c r="A558" s="10" t="str">
        <f t="shared" si="73"/>
        <v/>
      </c>
      <c r="B558" s="4" t="str">
        <f t="shared" si="74"/>
        <v/>
      </c>
      <c r="C558" s="4" t="str">
        <f t="shared" si="72"/>
        <v/>
      </c>
      <c r="D558" s="4" t="str">
        <f>IF(ISNUMBER(A558),COUNTIF(Calculations!B:B, A558),"")</f>
        <v/>
      </c>
      <c r="E558" s="4" t="str">
        <f>IF(ISNUMBER(A558),COUNTIF(Calculations!A:A, A558),"")</f>
        <v/>
      </c>
      <c r="F558" s="23" t="str">
        <f t="shared" si="75"/>
        <v/>
      </c>
      <c r="G558" s="23" t="str">
        <f t="shared" si="76"/>
        <v/>
      </c>
    </row>
    <row r="559" spans="1:7" x14ac:dyDescent="0.25">
      <c r="A559" s="10" t="str">
        <f t="shared" si="73"/>
        <v/>
      </c>
      <c r="B559" s="4" t="str">
        <f t="shared" si="74"/>
        <v/>
      </c>
      <c r="C559" s="4" t="str">
        <f t="shared" si="72"/>
        <v/>
      </c>
      <c r="D559" s="4" t="str">
        <f>IF(ISNUMBER(A559),COUNTIF(Calculations!B:B, A559),"")</f>
        <v/>
      </c>
      <c r="E559" s="4" t="str">
        <f>IF(ISNUMBER(A559),COUNTIF(Calculations!A:A, A559),"")</f>
        <v/>
      </c>
      <c r="F559" s="23" t="str">
        <f t="shared" si="75"/>
        <v/>
      </c>
      <c r="G559" s="23" t="str">
        <f t="shared" si="76"/>
        <v/>
      </c>
    </row>
    <row r="560" spans="1:7" x14ac:dyDescent="0.25">
      <c r="A560" s="10" t="str">
        <f t="shared" si="73"/>
        <v/>
      </c>
      <c r="B560" s="4" t="str">
        <f t="shared" si="74"/>
        <v/>
      </c>
      <c r="C560" s="4" t="str">
        <f t="shared" si="72"/>
        <v/>
      </c>
      <c r="D560" s="4" t="str">
        <f>IF(ISNUMBER(A560),COUNTIF(Calculations!B:B, A560),"")</f>
        <v/>
      </c>
      <c r="E560" s="4" t="str">
        <f>IF(ISNUMBER(A560),COUNTIF(Calculations!A:A, A560),"")</f>
        <v/>
      </c>
      <c r="F560" s="23" t="str">
        <f t="shared" si="75"/>
        <v/>
      </c>
      <c r="G560" s="23" t="str">
        <f t="shared" si="76"/>
        <v/>
      </c>
    </row>
    <row r="561" spans="1:7" x14ac:dyDescent="0.25">
      <c r="A561" s="10" t="str">
        <f t="shared" si="73"/>
        <v/>
      </c>
      <c r="B561" s="4" t="str">
        <f t="shared" si="74"/>
        <v/>
      </c>
      <c r="C561" s="4" t="str">
        <f t="shared" si="72"/>
        <v/>
      </c>
      <c r="D561" s="4" t="str">
        <f>IF(ISNUMBER(A561),COUNTIF(Calculations!B:B, A561),"")</f>
        <v/>
      </c>
      <c r="E561" s="4" t="str">
        <f>IF(ISNUMBER(A561),COUNTIF(Calculations!A:A, A561),"")</f>
        <v/>
      </c>
      <c r="F561" s="23" t="str">
        <f t="shared" si="75"/>
        <v/>
      </c>
      <c r="G561" s="23" t="str">
        <f t="shared" si="76"/>
        <v/>
      </c>
    </row>
    <row r="562" spans="1:7" x14ac:dyDescent="0.25">
      <c r="A562" s="10" t="str">
        <f t="shared" si="73"/>
        <v/>
      </c>
      <c r="B562" s="4" t="str">
        <f t="shared" si="74"/>
        <v/>
      </c>
      <c r="C562" s="4" t="str">
        <f t="shared" si="72"/>
        <v/>
      </c>
      <c r="D562" s="4" t="str">
        <f>IF(ISNUMBER(A562),COUNTIF(Calculations!B:B, A562),"")</f>
        <v/>
      </c>
      <c r="E562" s="4" t="str">
        <f>IF(ISNUMBER(A562),COUNTIF(Calculations!A:A, A562),"")</f>
        <v/>
      </c>
      <c r="F562" s="23" t="str">
        <f t="shared" si="75"/>
        <v/>
      </c>
      <c r="G562" s="23" t="str">
        <f t="shared" si="76"/>
        <v/>
      </c>
    </row>
    <row r="563" spans="1:7" x14ac:dyDescent="0.25">
      <c r="A563" s="10" t="str">
        <f t="shared" si="73"/>
        <v/>
      </c>
      <c r="B563" s="4" t="str">
        <f t="shared" si="74"/>
        <v/>
      </c>
      <c r="C563" s="4" t="str">
        <f t="shared" si="72"/>
        <v/>
      </c>
      <c r="D563" s="4" t="str">
        <f>IF(ISNUMBER(A563),COUNTIF(Calculations!B:B, A563),"")</f>
        <v/>
      </c>
      <c r="E563" s="4" t="str">
        <f>IF(ISNUMBER(A563),COUNTIF(Calculations!A:A, A563),"")</f>
        <v/>
      </c>
      <c r="F563" s="23" t="str">
        <f t="shared" si="75"/>
        <v/>
      </c>
      <c r="G563" s="23" t="str">
        <f t="shared" si="76"/>
        <v/>
      </c>
    </row>
    <row r="564" spans="1:7" x14ac:dyDescent="0.25">
      <c r="A564" s="10" t="str">
        <f t="shared" si="73"/>
        <v/>
      </c>
      <c r="B564" s="4" t="str">
        <f t="shared" si="74"/>
        <v/>
      </c>
      <c r="C564" s="4" t="str">
        <f t="shared" si="72"/>
        <v/>
      </c>
      <c r="D564" s="4" t="str">
        <f>IF(ISNUMBER(A564),COUNTIF(Calculations!B:B, A564),"")</f>
        <v/>
      </c>
      <c r="E564" s="4" t="str">
        <f>IF(ISNUMBER(A564),COUNTIF(Calculations!A:A, A564),"")</f>
        <v/>
      </c>
      <c r="F564" s="23" t="str">
        <f t="shared" si="75"/>
        <v/>
      </c>
      <c r="G564" s="23" t="str">
        <f t="shared" si="76"/>
        <v/>
      </c>
    </row>
    <row r="565" spans="1:7" x14ac:dyDescent="0.25">
      <c r="A565" s="10" t="str">
        <f t="shared" si="73"/>
        <v/>
      </c>
      <c r="B565" s="4" t="str">
        <f t="shared" si="74"/>
        <v/>
      </c>
      <c r="C565" s="4" t="str">
        <f t="shared" si="72"/>
        <v/>
      </c>
      <c r="D565" s="4" t="str">
        <f>IF(ISNUMBER(A565),COUNTIF(Calculations!B:B, A565),"")</f>
        <v/>
      </c>
      <c r="E565" s="4" t="str">
        <f>IF(ISNUMBER(A565),COUNTIF(Calculations!A:A, A565),"")</f>
        <v/>
      </c>
      <c r="F565" s="23" t="str">
        <f t="shared" si="75"/>
        <v/>
      </c>
      <c r="G565" s="23" t="str">
        <f t="shared" si="76"/>
        <v/>
      </c>
    </row>
    <row r="566" spans="1:7" x14ac:dyDescent="0.25">
      <c r="A566" s="10" t="str">
        <f t="shared" si="73"/>
        <v/>
      </c>
      <c r="B566" s="4" t="str">
        <f t="shared" si="74"/>
        <v/>
      </c>
      <c r="C566" s="4" t="str">
        <f t="shared" si="72"/>
        <v/>
      </c>
      <c r="D566" s="4" t="str">
        <f>IF(ISNUMBER(A566),COUNTIF(Calculations!B:B, A566),"")</f>
        <v/>
      </c>
      <c r="E566" s="4" t="str">
        <f>IF(ISNUMBER(A566),COUNTIF(Calculations!A:A, A566),"")</f>
        <v/>
      </c>
      <c r="F566" s="23" t="str">
        <f t="shared" si="75"/>
        <v/>
      </c>
      <c r="G566" s="23" t="str">
        <f t="shared" si="76"/>
        <v/>
      </c>
    </row>
    <row r="567" spans="1:7" x14ac:dyDescent="0.25">
      <c r="A567" s="10" t="str">
        <f t="shared" si="73"/>
        <v/>
      </c>
      <c r="B567" s="4" t="str">
        <f t="shared" si="74"/>
        <v/>
      </c>
      <c r="C567" s="4" t="str">
        <f t="shared" si="72"/>
        <v/>
      </c>
      <c r="D567" s="4" t="str">
        <f>IF(ISNUMBER(A567),COUNTIF(Calculations!B:B, A567),"")</f>
        <v/>
      </c>
      <c r="E567" s="4" t="str">
        <f>IF(ISNUMBER(A567),COUNTIF(Calculations!A:A, A567),"")</f>
        <v/>
      </c>
      <c r="F567" s="23" t="str">
        <f t="shared" si="75"/>
        <v/>
      </c>
      <c r="G567" s="23" t="str">
        <f t="shared" si="76"/>
        <v/>
      </c>
    </row>
    <row r="568" spans="1:7" x14ac:dyDescent="0.25">
      <c r="A568" s="10" t="str">
        <f t="shared" si="73"/>
        <v/>
      </c>
      <c r="B568" s="4" t="str">
        <f t="shared" si="74"/>
        <v/>
      </c>
      <c r="C568" s="4" t="str">
        <f t="shared" si="72"/>
        <v/>
      </c>
      <c r="D568" s="4" t="str">
        <f>IF(ISNUMBER(A568),COUNTIF(Calculations!B:B, A568),"")</f>
        <v/>
      </c>
      <c r="E568" s="4" t="str">
        <f>IF(ISNUMBER(A568),COUNTIF(Calculations!A:A, A568),"")</f>
        <v/>
      </c>
      <c r="F568" s="23" t="str">
        <f t="shared" si="75"/>
        <v/>
      </c>
      <c r="G568" s="23" t="str">
        <f t="shared" si="76"/>
        <v/>
      </c>
    </row>
    <row r="569" spans="1:7" x14ac:dyDescent="0.25">
      <c r="A569" s="10" t="str">
        <f t="shared" si="73"/>
        <v/>
      </c>
      <c r="B569" s="4" t="str">
        <f t="shared" si="74"/>
        <v/>
      </c>
      <c r="C569" s="4" t="str">
        <f t="shared" si="72"/>
        <v/>
      </c>
      <c r="D569" s="4" t="str">
        <f>IF(ISNUMBER(A569),COUNTIF(Calculations!B:B, A569),"")</f>
        <v/>
      </c>
      <c r="E569" s="4" t="str">
        <f>IF(ISNUMBER(A569),COUNTIF(Calculations!A:A, A569),"")</f>
        <v/>
      </c>
      <c r="F569" s="23" t="str">
        <f t="shared" si="75"/>
        <v/>
      </c>
      <c r="G569" s="23" t="str">
        <f t="shared" si="76"/>
        <v/>
      </c>
    </row>
    <row r="570" spans="1:7" x14ac:dyDescent="0.25">
      <c r="A570" s="10" t="str">
        <f t="shared" si="73"/>
        <v/>
      </c>
      <c r="B570" s="4" t="str">
        <f t="shared" si="74"/>
        <v/>
      </c>
      <c r="C570" s="4" t="str">
        <f t="shared" si="72"/>
        <v/>
      </c>
      <c r="D570" s="4" t="str">
        <f>IF(ISNUMBER(A570),COUNTIF(Calculations!B:B, A570),"")</f>
        <v/>
      </c>
      <c r="E570" s="4" t="str">
        <f>IF(ISNUMBER(A570),COUNTIF(Calculations!A:A, A570),"")</f>
        <v/>
      </c>
      <c r="F570" s="23" t="str">
        <f t="shared" si="75"/>
        <v/>
      </c>
      <c r="G570" s="23" t="str">
        <f t="shared" si="76"/>
        <v/>
      </c>
    </row>
    <row r="571" spans="1:7" x14ac:dyDescent="0.25">
      <c r="A571" s="10" t="str">
        <f t="shared" si="73"/>
        <v/>
      </c>
      <c r="B571" s="4" t="str">
        <f t="shared" si="74"/>
        <v/>
      </c>
      <c r="C571" s="4" t="str">
        <f t="shared" si="72"/>
        <v/>
      </c>
      <c r="D571" s="4" t="str">
        <f>IF(ISNUMBER(A571),COUNTIF(Calculations!B:B, A571),"")</f>
        <v/>
      </c>
      <c r="E571" s="4" t="str">
        <f>IF(ISNUMBER(A571),COUNTIF(Calculations!A:A, A571),"")</f>
        <v/>
      </c>
      <c r="F571" s="23" t="str">
        <f t="shared" si="75"/>
        <v/>
      </c>
      <c r="G571" s="23" t="str">
        <f t="shared" si="76"/>
        <v/>
      </c>
    </row>
    <row r="572" spans="1:7" x14ac:dyDescent="0.25">
      <c r="A572" s="10" t="str">
        <f t="shared" si="73"/>
        <v/>
      </c>
      <c r="B572" s="4" t="str">
        <f t="shared" si="74"/>
        <v/>
      </c>
      <c r="C572" s="4" t="str">
        <f t="shared" si="72"/>
        <v/>
      </c>
      <c r="D572" s="4" t="str">
        <f>IF(ISNUMBER(A572),COUNTIF(Calculations!B:B, A572),"")</f>
        <v/>
      </c>
      <c r="E572" s="4" t="str">
        <f>IF(ISNUMBER(A572),COUNTIF(Calculations!A:A, A572),"")</f>
        <v/>
      </c>
      <c r="F572" s="23" t="str">
        <f t="shared" si="75"/>
        <v/>
      </c>
      <c r="G572" s="23" t="str">
        <f t="shared" si="76"/>
        <v/>
      </c>
    </row>
    <row r="573" spans="1:7" x14ac:dyDescent="0.25">
      <c r="A573" s="10" t="str">
        <f t="shared" si="73"/>
        <v/>
      </c>
      <c r="B573" s="4" t="str">
        <f t="shared" si="74"/>
        <v/>
      </c>
      <c r="C573" s="4" t="str">
        <f t="shared" si="72"/>
        <v/>
      </c>
      <c r="D573" s="4" t="str">
        <f>IF(ISNUMBER(A573),COUNTIF(Calculations!B:B, A573),"")</f>
        <v/>
      </c>
      <c r="E573" s="4" t="str">
        <f>IF(ISNUMBER(A573),COUNTIF(Calculations!A:A, A573),"")</f>
        <v/>
      </c>
      <c r="F573" s="23" t="str">
        <f t="shared" si="75"/>
        <v/>
      </c>
      <c r="G573" s="23" t="str">
        <f t="shared" si="76"/>
        <v/>
      </c>
    </row>
    <row r="574" spans="1:7" x14ac:dyDescent="0.25">
      <c r="A574" s="10" t="str">
        <f t="shared" si="73"/>
        <v/>
      </c>
      <c r="B574" s="4" t="str">
        <f t="shared" si="74"/>
        <v/>
      </c>
      <c r="C574" s="4" t="str">
        <f t="shared" si="72"/>
        <v/>
      </c>
      <c r="D574" s="4" t="str">
        <f>IF(ISNUMBER(A574),COUNTIF(Calculations!B:B, A574),"")</f>
        <v/>
      </c>
      <c r="E574" s="4" t="str">
        <f>IF(ISNUMBER(A574),COUNTIF(Calculations!A:A, A574),"")</f>
        <v/>
      </c>
      <c r="F574" s="23" t="str">
        <f t="shared" si="75"/>
        <v/>
      </c>
      <c r="G574" s="23" t="str">
        <f t="shared" si="76"/>
        <v/>
      </c>
    </row>
    <row r="575" spans="1:7" x14ac:dyDescent="0.25">
      <c r="A575" s="10" t="str">
        <f t="shared" si="73"/>
        <v/>
      </c>
      <c r="B575" s="4" t="str">
        <f t="shared" si="74"/>
        <v/>
      </c>
      <c r="C575" s="4" t="str">
        <f t="shared" si="72"/>
        <v/>
      </c>
      <c r="D575" s="4" t="str">
        <f>IF(ISNUMBER(A575),COUNTIF(Calculations!B:B, A575),"")</f>
        <v/>
      </c>
      <c r="E575" s="4" t="str">
        <f>IF(ISNUMBER(A575),COUNTIF(Calculations!A:A, A575),"")</f>
        <v/>
      </c>
      <c r="F575" s="23" t="str">
        <f t="shared" si="75"/>
        <v/>
      </c>
      <c r="G575" s="23" t="str">
        <f t="shared" si="76"/>
        <v/>
      </c>
    </row>
    <row r="576" spans="1:7" x14ac:dyDescent="0.25">
      <c r="A576" s="10" t="str">
        <f t="shared" si="73"/>
        <v/>
      </c>
      <c r="B576" s="4" t="str">
        <f t="shared" si="74"/>
        <v/>
      </c>
      <c r="C576" s="4" t="str">
        <f t="shared" si="72"/>
        <v/>
      </c>
      <c r="D576" s="4" t="str">
        <f>IF(ISNUMBER(A576),COUNTIF(Calculations!B:B, A576),"")</f>
        <v/>
      </c>
      <c r="E576" s="4" t="str">
        <f>IF(ISNUMBER(A576),COUNTIF(Calculations!A:A, A576),"")</f>
        <v/>
      </c>
      <c r="F576" s="23" t="str">
        <f t="shared" si="75"/>
        <v/>
      </c>
      <c r="G576" s="23" t="str">
        <f t="shared" si="76"/>
        <v/>
      </c>
    </row>
    <row r="577" spans="1:7" x14ac:dyDescent="0.25">
      <c r="A577" s="10" t="str">
        <f t="shared" si="73"/>
        <v/>
      </c>
      <c r="B577" s="4" t="str">
        <f t="shared" si="74"/>
        <v/>
      </c>
      <c r="C577" s="4" t="str">
        <f t="shared" si="72"/>
        <v/>
      </c>
      <c r="D577" s="4" t="str">
        <f>IF(ISNUMBER(A577),COUNTIF(Calculations!B:B, A577),"")</f>
        <v/>
      </c>
      <c r="E577" s="4" t="str">
        <f>IF(ISNUMBER(A577),COUNTIF(Calculations!A:A, A577),"")</f>
        <v/>
      </c>
      <c r="F577" s="23" t="str">
        <f t="shared" si="75"/>
        <v/>
      </c>
      <c r="G577" s="23" t="str">
        <f t="shared" si="76"/>
        <v/>
      </c>
    </row>
    <row r="578" spans="1:7" x14ac:dyDescent="0.25">
      <c r="A578" s="10" t="str">
        <f t="shared" si="73"/>
        <v/>
      </c>
      <c r="B578" s="4" t="str">
        <f t="shared" si="74"/>
        <v/>
      </c>
      <c r="C578" s="4" t="str">
        <f t="shared" ref="C578:C641" si="77">IF(ISNUMBER(A578),COUNTIFS(IndirectStartDates,"&lt;="&amp;A578,IndirectCompletedDates,"&gt;"&amp;A578) + COUNTIFS(IndirectStartDates,"&lt;="&amp;A578,IndirectCompletedDates,""),"")</f>
        <v/>
      </c>
      <c r="D578" s="4" t="str">
        <f>IF(ISNUMBER(A578),COUNTIF(Calculations!B:B, A578),"")</f>
        <v/>
      </c>
      <c r="E578" s="4" t="str">
        <f>IF(ISNUMBER(A578),COUNTIF(Calculations!A:A, A578),"")</f>
        <v/>
      </c>
      <c r="F578" s="23" t="str">
        <f t="shared" si="75"/>
        <v/>
      </c>
      <c r="G578" s="23" t="str">
        <f t="shared" si="76"/>
        <v/>
      </c>
    </row>
    <row r="579" spans="1:7" x14ac:dyDescent="0.25">
      <c r="A579" s="10" t="str">
        <f t="shared" ref="A579:A642" si="78">IF(ISNUMBER(A578),IF(A578+1&lt;=MAX(IndirectStartDates),A578+1,""),"")</f>
        <v/>
      </c>
      <c r="B579" s="4" t="str">
        <f t="shared" ref="B579:B642" si="79">IF(ISNUMBER(A579),YEAR(A579)&amp;"-"&amp;TEXT(WEEKNUM(A579),"00"),"")</f>
        <v/>
      </c>
      <c r="C579" s="4" t="str">
        <f t="shared" si="77"/>
        <v/>
      </c>
      <c r="D579" s="4" t="str">
        <f>IF(ISNUMBER(A579),COUNTIF(Calculations!B:B, A579),"")</f>
        <v/>
      </c>
      <c r="E579" s="4" t="str">
        <f>IF(ISNUMBER(A579),COUNTIF(Calculations!A:A, A579),"")</f>
        <v/>
      </c>
      <c r="F579" s="23" t="str">
        <f t="shared" si="75"/>
        <v/>
      </c>
      <c r="G579" s="23" t="str">
        <f t="shared" si="76"/>
        <v/>
      </c>
    </row>
    <row r="580" spans="1:7" x14ac:dyDescent="0.25">
      <c r="A580" s="10" t="str">
        <f t="shared" si="78"/>
        <v/>
      </c>
      <c r="B580" s="4" t="str">
        <f t="shared" si="79"/>
        <v/>
      </c>
      <c r="C580" s="4" t="str">
        <f t="shared" si="77"/>
        <v/>
      </c>
      <c r="D580" s="4" t="str">
        <f>IF(ISNUMBER(A580),COUNTIF(Calculations!B:B, A580),"")</f>
        <v/>
      </c>
      <c r="E580" s="4" t="str">
        <f>IF(ISNUMBER(A580),COUNTIF(Calculations!A:A, A580),"")</f>
        <v/>
      </c>
      <c r="F580" s="23" t="str">
        <f t="shared" ref="F580:F643" si="80">IF(ISNUMBER(A580),F579 + D580,"")</f>
        <v/>
      </c>
      <c r="G580" s="23" t="str">
        <f t="shared" ref="G580:G643" si="81">IF(ISNUMBER(A580),G579 + E580,"")</f>
        <v/>
      </c>
    </row>
    <row r="581" spans="1:7" x14ac:dyDescent="0.25">
      <c r="A581" s="10" t="str">
        <f t="shared" si="78"/>
        <v/>
      </c>
      <c r="B581" s="4" t="str">
        <f t="shared" si="79"/>
        <v/>
      </c>
      <c r="C581" s="4" t="str">
        <f t="shared" si="77"/>
        <v/>
      </c>
      <c r="D581" s="4" t="str">
        <f>IF(ISNUMBER(A581),COUNTIF(Calculations!B:B, A581),"")</f>
        <v/>
      </c>
      <c r="E581" s="4" t="str">
        <f>IF(ISNUMBER(A581),COUNTIF(Calculations!A:A, A581),"")</f>
        <v/>
      </c>
      <c r="F581" s="23" t="str">
        <f t="shared" si="80"/>
        <v/>
      </c>
      <c r="G581" s="23" t="str">
        <f t="shared" si="81"/>
        <v/>
      </c>
    </row>
    <row r="582" spans="1:7" x14ac:dyDescent="0.25">
      <c r="A582" s="10" t="str">
        <f t="shared" si="78"/>
        <v/>
      </c>
      <c r="B582" s="4" t="str">
        <f t="shared" si="79"/>
        <v/>
      </c>
      <c r="C582" s="4" t="str">
        <f t="shared" si="77"/>
        <v/>
      </c>
      <c r="D582" s="4" t="str">
        <f>IF(ISNUMBER(A582),COUNTIF(Calculations!B:B, A582),"")</f>
        <v/>
      </c>
      <c r="E582" s="4" t="str">
        <f>IF(ISNUMBER(A582),COUNTIF(Calculations!A:A, A582),"")</f>
        <v/>
      </c>
      <c r="F582" s="23" t="str">
        <f t="shared" si="80"/>
        <v/>
      </c>
      <c r="G582" s="23" t="str">
        <f t="shared" si="81"/>
        <v/>
      </c>
    </row>
    <row r="583" spans="1:7" x14ac:dyDescent="0.25">
      <c r="A583" s="10" t="str">
        <f t="shared" si="78"/>
        <v/>
      </c>
      <c r="B583" s="4" t="str">
        <f t="shared" si="79"/>
        <v/>
      </c>
      <c r="C583" s="4" t="str">
        <f t="shared" si="77"/>
        <v/>
      </c>
      <c r="D583" s="4" t="str">
        <f>IF(ISNUMBER(A583),COUNTIF(Calculations!B:B, A583),"")</f>
        <v/>
      </c>
      <c r="E583" s="4" t="str">
        <f>IF(ISNUMBER(A583),COUNTIF(Calculations!A:A, A583),"")</f>
        <v/>
      </c>
      <c r="F583" s="23" t="str">
        <f t="shared" si="80"/>
        <v/>
      </c>
      <c r="G583" s="23" t="str">
        <f t="shared" si="81"/>
        <v/>
      </c>
    </row>
    <row r="584" spans="1:7" x14ac:dyDescent="0.25">
      <c r="A584" s="10" t="str">
        <f t="shared" si="78"/>
        <v/>
      </c>
      <c r="B584" s="4" t="str">
        <f t="shared" si="79"/>
        <v/>
      </c>
      <c r="C584" s="4" t="str">
        <f t="shared" si="77"/>
        <v/>
      </c>
      <c r="D584" s="4" t="str">
        <f>IF(ISNUMBER(A584),COUNTIF(Calculations!B:B, A584),"")</f>
        <v/>
      </c>
      <c r="E584" s="4" t="str">
        <f>IF(ISNUMBER(A584),COUNTIF(Calculations!A:A, A584),"")</f>
        <v/>
      </c>
      <c r="F584" s="23" t="str">
        <f t="shared" si="80"/>
        <v/>
      </c>
      <c r="G584" s="23" t="str">
        <f t="shared" si="81"/>
        <v/>
      </c>
    </row>
    <row r="585" spans="1:7" x14ac:dyDescent="0.25">
      <c r="A585" s="10" t="str">
        <f t="shared" si="78"/>
        <v/>
      </c>
      <c r="B585" s="4" t="str">
        <f t="shared" si="79"/>
        <v/>
      </c>
      <c r="C585" s="4" t="str">
        <f t="shared" si="77"/>
        <v/>
      </c>
      <c r="D585" s="4" t="str">
        <f>IF(ISNUMBER(A585),COUNTIF(Calculations!B:B, A585),"")</f>
        <v/>
      </c>
      <c r="E585" s="4" t="str">
        <f>IF(ISNUMBER(A585),COUNTIF(Calculations!A:A, A585),"")</f>
        <v/>
      </c>
      <c r="F585" s="23" t="str">
        <f t="shared" si="80"/>
        <v/>
      </c>
      <c r="G585" s="23" t="str">
        <f t="shared" si="81"/>
        <v/>
      </c>
    </row>
    <row r="586" spans="1:7" x14ac:dyDescent="0.25">
      <c r="A586" s="10" t="str">
        <f t="shared" si="78"/>
        <v/>
      </c>
      <c r="B586" s="4" t="str">
        <f t="shared" si="79"/>
        <v/>
      </c>
      <c r="C586" s="4" t="str">
        <f t="shared" si="77"/>
        <v/>
      </c>
      <c r="D586" s="4" t="str">
        <f>IF(ISNUMBER(A586),COUNTIF(Calculations!B:B, A586),"")</f>
        <v/>
      </c>
      <c r="E586" s="4" t="str">
        <f>IF(ISNUMBER(A586),COUNTIF(Calculations!A:A, A586),"")</f>
        <v/>
      </c>
      <c r="F586" s="23" t="str">
        <f t="shared" si="80"/>
        <v/>
      </c>
      <c r="G586" s="23" t="str">
        <f t="shared" si="81"/>
        <v/>
      </c>
    </row>
    <row r="587" spans="1:7" x14ac:dyDescent="0.25">
      <c r="A587" s="10" t="str">
        <f t="shared" si="78"/>
        <v/>
      </c>
      <c r="B587" s="4" t="str">
        <f t="shared" si="79"/>
        <v/>
      </c>
      <c r="C587" s="4" t="str">
        <f t="shared" si="77"/>
        <v/>
      </c>
      <c r="D587" s="4" t="str">
        <f>IF(ISNUMBER(A587),COUNTIF(Calculations!B:B, A587),"")</f>
        <v/>
      </c>
      <c r="E587" s="4" t="str">
        <f>IF(ISNUMBER(A587),COUNTIF(Calculations!A:A, A587),"")</f>
        <v/>
      </c>
      <c r="F587" s="23" t="str">
        <f t="shared" si="80"/>
        <v/>
      </c>
      <c r="G587" s="23" t="str">
        <f t="shared" si="81"/>
        <v/>
      </c>
    </row>
    <row r="588" spans="1:7" x14ac:dyDescent="0.25">
      <c r="A588" s="10" t="str">
        <f t="shared" si="78"/>
        <v/>
      </c>
      <c r="B588" s="4" t="str">
        <f t="shared" si="79"/>
        <v/>
      </c>
      <c r="C588" s="4" t="str">
        <f t="shared" si="77"/>
        <v/>
      </c>
      <c r="D588" s="4" t="str">
        <f>IF(ISNUMBER(A588),COUNTIF(Calculations!B:B, A588),"")</f>
        <v/>
      </c>
      <c r="E588" s="4" t="str">
        <f>IF(ISNUMBER(A588),COUNTIF(Calculations!A:A, A588),"")</f>
        <v/>
      </c>
      <c r="F588" s="23" t="str">
        <f t="shared" si="80"/>
        <v/>
      </c>
      <c r="G588" s="23" t="str">
        <f t="shared" si="81"/>
        <v/>
      </c>
    </row>
    <row r="589" spans="1:7" x14ac:dyDescent="0.25">
      <c r="A589" s="10" t="str">
        <f t="shared" si="78"/>
        <v/>
      </c>
      <c r="B589" s="4" t="str">
        <f t="shared" si="79"/>
        <v/>
      </c>
      <c r="C589" s="4" t="str">
        <f t="shared" si="77"/>
        <v/>
      </c>
      <c r="D589" s="4" t="str">
        <f>IF(ISNUMBER(A589),COUNTIF(Calculations!B:B, A589),"")</f>
        <v/>
      </c>
      <c r="E589" s="4" t="str">
        <f>IF(ISNUMBER(A589),COUNTIF(Calculations!A:A, A589),"")</f>
        <v/>
      </c>
      <c r="F589" s="23" t="str">
        <f t="shared" si="80"/>
        <v/>
      </c>
      <c r="G589" s="23" t="str">
        <f t="shared" si="81"/>
        <v/>
      </c>
    </row>
    <row r="590" spans="1:7" x14ac:dyDescent="0.25">
      <c r="A590" s="10" t="str">
        <f t="shared" si="78"/>
        <v/>
      </c>
      <c r="B590" s="4" t="str">
        <f t="shared" si="79"/>
        <v/>
      </c>
      <c r="C590" s="4" t="str">
        <f t="shared" si="77"/>
        <v/>
      </c>
      <c r="D590" s="4" t="str">
        <f>IF(ISNUMBER(A590),COUNTIF(Calculations!B:B, A590),"")</f>
        <v/>
      </c>
      <c r="E590" s="4" t="str">
        <f>IF(ISNUMBER(A590),COUNTIF(Calculations!A:A, A590),"")</f>
        <v/>
      </c>
      <c r="F590" s="23" t="str">
        <f t="shared" si="80"/>
        <v/>
      </c>
      <c r="G590" s="23" t="str">
        <f t="shared" si="81"/>
        <v/>
      </c>
    </row>
    <row r="591" spans="1:7" x14ac:dyDescent="0.25">
      <c r="A591" s="10" t="str">
        <f t="shared" si="78"/>
        <v/>
      </c>
      <c r="B591" s="4" t="str">
        <f t="shared" si="79"/>
        <v/>
      </c>
      <c r="C591" s="4" t="str">
        <f t="shared" si="77"/>
        <v/>
      </c>
      <c r="D591" s="4" t="str">
        <f>IF(ISNUMBER(A591),COUNTIF(Calculations!B:B, A591),"")</f>
        <v/>
      </c>
      <c r="E591" s="4" t="str">
        <f>IF(ISNUMBER(A591),COUNTIF(Calculations!A:A, A591),"")</f>
        <v/>
      </c>
      <c r="F591" s="23" t="str">
        <f t="shared" si="80"/>
        <v/>
      </c>
      <c r="G591" s="23" t="str">
        <f t="shared" si="81"/>
        <v/>
      </c>
    </row>
    <row r="592" spans="1:7" x14ac:dyDescent="0.25">
      <c r="A592" s="10" t="str">
        <f t="shared" si="78"/>
        <v/>
      </c>
      <c r="B592" s="4" t="str">
        <f t="shared" si="79"/>
        <v/>
      </c>
      <c r="C592" s="4" t="str">
        <f t="shared" si="77"/>
        <v/>
      </c>
      <c r="D592" s="4" t="str">
        <f>IF(ISNUMBER(A592),COUNTIF(Calculations!B:B, A592),"")</f>
        <v/>
      </c>
      <c r="E592" s="4" t="str">
        <f>IF(ISNUMBER(A592),COUNTIF(Calculations!A:A, A592),"")</f>
        <v/>
      </c>
      <c r="F592" s="23" t="str">
        <f t="shared" si="80"/>
        <v/>
      </c>
      <c r="G592" s="23" t="str">
        <f t="shared" si="81"/>
        <v/>
      </c>
    </row>
    <row r="593" spans="1:7" x14ac:dyDescent="0.25">
      <c r="A593" s="10" t="str">
        <f t="shared" si="78"/>
        <v/>
      </c>
      <c r="B593" s="4" t="str">
        <f t="shared" si="79"/>
        <v/>
      </c>
      <c r="C593" s="4" t="str">
        <f t="shared" si="77"/>
        <v/>
      </c>
      <c r="D593" s="4" t="str">
        <f>IF(ISNUMBER(A593),COUNTIF(Calculations!B:B, A593),"")</f>
        <v/>
      </c>
      <c r="E593" s="4" t="str">
        <f>IF(ISNUMBER(A593),COUNTIF(Calculations!A:A, A593),"")</f>
        <v/>
      </c>
      <c r="F593" s="23" t="str">
        <f t="shared" si="80"/>
        <v/>
      </c>
      <c r="G593" s="23" t="str">
        <f t="shared" si="81"/>
        <v/>
      </c>
    </row>
    <row r="594" spans="1:7" x14ac:dyDescent="0.25">
      <c r="A594" s="10" t="str">
        <f t="shared" si="78"/>
        <v/>
      </c>
      <c r="B594" s="4" t="str">
        <f t="shared" si="79"/>
        <v/>
      </c>
      <c r="C594" s="4" t="str">
        <f t="shared" si="77"/>
        <v/>
      </c>
      <c r="D594" s="4" t="str">
        <f>IF(ISNUMBER(A594),COUNTIF(Calculations!B:B, A594),"")</f>
        <v/>
      </c>
      <c r="E594" s="4" t="str">
        <f>IF(ISNUMBER(A594),COUNTIF(Calculations!A:A, A594),"")</f>
        <v/>
      </c>
      <c r="F594" s="23" t="str">
        <f t="shared" si="80"/>
        <v/>
      </c>
      <c r="G594" s="23" t="str">
        <f t="shared" si="81"/>
        <v/>
      </c>
    </row>
    <row r="595" spans="1:7" x14ac:dyDescent="0.25">
      <c r="A595" s="10" t="str">
        <f t="shared" si="78"/>
        <v/>
      </c>
      <c r="B595" s="4" t="str">
        <f t="shared" si="79"/>
        <v/>
      </c>
      <c r="C595" s="4" t="str">
        <f t="shared" si="77"/>
        <v/>
      </c>
      <c r="D595" s="4" t="str">
        <f>IF(ISNUMBER(A595),COUNTIF(Calculations!B:B, A595),"")</f>
        <v/>
      </c>
      <c r="E595" s="4" t="str">
        <f>IF(ISNUMBER(A595),COUNTIF(Calculations!A:A, A595),"")</f>
        <v/>
      </c>
      <c r="F595" s="23" t="str">
        <f t="shared" si="80"/>
        <v/>
      </c>
      <c r="G595" s="23" t="str">
        <f t="shared" si="81"/>
        <v/>
      </c>
    </row>
    <row r="596" spans="1:7" x14ac:dyDescent="0.25">
      <c r="A596" s="10" t="str">
        <f t="shared" si="78"/>
        <v/>
      </c>
      <c r="B596" s="4" t="str">
        <f t="shared" si="79"/>
        <v/>
      </c>
      <c r="C596" s="4" t="str">
        <f t="shared" si="77"/>
        <v/>
      </c>
      <c r="D596" s="4" t="str">
        <f>IF(ISNUMBER(A596),COUNTIF(Calculations!B:B, A596),"")</f>
        <v/>
      </c>
      <c r="E596" s="4" t="str">
        <f>IF(ISNUMBER(A596),COUNTIF(Calculations!A:A, A596),"")</f>
        <v/>
      </c>
      <c r="F596" s="23" t="str">
        <f t="shared" si="80"/>
        <v/>
      </c>
      <c r="G596" s="23" t="str">
        <f t="shared" si="81"/>
        <v/>
      </c>
    </row>
    <row r="597" spans="1:7" x14ac:dyDescent="0.25">
      <c r="A597" s="10" t="str">
        <f t="shared" si="78"/>
        <v/>
      </c>
      <c r="B597" s="4" t="str">
        <f t="shared" si="79"/>
        <v/>
      </c>
      <c r="C597" s="4" t="str">
        <f t="shared" si="77"/>
        <v/>
      </c>
      <c r="D597" s="4" t="str">
        <f>IF(ISNUMBER(A597),COUNTIF(Calculations!B:B, A597),"")</f>
        <v/>
      </c>
      <c r="E597" s="4" t="str">
        <f>IF(ISNUMBER(A597),COUNTIF(Calculations!A:A, A597),"")</f>
        <v/>
      </c>
      <c r="F597" s="23" t="str">
        <f t="shared" si="80"/>
        <v/>
      </c>
      <c r="G597" s="23" t="str">
        <f t="shared" si="81"/>
        <v/>
      </c>
    </row>
    <row r="598" spans="1:7" x14ac:dyDescent="0.25">
      <c r="A598" s="10" t="str">
        <f t="shared" si="78"/>
        <v/>
      </c>
      <c r="B598" s="4" t="str">
        <f t="shared" si="79"/>
        <v/>
      </c>
      <c r="C598" s="4" t="str">
        <f t="shared" si="77"/>
        <v/>
      </c>
      <c r="D598" s="4" t="str">
        <f>IF(ISNUMBER(A598),COUNTIF(Calculations!B:B, A598),"")</f>
        <v/>
      </c>
      <c r="E598" s="4" t="str">
        <f>IF(ISNUMBER(A598),COUNTIF(Calculations!A:A, A598),"")</f>
        <v/>
      </c>
      <c r="F598" s="23" t="str">
        <f t="shared" si="80"/>
        <v/>
      </c>
      <c r="G598" s="23" t="str">
        <f t="shared" si="81"/>
        <v/>
      </c>
    </row>
    <row r="599" spans="1:7" x14ac:dyDescent="0.25">
      <c r="A599" s="10" t="str">
        <f t="shared" si="78"/>
        <v/>
      </c>
      <c r="B599" s="4" t="str">
        <f t="shared" si="79"/>
        <v/>
      </c>
      <c r="C599" s="4" t="str">
        <f t="shared" si="77"/>
        <v/>
      </c>
      <c r="D599" s="4" t="str">
        <f>IF(ISNUMBER(A599),COUNTIF(Calculations!B:B, A599),"")</f>
        <v/>
      </c>
      <c r="E599" s="4" t="str">
        <f>IF(ISNUMBER(A599),COUNTIF(Calculations!A:A, A599),"")</f>
        <v/>
      </c>
      <c r="F599" s="23" t="str">
        <f t="shared" si="80"/>
        <v/>
      </c>
      <c r="G599" s="23" t="str">
        <f t="shared" si="81"/>
        <v/>
      </c>
    </row>
    <row r="600" spans="1:7" x14ac:dyDescent="0.25">
      <c r="A600" s="10" t="str">
        <f t="shared" si="78"/>
        <v/>
      </c>
      <c r="B600" s="4" t="str">
        <f t="shared" si="79"/>
        <v/>
      </c>
      <c r="C600" s="4" t="str">
        <f t="shared" si="77"/>
        <v/>
      </c>
      <c r="D600" s="4" t="str">
        <f>IF(ISNUMBER(A600),COUNTIF(Calculations!B:B, A600),"")</f>
        <v/>
      </c>
      <c r="E600" s="4" t="str">
        <f>IF(ISNUMBER(A600),COUNTIF(Calculations!A:A, A600),"")</f>
        <v/>
      </c>
      <c r="F600" s="23" t="str">
        <f t="shared" si="80"/>
        <v/>
      </c>
      <c r="G600" s="23" t="str">
        <f t="shared" si="81"/>
        <v/>
      </c>
    </row>
    <row r="601" spans="1:7" x14ac:dyDescent="0.25">
      <c r="A601" s="10" t="str">
        <f t="shared" si="78"/>
        <v/>
      </c>
      <c r="B601" s="4" t="str">
        <f t="shared" si="79"/>
        <v/>
      </c>
      <c r="C601" s="4" t="str">
        <f t="shared" si="77"/>
        <v/>
      </c>
      <c r="D601" s="4" t="str">
        <f>IF(ISNUMBER(A601),COUNTIF(Calculations!B:B, A601),"")</f>
        <v/>
      </c>
      <c r="E601" s="4" t="str">
        <f>IF(ISNUMBER(A601),COUNTIF(Calculations!A:A, A601),"")</f>
        <v/>
      </c>
      <c r="F601" s="23" t="str">
        <f t="shared" si="80"/>
        <v/>
      </c>
      <c r="G601" s="23" t="str">
        <f t="shared" si="81"/>
        <v/>
      </c>
    </row>
    <row r="602" spans="1:7" x14ac:dyDescent="0.25">
      <c r="A602" s="10" t="str">
        <f t="shared" si="78"/>
        <v/>
      </c>
      <c r="B602" s="4" t="str">
        <f t="shared" si="79"/>
        <v/>
      </c>
      <c r="C602" s="4" t="str">
        <f t="shared" si="77"/>
        <v/>
      </c>
      <c r="D602" s="4" t="str">
        <f>IF(ISNUMBER(A602),COUNTIF(Calculations!B:B, A602),"")</f>
        <v/>
      </c>
      <c r="E602" s="4" t="str">
        <f>IF(ISNUMBER(A602),COUNTIF(Calculations!A:A, A602),"")</f>
        <v/>
      </c>
      <c r="F602" s="23" t="str">
        <f t="shared" si="80"/>
        <v/>
      </c>
      <c r="G602" s="23" t="str">
        <f t="shared" si="81"/>
        <v/>
      </c>
    </row>
    <row r="603" spans="1:7" x14ac:dyDescent="0.25">
      <c r="A603" s="10" t="str">
        <f t="shared" si="78"/>
        <v/>
      </c>
      <c r="B603" s="4" t="str">
        <f t="shared" si="79"/>
        <v/>
      </c>
      <c r="C603" s="4" t="str">
        <f t="shared" si="77"/>
        <v/>
      </c>
      <c r="D603" s="4" t="str">
        <f>IF(ISNUMBER(A603),COUNTIF(Calculations!B:B, A603),"")</f>
        <v/>
      </c>
      <c r="E603" s="4" t="str">
        <f>IF(ISNUMBER(A603),COUNTIF(Calculations!A:A, A603),"")</f>
        <v/>
      </c>
      <c r="F603" s="23" t="str">
        <f t="shared" si="80"/>
        <v/>
      </c>
      <c r="G603" s="23" t="str">
        <f t="shared" si="81"/>
        <v/>
      </c>
    </row>
    <row r="604" spans="1:7" x14ac:dyDescent="0.25">
      <c r="A604" s="10" t="str">
        <f t="shared" si="78"/>
        <v/>
      </c>
      <c r="B604" s="4" t="str">
        <f t="shared" si="79"/>
        <v/>
      </c>
      <c r="C604" s="4" t="str">
        <f t="shared" si="77"/>
        <v/>
      </c>
      <c r="D604" s="4" t="str">
        <f>IF(ISNUMBER(A604),COUNTIF(Calculations!B:B, A604),"")</f>
        <v/>
      </c>
      <c r="E604" s="4" t="str">
        <f>IF(ISNUMBER(A604),COUNTIF(Calculations!A:A, A604),"")</f>
        <v/>
      </c>
      <c r="F604" s="23" t="str">
        <f t="shared" si="80"/>
        <v/>
      </c>
      <c r="G604" s="23" t="str">
        <f t="shared" si="81"/>
        <v/>
      </c>
    </row>
    <row r="605" spans="1:7" x14ac:dyDescent="0.25">
      <c r="A605" s="10" t="str">
        <f t="shared" si="78"/>
        <v/>
      </c>
      <c r="B605" s="4" t="str">
        <f t="shared" si="79"/>
        <v/>
      </c>
      <c r="C605" s="4" t="str">
        <f t="shared" si="77"/>
        <v/>
      </c>
      <c r="D605" s="4" t="str">
        <f>IF(ISNUMBER(A605),COUNTIF(Calculations!B:B, A605),"")</f>
        <v/>
      </c>
      <c r="E605" s="4" t="str">
        <f>IF(ISNUMBER(A605),COUNTIF(Calculations!A:A, A605),"")</f>
        <v/>
      </c>
      <c r="F605" s="23" t="str">
        <f t="shared" si="80"/>
        <v/>
      </c>
      <c r="G605" s="23" t="str">
        <f t="shared" si="81"/>
        <v/>
      </c>
    </row>
    <row r="606" spans="1:7" x14ac:dyDescent="0.25">
      <c r="A606" s="10" t="str">
        <f t="shared" si="78"/>
        <v/>
      </c>
      <c r="B606" s="4" t="str">
        <f t="shared" si="79"/>
        <v/>
      </c>
      <c r="C606" s="4" t="str">
        <f t="shared" si="77"/>
        <v/>
      </c>
      <c r="D606" s="4" t="str">
        <f>IF(ISNUMBER(A606),COUNTIF(Calculations!B:B, A606),"")</f>
        <v/>
      </c>
      <c r="E606" s="4" t="str">
        <f>IF(ISNUMBER(A606),COUNTIF(Calculations!A:A, A606),"")</f>
        <v/>
      </c>
      <c r="F606" s="23" t="str">
        <f t="shared" si="80"/>
        <v/>
      </c>
      <c r="G606" s="23" t="str">
        <f t="shared" si="81"/>
        <v/>
      </c>
    </row>
    <row r="607" spans="1:7" x14ac:dyDescent="0.25">
      <c r="A607" s="10" t="str">
        <f t="shared" si="78"/>
        <v/>
      </c>
      <c r="B607" s="4" t="str">
        <f t="shared" si="79"/>
        <v/>
      </c>
      <c r="C607" s="4" t="str">
        <f t="shared" si="77"/>
        <v/>
      </c>
      <c r="D607" s="4" t="str">
        <f>IF(ISNUMBER(A607),COUNTIF(Calculations!B:B, A607),"")</f>
        <v/>
      </c>
      <c r="E607" s="4" t="str">
        <f>IF(ISNUMBER(A607),COUNTIF(Calculations!A:A, A607),"")</f>
        <v/>
      </c>
      <c r="F607" s="23" t="str">
        <f t="shared" si="80"/>
        <v/>
      </c>
      <c r="G607" s="23" t="str">
        <f t="shared" si="81"/>
        <v/>
      </c>
    </row>
    <row r="608" spans="1:7" x14ac:dyDescent="0.25">
      <c r="A608" s="10" t="str">
        <f t="shared" si="78"/>
        <v/>
      </c>
      <c r="B608" s="4" t="str">
        <f t="shared" si="79"/>
        <v/>
      </c>
      <c r="C608" s="4" t="str">
        <f t="shared" si="77"/>
        <v/>
      </c>
      <c r="D608" s="4" t="str">
        <f>IF(ISNUMBER(A608),COUNTIF(Calculations!B:B, A608),"")</f>
        <v/>
      </c>
      <c r="E608" s="4" t="str">
        <f>IF(ISNUMBER(A608),COUNTIF(Calculations!A:A, A608),"")</f>
        <v/>
      </c>
      <c r="F608" s="23" t="str">
        <f t="shared" si="80"/>
        <v/>
      </c>
      <c r="G608" s="23" t="str">
        <f t="shared" si="81"/>
        <v/>
      </c>
    </row>
    <row r="609" spans="1:7" x14ac:dyDescent="0.25">
      <c r="A609" s="10" t="str">
        <f t="shared" si="78"/>
        <v/>
      </c>
      <c r="B609" s="4" t="str">
        <f t="shared" si="79"/>
        <v/>
      </c>
      <c r="C609" s="4" t="str">
        <f t="shared" si="77"/>
        <v/>
      </c>
      <c r="D609" s="4" t="str">
        <f>IF(ISNUMBER(A609),COUNTIF(Calculations!B:B, A609),"")</f>
        <v/>
      </c>
      <c r="E609" s="4" t="str">
        <f>IF(ISNUMBER(A609),COUNTIF(Calculations!A:A, A609),"")</f>
        <v/>
      </c>
      <c r="F609" s="23" t="str">
        <f t="shared" si="80"/>
        <v/>
      </c>
      <c r="G609" s="23" t="str">
        <f t="shared" si="81"/>
        <v/>
      </c>
    </row>
    <row r="610" spans="1:7" x14ac:dyDescent="0.25">
      <c r="A610" s="10" t="str">
        <f t="shared" si="78"/>
        <v/>
      </c>
      <c r="B610" s="4" t="str">
        <f t="shared" si="79"/>
        <v/>
      </c>
      <c r="C610" s="4" t="str">
        <f t="shared" si="77"/>
        <v/>
      </c>
      <c r="D610" s="4" t="str">
        <f>IF(ISNUMBER(A610),COUNTIF(Calculations!B:B, A610),"")</f>
        <v/>
      </c>
      <c r="E610" s="4" t="str">
        <f>IF(ISNUMBER(A610),COUNTIF(Calculations!A:A, A610),"")</f>
        <v/>
      </c>
      <c r="F610" s="23" t="str">
        <f t="shared" si="80"/>
        <v/>
      </c>
      <c r="G610" s="23" t="str">
        <f t="shared" si="81"/>
        <v/>
      </c>
    </row>
    <row r="611" spans="1:7" x14ac:dyDescent="0.25">
      <c r="A611" s="10" t="str">
        <f t="shared" si="78"/>
        <v/>
      </c>
      <c r="B611" s="4" t="str">
        <f t="shared" si="79"/>
        <v/>
      </c>
      <c r="C611" s="4" t="str">
        <f t="shared" si="77"/>
        <v/>
      </c>
      <c r="D611" s="4" t="str">
        <f>IF(ISNUMBER(A611),COUNTIF(Calculations!B:B, A611),"")</f>
        <v/>
      </c>
      <c r="E611" s="4" t="str">
        <f>IF(ISNUMBER(A611),COUNTIF(Calculations!A:A, A611),"")</f>
        <v/>
      </c>
      <c r="F611" s="23" t="str">
        <f t="shared" si="80"/>
        <v/>
      </c>
      <c r="G611" s="23" t="str">
        <f t="shared" si="81"/>
        <v/>
      </c>
    </row>
    <row r="612" spans="1:7" x14ac:dyDescent="0.25">
      <c r="A612" s="10" t="str">
        <f t="shared" si="78"/>
        <v/>
      </c>
      <c r="B612" s="4" t="str">
        <f t="shared" si="79"/>
        <v/>
      </c>
      <c r="C612" s="4" t="str">
        <f t="shared" si="77"/>
        <v/>
      </c>
      <c r="D612" s="4" t="str">
        <f>IF(ISNUMBER(A612),COUNTIF(Calculations!B:B, A612),"")</f>
        <v/>
      </c>
      <c r="E612" s="4" t="str">
        <f>IF(ISNUMBER(A612),COUNTIF(Calculations!A:A, A612),"")</f>
        <v/>
      </c>
      <c r="F612" s="23" t="str">
        <f t="shared" si="80"/>
        <v/>
      </c>
      <c r="G612" s="23" t="str">
        <f t="shared" si="81"/>
        <v/>
      </c>
    </row>
    <row r="613" spans="1:7" x14ac:dyDescent="0.25">
      <c r="A613" s="10" t="str">
        <f t="shared" si="78"/>
        <v/>
      </c>
      <c r="B613" s="4" t="str">
        <f t="shared" si="79"/>
        <v/>
      </c>
      <c r="C613" s="4" t="str">
        <f t="shared" si="77"/>
        <v/>
      </c>
      <c r="D613" s="4" t="str">
        <f>IF(ISNUMBER(A613),COUNTIF(Calculations!B:B, A613),"")</f>
        <v/>
      </c>
      <c r="E613" s="4" t="str">
        <f>IF(ISNUMBER(A613),COUNTIF(Calculations!A:A, A613),"")</f>
        <v/>
      </c>
      <c r="F613" s="23" t="str">
        <f t="shared" si="80"/>
        <v/>
      </c>
      <c r="G613" s="23" t="str">
        <f t="shared" si="81"/>
        <v/>
      </c>
    </row>
    <row r="614" spans="1:7" x14ac:dyDescent="0.25">
      <c r="A614" s="10" t="str">
        <f t="shared" si="78"/>
        <v/>
      </c>
      <c r="B614" s="4" t="str">
        <f t="shared" si="79"/>
        <v/>
      </c>
      <c r="C614" s="4" t="str">
        <f t="shared" si="77"/>
        <v/>
      </c>
      <c r="D614" s="4" t="str">
        <f>IF(ISNUMBER(A614),COUNTIF(Calculations!B:B, A614),"")</f>
        <v/>
      </c>
      <c r="E614" s="4" t="str">
        <f>IF(ISNUMBER(A614),COUNTIF(Calculations!A:A, A614),"")</f>
        <v/>
      </c>
      <c r="F614" s="23" t="str">
        <f t="shared" si="80"/>
        <v/>
      </c>
      <c r="G614" s="23" t="str">
        <f t="shared" si="81"/>
        <v/>
      </c>
    </row>
    <row r="615" spans="1:7" x14ac:dyDescent="0.25">
      <c r="A615" s="10" t="str">
        <f t="shared" si="78"/>
        <v/>
      </c>
      <c r="B615" s="4" t="str">
        <f t="shared" si="79"/>
        <v/>
      </c>
      <c r="C615" s="4" t="str">
        <f t="shared" si="77"/>
        <v/>
      </c>
      <c r="D615" s="4" t="str">
        <f>IF(ISNUMBER(A615),COUNTIF(Calculations!B:B, A615),"")</f>
        <v/>
      </c>
      <c r="E615" s="4" t="str">
        <f>IF(ISNUMBER(A615),COUNTIF(Calculations!A:A, A615),"")</f>
        <v/>
      </c>
      <c r="F615" s="23" t="str">
        <f t="shared" si="80"/>
        <v/>
      </c>
      <c r="G615" s="23" t="str">
        <f t="shared" si="81"/>
        <v/>
      </c>
    </row>
    <row r="616" spans="1:7" x14ac:dyDescent="0.25">
      <c r="A616" s="10" t="str">
        <f t="shared" si="78"/>
        <v/>
      </c>
      <c r="B616" s="4" t="str">
        <f t="shared" si="79"/>
        <v/>
      </c>
      <c r="C616" s="4" t="str">
        <f t="shared" si="77"/>
        <v/>
      </c>
      <c r="D616" s="4" t="str">
        <f>IF(ISNUMBER(A616),COUNTIF(Calculations!B:B, A616),"")</f>
        <v/>
      </c>
      <c r="E616" s="4" t="str">
        <f>IF(ISNUMBER(A616),COUNTIF(Calculations!A:A, A616),"")</f>
        <v/>
      </c>
      <c r="F616" s="23" t="str">
        <f t="shared" si="80"/>
        <v/>
      </c>
      <c r="G616" s="23" t="str">
        <f t="shared" si="81"/>
        <v/>
      </c>
    </row>
    <row r="617" spans="1:7" x14ac:dyDescent="0.25">
      <c r="A617" s="10" t="str">
        <f t="shared" si="78"/>
        <v/>
      </c>
      <c r="B617" s="4" t="str">
        <f t="shared" si="79"/>
        <v/>
      </c>
      <c r="C617" s="4" t="str">
        <f t="shared" si="77"/>
        <v/>
      </c>
      <c r="D617" s="4" t="str">
        <f>IF(ISNUMBER(A617),COUNTIF(Calculations!B:B, A617),"")</f>
        <v/>
      </c>
      <c r="E617" s="4" t="str">
        <f>IF(ISNUMBER(A617),COUNTIF(Calculations!A:A, A617),"")</f>
        <v/>
      </c>
      <c r="F617" s="23" t="str">
        <f t="shared" si="80"/>
        <v/>
      </c>
      <c r="G617" s="23" t="str">
        <f t="shared" si="81"/>
        <v/>
      </c>
    </row>
    <row r="618" spans="1:7" x14ac:dyDescent="0.25">
      <c r="A618" s="10" t="str">
        <f t="shared" si="78"/>
        <v/>
      </c>
      <c r="B618" s="4" t="str">
        <f t="shared" si="79"/>
        <v/>
      </c>
      <c r="C618" s="4" t="str">
        <f t="shared" si="77"/>
        <v/>
      </c>
      <c r="D618" s="4" t="str">
        <f>IF(ISNUMBER(A618),COUNTIF(Calculations!B:B, A618),"")</f>
        <v/>
      </c>
      <c r="E618" s="4" t="str">
        <f>IF(ISNUMBER(A618),COUNTIF(Calculations!A:A, A618),"")</f>
        <v/>
      </c>
      <c r="F618" s="23" t="str">
        <f t="shared" si="80"/>
        <v/>
      </c>
      <c r="G618" s="23" t="str">
        <f t="shared" si="81"/>
        <v/>
      </c>
    </row>
    <row r="619" spans="1:7" x14ac:dyDescent="0.25">
      <c r="A619" s="10" t="str">
        <f t="shared" si="78"/>
        <v/>
      </c>
      <c r="B619" s="4" t="str">
        <f t="shared" si="79"/>
        <v/>
      </c>
      <c r="C619" s="4" t="str">
        <f t="shared" si="77"/>
        <v/>
      </c>
      <c r="D619" s="4" t="str">
        <f>IF(ISNUMBER(A619),COUNTIF(Calculations!B:B, A619),"")</f>
        <v/>
      </c>
      <c r="E619" s="4" t="str">
        <f>IF(ISNUMBER(A619),COUNTIF(Calculations!A:A, A619),"")</f>
        <v/>
      </c>
      <c r="F619" s="23" t="str">
        <f t="shared" si="80"/>
        <v/>
      </c>
      <c r="G619" s="23" t="str">
        <f t="shared" si="81"/>
        <v/>
      </c>
    </row>
    <row r="620" spans="1:7" x14ac:dyDescent="0.25">
      <c r="A620" s="10" t="str">
        <f t="shared" si="78"/>
        <v/>
      </c>
      <c r="B620" s="4" t="str">
        <f t="shared" si="79"/>
        <v/>
      </c>
      <c r="C620" s="4" t="str">
        <f t="shared" si="77"/>
        <v/>
      </c>
      <c r="D620" s="4" t="str">
        <f>IF(ISNUMBER(A620),COUNTIF(Calculations!B:B, A620),"")</f>
        <v/>
      </c>
      <c r="E620" s="4" t="str">
        <f>IF(ISNUMBER(A620),COUNTIF(Calculations!A:A, A620),"")</f>
        <v/>
      </c>
      <c r="F620" s="23" t="str">
        <f t="shared" si="80"/>
        <v/>
      </c>
      <c r="G620" s="23" t="str">
        <f t="shared" si="81"/>
        <v/>
      </c>
    </row>
    <row r="621" spans="1:7" x14ac:dyDescent="0.25">
      <c r="A621" s="10" t="str">
        <f t="shared" si="78"/>
        <v/>
      </c>
      <c r="B621" s="4" t="str">
        <f t="shared" si="79"/>
        <v/>
      </c>
      <c r="C621" s="4" t="str">
        <f t="shared" si="77"/>
        <v/>
      </c>
      <c r="D621" s="4" t="str">
        <f>IF(ISNUMBER(A621),COUNTIF(Calculations!B:B, A621),"")</f>
        <v/>
      </c>
      <c r="E621" s="4" t="str">
        <f>IF(ISNUMBER(A621),COUNTIF(Calculations!A:A, A621),"")</f>
        <v/>
      </c>
      <c r="F621" s="23" t="str">
        <f t="shared" si="80"/>
        <v/>
      </c>
      <c r="G621" s="23" t="str">
        <f t="shared" si="81"/>
        <v/>
      </c>
    </row>
    <row r="622" spans="1:7" x14ac:dyDescent="0.25">
      <c r="A622" s="10" t="str">
        <f t="shared" si="78"/>
        <v/>
      </c>
      <c r="B622" s="4" t="str">
        <f t="shared" si="79"/>
        <v/>
      </c>
      <c r="C622" s="4" t="str">
        <f t="shared" si="77"/>
        <v/>
      </c>
      <c r="D622" s="4" t="str">
        <f>IF(ISNUMBER(A622),COUNTIF(Calculations!B:B, A622),"")</f>
        <v/>
      </c>
      <c r="E622" s="4" t="str">
        <f>IF(ISNUMBER(A622),COUNTIF(Calculations!A:A, A622),"")</f>
        <v/>
      </c>
      <c r="F622" s="23" t="str">
        <f t="shared" si="80"/>
        <v/>
      </c>
      <c r="G622" s="23" t="str">
        <f t="shared" si="81"/>
        <v/>
      </c>
    </row>
    <row r="623" spans="1:7" x14ac:dyDescent="0.25">
      <c r="A623" s="10" t="str">
        <f t="shared" si="78"/>
        <v/>
      </c>
      <c r="B623" s="4" t="str">
        <f t="shared" si="79"/>
        <v/>
      </c>
      <c r="C623" s="4" t="str">
        <f t="shared" si="77"/>
        <v/>
      </c>
      <c r="D623" s="4" t="str">
        <f>IF(ISNUMBER(A623),COUNTIF(Calculations!B:B, A623),"")</f>
        <v/>
      </c>
      <c r="E623" s="4" t="str">
        <f>IF(ISNUMBER(A623),COUNTIF(Calculations!A:A, A623),"")</f>
        <v/>
      </c>
      <c r="F623" s="23" t="str">
        <f t="shared" si="80"/>
        <v/>
      </c>
      <c r="G623" s="23" t="str">
        <f t="shared" si="81"/>
        <v/>
      </c>
    </row>
    <row r="624" spans="1:7" x14ac:dyDescent="0.25">
      <c r="A624" s="10" t="str">
        <f t="shared" si="78"/>
        <v/>
      </c>
      <c r="B624" s="4" t="str">
        <f t="shared" si="79"/>
        <v/>
      </c>
      <c r="C624" s="4" t="str">
        <f t="shared" si="77"/>
        <v/>
      </c>
      <c r="D624" s="4" t="str">
        <f>IF(ISNUMBER(A624),COUNTIF(Calculations!B:B, A624),"")</f>
        <v/>
      </c>
      <c r="E624" s="4" t="str">
        <f>IF(ISNUMBER(A624),COUNTIF(Calculations!A:A, A624),"")</f>
        <v/>
      </c>
      <c r="F624" s="23" t="str">
        <f t="shared" si="80"/>
        <v/>
      </c>
      <c r="G624" s="23" t="str">
        <f t="shared" si="81"/>
        <v/>
      </c>
    </row>
    <row r="625" spans="1:7" x14ac:dyDescent="0.25">
      <c r="A625" s="10" t="str">
        <f t="shared" si="78"/>
        <v/>
      </c>
      <c r="B625" s="4" t="str">
        <f t="shared" si="79"/>
        <v/>
      </c>
      <c r="C625" s="4" t="str">
        <f t="shared" si="77"/>
        <v/>
      </c>
      <c r="D625" s="4" t="str">
        <f>IF(ISNUMBER(A625),COUNTIF(Calculations!B:B, A625),"")</f>
        <v/>
      </c>
      <c r="E625" s="4" t="str">
        <f>IF(ISNUMBER(A625),COUNTIF(Calculations!A:A, A625),"")</f>
        <v/>
      </c>
      <c r="F625" s="23" t="str">
        <f t="shared" si="80"/>
        <v/>
      </c>
      <c r="G625" s="23" t="str">
        <f t="shared" si="81"/>
        <v/>
      </c>
    </row>
    <row r="626" spans="1:7" x14ac:dyDescent="0.25">
      <c r="A626" s="10" t="str">
        <f t="shared" si="78"/>
        <v/>
      </c>
      <c r="B626" s="4" t="str">
        <f t="shared" si="79"/>
        <v/>
      </c>
      <c r="C626" s="4" t="str">
        <f t="shared" si="77"/>
        <v/>
      </c>
      <c r="D626" s="4" t="str">
        <f>IF(ISNUMBER(A626),COUNTIF(Calculations!B:B, A626),"")</f>
        <v/>
      </c>
      <c r="E626" s="4" t="str">
        <f>IF(ISNUMBER(A626),COUNTIF(Calculations!A:A, A626),"")</f>
        <v/>
      </c>
      <c r="F626" s="23" t="str">
        <f t="shared" si="80"/>
        <v/>
      </c>
      <c r="G626" s="23" t="str">
        <f t="shared" si="81"/>
        <v/>
      </c>
    </row>
    <row r="627" spans="1:7" x14ac:dyDescent="0.25">
      <c r="A627" s="10" t="str">
        <f t="shared" si="78"/>
        <v/>
      </c>
      <c r="B627" s="4" t="str">
        <f t="shared" si="79"/>
        <v/>
      </c>
      <c r="C627" s="4" t="str">
        <f t="shared" si="77"/>
        <v/>
      </c>
      <c r="D627" s="4" t="str">
        <f>IF(ISNUMBER(A627),COUNTIF(Calculations!B:B, A627),"")</f>
        <v/>
      </c>
      <c r="E627" s="4" t="str">
        <f>IF(ISNUMBER(A627),COUNTIF(Calculations!A:A, A627),"")</f>
        <v/>
      </c>
      <c r="F627" s="23" t="str">
        <f t="shared" si="80"/>
        <v/>
      </c>
      <c r="G627" s="23" t="str">
        <f t="shared" si="81"/>
        <v/>
      </c>
    </row>
    <row r="628" spans="1:7" x14ac:dyDescent="0.25">
      <c r="A628" s="10" t="str">
        <f t="shared" si="78"/>
        <v/>
      </c>
      <c r="B628" s="4" t="str">
        <f t="shared" si="79"/>
        <v/>
      </c>
      <c r="C628" s="4" t="str">
        <f t="shared" si="77"/>
        <v/>
      </c>
      <c r="D628" s="4" t="str">
        <f>IF(ISNUMBER(A628),COUNTIF(Calculations!B:B, A628),"")</f>
        <v/>
      </c>
      <c r="E628" s="4" t="str">
        <f>IF(ISNUMBER(A628),COUNTIF(Calculations!A:A, A628),"")</f>
        <v/>
      </c>
      <c r="F628" s="23" t="str">
        <f t="shared" si="80"/>
        <v/>
      </c>
      <c r="G628" s="23" t="str">
        <f t="shared" si="81"/>
        <v/>
      </c>
    </row>
    <row r="629" spans="1:7" x14ac:dyDescent="0.25">
      <c r="A629" s="10" t="str">
        <f t="shared" si="78"/>
        <v/>
      </c>
      <c r="B629" s="4" t="str">
        <f t="shared" si="79"/>
        <v/>
      </c>
      <c r="C629" s="4" t="str">
        <f t="shared" si="77"/>
        <v/>
      </c>
      <c r="D629" s="4" t="str">
        <f>IF(ISNUMBER(A629),COUNTIF(Calculations!B:B, A629),"")</f>
        <v/>
      </c>
      <c r="E629" s="4" t="str">
        <f>IF(ISNUMBER(A629),COUNTIF(Calculations!A:A, A629),"")</f>
        <v/>
      </c>
      <c r="F629" s="23" t="str">
        <f t="shared" si="80"/>
        <v/>
      </c>
      <c r="G629" s="23" t="str">
        <f t="shared" si="81"/>
        <v/>
      </c>
    </row>
    <row r="630" spans="1:7" x14ac:dyDescent="0.25">
      <c r="A630" s="10" t="str">
        <f t="shared" si="78"/>
        <v/>
      </c>
      <c r="B630" s="4" t="str">
        <f t="shared" si="79"/>
        <v/>
      </c>
      <c r="C630" s="4" t="str">
        <f t="shared" si="77"/>
        <v/>
      </c>
      <c r="D630" s="4" t="str">
        <f>IF(ISNUMBER(A630),COUNTIF(Calculations!B:B, A630),"")</f>
        <v/>
      </c>
      <c r="E630" s="4" t="str">
        <f>IF(ISNUMBER(A630),COUNTIF(Calculations!A:A, A630),"")</f>
        <v/>
      </c>
      <c r="F630" s="23" t="str">
        <f t="shared" si="80"/>
        <v/>
      </c>
      <c r="G630" s="23" t="str">
        <f t="shared" si="81"/>
        <v/>
      </c>
    </row>
    <row r="631" spans="1:7" x14ac:dyDescent="0.25">
      <c r="A631" s="10" t="str">
        <f t="shared" si="78"/>
        <v/>
      </c>
      <c r="B631" s="4" t="str">
        <f t="shared" si="79"/>
        <v/>
      </c>
      <c r="C631" s="4" t="str">
        <f t="shared" si="77"/>
        <v/>
      </c>
      <c r="D631" s="4" t="str">
        <f>IF(ISNUMBER(A631),COUNTIF(Calculations!B:B, A631),"")</f>
        <v/>
      </c>
      <c r="E631" s="4" t="str">
        <f>IF(ISNUMBER(A631),COUNTIF(Calculations!A:A, A631),"")</f>
        <v/>
      </c>
      <c r="F631" s="23" t="str">
        <f t="shared" si="80"/>
        <v/>
      </c>
      <c r="G631" s="23" t="str">
        <f t="shared" si="81"/>
        <v/>
      </c>
    </row>
    <row r="632" spans="1:7" x14ac:dyDescent="0.25">
      <c r="A632" s="10" t="str">
        <f t="shared" si="78"/>
        <v/>
      </c>
      <c r="B632" s="4" t="str">
        <f t="shared" si="79"/>
        <v/>
      </c>
      <c r="C632" s="4" t="str">
        <f t="shared" si="77"/>
        <v/>
      </c>
      <c r="D632" s="4" t="str">
        <f>IF(ISNUMBER(A632),COUNTIF(Calculations!B:B, A632),"")</f>
        <v/>
      </c>
      <c r="E632" s="4" t="str">
        <f>IF(ISNUMBER(A632),COUNTIF(Calculations!A:A, A632),"")</f>
        <v/>
      </c>
      <c r="F632" s="23" t="str">
        <f t="shared" si="80"/>
        <v/>
      </c>
      <c r="G632" s="23" t="str">
        <f t="shared" si="81"/>
        <v/>
      </c>
    </row>
    <row r="633" spans="1:7" x14ac:dyDescent="0.25">
      <c r="A633" s="10" t="str">
        <f t="shared" si="78"/>
        <v/>
      </c>
      <c r="B633" s="4" t="str">
        <f t="shared" si="79"/>
        <v/>
      </c>
      <c r="C633" s="4" t="str">
        <f t="shared" si="77"/>
        <v/>
      </c>
      <c r="D633" s="4" t="str">
        <f>IF(ISNUMBER(A633),COUNTIF(Calculations!B:B, A633),"")</f>
        <v/>
      </c>
      <c r="E633" s="4" t="str">
        <f>IF(ISNUMBER(A633),COUNTIF(Calculations!A:A, A633),"")</f>
        <v/>
      </c>
      <c r="F633" s="23" t="str">
        <f t="shared" si="80"/>
        <v/>
      </c>
      <c r="G633" s="23" t="str">
        <f t="shared" si="81"/>
        <v/>
      </c>
    </row>
    <row r="634" spans="1:7" x14ac:dyDescent="0.25">
      <c r="A634" s="10" t="str">
        <f t="shared" si="78"/>
        <v/>
      </c>
      <c r="B634" s="4" t="str">
        <f t="shared" si="79"/>
        <v/>
      </c>
      <c r="C634" s="4" t="str">
        <f t="shared" si="77"/>
        <v/>
      </c>
      <c r="D634" s="4" t="str">
        <f>IF(ISNUMBER(A634),COUNTIF(Calculations!B:B, A634),"")</f>
        <v/>
      </c>
      <c r="E634" s="4" t="str">
        <f>IF(ISNUMBER(A634),COUNTIF(Calculations!A:A, A634),"")</f>
        <v/>
      </c>
      <c r="F634" s="23" t="str">
        <f t="shared" si="80"/>
        <v/>
      </c>
      <c r="G634" s="23" t="str">
        <f t="shared" si="81"/>
        <v/>
      </c>
    </row>
    <row r="635" spans="1:7" x14ac:dyDescent="0.25">
      <c r="A635" s="10" t="str">
        <f t="shared" si="78"/>
        <v/>
      </c>
      <c r="B635" s="4" t="str">
        <f t="shared" si="79"/>
        <v/>
      </c>
      <c r="C635" s="4" t="str">
        <f t="shared" si="77"/>
        <v/>
      </c>
      <c r="D635" s="4" t="str">
        <f>IF(ISNUMBER(A635),COUNTIF(Calculations!B:B, A635),"")</f>
        <v/>
      </c>
      <c r="E635" s="4" t="str">
        <f>IF(ISNUMBER(A635),COUNTIF(Calculations!A:A, A635),"")</f>
        <v/>
      </c>
      <c r="F635" s="23" t="str">
        <f t="shared" si="80"/>
        <v/>
      </c>
      <c r="G635" s="23" t="str">
        <f t="shared" si="81"/>
        <v/>
      </c>
    </row>
    <row r="636" spans="1:7" x14ac:dyDescent="0.25">
      <c r="A636" s="10" t="str">
        <f t="shared" si="78"/>
        <v/>
      </c>
      <c r="B636" s="4" t="str">
        <f t="shared" si="79"/>
        <v/>
      </c>
      <c r="C636" s="4" t="str">
        <f t="shared" si="77"/>
        <v/>
      </c>
      <c r="D636" s="4" t="str">
        <f>IF(ISNUMBER(A636),COUNTIF(Calculations!B:B, A636),"")</f>
        <v/>
      </c>
      <c r="E636" s="4" t="str">
        <f>IF(ISNUMBER(A636),COUNTIF(Calculations!A:A, A636),"")</f>
        <v/>
      </c>
      <c r="F636" s="23" t="str">
        <f t="shared" si="80"/>
        <v/>
      </c>
      <c r="G636" s="23" t="str">
        <f t="shared" si="81"/>
        <v/>
      </c>
    </row>
    <row r="637" spans="1:7" x14ac:dyDescent="0.25">
      <c r="A637" s="10" t="str">
        <f t="shared" si="78"/>
        <v/>
      </c>
      <c r="B637" s="4" t="str">
        <f t="shared" si="79"/>
        <v/>
      </c>
      <c r="C637" s="4" t="str">
        <f t="shared" si="77"/>
        <v/>
      </c>
      <c r="D637" s="4" t="str">
        <f>IF(ISNUMBER(A637),COUNTIF(Calculations!B:B, A637),"")</f>
        <v/>
      </c>
      <c r="E637" s="4" t="str">
        <f>IF(ISNUMBER(A637),COUNTIF(Calculations!A:A, A637),"")</f>
        <v/>
      </c>
      <c r="F637" s="23" t="str">
        <f t="shared" si="80"/>
        <v/>
      </c>
      <c r="G637" s="23" t="str">
        <f t="shared" si="81"/>
        <v/>
      </c>
    </row>
    <row r="638" spans="1:7" x14ac:dyDescent="0.25">
      <c r="A638" s="10" t="str">
        <f t="shared" si="78"/>
        <v/>
      </c>
      <c r="B638" s="4" t="str">
        <f t="shared" si="79"/>
        <v/>
      </c>
      <c r="C638" s="4" t="str">
        <f t="shared" si="77"/>
        <v/>
      </c>
      <c r="D638" s="4" t="str">
        <f>IF(ISNUMBER(A638),COUNTIF(Calculations!B:B, A638),"")</f>
        <v/>
      </c>
      <c r="E638" s="4" t="str">
        <f>IF(ISNUMBER(A638),COUNTIF(Calculations!A:A, A638),"")</f>
        <v/>
      </c>
      <c r="F638" s="23" t="str">
        <f t="shared" si="80"/>
        <v/>
      </c>
      <c r="G638" s="23" t="str">
        <f t="shared" si="81"/>
        <v/>
      </c>
    </row>
    <row r="639" spans="1:7" x14ac:dyDescent="0.25">
      <c r="A639" s="10" t="str">
        <f t="shared" si="78"/>
        <v/>
      </c>
      <c r="B639" s="4" t="str">
        <f t="shared" si="79"/>
        <v/>
      </c>
      <c r="C639" s="4" t="str">
        <f t="shared" si="77"/>
        <v/>
      </c>
      <c r="D639" s="4" t="str">
        <f>IF(ISNUMBER(A639),COUNTIF(Calculations!B:B, A639),"")</f>
        <v/>
      </c>
      <c r="E639" s="4" t="str">
        <f>IF(ISNUMBER(A639),COUNTIF(Calculations!A:A, A639),"")</f>
        <v/>
      </c>
      <c r="F639" s="23" t="str">
        <f t="shared" si="80"/>
        <v/>
      </c>
      <c r="G639" s="23" t="str">
        <f t="shared" si="81"/>
        <v/>
      </c>
    </row>
    <row r="640" spans="1:7" x14ac:dyDescent="0.25">
      <c r="A640" s="10" t="str">
        <f t="shared" si="78"/>
        <v/>
      </c>
      <c r="B640" s="4" t="str">
        <f t="shared" si="79"/>
        <v/>
      </c>
      <c r="C640" s="4" t="str">
        <f t="shared" si="77"/>
        <v/>
      </c>
      <c r="D640" s="4" t="str">
        <f>IF(ISNUMBER(A640),COUNTIF(Calculations!B:B, A640),"")</f>
        <v/>
      </c>
      <c r="E640" s="4" t="str">
        <f>IF(ISNUMBER(A640),COUNTIF(Calculations!A:A, A640),"")</f>
        <v/>
      </c>
      <c r="F640" s="23" t="str">
        <f t="shared" si="80"/>
        <v/>
      </c>
      <c r="G640" s="23" t="str">
        <f t="shared" si="81"/>
        <v/>
      </c>
    </row>
    <row r="641" spans="1:7" x14ac:dyDescent="0.25">
      <c r="A641" s="10" t="str">
        <f t="shared" si="78"/>
        <v/>
      </c>
      <c r="B641" s="4" t="str">
        <f t="shared" si="79"/>
        <v/>
      </c>
      <c r="C641" s="4" t="str">
        <f t="shared" si="77"/>
        <v/>
      </c>
      <c r="D641" s="4" t="str">
        <f>IF(ISNUMBER(A641),COUNTIF(Calculations!B:B, A641),"")</f>
        <v/>
      </c>
      <c r="E641" s="4" t="str">
        <f>IF(ISNUMBER(A641),COUNTIF(Calculations!A:A, A641),"")</f>
        <v/>
      </c>
      <c r="F641" s="23" t="str">
        <f t="shared" si="80"/>
        <v/>
      </c>
      <c r="G641" s="23" t="str">
        <f t="shared" si="81"/>
        <v/>
      </c>
    </row>
    <row r="642" spans="1:7" x14ac:dyDescent="0.25">
      <c r="A642" s="10" t="str">
        <f t="shared" si="78"/>
        <v/>
      </c>
      <c r="B642" s="4" t="str">
        <f t="shared" si="79"/>
        <v/>
      </c>
      <c r="C642" s="4" t="str">
        <f t="shared" ref="C642:C705" si="82">IF(ISNUMBER(A642),COUNTIFS(IndirectStartDates,"&lt;="&amp;A642,IndirectCompletedDates,"&gt;"&amp;A642) + COUNTIFS(IndirectStartDates,"&lt;="&amp;A642,IndirectCompletedDates,""),"")</f>
        <v/>
      </c>
      <c r="D642" s="4" t="str">
        <f>IF(ISNUMBER(A642),COUNTIF(Calculations!B:B, A642),"")</f>
        <v/>
      </c>
      <c r="E642" s="4" t="str">
        <f>IF(ISNUMBER(A642),COUNTIF(Calculations!A:A, A642),"")</f>
        <v/>
      </c>
      <c r="F642" s="23" t="str">
        <f t="shared" si="80"/>
        <v/>
      </c>
      <c r="G642" s="23" t="str">
        <f t="shared" si="81"/>
        <v/>
      </c>
    </row>
    <row r="643" spans="1:7" x14ac:dyDescent="0.25">
      <c r="A643" s="10" t="str">
        <f t="shared" ref="A643:A706" si="83">IF(ISNUMBER(A642),IF(A642+1&lt;=MAX(IndirectStartDates),A642+1,""),"")</f>
        <v/>
      </c>
      <c r="B643" s="4" t="str">
        <f t="shared" ref="B643:B706" si="84">IF(ISNUMBER(A643),YEAR(A643)&amp;"-"&amp;TEXT(WEEKNUM(A643),"00"),"")</f>
        <v/>
      </c>
      <c r="C643" s="4" t="str">
        <f t="shared" si="82"/>
        <v/>
      </c>
      <c r="D643" s="4" t="str">
        <f>IF(ISNUMBER(A643),COUNTIF(Calculations!B:B, A643),"")</f>
        <v/>
      </c>
      <c r="E643" s="4" t="str">
        <f>IF(ISNUMBER(A643),COUNTIF(Calculations!A:A, A643),"")</f>
        <v/>
      </c>
      <c r="F643" s="23" t="str">
        <f t="shared" si="80"/>
        <v/>
      </c>
      <c r="G643" s="23" t="str">
        <f t="shared" si="81"/>
        <v/>
      </c>
    </row>
    <row r="644" spans="1:7" x14ac:dyDescent="0.25">
      <c r="A644" s="10" t="str">
        <f t="shared" si="83"/>
        <v/>
      </c>
      <c r="B644" s="4" t="str">
        <f t="shared" si="84"/>
        <v/>
      </c>
      <c r="C644" s="4" t="str">
        <f t="shared" si="82"/>
        <v/>
      </c>
      <c r="D644" s="4" t="str">
        <f>IF(ISNUMBER(A644),COUNTIF(Calculations!B:B, A644),"")</f>
        <v/>
      </c>
      <c r="E644" s="4" t="str">
        <f>IF(ISNUMBER(A644),COUNTIF(Calculations!A:A, A644),"")</f>
        <v/>
      </c>
      <c r="F644" s="23" t="str">
        <f t="shared" ref="F644:F707" si="85">IF(ISNUMBER(A644),F643 + D644,"")</f>
        <v/>
      </c>
      <c r="G644" s="23" t="str">
        <f t="shared" ref="G644:G707" si="86">IF(ISNUMBER(A644),G643 + E644,"")</f>
        <v/>
      </c>
    </row>
    <row r="645" spans="1:7" x14ac:dyDescent="0.25">
      <c r="A645" s="10" t="str">
        <f t="shared" si="83"/>
        <v/>
      </c>
      <c r="B645" s="4" t="str">
        <f t="shared" si="84"/>
        <v/>
      </c>
      <c r="C645" s="4" t="str">
        <f t="shared" si="82"/>
        <v/>
      </c>
      <c r="D645" s="4" t="str">
        <f>IF(ISNUMBER(A645),COUNTIF(Calculations!B:B, A645),"")</f>
        <v/>
      </c>
      <c r="E645" s="4" t="str">
        <f>IF(ISNUMBER(A645),COUNTIF(Calculations!A:A, A645),"")</f>
        <v/>
      </c>
      <c r="F645" s="23" t="str">
        <f t="shared" si="85"/>
        <v/>
      </c>
      <c r="G645" s="23" t="str">
        <f t="shared" si="86"/>
        <v/>
      </c>
    </row>
    <row r="646" spans="1:7" x14ac:dyDescent="0.25">
      <c r="A646" s="10" t="str">
        <f t="shared" si="83"/>
        <v/>
      </c>
      <c r="B646" s="4" t="str">
        <f t="shared" si="84"/>
        <v/>
      </c>
      <c r="C646" s="4" t="str">
        <f t="shared" si="82"/>
        <v/>
      </c>
      <c r="D646" s="4" t="str">
        <f>IF(ISNUMBER(A646),COUNTIF(Calculations!B:B, A646),"")</f>
        <v/>
      </c>
      <c r="E646" s="4" t="str">
        <f>IF(ISNUMBER(A646),COUNTIF(Calculations!A:A, A646),"")</f>
        <v/>
      </c>
      <c r="F646" s="23" t="str">
        <f t="shared" si="85"/>
        <v/>
      </c>
      <c r="G646" s="23" t="str">
        <f t="shared" si="86"/>
        <v/>
      </c>
    </row>
    <row r="647" spans="1:7" x14ac:dyDescent="0.25">
      <c r="A647" s="10" t="str">
        <f t="shared" si="83"/>
        <v/>
      </c>
      <c r="B647" s="4" t="str">
        <f t="shared" si="84"/>
        <v/>
      </c>
      <c r="C647" s="4" t="str">
        <f t="shared" si="82"/>
        <v/>
      </c>
      <c r="D647" s="4" t="str">
        <f>IF(ISNUMBER(A647),COUNTIF(Calculations!B:B, A647),"")</f>
        <v/>
      </c>
      <c r="E647" s="4" t="str">
        <f>IF(ISNUMBER(A647),COUNTIF(Calculations!A:A, A647),"")</f>
        <v/>
      </c>
      <c r="F647" s="23" t="str">
        <f t="shared" si="85"/>
        <v/>
      </c>
      <c r="G647" s="23" t="str">
        <f t="shared" si="86"/>
        <v/>
      </c>
    </row>
    <row r="648" spans="1:7" x14ac:dyDescent="0.25">
      <c r="A648" s="10" t="str">
        <f t="shared" si="83"/>
        <v/>
      </c>
      <c r="B648" s="4" t="str">
        <f t="shared" si="84"/>
        <v/>
      </c>
      <c r="C648" s="4" t="str">
        <f t="shared" si="82"/>
        <v/>
      </c>
      <c r="D648" s="4" t="str">
        <f>IF(ISNUMBER(A648),COUNTIF(Calculations!B:B, A648),"")</f>
        <v/>
      </c>
      <c r="E648" s="4" t="str">
        <f>IF(ISNUMBER(A648),COUNTIF(Calculations!A:A, A648),"")</f>
        <v/>
      </c>
      <c r="F648" s="23" t="str">
        <f t="shared" si="85"/>
        <v/>
      </c>
      <c r="G648" s="23" t="str">
        <f t="shared" si="86"/>
        <v/>
      </c>
    </row>
    <row r="649" spans="1:7" x14ac:dyDescent="0.25">
      <c r="A649" s="10" t="str">
        <f t="shared" si="83"/>
        <v/>
      </c>
      <c r="B649" s="4" t="str">
        <f t="shared" si="84"/>
        <v/>
      </c>
      <c r="C649" s="4" t="str">
        <f t="shared" si="82"/>
        <v/>
      </c>
      <c r="D649" s="4" t="str">
        <f>IF(ISNUMBER(A649),COUNTIF(Calculations!B:B, A649),"")</f>
        <v/>
      </c>
      <c r="E649" s="4" t="str">
        <f>IF(ISNUMBER(A649),COUNTIF(Calculations!A:A, A649),"")</f>
        <v/>
      </c>
      <c r="F649" s="23" t="str">
        <f t="shared" si="85"/>
        <v/>
      </c>
      <c r="G649" s="23" t="str">
        <f t="shared" si="86"/>
        <v/>
      </c>
    </row>
    <row r="650" spans="1:7" x14ac:dyDescent="0.25">
      <c r="A650" s="10" t="str">
        <f t="shared" si="83"/>
        <v/>
      </c>
      <c r="B650" s="4" t="str">
        <f t="shared" si="84"/>
        <v/>
      </c>
      <c r="C650" s="4" t="str">
        <f t="shared" si="82"/>
        <v/>
      </c>
      <c r="D650" s="4" t="str">
        <f>IF(ISNUMBER(A650),COUNTIF(Calculations!B:B, A650),"")</f>
        <v/>
      </c>
      <c r="E650" s="4" t="str">
        <f>IF(ISNUMBER(A650),COUNTIF(Calculations!A:A, A650),"")</f>
        <v/>
      </c>
      <c r="F650" s="23" t="str">
        <f t="shared" si="85"/>
        <v/>
      </c>
      <c r="G650" s="23" t="str">
        <f t="shared" si="86"/>
        <v/>
      </c>
    </row>
    <row r="651" spans="1:7" x14ac:dyDescent="0.25">
      <c r="A651" s="10" t="str">
        <f t="shared" si="83"/>
        <v/>
      </c>
      <c r="B651" s="4" t="str">
        <f t="shared" si="84"/>
        <v/>
      </c>
      <c r="C651" s="4" t="str">
        <f t="shared" si="82"/>
        <v/>
      </c>
      <c r="D651" s="4" t="str">
        <f>IF(ISNUMBER(A651),COUNTIF(Calculations!B:B, A651),"")</f>
        <v/>
      </c>
      <c r="E651" s="4" t="str">
        <f>IF(ISNUMBER(A651),COUNTIF(Calculations!A:A, A651),"")</f>
        <v/>
      </c>
      <c r="F651" s="23" t="str">
        <f t="shared" si="85"/>
        <v/>
      </c>
      <c r="G651" s="23" t="str">
        <f t="shared" si="86"/>
        <v/>
      </c>
    </row>
    <row r="652" spans="1:7" x14ac:dyDescent="0.25">
      <c r="A652" s="10" t="str">
        <f t="shared" si="83"/>
        <v/>
      </c>
      <c r="B652" s="4" t="str">
        <f t="shared" si="84"/>
        <v/>
      </c>
      <c r="C652" s="4" t="str">
        <f t="shared" si="82"/>
        <v/>
      </c>
      <c r="D652" s="4" t="str">
        <f>IF(ISNUMBER(A652),COUNTIF(Calculations!B:B, A652),"")</f>
        <v/>
      </c>
      <c r="E652" s="4" t="str">
        <f>IF(ISNUMBER(A652),COUNTIF(Calculations!A:A, A652),"")</f>
        <v/>
      </c>
      <c r="F652" s="23" t="str">
        <f t="shared" si="85"/>
        <v/>
      </c>
      <c r="G652" s="23" t="str">
        <f t="shared" si="86"/>
        <v/>
      </c>
    </row>
    <row r="653" spans="1:7" x14ac:dyDescent="0.25">
      <c r="A653" s="10" t="str">
        <f t="shared" si="83"/>
        <v/>
      </c>
      <c r="B653" s="4" t="str">
        <f t="shared" si="84"/>
        <v/>
      </c>
      <c r="C653" s="4" t="str">
        <f t="shared" si="82"/>
        <v/>
      </c>
      <c r="D653" s="4" t="str">
        <f>IF(ISNUMBER(A653),COUNTIF(Calculations!B:B, A653),"")</f>
        <v/>
      </c>
      <c r="E653" s="4" t="str">
        <f>IF(ISNUMBER(A653),COUNTIF(Calculations!A:A, A653),"")</f>
        <v/>
      </c>
      <c r="F653" s="23" t="str">
        <f t="shared" si="85"/>
        <v/>
      </c>
      <c r="G653" s="23" t="str">
        <f t="shared" si="86"/>
        <v/>
      </c>
    </row>
    <row r="654" spans="1:7" x14ac:dyDescent="0.25">
      <c r="A654" s="10" t="str">
        <f t="shared" si="83"/>
        <v/>
      </c>
      <c r="B654" s="4" t="str">
        <f t="shared" si="84"/>
        <v/>
      </c>
      <c r="C654" s="4" t="str">
        <f t="shared" si="82"/>
        <v/>
      </c>
      <c r="D654" s="4" t="str">
        <f>IF(ISNUMBER(A654),COUNTIF(Calculations!B:B, A654),"")</f>
        <v/>
      </c>
      <c r="E654" s="4" t="str">
        <f>IF(ISNUMBER(A654),COUNTIF(Calculations!A:A, A654),"")</f>
        <v/>
      </c>
      <c r="F654" s="23" t="str">
        <f t="shared" si="85"/>
        <v/>
      </c>
      <c r="G654" s="23" t="str">
        <f t="shared" si="86"/>
        <v/>
      </c>
    </row>
    <row r="655" spans="1:7" x14ac:dyDescent="0.25">
      <c r="A655" s="10" t="str">
        <f t="shared" si="83"/>
        <v/>
      </c>
      <c r="B655" s="4" t="str">
        <f t="shared" si="84"/>
        <v/>
      </c>
      <c r="C655" s="4" t="str">
        <f t="shared" si="82"/>
        <v/>
      </c>
      <c r="D655" s="4" t="str">
        <f>IF(ISNUMBER(A655),COUNTIF(Calculations!B:B, A655),"")</f>
        <v/>
      </c>
      <c r="E655" s="4" t="str">
        <f>IF(ISNUMBER(A655),COUNTIF(Calculations!A:A, A655),"")</f>
        <v/>
      </c>
      <c r="F655" s="23" t="str">
        <f t="shared" si="85"/>
        <v/>
      </c>
      <c r="G655" s="23" t="str">
        <f t="shared" si="86"/>
        <v/>
      </c>
    </row>
    <row r="656" spans="1:7" x14ac:dyDescent="0.25">
      <c r="A656" s="10" t="str">
        <f t="shared" si="83"/>
        <v/>
      </c>
      <c r="B656" s="4" t="str">
        <f t="shared" si="84"/>
        <v/>
      </c>
      <c r="C656" s="4" t="str">
        <f t="shared" si="82"/>
        <v/>
      </c>
      <c r="D656" s="4" t="str">
        <f>IF(ISNUMBER(A656),COUNTIF(Calculations!B:B, A656),"")</f>
        <v/>
      </c>
      <c r="E656" s="4" t="str">
        <f>IF(ISNUMBER(A656),COUNTIF(Calculations!A:A, A656),"")</f>
        <v/>
      </c>
      <c r="F656" s="23" t="str">
        <f t="shared" si="85"/>
        <v/>
      </c>
      <c r="G656" s="23" t="str">
        <f t="shared" si="86"/>
        <v/>
      </c>
    </row>
    <row r="657" spans="1:7" x14ac:dyDescent="0.25">
      <c r="A657" s="10" t="str">
        <f t="shared" si="83"/>
        <v/>
      </c>
      <c r="B657" s="4" t="str">
        <f t="shared" si="84"/>
        <v/>
      </c>
      <c r="C657" s="4" t="str">
        <f t="shared" si="82"/>
        <v/>
      </c>
      <c r="D657" s="4" t="str">
        <f>IF(ISNUMBER(A657),COUNTIF(Calculations!B:B, A657),"")</f>
        <v/>
      </c>
      <c r="E657" s="4" t="str">
        <f>IF(ISNUMBER(A657),COUNTIF(Calculations!A:A, A657),"")</f>
        <v/>
      </c>
      <c r="F657" s="23" t="str">
        <f t="shared" si="85"/>
        <v/>
      </c>
      <c r="G657" s="23" t="str">
        <f t="shared" si="86"/>
        <v/>
      </c>
    </row>
    <row r="658" spans="1:7" x14ac:dyDescent="0.25">
      <c r="A658" s="10" t="str">
        <f t="shared" si="83"/>
        <v/>
      </c>
      <c r="B658" s="4" t="str">
        <f t="shared" si="84"/>
        <v/>
      </c>
      <c r="C658" s="4" t="str">
        <f t="shared" si="82"/>
        <v/>
      </c>
      <c r="D658" s="4" t="str">
        <f>IF(ISNUMBER(A658),COUNTIF(Calculations!B:B, A658),"")</f>
        <v/>
      </c>
      <c r="E658" s="4" t="str">
        <f>IF(ISNUMBER(A658),COUNTIF(Calculations!A:A, A658),"")</f>
        <v/>
      </c>
      <c r="F658" s="23" t="str">
        <f t="shared" si="85"/>
        <v/>
      </c>
      <c r="G658" s="23" t="str">
        <f t="shared" si="86"/>
        <v/>
      </c>
    </row>
    <row r="659" spans="1:7" x14ac:dyDescent="0.25">
      <c r="A659" s="10" t="str">
        <f t="shared" si="83"/>
        <v/>
      </c>
      <c r="B659" s="4" t="str">
        <f t="shared" si="84"/>
        <v/>
      </c>
      <c r="C659" s="4" t="str">
        <f t="shared" si="82"/>
        <v/>
      </c>
      <c r="D659" s="4" t="str">
        <f>IF(ISNUMBER(A659),COUNTIF(Calculations!B:B, A659),"")</f>
        <v/>
      </c>
      <c r="E659" s="4" t="str">
        <f>IF(ISNUMBER(A659),COUNTIF(Calculations!A:A, A659),"")</f>
        <v/>
      </c>
      <c r="F659" s="23" t="str">
        <f t="shared" si="85"/>
        <v/>
      </c>
      <c r="G659" s="23" t="str">
        <f t="shared" si="86"/>
        <v/>
      </c>
    </row>
    <row r="660" spans="1:7" x14ac:dyDescent="0.25">
      <c r="A660" s="10" t="str">
        <f t="shared" si="83"/>
        <v/>
      </c>
      <c r="B660" s="4" t="str">
        <f t="shared" si="84"/>
        <v/>
      </c>
      <c r="C660" s="4" t="str">
        <f t="shared" si="82"/>
        <v/>
      </c>
      <c r="D660" s="4" t="str">
        <f>IF(ISNUMBER(A660),COUNTIF(Calculations!B:B, A660),"")</f>
        <v/>
      </c>
      <c r="E660" s="4" t="str">
        <f>IF(ISNUMBER(A660),COUNTIF(Calculations!A:A, A660),"")</f>
        <v/>
      </c>
      <c r="F660" s="23" t="str">
        <f t="shared" si="85"/>
        <v/>
      </c>
      <c r="G660" s="23" t="str">
        <f t="shared" si="86"/>
        <v/>
      </c>
    </row>
    <row r="661" spans="1:7" x14ac:dyDescent="0.25">
      <c r="A661" s="10" t="str">
        <f t="shared" si="83"/>
        <v/>
      </c>
      <c r="B661" s="4" t="str">
        <f t="shared" si="84"/>
        <v/>
      </c>
      <c r="C661" s="4" t="str">
        <f t="shared" si="82"/>
        <v/>
      </c>
      <c r="D661" s="4" t="str">
        <f>IF(ISNUMBER(A661),COUNTIF(Calculations!B:B, A661),"")</f>
        <v/>
      </c>
      <c r="E661" s="4" t="str">
        <f>IF(ISNUMBER(A661),COUNTIF(Calculations!A:A, A661),"")</f>
        <v/>
      </c>
      <c r="F661" s="23" t="str">
        <f t="shared" si="85"/>
        <v/>
      </c>
      <c r="G661" s="23" t="str">
        <f t="shared" si="86"/>
        <v/>
      </c>
    </row>
    <row r="662" spans="1:7" x14ac:dyDescent="0.25">
      <c r="A662" s="10" t="str">
        <f t="shared" si="83"/>
        <v/>
      </c>
      <c r="B662" s="4" t="str">
        <f t="shared" si="84"/>
        <v/>
      </c>
      <c r="C662" s="4" t="str">
        <f t="shared" si="82"/>
        <v/>
      </c>
      <c r="D662" s="4" t="str">
        <f>IF(ISNUMBER(A662),COUNTIF(Calculations!B:B, A662),"")</f>
        <v/>
      </c>
      <c r="E662" s="4" t="str">
        <f>IF(ISNUMBER(A662),COUNTIF(Calculations!A:A, A662),"")</f>
        <v/>
      </c>
      <c r="F662" s="23" t="str">
        <f t="shared" si="85"/>
        <v/>
      </c>
      <c r="G662" s="23" t="str">
        <f t="shared" si="86"/>
        <v/>
      </c>
    </row>
    <row r="663" spans="1:7" x14ac:dyDescent="0.25">
      <c r="A663" s="10" t="str">
        <f t="shared" si="83"/>
        <v/>
      </c>
      <c r="B663" s="4" t="str">
        <f t="shared" si="84"/>
        <v/>
      </c>
      <c r="C663" s="4" t="str">
        <f t="shared" si="82"/>
        <v/>
      </c>
      <c r="D663" s="4" t="str">
        <f>IF(ISNUMBER(A663),COUNTIF(Calculations!B:B, A663),"")</f>
        <v/>
      </c>
      <c r="E663" s="4" t="str">
        <f>IF(ISNUMBER(A663),COUNTIF(Calculations!A:A, A663),"")</f>
        <v/>
      </c>
      <c r="F663" s="23" t="str">
        <f t="shared" si="85"/>
        <v/>
      </c>
      <c r="G663" s="23" t="str">
        <f t="shared" si="86"/>
        <v/>
      </c>
    </row>
    <row r="664" spans="1:7" x14ac:dyDescent="0.25">
      <c r="A664" s="10" t="str">
        <f t="shared" si="83"/>
        <v/>
      </c>
      <c r="B664" s="4" t="str">
        <f t="shared" si="84"/>
        <v/>
      </c>
      <c r="C664" s="4" t="str">
        <f t="shared" si="82"/>
        <v/>
      </c>
      <c r="D664" s="4" t="str">
        <f>IF(ISNUMBER(A664),COUNTIF(Calculations!B:B, A664),"")</f>
        <v/>
      </c>
      <c r="E664" s="4" t="str">
        <f>IF(ISNUMBER(A664),COUNTIF(Calculations!A:A, A664),"")</f>
        <v/>
      </c>
      <c r="F664" s="23" t="str">
        <f t="shared" si="85"/>
        <v/>
      </c>
      <c r="G664" s="23" t="str">
        <f t="shared" si="86"/>
        <v/>
      </c>
    </row>
    <row r="665" spans="1:7" x14ac:dyDescent="0.25">
      <c r="A665" s="10" t="str">
        <f t="shared" si="83"/>
        <v/>
      </c>
      <c r="B665" s="4" t="str">
        <f t="shared" si="84"/>
        <v/>
      </c>
      <c r="C665" s="4" t="str">
        <f t="shared" si="82"/>
        <v/>
      </c>
      <c r="D665" s="4" t="str">
        <f>IF(ISNUMBER(A665),COUNTIF(Calculations!B:B, A665),"")</f>
        <v/>
      </c>
      <c r="E665" s="4" t="str">
        <f>IF(ISNUMBER(A665),COUNTIF(Calculations!A:A, A665),"")</f>
        <v/>
      </c>
      <c r="F665" s="23" t="str">
        <f t="shared" si="85"/>
        <v/>
      </c>
      <c r="G665" s="23" t="str">
        <f t="shared" si="86"/>
        <v/>
      </c>
    </row>
    <row r="666" spans="1:7" x14ac:dyDescent="0.25">
      <c r="A666" s="10" t="str">
        <f t="shared" si="83"/>
        <v/>
      </c>
      <c r="B666" s="4" t="str">
        <f t="shared" si="84"/>
        <v/>
      </c>
      <c r="C666" s="4" t="str">
        <f t="shared" si="82"/>
        <v/>
      </c>
      <c r="D666" s="4" t="str">
        <f>IF(ISNUMBER(A666),COUNTIF(Calculations!B:B, A666),"")</f>
        <v/>
      </c>
      <c r="E666" s="4" t="str">
        <f>IF(ISNUMBER(A666),COUNTIF(Calculations!A:A, A666),"")</f>
        <v/>
      </c>
      <c r="F666" s="23" t="str">
        <f t="shared" si="85"/>
        <v/>
      </c>
      <c r="G666" s="23" t="str">
        <f t="shared" si="86"/>
        <v/>
      </c>
    </row>
    <row r="667" spans="1:7" x14ac:dyDescent="0.25">
      <c r="A667" s="10" t="str">
        <f t="shared" si="83"/>
        <v/>
      </c>
      <c r="B667" s="4" t="str">
        <f t="shared" si="84"/>
        <v/>
      </c>
      <c r="C667" s="4" t="str">
        <f t="shared" si="82"/>
        <v/>
      </c>
      <c r="D667" s="4" t="str">
        <f>IF(ISNUMBER(A667),COUNTIF(Calculations!B:B, A667),"")</f>
        <v/>
      </c>
      <c r="E667" s="4" t="str">
        <f>IF(ISNUMBER(A667),COUNTIF(Calculations!A:A, A667),"")</f>
        <v/>
      </c>
      <c r="F667" s="23" t="str">
        <f t="shared" si="85"/>
        <v/>
      </c>
      <c r="G667" s="23" t="str">
        <f t="shared" si="86"/>
        <v/>
      </c>
    </row>
    <row r="668" spans="1:7" x14ac:dyDescent="0.25">
      <c r="A668" s="10" t="str">
        <f t="shared" si="83"/>
        <v/>
      </c>
      <c r="B668" s="4" t="str">
        <f t="shared" si="84"/>
        <v/>
      </c>
      <c r="C668" s="4" t="str">
        <f t="shared" si="82"/>
        <v/>
      </c>
      <c r="D668" s="4" t="str">
        <f>IF(ISNUMBER(A668),COUNTIF(Calculations!B:B, A668),"")</f>
        <v/>
      </c>
      <c r="E668" s="4" t="str">
        <f>IF(ISNUMBER(A668),COUNTIF(Calculations!A:A, A668),"")</f>
        <v/>
      </c>
      <c r="F668" s="23" t="str">
        <f t="shared" si="85"/>
        <v/>
      </c>
      <c r="G668" s="23" t="str">
        <f t="shared" si="86"/>
        <v/>
      </c>
    </row>
    <row r="669" spans="1:7" x14ac:dyDescent="0.25">
      <c r="A669" s="10" t="str">
        <f t="shared" si="83"/>
        <v/>
      </c>
      <c r="B669" s="4" t="str">
        <f t="shared" si="84"/>
        <v/>
      </c>
      <c r="C669" s="4" t="str">
        <f t="shared" si="82"/>
        <v/>
      </c>
      <c r="D669" s="4" t="str">
        <f>IF(ISNUMBER(A669),COUNTIF(Calculations!B:B, A669),"")</f>
        <v/>
      </c>
      <c r="E669" s="4" t="str">
        <f>IF(ISNUMBER(A669),COUNTIF(Calculations!A:A, A669),"")</f>
        <v/>
      </c>
      <c r="F669" s="23" t="str">
        <f t="shared" si="85"/>
        <v/>
      </c>
      <c r="G669" s="23" t="str">
        <f t="shared" si="86"/>
        <v/>
      </c>
    </row>
    <row r="670" spans="1:7" x14ac:dyDescent="0.25">
      <c r="A670" s="10" t="str">
        <f t="shared" si="83"/>
        <v/>
      </c>
      <c r="B670" s="4" t="str">
        <f t="shared" si="84"/>
        <v/>
      </c>
      <c r="C670" s="4" t="str">
        <f t="shared" si="82"/>
        <v/>
      </c>
      <c r="D670" s="4" t="str">
        <f>IF(ISNUMBER(A670),COUNTIF(Calculations!B:B, A670),"")</f>
        <v/>
      </c>
      <c r="E670" s="4" t="str">
        <f>IF(ISNUMBER(A670),COUNTIF(Calculations!A:A, A670),"")</f>
        <v/>
      </c>
      <c r="F670" s="23" t="str">
        <f t="shared" si="85"/>
        <v/>
      </c>
      <c r="G670" s="23" t="str">
        <f t="shared" si="86"/>
        <v/>
      </c>
    </row>
    <row r="671" spans="1:7" x14ac:dyDescent="0.25">
      <c r="A671" s="10" t="str">
        <f t="shared" si="83"/>
        <v/>
      </c>
      <c r="B671" s="4" t="str">
        <f t="shared" si="84"/>
        <v/>
      </c>
      <c r="C671" s="4" t="str">
        <f t="shared" si="82"/>
        <v/>
      </c>
      <c r="D671" s="4" t="str">
        <f>IF(ISNUMBER(A671),COUNTIF(Calculations!B:B, A671),"")</f>
        <v/>
      </c>
      <c r="E671" s="4" t="str">
        <f>IF(ISNUMBER(A671),COUNTIF(Calculations!A:A, A671),"")</f>
        <v/>
      </c>
      <c r="F671" s="23" t="str">
        <f t="shared" si="85"/>
        <v/>
      </c>
      <c r="G671" s="23" t="str">
        <f t="shared" si="86"/>
        <v/>
      </c>
    </row>
    <row r="672" spans="1:7" x14ac:dyDescent="0.25">
      <c r="A672" s="10" t="str">
        <f t="shared" si="83"/>
        <v/>
      </c>
      <c r="B672" s="4" t="str">
        <f t="shared" si="84"/>
        <v/>
      </c>
      <c r="C672" s="4" t="str">
        <f t="shared" si="82"/>
        <v/>
      </c>
      <c r="D672" s="4" t="str">
        <f>IF(ISNUMBER(A672),COUNTIF(Calculations!B:B, A672),"")</f>
        <v/>
      </c>
      <c r="E672" s="4" t="str">
        <f>IF(ISNUMBER(A672),COUNTIF(Calculations!A:A, A672),"")</f>
        <v/>
      </c>
      <c r="F672" s="23" t="str">
        <f t="shared" si="85"/>
        <v/>
      </c>
      <c r="G672" s="23" t="str">
        <f t="shared" si="86"/>
        <v/>
      </c>
    </row>
    <row r="673" spans="1:7" x14ac:dyDescent="0.25">
      <c r="A673" s="10" t="str">
        <f t="shared" si="83"/>
        <v/>
      </c>
      <c r="B673" s="4" t="str">
        <f t="shared" si="84"/>
        <v/>
      </c>
      <c r="C673" s="4" t="str">
        <f t="shared" si="82"/>
        <v/>
      </c>
      <c r="D673" s="4" t="str">
        <f>IF(ISNUMBER(A673),COUNTIF(Calculations!B:B, A673),"")</f>
        <v/>
      </c>
      <c r="E673" s="4" t="str">
        <f>IF(ISNUMBER(A673),COUNTIF(Calculations!A:A, A673),"")</f>
        <v/>
      </c>
      <c r="F673" s="23" t="str">
        <f t="shared" si="85"/>
        <v/>
      </c>
      <c r="G673" s="23" t="str">
        <f t="shared" si="86"/>
        <v/>
      </c>
    </row>
    <row r="674" spans="1:7" x14ac:dyDescent="0.25">
      <c r="A674" s="10" t="str">
        <f t="shared" si="83"/>
        <v/>
      </c>
      <c r="B674" s="4" t="str">
        <f t="shared" si="84"/>
        <v/>
      </c>
      <c r="C674" s="4" t="str">
        <f t="shared" si="82"/>
        <v/>
      </c>
      <c r="D674" s="4" t="str">
        <f>IF(ISNUMBER(A674),COUNTIF(Calculations!B:B, A674),"")</f>
        <v/>
      </c>
      <c r="E674" s="4" t="str">
        <f>IF(ISNUMBER(A674),COUNTIF(Calculations!A:A, A674),"")</f>
        <v/>
      </c>
      <c r="F674" s="23" t="str">
        <f t="shared" si="85"/>
        <v/>
      </c>
      <c r="G674" s="23" t="str">
        <f t="shared" si="86"/>
        <v/>
      </c>
    </row>
    <row r="675" spans="1:7" x14ac:dyDescent="0.25">
      <c r="A675" s="10" t="str">
        <f t="shared" si="83"/>
        <v/>
      </c>
      <c r="B675" s="4" t="str">
        <f t="shared" si="84"/>
        <v/>
      </c>
      <c r="C675" s="4" t="str">
        <f t="shared" si="82"/>
        <v/>
      </c>
      <c r="D675" s="4" t="str">
        <f>IF(ISNUMBER(A675),COUNTIF(Calculations!B:B, A675),"")</f>
        <v/>
      </c>
      <c r="E675" s="4" t="str">
        <f>IF(ISNUMBER(A675),COUNTIF(Calculations!A:A, A675),"")</f>
        <v/>
      </c>
      <c r="F675" s="23" t="str">
        <f t="shared" si="85"/>
        <v/>
      </c>
      <c r="G675" s="23" t="str">
        <f t="shared" si="86"/>
        <v/>
      </c>
    </row>
    <row r="676" spans="1:7" x14ac:dyDescent="0.25">
      <c r="A676" s="10" t="str">
        <f t="shared" si="83"/>
        <v/>
      </c>
      <c r="B676" s="4" t="str">
        <f t="shared" si="84"/>
        <v/>
      </c>
      <c r="C676" s="4" t="str">
        <f t="shared" si="82"/>
        <v/>
      </c>
      <c r="D676" s="4" t="str">
        <f>IF(ISNUMBER(A676),COUNTIF(Calculations!B:B, A676),"")</f>
        <v/>
      </c>
      <c r="E676" s="4" t="str">
        <f>IF(ISNUMBER(A676),COUNTIF(Calculations!A:A, A676),"")</f>
        <v/>
      </c>
      <c r="F676" s="23" t="str">
        <f t="shared" si="85"/>
        <v/>
      </c>
      <c r="G676" s="23" t="str">
        <f t="shared" si="86"/>
        <v/>
      </c>
    </row>
    <row r="677" spans="1:7" x14ac:dyDescent="0.25">
      <c r="A677" s="10" t="str">
        <f t="shared" si="83"/>
        <v/>
      </c>
      <c r="B677" s="4" t="str">
        <f t="shared" si="84"/>
        <v/>
      </c>
      <c r="C677" s="4" t="str">
        <f t="shared" si="82"/>
        <v/>
      </c>
      <c r="D677" s="4" t="str">
        <f>IF(ISNUMBER(A677),COUNTIF(Calculations!B:B, A677),"")</f>
        <v/>
      </c>
      <c r="E677" s="4" t="str">
        <f>IF(ISNUMBER(A677),COUNTIF(Calculations!A:A, A677),"")</f>
        <v/>
      </c>
      <c r="F677" s="23" t="str">
        <f t="shared" si="85"/>
        <v/>
      </c>
      <c r="G677" s="23" t="str">
        <f t="shared" si="86"/>
        <v/>
      </c>
    </row>
    <row r="678" spans="1:7" x14ac:dyDescent="0.25">
      <c r="A678" s="10" t="str">
        <f t="shared" si="83"/>
        <v/>
      </c>
      <c r="B678" s="4" t="str">
        <f t="shared" si="84"/>
        <v/>
      </c>
      <c r="C678" s="4" t="str">
        <f t="shared" si="82"/>
        <v/>
      </c>
      <c r="D678" s="4" t="str">
        <f>IF(ISNUMBER(A678),COUNTIF(Calculations!B:B, A678),"")</f>
        <v/>
      </c>
      <c r="E678" s="4" t="str">
        <f>IF(ISNUMBER(A678),COUNTIF(Calculations!A:A, A678),"")</f>
        <v/>
      </c>
      <c r="F678" s="23" t="str">
        <f t="shared" si="85"/>
        <v/>
      </c>
      <c r="G678" s="23" t="str">
        <f t="shared" si="86"/>
        <v/>
      </c>
    </row>
    <row r="679" spans="1:7" x14ac:dyDescent="0.25">
      <c r="A679" s="10" t="str">
        <f t="shared" si="83"/>
        <v/>
      </c>
      <c r="B679" s="4" t="str">
        <f t="shared" si="84"/>
        <v/>
      </c>
      <c r="C679" s="4" t="str">
        <f t="shared" si="82"/>
        <v/>
      </c>
      <c r="D679" s="4" t="str">
        <f>IF(ISNUMBER(A679),COUNTIF(Calculations!B:B, A679),"")</f>
        <v/>
      </c>
      <c r="E679" s="4" t="str">
        <f>IF(ISNUMBER(A679),COUNTIF(Calculations!A:A, A679),"")</f>
        <v/>
      </c>
      <c r="F679" s="23" t="str">
        <f t="shared" si="85"/>
        <v/>
      </c>
      <c r="G679" s="23" t="str">
        <f t="shared" si="86"/>
        <v/>
      </c>
    </row>
    <row r="680" spans="1:7" x14ac:dyDescent="0.25">
      <c r="A680" s="10" t="str">
        <f t="shared" si="83"/>
        <v/>
      </c>
      <c r="B680" s="4" t="str">
        <f t="shared" si="84"/>
        <v/>
      </c>
      <c r="C680" s="4" t="str">
        <f t="shared" si="82"/>
        <v/>
      </c>
      <c r="D680" s="4" t="str">
        <f>IF(ISNUMBER(A680),COUNTIF(Calculations!B:B, A680),"")</f>
        <v/>
      </c>
      <c r="E680" s="4" t="str">
        <f>IF(ISNUMBER(A680),COUNTIF(Calculations!A:A, A680),"")</f>
        <v/>
      </c>
      <c r="F680" s="23" t="str">
        <f t="shared" si="85"/>
        <v/>
      </c>
      <c r="G680" s="23" t="str">
        <f t="shared" si="86"/>
        <v/>
      </c>
    </row>
    <row r="681" spans="1:7" x14ac:dyDescent="0.25">
      <c r="A681" s="10" t="str">
        <f t="shared" si="83"/>
        <v/>
      </c>
      <c r="B681" s="4" t="str">
        <f t="shared" si="84"/>
        <v/>
      </c>
      <c r="C681" s="4" t="str">
        <f t="shared" si="82"/>
        <v/>
      </c>
      <c r="D681" s="4" t="str">
        <f>IF(ISNUMBER(A681),COUNTIF(Calculations!B:B, A681),"")</f>
        <v/>
      </c>
      <c r="E681" s="4" t="str">
        <f>IF(ISNUMBER(A681),COUNTIF(Calculations!A:A, A681),"")</f>
        <v/>
      </c>
      <c r="F681" s="23" t="str">
        <f t="shared" si="85"/>
        <v/>
      </c>
      <c r="G681" s="23" t="str">
        <f t="shared" si="86"/>
        <v/>
      </c>
    </row>
    <row r="682" spans="1:7" x14ac:dyDescent="0.25">
      <c r="A682" s="10" t="str">
        <f t="shared" si="83"/>
        <v/>
      </c>
      <c r="B682" s="4" t="str">
        <f t="shared" si="84"/>
        <v/>
      </c>
      <c r="C682" s="4" t="str">
        <f t="shared" si="82"/>
        <v/>
      </c>
      <c r="D682" s="4" t="str">
        <f>IF(ISNUMBER(A682),COUNTIF(Calculations!B:B, A682),"")</f>
        <v/>
      </c>
      <c r="E682" s="4" t="str">
        <f>IF(ISNUMBER(A682),COUNTIF(Calculations!A:A, A682),"")</f>
        <v/>
      </c>
      <c r="F682" s="23" t="str">
        <f t="shared" si="85"/>
        <v/>
      </c>
      <c r="G682" s="23" t="str">
        <f t="shared" si="86"/>
        <v/>
      </c>
    </row>
    <row r="683" spans="1:7" x14ac:dyDescent="0.25">
      <c r="A683" s="10" t="str">
        <f t="shared" si="83"/>
        <v/>
      </c>
      <c r="B683" s="4" t="str">
        <f t="shared" si="84"/>
        <v/>
      </c>
      <c r="C683" s="4" t="str">
        <f t="shared" si="82"/>
        <v/>
      </c>
      <c r="D683" s="4" t="str">
        <f>IF(ISNUMBER(A683),COUNTIF(Calculations!B:B, A683),"")</f>
        <v/>
      </c>
      <c r="E683" s="4" t="str">
        <f>IF(ISNUMBER(A683),COUNTIF(Calculations!A:A, A683),"")</f>
        <v/>
      </c>
      <c r="F683" s="23" t="str">
        <f t="shared" si="85"/>
        <v/>
      </c>
      <c r="G683" s="23" t="str">
        <f t="shared" si="86"/>
        <v/>
      </c>
    </row>
    <row r="684" spans="1:7" x14ac:dyDescent="0.25">
      <c r="A684" s="10" t="str">
        <f t="shared" si="83"/>
        <v/>
      </c>
      <c r="B684" s="4" t="str">
        <f t="shared" si="84"/>
        <v/>
      </c>
      <c r="C684" s="4" t="str">
        <f t="shared" si="82"/>
        <v/>
      </c>
      <c r="D684" s="4" t="str">
        <f>IF(ISNUMBER(A684),COUNTIF(Calculations!B:B, A684),"")</f>
        <v/>
      </c>
      <c r="E684" s="4" t="str">
        <f>IF(ISNUMBER(A684),COUNTIF(Calculations!A:A, A684),"")</f>
        <v/>
      </c>
      <c r="F684" s="23" t="str">
        <f t="shared" si="85"/>
        <v/>
      </c>
      <c r="G684" s="23" t="str">
        <f t="shared" si="86"/>
        <v/>
      </c>
    </row>
    <row r="685" spans="1:7" x14ac:dyDescent="0.25">
      <c r="A685" s="10" t="str">
        <f t="shared" si="83"/>
        <v/>
      </c>
      <c r="B685" s="4" t="str">
        <f t="shared" si="84"/>
        <v/>
      </c>
      <c r="C685" s="4" t="str">
        <f t="shared" si="82"/>
        <v/>
      </c>
      <c r="D685" s="4" t="str">
        <f>IF(ISNUMBER(A685),COUNTIF(Calculations!B:B, A685),"")</f>
        <v/>
      </c>
      <c r="E685" s="4" t="str">
        <f>IF(ISNUMBER(A685),COUNTIF(Calculations!A:A, A685),"")</f>
        <v/>
      </c>
      <c r="F685" s="23" t="str">
        <f t="shared" si="85"/>
        <v/>
      </c>
      <c r="G685" s="23" t="str">
        <f t="shared" si="86"/>
        <v/>
      </c>
    </row>
    <row r="686" spans="1:7" x14ac:dyDescent="0.25">
      <c r="A686" s="10" t="str">
        <f t="shared" si="83"/>
        <v/>
      </c>
      <c r="B686" s="4" t="str">
        <f t="shared" si="84"/>
        <v/>
      </c>
      <c r="C686" s="4" t="str">
        <f t="shared" si="82"/>
        <v/>
      </c>
      <c r="D686" s="4" t="str">
        <f>IF(ISNUMBER(A686),COUNTIF(Calculations!B:B, A686),"")</f>
        <v/>
      </c>
      <c r="E686" s="4" t="str">
        <f>IF(ISNUMBER(A686),COUNTIF(Calculations!A:A, A686),"")</f>
        <v/>
      </c>
      <c r="F686" s="23" t="str">
        <f t="shared" si="85"/>
        <v/>
      </c>
      <c r="G686" s="23" t="str">
        <f t="shared" si="86"/>
        <v/>
      </c>
    </row>
    <row r="687" spans="1:7" x14ac:dyDescent="0.25">
      <c r="A687" s="10" t="str">
        <f t="shared" si="83"/>
        <v/>
      </c>
      <c r="B687" s="4" t="str">
        <f t="shared" si="84"/>
        <v/>
      </c>
      <c r="C687" s="4" t="str">
        <f t="shared" si="82"/>
        <v/>
      </c>
      <c r="D687" s="4" t="str">
        <f>IF(ISNUMBER(A687),COUNTIF(Calculations!B:B, A687),"")</f>
        <v/>
      </c>
      <c r="E687" s="4" t="str">
        <f>IF(ISNUMBER(A687),COUNTIF(Calculations!A:A, A687),"")</f>
        <v/>
      </c>
      <c r="F687" s="23" t="str">
        <f t="shared" si="85"/>
        <v/>
      </c>
      <c r="G687" s="23" t="str">
        <f t="shared" si="86"/>
        <v/>
      </c>
    </row>
    <row r="688" spans="1:7" x14ac:dyDescent="0.25">
      <c r="A688" s="10" t="str">
        <f t="shared" si="83"/>
        <v/>
      </c>
      <c r="B688" s="4" t="str">
        <f t="shared" si="84"/>
        <v/>
      </c>
      <c r="C688" s="4" t="str">
        <f t="shared" si="82"/>
        <v/>
      </c>
      <c r="D688" s="4" t="str">
        <f>IF(ISNUMBER(A688),COUNTIF(Calculations!B:B, A688),"")</f>
        <v/>
      </c>
      <c r="E688" s="4" t="str">
        <f>IF(ISNUMBER(A688),COUNTIF(Calculations!A:A, A688),"")</f>
        <v/>
      </c>
      <c r="F688" s="23" t="str">
        <f t="shared" si="85"/>
        <v/>
      </c>
      <c r="G688" s="23" t="str">
        <f t="shared" si="86"/>
        <v/>
      </c>
    </row>
    <row r="689" spans="1:7" x14ac:dyDescent="0.25">
      <c r="A689" s="10" t="str">
        <f t="shared" si="83"/>
        <v/>
      </c>
      <c r="B689" s="4" t="str">
        <f t="shared" si="84"/>
        <v/>
      </c>
      <c r="C689" s="4" t="str">
        <f t="shared" si="82"/>
        <v/>
      </c>
      <c r="D689" s="4" t="str">
        <f>IF(ISNUMBER(A689),COUNTIF(Calculations!B:B, A689),"")</f>
        <v/>
      </c>
      <c r="E689" s="4" t="str">
        <f>IF(ISNUMBER(A689),COUNTIF(Calculations!A:A, A689),"")</f>
        <v/>
      </c>
      <c r="F689" s="23" t="str">
        <f t="shared" si="85"/>
        <v/>
      </c>
      <c r="G689" s="23" t="str">
        <f t="shared" si="86"/>
        <v/>
      </c>
    </row>
    <row r="690" spans="1:7" x14ac:dyDescent="0.25">
      <c r="A690" s="10" t="str">
        <f t="shared" si="83"/>
        <v/>
      </c>
      <c r="B690" s="4" t="str">
        <f t="shared" si="84"/>
        <v/>
      </c>
      <c r="C690" s="4" t="str">
        <f t="shared" si="82"/>
        <v/>
      </c>
      <c r="D690" s="4" t="str">
        <f>IF(ISNUMBER(A690),COUNTIF(Calculations!B:B, A690),"")</f>
        <v/>
      </c>
      <c r="E690" s="4" t="str">
        <f>IF(ISNUMBER(A690),COUNTIF(Calculations!A:A, A690),"")</f>
        <v/>
      </c>
      <c r="F690" s="23" t="str">
        <f t="shared" si="85"/>
        <v/>
      </c>
      <c r="G690" s="23" t="str">
        <f t="shared" si="86"/>
        <v/>
      </c>
    </row>
    <row r="691" spans="1:7" x14ac:dyDescent="0.25">
      <c r="A691" s="10" t="str">
        <f t="shared" si="83"/>
        <v/>
      </c>
      <c r="B691" s="4" t="str">
        <f t="shared" si="84"/>
        <v/>
      </c>
      <c r="C691" s="4" t="str">
        <f t="shared" si="82"/>
        <v/>
      </c>
      <c r="D691" s="4" t="str">
        <f>IF(ISNUMBER(A691),COUNTIF(Calculations!B:B, A691),"")</f>
        <v/>
      </c>
      <c r="E691" s="4" t="str">
        <f>IF(ISNUMBER(A691),COUNTIF(Calculations!A:A, A691),"")</f>
        <v/>
      </c>
      <c r="F691" s="23" t="str">
        <f t="shared" si="85"/>
        <v/>
      </c>
      <c r="G691" s="23" t="str">
        <f t="shared" si="86"/>
        <v/>
      </c>
    </row>
    <row r="692" spans="1:7" x14ac:dyDescent="0.25">
      <c r="A692" s="10" t="str">
        <f t="shared" si="83"/>
        <v/>
      </c>
      <c r="B692" s="4" t="str">
        <f t="shared" si="84"/>
        <v/>
      </c>
      <c r="C692" s="4" t="str">
        <f t="shared" si="82"/>
        <v/>
      </c>
      <c r="D692" s="4" t="str">
        <f>IF(ISNUMBER(A692),COUNTIF(Calculations!B:B, A692),"")</f>
        <v/>
      </c>
      <c r="E692" s="4" t="str">
        <f>IF(ISNUMBER(A692),COUNTIF(Calculations!A:A, A692),"")</f>
        <v/>
      </c>
      <c r="F692" s="23" t="str">
        <f t="shared" si="85"/>
        <v/>
      </c>
      <c r="G692" s="23" t="str">
        <f t="shared" si="86"/>
        <v/>
      </c>
    </row>
    <row r="693" spans="1:7" x14ac:dyDescent="0.25">
      <c r="A693" s="10" t="str">
        <f t="shared" si="83"/>
        <v/>
      </c>
      <c r="B693" s="4" t="str">
        <f t="shared" si="84"/>
        <v/>
      </c>
      <c r="C693" s="4" t="str">
        <f t="shared" si="82"/>
        <v/>
      </c>
      <c r="D693" s="4" t="str">
        <f>IF(ISNUMBER(A693),COUNTIF(Calculations!B:B, A693),"")</f>
        <v/>
      </c>
      <c r="E693" s="4" t="str">
        <f>IF(ISNUMBER(A693),COUNTIF(Calculations!A:A, A693),"")</f>
        <v/>
      </c>
      <c r="F693" s="23" t="str">
        <f t="shared" si="85"/>
        <v/>
      </c>
      <c r="G693" s="23" t="str">
        <f t="shared" si="86"/>
        <v/>
      </c>
    </row>
    <row r="694" spans="1:7" x14ac:dyDescent="0.25">
      <c r="A694" s="10" t="str">
        <f t="shared" si="83"/>
        <v/>
      </c>
      <c r="B694" s="4" t="str">
        <f t="shared" si="84"/>
        <v/>
      </c>
      <c r="C694" s="4" t="str">
        <f t="shared" si="82"/>
        <v/>
      </c>
      <c r="D694" s="4" t="str">
        <f>IF(ISNUMBER(A694),COUNTIF(Calculations!B:B, A694),"")</f>
        <v/>
      </c>
      <c r="E694" s="4" t="str">
        <f>IF(ISNUMBER(A694),COUNTIF(Calculations!A:A, A694),"")</f>
        <v/>
      </c>
      <c r="F694" s="23" t="str">
        <f t="shared" si="85"/>
        <v/>
      </c>
      <c r="G694" s="23" t="str">
        <f t="shared" si="86"/>
        <v/>
      </c>
    </row>
    <row r="695" spans="1:7" x14ac:dyDescent="0.25">
      <c r="A695" s="10" t="str">
        <f t="shared" si="83"/>
        <v/>
      </c>
      <c r="B695" s="4" t="str">
        <f t="shared" si="84"/>
        <v/>
      </c>
      <c r="C695" s="4" t="str">
        <f t="shared" si="82"/>
        <v/>
      </c>
      <c r="D695" s="4" t="str">
        <f>IF(ISNUMBER(A695),COUNTIF(Calculations!B:B, A695),"")</f>
        <v/>
      </c>
      <c r="E695" s="4" t="str">
        <f>IF(ISNUMBER(A695),COUNTIF(Calculations!A:A, A695),"")</f>
        <v/>
      </c>
      <c r="F695" s="23" t="str">
        <f t="shared" si="85"/>
        <v/>
      </c>
      <c r="G695" s="23" t="str">
        <f t="shared" si="86"/>
        <v/>
      </c>
    </row>
    <row r="696" spans="1:7" x14ac:dyDescent="0.25">
      <c r="A696" s="10" t="str">
        <f t="shared" si="83"/>
        <v/>
      </c>
      <c r="B696" s="4" t="str">
        <f t="shared" si="84"/>
        <v/>
      </c>
      <c r="C696" s="4" t="str">
        <f t="shared" si="82"/>
        <v/>
      </c>
      <c r="D696" s="4" t="str">
        <f>IF(ISNUMBER(A696),COUNTIF(Calculations!B:B, A696),"")</f>
        <v/>
      </c>
      <c r="E696" s="4" t="str">
        <f>IF(ISNUMBER(A696),COUNTIF(Calculations!A:A, A696),"")</f>
        <v/>
      </c>
      <c r="F696" s="23" t="str">
        <f t="shared" si="85"/>
        <v/>
      </c>
      <c r="G696" s="23" t="str">
        <f t="shared" si="86"/>
        <v/>
      </c>
    </row>
    <row r="697" spans="1:7" x14ac:dyDescent="0.25">
      <c r="A697" s="10" t="str">
        <f t="shared" si="83"/>
        <v/>
      </c>
      <c r="B697" s="4" t="str">
        <f t="shared" si="84"/>
        <v/>
      </c>
      <c r="C697" s="4" t="str">
        <f t="shared" si="82"/>
        <v/>
      </c>
      <c r="D697" s="4" t="str">
        <f>IF(ISNUMBER(A697),COUNTIF(Calculations!B:B, A697),"")</f>
        <v/>
      </c>
      <c r="E697" s="4" t="str">
        <f>IF(ISNUMBER(A697),COUNTIF(Calculations!A:A, A697),"")</f>
        <v/>
      </c>
      <c r="F697" s="23" t="str">
        <f t="shared" si="85"/>
        <v/>
      </c>
      <c r="G697" s="23" t="str">
        <f t="shared" si="86"/>
        <v/>
      </c>
    </row>
    <row r="698" spans="1:7" x14ac:dyDescent="0.25">
      <c r="A698" s="10" t="str">
        <f t="shared" si="83"/>
        <v/>
      </c>
      <c r="B698" s="4" t="str">
        <f t="shared" si="84"/>
        <v/>
      </c>
      <c r="C698" s="4" t="str">
        <f t="shared" si="82"/>
        <v/>
      </c>
      <c r="D698" s="4" t="str">
        <f>IF(ISNUMBER(A698),COUNTIF(Calculations!B:B, A698),"")</f>
        <v/>
      </c>
      <c r="E698" s="4" t="str">
        <f>IF(ISNUMBER(A698),COUNTIF(Calculations!A:A, A698),"")</f>
        <v/>
      </c>
      <c r="F698" s="23" t="str">
        <f t="shared" si="85"/>
        <v/>
      </c>
      <c r="G698" s="23" t="str">
        <f t="shared" si="86"/>
        <v/>
      </c>
    </row>
    <row r="699" spans="1:7" x14ac:dyDescent="0.25">
      <c r="A699" s="10" t="str">
        <f t="shared" si="83"/>
        <v/>
      </c>
      <c r="B699" s="4" t="str">
        <f t="shared" si="84"/>
        <v/>
      </c>
      <c r="C699" s="4" t="str">
        <f t="shared" si="82"/>
        <v/>
      </c>
      <c r="D699" s="4" t="str">
        <f>IF(ISNUMBER(A699),COUNTIF(Calculations!B:B, A699),"")</f>
        <v/>
      </c>
      <c r="E699" s="4" t="str">
        <f>IF(ISNUMBER(A699),COUNTIF(Calculations!A:A, A699),"")</f>
        <v/>
      </c>
      <c r="F699" s="23" t="str">
        <f t="shared" si="85"/>
        <v/>
      </c>
      <c r="G699" s="23" t="str">
        <f t="shared" si="86"/>
        <v/>
      </c>
    </row>
    <row r="700" spans="1:7" x14ac:dyDescent="0.25">
      <c r="A700" s="10" t="str">
        <f t="shared" si="83"/>
        <v/>
      </c>
      <c r="B700" s="4" t="str">
        <f t="shared" si="84"/>
        <v/>
      </c>
      <c r="C700" s="4" t="str">
        <f t="shared" si="82"/>
        <v/>
      </c>
      <c r="D700" s="4" t="str">
        <f>IF(ISNUMBER(A700),COUNTIF(Calculations!B:B, A700),"")</f>
        <v/>
      </c>
      <c r="E700" s="4" t="str">
        <f>IF(ISNUMBER(A700),COUNTIF(Calculations!A:A, A700),"")</f>
        <v/>
      </c>
      <c r="F700" s="23" t="str">
        <f t="shared" si="85"/>
        <v/>
      </c>
      <c r="G700" s="23" t="str">
        <f t="shared" si="86"/>
        <v/>
      </c>
    </row>
    <row r="701" spans="1:7" x14ac:dyDescent="0.25">
      <c r="A701" s="10" t="str">
        <f t="shared" si="83"/>
        <v/>
      </c>
      <c r="B701" s="4" t="str">
        <f t="shared" si="84"/>
        <v/>
      </c>
      <c r="C701" s="4" t="str">
        <f t="shared" si="82"/>
        <v/>
      </c>
      <c r="D701" s="4" t="str">
        <f>IF(ISNUMBER(A701),COUNTIF(Calculations!B:B, A701),"")</f>
        <v/>
      </c>
      <c r="E701" s="4" t="str">
        <f>IF(ISNUMBER(A701),COUNTIF(Calculations!A:A, A701),"")</f>
        <v/>
      </c>
      <c r="F701" s="23" t="str">
        <f t="shared" si="85"/>
        <v/>
      </c>
      <c r="G701" s="23" t="str">
        <f t="shared" si="86"/>
        <v/>
      </c>
    </row>
    <row r="702" spans="1:7" x14ac:dyDescent="0.25">
      <c r="A702" s="10" t="str">
        <f t="shared" si="83"/>
        <v/>
      </c>
      <c r="B702" s="4" t="str">
        <f t="shared" si="84"/>
        <v/>
      </c>
      <c r="C702" s="4" t="str">
        <f t="shared" si="82"/>
        <v/>
      </c>
      <c r="D702" s="4" t="str">
        <f>IF(ISNUMBER(A702),COUNTIF(Calculations!B:B, A702),"")</f>
        <v/>
      </c>
      <c r="E702" s="4" t="str">
        <f>IF(ISNUMBER(A702),COUNTIF(Calculations!A:A, A702),"")</f>
        <v/>
      </c>
      <c r="F702" s="23" t="str">
        <f t="shared" si="85"/>
        <v/>
      </c>
      <c r="G702" s="23" t="str">
        <f t="shared" si="86"/>
        <v/>
      </c>
    </row>
    <row r="703" spans="1:7" x14ac:dyDescent="0.25">
      <c r="A703" s="10" t="str">
        <f t="shared" si="83"/>
        <v/>
      </c>
      <c r="B703" s="4" t="str">
        <f t="shared" si="84"/>
        <v/>
      </c>
      <c r="C703" s="4" t="str">
        <f t="shared" si="82"/>
        <v/>
      </c>
      <c r="D703" s="4" t="str">
        <f>IF(ISNUMBER(A703),COUNTIF(Calculations!B:B, A703),"")</f>
        <v/>
      </c>
      <c r="E703" s="4" t="str">
        <f>IF(ISNUMBER(A703),COUNTIF(Calculations!A:A, A703),"")</f>
        <v/>
      </c>
      <c r="F703" s="23" t="str">
        <f t="shared" si="85"/>
        <v/>
      </c>
      <c r="G703" s="23" t="str">
        <f t="shared" si="86"/>
        <v/>
      </c>
    </row>
    <row r="704" spans="1:7" x14ac:dyDescent="0.25">
      <c r="A704" s="10" t="str">
        <f t="shared" si="83"/>
        <v/>
      </c>
      <c r="B704" s="4" t="str">
        <f t="shared" si="84"/>
        <v/>
      </c>
      <c r="C704" s="4" t="str">
        <f t="shared" si="82"/>
        <v/>
      </c>
      <c r="D704" s="4" t="str">
        <f>IF(ISNUMBER(A704),COUNTIF(Calculations!B:B, A704),"")</f>
        <v/>
      </c>
      <c r="E704" s="4" t="str">
        <f>IF(ISNUMBER(A704),COUNTIF(Calculations!A:A, A704),"")</f>
        <v/>
      </c>
      <c r="F704" s="23" t="str">
        <f t="shared" si="85"/>
        <v/>
      </c>
      <c r="G704" s="23" t="str">
        <f t="shared" si="86"/>
        <v/>
      </c>
    </row>
    <row r="705" spans="1:7" x14ac:dyDescent="0.25">
      <c r="A705" s="10" t="str">
        <f t="shared" si="83"/>
        <v/>
      </c>
      <c r="B705" s="4" t="str">
        <f t="shared" si="84"/>
        <v/>
      </c>
      <c r="C705" s="4" t="str">
        <f t="shared" si="82"/>
        <v/>
      </c>
      <c r="D705" s="4" t="str">
        <f>IF(ISNUMBER(A705),COUNTIF(Calculations!B:B, A705),"")</f>
        <v/>
      </c>
      <c r="E705" s="4" t="str">
        <f>IF(ISNUMBER(A705),COUNTIF(Calculations!A:A, A705),"")</f>
        <v/>
      </c>
      <c r="F705" s="23" t="str">
        <f t="shared" si="85"/>
        <v/>
      </c>
      <c r="G705" s="23" t="str">
        <f t="shared" si="86"/>
        <v/>
      </c>
    </row>
    <row r="706" spans="1:7" x14ac:dyDescent="0.25">
      <c r="A706" s="10" t="str">
        <f t="shared" si="83"/>
        <v/>
      </c>
      <c r="B706" s="4" t="str">
        <f t="shared" si="84"/>
        <v/>
      </c>
      <c r="C706" s="4" t="str">
        <f t="shared" ref="C706:C769" si="87">IF(ISNUMBER(A706),COUNTIFS(IndirectStartDates,"&lt;="&amp;A706,IndirectCompletedDates,"&gt;"&amp;A706) + COUNTIFS(IndirectStartDates,"&lt;="&amp;A706,IndirectCompletedDates,""),"")</f>
        <v/>
      </c>
      <c r="D706" s="4" t="str">
        <f>IF(ISNUMBER(A706),COUNTIF(Calculations!B:B, A706),"")</f>
        <v/>
      </c>
      <c r="E706" s="4" t="str">
        <f>IF(ISNUMBER(A706),COUNTIF(Calculations!A:A, A706),"")</f>
        <v/>
      </c>
      <c r="F706" s="23" t="str">
        <f t="shared" si="85"/>
        <v/>
      </c>
      <c r="G706" s="23" t="str">
        <f t="shared" si="86"/>
        <v/>
      </c>
    </row>
    <row r="707" spans="1:7" x14ac:dyDescent="0.25">
      <c r="A707" s="10" t="str">
        <f t="shared" ref="A707:A770" si="88">IF(ISNUMBER(A706),IF(A706+1&lt;=MAX(IndirectStartDates),A706+1,""),"")</f>
        <v/>
      </c>
      <c r="B707" s="4" t="str">
        <f t="shared" ref="B707:B770" si="89">IF(ISNUMBER(A707),YEAR(A707)&amp;"-"&amp;TEXT(WEEKNUM(A707),"00"),"")</f>
        <v/>
      </c>
      <c r="C707" s="4" t="str">
        <f t="shared" si="87"/>
        <v/>
      </c>
      <c r="D707" s="4" t="str">
        <f>IF(ISNUMBER(A707),COUNTIF(Calculations!B:B, A707),"")</f>
        <v/>
      </c>
      <c r="E707" s="4" t="str">
        <f>IF(ISNUMBER(A707),COUNTIF(Calculations!A:A, A707),"")</f>
        <v/>
      </c>
      <c r="F707" s="23" t="str">
        <f t="shared" si="85"/>
        <v/>
      </c>
      <c r="G707" s="23" t="str">
        <f t="shared" si="86"/>
        <v/>
      </c>
    </row>
    <row r="708" spans="1:7" x14ac:dyDescent="0.25">
      <c r="A708" s="10" t="str">
        <f t="shared" si="88"/>
        <v/>
      </c>
      <c r="B708" s="4" t="str">
        <f t="shared" si="89"/>
        <v/>
      </c>
      <c r="C708" s="4" t="str">
        <f t="shared" si="87"/>
        <v/>
      </c>
      <c r="D708" s="4" t="str">
        <f>IF(ISNUMBER(A708),COUNTIF(Calculations!B:B, A708),"")</f>
        <v/>
      </c>
      <c r="E708" s="4" t="str">
        <f>IF(ISNUMBER(A708),COUNTIF(Calculations!A:A, A708),"")</f>
        <v/>
      </c>
      <c r="F708" s="23" t="str">
        <f t="shared" ref="F708:F771" si="90">IF(ISNUMBER(A708),F707 + D708,"")</f>
        <v/>
      </c>
      <c r="G708" s="23" t="str">
        <f t="shared" ref="G708:G771" si="91">IF(ISNUMBER(A708),G707 + E708,"")</f>
        <v/>
      </c>
    </row>
    <row r="709" spans="1:7" x14ac:dyDescent="0.25">
      <c r="A709" s="10" t="str">
        <f t="shared" si="88"/>
        <v/>
      </c>
      <c r="B709" s="4" t="str">
        <f t="shared" si="89"/>
        <v/>
      </c>
      <c r="C709" s="4" t="str">
        <f t="shared" si="87"/>
        <v/>
      </c>
      <c r="D709" s="4" t="str">
        <f>IF(ISNUMBER(A709),COUNTIF(Calculations!B:B, A709),"")</f>
        <v/>
      </c>
      <c r="E709" s="4" t="str">
        <f>IF(ISNUMBER(A709),COUNTIF(Calculations!A:A, A709),"")</f>
        <v/>
      </c>
      <c r="F709" s="23" t="str">
        <f t="shared" si="90"/>
        <v/>
      </c>
      <c r="G709" s="23" t="str">
        <f t="shared" si="91"/>
        <v/>
      </c>
    </row>
    <row r="710" spans="1:7" x14ac:dyDescent="0.25">
      <c r="A710" s="10" t="str">
        <f t="shared" si="88"/>
        <v/>
      </c>
      <c r="B710" s="4" t="str">
        <f t="shared" si="89"/>
        <v/>
      </c>
      <c r="C710" s="4" t="str">
        <f t="shared" si="87"/>
        <v/>
      </c>
      <c r="D710" s="4" t="str">
        <f>IF(ISNUMBER(A710),COUNTIF(Calculations!B:B, A710),"")</f>
        <v/>
      </c>
      <c r="E710" s="4" t="str">
        <f>IF(ISNUMBER(A710),COUNTIF(Calculations!A:A, A710),"")</f>
        <v/>
      </c>
      <c r="F710" s="23" t="str">
        <f t="shared" si="90"/>
        <v/>
      </c>
      <c r="G710" s="23" t="str">
        <f t="shared" si="91"/>
        <v/>
      </c>
    </row>
    <row r="711" spans="1:7" x14ac:dyDescent="0.25">
      <c r="A711" s="10" t="str">
        <f t="shared" si="88"/>
        <v/>
      </c>
      <c r="B711" s="4" t="str">
        <f t="shared" si="89"/>
        <v/>
      </c>
      <c r="C711" s="4" t="str">
        <f t="shared" si="87"/>
        <v/>
      </c>
      <c r="D711" s="4" t="str">
        <f>IF(ISNUMBER(A711),COUNTIF(Calculations!B:B, A711),"")</f>
        <v/>
      </c>
      <c r="E711" s="4" t="str">
        <f>IF(ISNUMBER(A711),COUNTIF(Calculations!A:A, A711),"")</f>
        <v/>
      </c>
      <c r="F711" s="23" t="str">
        <f t="shared" si="90"/>
        <v/>
      </c>
      <c r="G711" s="23" t="str">
        <f t="shared" si="91"/>
        <v/>
      </c>
    </row>
    <row r="712" spans="1:7" x14ac:dyDescent="0.25">
      <c r="A712" s="10" t="str">
        <f t="shared" si="88"/>
        <v/>
      </c>
      <c r="B712" s="4" t="str">
        <f t="shared" si="89"/>
        <v/>
      </c>
      <c r="C712" s="4" t="str">
        <f t="shared" si="87"/>
        <v/>
      </c>
      <c r="D712" s="4" t="str">
        <f>IF(ISNUMBER(A712),COUNTIF(Calculations!B:B, A712),"")</f>
        <v/>
      </c>
      <c r="E712" s="4" t="str">
        <f>IF(ISNUMBER(A712),COUNTIF(Calculations!A:A, A712),"")</f>
        <v/>
      </c>
      <c r="F712" s="23" t="str">
        <f t="shared" si="90"/>
        <v/>
      </c>
      <c r="G712" s="23" t="str">
        <f t="shared" si="91"/>
        <v/>
      </c>
    </row>
    <row r="713" spans="1:7" x14ac:dyDescent="0.25">
      <c r="A713" s="10" t="str">
        <f t="shared" si="88"/>
        <v/>
      </c>
      <c r="B713" s="4" t="str">
        <f t="shared" si="89"/>
        <v/>
      </c>
      <c r="C713" s="4" t="str">
        <f t="shared" si="87"/>
        <v/>
      </c>
      <c r="D713" s="4" t="str">
        <f>IF(ISNUMBER(A713),COUNTIF(Calculations!B:B, A713),"")</f>
        <v/>
      </c>
      <c r="E713" s="4" t="str">
        <f>IF(ISNUMBER(A713),COUNTIF(Calculations!A:A, A713),"")</f>
        <v/>
      </c>
      <c r="F713" s="23" t="str">
        <f t="shared" si="90"/>
        <v/>
      </c>
      <c r="G713" s="23" t="str">
        <f t="shared" si="91"/>
        <v/>
      </c>
    </row>
    <row r="714" spans="1:7" x14ac:dyDescent="0.25">
      <c r="A714" s="10" t="str">
        <f t="shared" si="88"/>
        <v/>
      </c>
      <c r="B714" s="4" t="str">
        <f t="shared" si="89"/>
        <v/>
      </c>
      <c r="C714" s="4" t="str">
        <f t="shared" si="87"/>
        <v/>
      </c>
      <c r="D714" s="4" t="str">
        <f>IF(ISNUMBER(A714),COUNTIF(Calculations!B:B, A714),"")</f>
        <v/>
      </c>
      <c r="E714" s="4" t="str">
        <f>IF(ISNUMBER(A714),COUNTIF(Calculations!A:A, A714),"")</f>
        <v/>
      </c>
      <c r="F714" s="23" t="str">
        <f t="shared" si="90"/>
        <v/>
      </c>
      <c r="G714" s="23" t="str">
        <f t="shared" si="91"/>
        <v/>
      </c>
    </row>
    <row r="715" spans="1:7" x14ac:dyDescent="0.25">
      <c r="A715" s="10" t="str">
        <f t="shared" si="88"/>
        <v/>
      </c>
      <c r="B715" s="4" t="str">
        <f t="shared" si="89"/>
        <v/>
      </c>
      <c r="C715" s="4" t="str">
        <f t="shared" si="87"/>
        <v/>
      </c>
      <c r="D715" s="4" t="str">
        <f>IF(ISNUMBER(A715),COUNTIF(Calculations!B:B, A715),"")</f>
        <v/>
      </c>
      <c r="E715" s="4" t="str">
        <f>IF(ISNUMBER(A715),COUNTIF(Calculations!A:A, A715),"")</f>
        <v/>
      </c>
      <c r="F715" s="23" t="str">
        <f t="shared" si="90"/>
        <v/>
      </c>
      <c r="G715" s="23" t="str">
        <f t="shared" si="91"/>
        <v/>
      </c>
    </row>
    <row r="716" spans="1:7" x14ac:dyDescent="0.25">
      <c r="A716" s="10" t="str">
        <f t="shared" si="88"/>
        <v/>
      </c>
      <c r="B716" s="4" t="str">
        <f t="shared" si="89"/>
        <v/>
      </c>
      <c r="C716" s="4" t="str">
        <f t="shared" si="87"/>
        <v/>
      </c>
      <c r="D716" s="4" t="str">
        <f>IF(ISNUMBER(A716),COUNTIF(Calculations!B:B, A716),"")</f>
        <v/>
      </c>
      <c r="E716" s="4" t="str">
        <f>IF(ISNUMBER(A716),COUNTIF(Calculations!A:A, A716),"")</f>
        <v/>
      </c>
      <c r="F716" s="23" t="str">
        <f t="shared" si="90"/>
        <v/>
      </c>
      <c r="G716" s="23" t="str">
        <f t="shared" si="91"/>
        <v/>
      </c>
    </row>
    <row r="717" spans="1:7" x14ac:dyDescent="0.25">
      <c r="A717" s="10" t="str">
        <f t="shared" si="88"/>
        <v/>
      </c>
      <c r="B717" s="4" t="str">
        <f t="shared" si="89"/>
        <v/>
      </c>
      <c r="C717" s="4" t="str">
        <f t="shared" si="87"/>
        <v/>
      </c>
      <c r="D717" s="4" t="str">
        <f>IF(ISNUMBER(A717),COUNTIF(Calculations!B:B, A717),"")</f>
        <v/>
      </c>
      <c r="E717" s="4" t="str">
        <f>IF(ISNUMBER(A717),COUNTIF(Calculations!A:A, A717),"")</f>
        <v/>
      </c>
      <c r="F717" s="23" t="str">
        <f t="shared" si="90"/>
        <v/>
      </c>
      <c r="G717" s="23" t="str">
        <f t="shared" si="91"/>
        <v/>
      </c>
    </row>
    <row r="718" spans="1:7" x14ac:dyDescent="0.25">
      <c r="A718" s="10" t="str">
        <f t="shared" si="88"/>
        <v/>
      </c>
      <c r="B718" s="4" t="str">
        <f t="shared" si="89"/>
        <v/>
      </c>
      <c r="C718" s="4" t="str">
        <f t="shared" si="87"/>
        <v/>
      </c>
      <c r="D718" s="4" t="str">
        <f>IF(ISNUMBER(A718),COUNTIF(Calculations!B:B, A718),"")</f>
        <v/>
      </c>
      <c r="E718" s="4" t="str">
        <f>IF(ISNUMBER(A718),COUNTIF(Calculations!A:A, A718),"")</f>
        <v/>
      </c>
      <c r="F718" s="23" t="str">
        <f t="shared" si="90"/>
        <v/>
      </c>
      <c r="G718" s="23" t="str">
        <f t="shared" si="91"/>
        <v/>
      </c>
    </row>
    <row r="719" spans="1:7" x14ac:dyDescent="0.25">
      <c r="A719" s="10" t="str">
        <f t="shared" si="88"/>
        <v/>
      </c>
      <c r="B719" s="4" t="str">
        <f t="shared" si="89"/>
        <v/>
      </c>
      <c r="C719" s="4" t="str">
        <f t="shared" si="87"/>
        <v/>
      </c>
      <c r="D719" s="4" t="str">
        <f>IF(ISNUMBER(A719),COUNTIF(Calculations!B:B, A719),"")</f>
        <v/>
      </c>
      <c r="E719" s="4" t="str">
        <f>IF(ISNUMBER(A719),COUNTIF(Calculations!A:A, A719),"")</f>
        <v/>
      </c>
      <c r="F719" s="23" t="str">
        <f t="shared" si="90"/>
        <v/>
      </c>
      <c r="G719" s="23" t="str">
        <f t="shared" si="91"/>
        <v/>
      </c>
    </row>
    <row r="720" spans="1:7" x14ac:dyDescent="0.25">
      <c r="A720" s="10" t="str">
        <f t="shared" si="88"/>
        <v/>
      </c>
      <c r="B720" s="4" t="str">
        <f t="shared" si="89"/>
        <v/>
      </c>
      <c r="C720" s="4" t="str">
        <f t="shared" si="87"/>
        <v/>
      </c>
      <c r="D720" s="4" t="str">
        <f>IF(ISNUMBER(A720),COUNTIF(Calculations!B:B, A720),"")</f>
        <v/>
      </c>
      <c r="E720" s="4" t="str">
        <f>IF(ISNUMBER(A720),COUNTIF(Calculations!A:A, A720),"")</f>
        <v/>
      </c>
      <c r="F720" s="23" t="str">
        <f t="shared" si="90"/>
        <v/>
      </c>
      <c r="G720" s="23" t="str">
        <f t="shared" si="91"/>
        <v/>
      </c>
    </row>
    <row r="721" spans="1:7" x14ac:dyDescent="0.25">
      <c r="A721" s="10" t="str">
        <f t="shared" si="88"/>
        <v/>
      </c>
      <c r="B721" s="4" t="str">
        <f t="shared" si="89"/>
        <v/>
      </c>
      <c r="C721" s="4" t="str">
        <f t="shared" si="87"/>
        <v/>
      </c>
      <c r="D721" s="4" t="str">
        <f>IF(ISNUMBER(A721),COUNTIF(Calculations!B:B, A721),"")</f>
        <v/>
      </c>
      <c r="E721" s="4" t="str">
        <f>IF(ISNUMBER(A721),COUNTIF(Calculations!A:A, A721),"")</f>
        <v/>
      </c>
      <c r="F721" s="23" t="str">
        <f t="shared" si="90"/>
        <v/>
      </c>
      <c r="G721" s="23" t="str">
        <f t="shared" si="91"/>
        <v/>
      </c>
    </row>
    <row r="722" spans="1:7" x14ac:dyDescent="0.25">
      <c r="A722" s="10" t="str">
        <f t="shared" si="88"/>
        <v/>
      </c>
      <c r="B722" s="4" t="str">
        <f t="shared" si="89"/>
        <v/>
      </c>
      <c r="C722" s="4" t="str">
        <f t="shared" si="87"/>
        <v/>
      </c>
      <c r="D722" s="4" t="str">
        <f>IF(ISNUMBER(A722),COUNTIF(Calculations!B:B, A722),"")</f>
        <v/>
      </c>
      <c r="E722" s="4" t="str">
        <f>IF(ISNUMBER(A722),COUNTIF(Calculations!A:A, A722),"")</f>
        <v/>
      </c>
      <c r="F722" s="23" t="str">
        <f t="shared" si="90"/>
        <v/>
      </c>
      <c r="G722" s="23" t="str">
        <f t="shared" si="91"/>
        <v/>
      </c>
    </row>
    <row r="723" spans="1:7" x14ac:dyDescent="0.25">
      <c r="A723" s="10" t="str">
        <f t="shared" si="88"/>
        <v/>
      </c>
      <c r="B723" s="4" t="str">
        <f t="shared" si="89"/>
        <v/>
      </c>
      <c r="C723" s="4" t="str">
        <f t="shared" si="87"/>
        <v/>
      </c>
      <c r="D723" s="4" t="str">
        <f>IF(ISNUMBER(A723),COUNTIF(Calculations!B:B, A723),"")</f>
        <v/>
      </c>
      <c r="E723" s="4" t="str">
        <f>IF(ISNUMBER(A723),COUNTIF(Calculations!A:A, A723),"")</f>
        <v/>
      </c>
      <c r="F723" s="23" t="str">
        <f t="shared" si="90"/>
        <v/>
      </c>
      <c r="G723" s="23" t="str">
        <f t="shared" si="91"/>
        <v/>
      </c>
    </row>
    <row r="724" spans="1:7" x14ac:dyDescent="0.25">
      <c r="A724" s="10" t="str">
        <f t="shared" si="88"/>
        <v/>
      </c>
      <c r="B724" s="4" t="str">
        <f t="shared" si="89"/>
        <v/>
      </c>
      <c r="C724" s="4" t="str">
        <f t="shared" si="87"/>
        <v/>
      </c>
      <c r="D724" s="4" t="str">
        <f>IF(ISNUMBER(A724),COUNTIF(Calculations!B:B, A724),"")</f>
        <v/>
      </c>
      <c r="E724" s="4" t="str">
        <f>IF(ISNUMBER(A724),COUNTIF(Calculations!A:A, A724),"")</f>
        <v/>
      </c>
      <c r="F724" s="23" t="str">
        <f t="shared" si="90"/>
        <v/>
      </c>
      <c r="G724" s="23" t="str">
        <f t="shared" si="91"/>
        <v/>
      </c>
    </row>
    <row r="725" spans="1:7" x14ac:dyDescent="0.25">
      <c r="A725" s="10" t="str">
        <f t="shared" si="88"/>
        <v/>
      </c>
      <c r="B725" s="4" t="str">
        <f t="shared" si="89"/>
        <v/>
      </c>
      <c r="C725" s="4" t="str">
        <f t="shared" si="87"/>
        <v/>
      </c>
      <c r="D725" s="4" t="str">
        <f>IF(ISNUMBER(A725),COUNTIF(Calculations!B:B, A725),"")</f>
        <v/>
      </c>
      <c r="E725" s="4" t="str">
        <f>IF(ISNUMBER(A725),COUNTIF(Calculations!A:A, A725),"")</f>
        <v/>
      </c>
      <c r="F725" s="23" t="str">
        <f t="shared" si="90"/>
        <v/>
      </c>
      <c r="G725" s="23" t="str">
        <f t="shared" si="91"/>
        <v/>
      </c>
    </row>
    <row r="726" spans="1:7" x14ac:dyDescent="0.25">
      <c r="A726" s="10" t="str">
        <f t="shared" si="88"/>
        <v/>
      </c>
      <c r="B726" s="4" t="str">
        <f t="shared" si="89"/>
        <v/>
      </c>
      <c r="C726" s="4" t="str">
        <f t="shared" si="87"/>
        <v/>
      </c>
      <c r="D726" s="4" t="str">
        <f>IF(ISNUMBER(A726),COUNTIF(Calculations!B:B, A726),"")</f>
        <v/>
      </c>
      <c r="E726" s="4" t="str">
        <f>IF(ISNUMBER(A726),COUNTIF(Calculations!A:A, A726),"")</f>
        <v/>
      </c>
      <c r="F726" s="23" t="str">
        <f t="shared" si="90"/>
        <v/>
      </c>
      <c r="G726" s="23" t="str">
        <f t="shared" si="91"/>
        <v/>
      </c>
    </row>
    <row r="727" spans="1:7" x14ac:dyDescent="0.25">
      <c r="A727" s="10" t="str">
        <f t="shared" si="88"/>
        <v/>
      </c>
      <c r="B727" s="4" t="str">
        <f t="shared" si="89"/>
        <v/>
      </c>
      <c r="C727" s="4" t="str">
        <f t="shared" si="87"/>
        <v/>
      </c>
      <c r="D727" s="4" t="str">
        <f>IF(ISNUMBER(A727),COUNTIF(Calculations!B:B, A727),"")</f>
        <v/>
      </c>
      <c r="E727" s="4" t="str">
        <f>IF(ISNUMBER(A727),COUNTIF(Calculations!A:A, A727),"")</f>
        <v/>
      </c>
      <c r="F727" s="23" t="str">
        <f t="shared" si="90"/>
        <v/>
      </c>
      <c r="G727" s="23" t="str">
        <f t="shared" si="91"/>
        <v/>
      </c>
    </row>
    <row r="728" spans="1:7" x14ac:dyDescent="0.25">
      <c r="A728" s="10" t="str">
        <f t="shared" si="88"/>
        <v/>
      </c>
      <c r="B728" s="4" t="str">
        <f t="shared" si="89"/>
        <v/>
      </c>
      <c r="C728" s="4" t="str">
        <f t="shared" si="87"/>
        <v/>
      </c>
      <c r="D728" s="4" t="str">
        <f>IF(ISNUMBER(A728),COUNTIF(Calculations!B:B, A728),"")</f>
        <v/>
      </c>
      <c r="E728" s="4" t="str">
        <f>IF(ISNUMBER(A728),COUNTIF(Calculations!A:A, A728),"")</f>
        <v/>
      </c>
      <c r="F728" s="23" t="str">
        <f t="shared" si="90"/>
        <v/>
      </c>
      <c r="G728" s="23" t="str">
        <f t="shared" si="91"/>
        <v/>
      </c>
    </row>
    <row r="729" spans="1:7" x14ac:dyDescent="0.25">
      <c r="A729" s="10" t="str">
        <f t="shared" si="88"/>
        <v/>
      </c>
      <c r="B729" s="4" t="str">
        <f t="shared" si="89"/>
        <v/>
      </c>
      <c r="C729" s="4" t="str">
        <f t="shared" si="87"/>
        <v/>
      </c>
      <c r="D729" s="4" t="str">
        <f>IF(ISNUMBER(A729),COUNTIF(Calculations!B:B, A729),"")</f>
        <v/>
      </c>
      <c r="E729" s="4" t="str">
        <f>IF(ISNUMBER(A729),COUNTIF(Calculations!A:A, A729),"")</f>
        <v/>
      </c>
      <c r="F729" s="23" t="str">
        <f t="shared" si="90"/>
        <v/>
      </c>
      <c r="G729" s="23" t="str">
        <f t="shared" si="91"/>
        <v/>
      </c>
    </row>
    <row r="730" spans="1:7" x14ac:dyDescent="0.25">
      <c r="A730" s="10" t="str">
        <f t="shared" si="88"/>
        <v/>
      </c>
      <c r="B730" s="4" t="str">
        <f t="shared" si="89"/>
        <v/>
      </c>
      <c r="C730" s="4" t="str">
        <f t="shared" si="87"/>
        <v/>
      </c>
      <c r="D730" s="4" t="str">
        <f>IF(ISNUMBER(A730),COUNTIF(Calculations!B:B, A730),"")</f>
        <v/>
      </c>
      <c r="E730" s="4" t="str">
        <f>IF(ISNUMBER(A730),COUNTIF(Calculations!A:A, A730),"")</f>
        <v/>
      </c>
      <c r="F730" s="23" t="str">
        <f t="shared" si="90"/>
        <v/>
      </c>
      <c r="G730" s="23" t="str">
        <f t="shared" si="91"/>
        <v/>
      </c>
    </row>
    <row r="731" spans="1:7" x14ac:dyDescent="0.25">
      <c r="A731" s="10" t="str">
        <f t="shared" si="88"/>
        <v/>
      </c>
      <c r="B731" s="4" t="str">
        <f t="shared" si="89"/>
        <v/>
      </c>
      <c r="C731" s="4" t="str">
        <f t="shared" si="87"/>
        <v/>
      </c>
      <c r="D731" s="4" t="str">
        <f>IF(ISNUMBER(A731),COUNTIF(Calculations!B:B, A731),"")</f>
        <v/>
      </c>
      <c r="E731" s="4" t="str">
        <f>IF(ISNUMBER(A731),COUNTIF(Calculations!A:A, A731),"")</f>
        <v/>
      </c>
      <c r="F731" s="23" t="str">
        <f t="shared" si="90"/>
        <v/>
      </c>
      <c r="G731" s="23" t="str">
        <f t="shared" si="91"/>
        <v/>
      </c>
    </row>
    <row r="732" spans="1:7" x14ac:dyDescent="0.25">
      <c r="A732" s="10" t="str">
        <f t="shared" si="88"/>
        <v/>
      </c>
      <c r="B732" s="4" t="str">
        <f t="shared" si="89"/>
        <v/>
      </c>
      <c r="C732" s="4" t="str">
        <f t="shared" si="87"/>
        <v/>
      </c>
      <c r="D732" s="4" t="str">
        <f>IF(ISNUMBER(A732),COUNTIF(Calculations!B:B, A732),"")</f>
        <v/>
      </c>
      <c r="E732" s="4" t="str">
        <f>IF(ISNUMBER(A732),COUNTIF(Calculations!A:A, A732),"")</f>
        <v/>
      </c>
      <c r="F732" s="23" t="str">
        <f t="shared" si="90"/>
        <v/>
      </c>
      <c r="G732" s="23" t="str">
        <f t="shared" si="91"/>
        <v/>
      </c>
    </row>
    <row r="733" spans="1:7" x14ac:dyDescent="0.25">
      <c r="A733" s="10" t="str">
        <f t="shared" si="88"/>
        <v/>
      </c>
      <c r="B733" s="4" t="str">
        <f t="shared" si="89"/>
        <v/>
      </c>
      <c r="C733" s="4" t="str">
        <f t="shared" si="87"/>
        <v/>
      </c>
      <c r="D733" s="4" t="str">
        <f>IF(ISNUMBER(A733),COUNTIF(Calculations!B:B, A733),"")</f>
        <v/>
      </c>
      <c r="E733" s="4" t="str">
        <f>IF(ISNUMBER(A733),COUNTIF(Calculations!A:A, A733),"")</f>
        <v/>
      </c>
      <c r="F733" s="23" t="str">
        <f t="shared" si="90"/>
        <v/>
      </c>
      <c r="G733" s="23" t="str">
        <f t="shared" si="91"/>
        <v/>
      </c>
    </row>
    <row r="734" spans="1:7" x14ac:dyDescent="0.25">
      <c r="A734" s="10" t="str">
        <f t="shared" si="88"/>
        <v/>
      </c>
      <c r="B734" s="4" t="str">
        <f t="shared" si="89"/>
        <v/>
      </c>
      <c r="C734" s="4" t="str">
        <f t="shared" si="87"/>
        <v/>
      </c>
      <c r="D734" s="4" t="str">
        <f>IF(ISNUMBER(A734),COUNTIF(Calculations!B:B, A734),"")</f>
        <v/>
      </c>
      <c r="E734" s="4" t="str">
        <f>IF(ISNUMBER(A734),COUNTIF(Calculations!A:A, A734),"")</f>
        <v/>
      </c>
      <c r="F734" s="23" t="str">
        <f t="shared" si="90"/>
        <v/>
      </c>
      <c r="G734" s="23" t="str">
        <f t="shared" si="91"/>
        <v/>
      </c>
    </row>
    <row r="735" spans="1:7" x14ac:dyDescent="0.25">
      <c r="A735" s="10" t="str">
        <f t="shared" si="88"/>
        <v/>
      </c>
      <c r="B735" s="4" t="str">
        <f t="shared" si="89"/>
        <v/>
      </c>
      <c r="C735" s="4" t="str">
        <f t="shared" si="87"/>
        <v/>
      </c>
      <c r="D735" s="4" t="str">
        <f>IF(ISNUMBER(A735),COUNTIF(Calculations!B:B, A735),"")</f>
        <v/>
      </c>
      <c r="E735" s="4" t="str">
        <f>IF(ISNUMBER(A735),COUNTIF(Calculations!A:A, A735),"")</f>
        <v/>
      </c>
      <c r="F735" s="23" t="str">
        <f t="shared" si="90"/>
        <v/>
      </c>
      <c r="G735" s="23" t="str">
        <f t="shared" si="91"/>
        <v/>
      </c>
    </row>
    <row r="736" spans="1:7" x14ac:dyDescent="0.25">
      <c r="A736" s="10" t="str">
        <f t="shared" si="88"/>
        <v/>
      </c>
      <c r="B736" s="4" t="str">
        <f t="shared" si="89"/>
        <v/>
      </c>
      <c r="C736" s="4" t="str">
        <f t="shared" si="87"/>
        <v/>
      </c>
      <c r="D736" s="4" t="str">
        <f>IF(ISNUMBER(A736),COUNTIF(Calculations!B:B, A736),"")</f>
        <v/>
      </c>
      <c r="E736" s="4" t="str">
        <f>IF(ISNUMBER(A736),COUNTIF(Calculations!A:A, A736),"")</f>
        <v/>
      </c>
      <c r="F736" s="23" t="str">
        <f t="shared" si="90"/>
        <v/>
      </c>
      <c r="G736" s="23" t="str">
        <f t="shared" si="91"/>
        <v/>
      </c>
    </row>
    <row r="737" spans="1:7" x14ac:dyDescent="0.25">
      <c r="A737" s="10" t="str">
        <f t="shared" si="88"/>
        <v/>
      </c>
      <c r="B737" s="4" t="str">
        <f t="shared" si="89"/>
        <v/>
      </c>
      <c r="C737" s="4" t="str">
        <f t="shared" si="87"/>
        <v/>
      </c>
      <c r="D737" s="4" t="str">
        <f>IF(ISNUMBER(A737),COUNTIF(Calculations!B:B, A737),"")</f>
        <v/>
      </c>
      <c r="E737" s="4" t="str">
        <f>IF(ISNUMBER(A737),COUNTIF(Calculations!A:A, A737),"")</f>
        <v/>
      </c>
      <c r="F737" s="23" t="str">
        <f t="shared" si="90"/>
        <v/>
      </c>
      <c r="G737" s="23" t="str">
        <f t="shared" si="91"/>
        <v/>
      </c>
    </row>
    <row r="738" spans="1:7" x14ac:dyDescent="0.25">
      <c r="A738" s="10" t="str">
        <f t="shared" si="88"/>
        <v/>
      </c>
      <c r="B738" s="4" t="str">
        <f t="shared" si="89"/>
        <v/>
      </c>
      <c r="C738" s="4" t="str">
        <f t="shared" si="87"/>
        <v/>
      </c>
      <c r="D738" s="4" t="str">
        <f>IF(ISNUMBER(A738),COUNTIF(Calculations!B:B, A738),"")</f>
        <v/>
      </c>
      <c r="E738" s="4" t="str">
        <f>IF(ISNUMBER(A738),COUNTIF(Calculations!A:A, A738),"")</f>
        <v/>
      </c>
      <c r="F738" s="23" t="str">
        <f t="shared" si="90"/>
        <v/>
      </c>
      <c r="G738" s="23" t="str">
        <f t="shared" si="91"/>
        <v/>
      </c>
    </row>
    <row r="739" spans="1:7" x14ac:dyDescent="0.25">
      <c r="A739" s="10" t="str">
        <f t="shared" si="88"/>
        <v/>
      </c>
      <c r="B739" s="4" t="str">
        <f t="shared" si="89"/>
        <v/>
      </c>
      <c r="C739" s="4" t="str">
        <f t="shared" si="87"/>
        <v/>
      </c>
      <c r="D739" s="4" t="str">
        <f>IF(ISNUMBER(A739),COUNTIF(Calculations!B:B, A739),"")</f>
        <v/>
      </c>
      <c r="E739" s="4" t="str">
        <f>IF(ISNUMBER(A739),COUNTIF(Calculations!A:A, A739),"")</f>
        <v/>
      </c>
      <c r="F739" s="23" t="str">
        <f t="shared" si="90"/>
        <v/>
      </c>
      <c r="G739" s="23" t="str">
        <f t="shared" si="91"/>
        <v/>
      </c>
    </row>
    <row r="740" spans="1:7" x14ac:dyDescent="0.25">
      <c r="A740" s="10" t="str">
        <f t="shared" si="88"/>
        <v/>
      </c>
      <c r="B740" s="4" t="str">
        <f t="shared" si="89"/>
        <v/>
      </c>
      <c r="C740" s="4" t="str">
        <f t="shared" si="87"/>
        <v/>
      </c>
      <c r="D740" s="4" t="str">
        <f>IF(ISNUMBER(A740),COUNTIF(Calculations!B:B, A740),"")</f>
        <v/>
      </c>
      <c r="E740" s="4" t="str">
        <f>IF(ISNUMBER(A740),COUNTIF(Calculations!A:A, A740),"")</f>
        <v/>
      </c>
      <c r="F740" s="23" t="str">
        <f t="shared" si="90"/>
        <v/>
      </c>
      <c r="G740" s="23" t="str">
        <f t="shared" si="91"/>
        <v/>
      </c>
    </row>
    <row r="741" spans="1:7" x14ac:dyDescent="0.25">
      <c r="A741" s="10" t="str">
        <f t="shared" si="88"/>
        <v/>
      </c>
      <c r="B741" s="4" t="str">
        <f t="shared" si="89"/>
        <v/>
      </c>
      <c r="C741" s="4" t="str">
        <f t="shared" si="87"/>
        <v/>
      </c>
      <c r="D741" s="4" t="str">
        <f>IF(ISNUMBER(A741),COUNTIF(Calculations!B:B, A741),"")</f>
        <v/>
      </c>
      <c r="E741" s="4" t="str">
        <f>IF(ISNUMBER(A741),COUNTIF(Calculations!A:A, A741),"")</f>
        <v/>
      </c>
      <c r="F741" s="23" t="str">
        <f t="shared" si="90"/>
        <v/>
      </c>
      <c r="G741" s="23" t="str">
        <f t="shared" si="91"/>
        <v/>
      </c>
    </row>
    <row r="742" spans="1:7" x14ac:dyDescent="0.25">
      <c r="A742" s="10" t="str">
        <f t="shared" si="88"/>
        <v/>
      </c>
      <c r="B742" s="4" t="str">
        <f t="shared" si="89"/>
        <v/>
      </c>
      <c r="C742" s="4" t="str">
        <f t="shared" si="87"/>
        <v/>
      </c>
      <c r="D742" s="4" t="str">
        <f>IF(ISNUMBER(A742),COUNTIF(Calculations!B:B, A742),"")</f>
        <v/>
      </c>
      <c r="E742" s="4" t="str">
        <f>IF(ISNUMBER(A742),COUNTIF(Calculations!A:A, A742),"")</f>
        <v/>
      </c>
      <c r="F742" s="23" t="str">
        <f t="shared" si="90"/>
        <v/>
      </c>
      <c r="G742" s="23" t="str">
        <f t="shared" si="91"/>
        <v/>
      </c>
    </row>
    <row r="743" spans="1:7" x14ac:dyDescent="0.25">
      <c r="A743" s="10" t="str">
        <f t="shared" si="88"/>
        <v/>
      </c>
      <c r="B743" s="4" t="str">
        <f t="shared" si="89"/>
        <v/>
      </c>
      <c r="C743" s="4" t="str">
        <f t="shared" si="87"/>
        <v/>
      </c>
      <c r="D743" s="4" t="str">
        <f>IF(ISNUMBER(A743),COUNTIF(Calculations!B:B, A743),"")</f>
        <v/>
      </c>
      <c r="E743" s="4" t="str">
        <f>IF(ISNUMBER(A743),COUNTIF(Calculations!A:A, A743),"")</f>
        <v/>
      </c>
      <c r="F743" s="23" t="str">
        <f t="shared" si="90"/>
        <v/>
      </c>
      <c r="G743" s="23" t="str">
        <f t="shared" si="91"/>
        <v/>
      </c>
    </row>
    <row r="744" spans="1:7" x14ac:dyDescent="0.25">
      <c r="A744" s="10" t="str">
        <f t="shared" si="88"/>
        <v/>
      </c>
      <c r="B744" s="4" t="str">
        <f t="shared" si="89"/>
        <v/>
      </c>
      <c r="C744" s="4" t="str">
        <f t="shared" si="87"/>
        <v/>
      </c>
      <c r="D744" s="4" t="str">
        <f>IF(ISNUMBER(A744),COUNTIF(Calculations!B:B, A744),"")</f>
        <v/>
      </c>
      <c r="E744" s="4" t="str">
        <f>IF(ISNUMBER(A744),COUNTIF(Calculations!A:A, A744),"")</f>
        <v/>
      </c>
      <c r="F744" s="23" t="str">
        <f t="shared" si="90"/>
        <v/>
      </c>
      <c r="G744" s="23" t="str">
        <f t="shared" si="91"/>
        <v/>
      </c>
    </row>
    <row r="745" spans="1:7" x14ac:dyDescent="0.25">
      <c r="A745" s="10" t="str">
        <f t="shared" si="88"/>
        <v/>
      </c>
      <c r="B745" s="4" t="str">
        <f t="shared" si="89"/>
        <v/>
      </c>
      <c r="C745" s="4" t="str">
        <f t="shared" si="87"/>
        <v/>
      </c>
      <c r="D745" s="4" t="str">
        <f>IF(ISNUMBER(A745),COUNTIF(Calculations!B:B, A745),"")</f>
        <v/>
      </c>
      <c r="E745" s="4" t="str">
        <f>IF(ISNUMBER(A745),COUNTIF(Calculations!A:A, A745),"")</f>
        <v/>
      </c>
      <c r="F745" s="23" t="str">
        <f t="shared" si="90"/>
        <v/>
      </c>
      <c r="G745" s="23" t="str">
        <f t="shared" si="91"/>
        <v/>
      </c>
    </row>
    <row r="746" spans="1:7" x14ac:dyDescent="0.25">
      <c r="A746" s="10" t="str">
        <f t="shared" si="88"/>
        <v/>
      </c>
      <c r="B746" s="4" t="str">
        <f t="shared" si="89"/>
        <v/>
      </c>
      <c r="C746" s="4" t="str">
        <f t="shared" si="87"/>
        <v/>
      </c>
      <c r="D746" s="4" t="str">
        <f>IF(ISNUMBER(A746),COUNTIF(Calculations!B:B, A746),"")</f>
        <v/>
      </c>
      <c r="E746" s="4" t="str">
        <f>IF(ISNUMBER(A746),COUNTIF(Calculations!A:A, A746),"")</f>
        <v/>
      </c>
      <c r="F746" s="23" t="str">
        <f t="shared" si="90"/>
        <v/>
      </c>
      <c r="G746" s="23" t="str">
        <f t="shared" si="91"/>
        <v/>
      </c>
    </row>
    <row r="747" spans="1:7" x14ac:dyDescent="0.25">
      <c r="A747" s="10" t="str">
        <f t="shared" si="88"/>
        <v/>
      </c>
      <c r="B747" s="4" t="str">
        <f t="shared" si="89"/>
        <v/>
      </c>
      <c r="C747" s="4" t="str">
        <f t="shared" si="87"/>
        <v/>
      </c>
      <c r="D747" s="4" t="str">
        <f>IF(ISNUMBER(A747),COUNTIF(Calculations!B:B, A747),"")</f>
        <v/>
      </c>
      <c r="E747" s="4" t="str">
        <f>IF(ISNUMBER(A747),COUNTIF(Calculations!A:A, A747),"")</f>
        <v/>
      </c>
      <c r="F747" s="23" t="str">
        <f t="shared" si="90"/>
        <v/>
      </c>
      <c r="G747" s="23" t="str">
        <f t="shared" si="91"/>
        <v/>
      </c>
    </row>
    <row r="748" spans="1:7" x14ac:dyDescent="0.25">
      <c r="A748" s="10" t="str">
        <f t="shared" si="88"/>
        <v/>
      </c>
      <c r="B748" s="4" t="str">
        <f t="shared" si="89"/>
        <v/>
      </c>
      <c r="C748" s="4" t="str">
        <f t="shared" si="87"/>
        <v/>
      </c>
      <c r="D748" s="4" t="str">
        <f>IF(ISNUMBER(A748),COUNTIF(Calculations!B:B, A748),"")</f>
        <v/>
      </c>
      <c r="E748" s="4" t="str">
        <f>IF(ISNUMBER(A748),COUNTIF(Calculations!A:A, A748),"")</f>
        <v/>
      </c>
      <c r="F748" s="23" t="str">
        <f t="shared" si="90"/>
        <v/>
      </c>
      <c r="G748" s="23" t="str">
        <f t="shared" si="91"/>
        <v/>
      </c>
    </row>
    <row r="749" spans="1:7" x14ac:dyDescent="0.25">
      <c r="A749" s="10" t="str">
        <f t="shared" si="88"/>
        <v/>
      </c>
      <c r="B749" s="4" t="str">
        <f t="shared" si="89"/>
        <v/>
      </c>
      <c r="C749" s="4" t="str">
        <f t="shared" si="87"/>
        <v/>
      </c>
      <c r="D749" s="4" t="str">
        <f>IF(ISNUMBER(A749),COUNTIF(Calculations!B:B, A749),"")</f>
        <v/>
      </c>
      <c r="E749" s="4" t="str">
        <f>IF(ISNUMBER(A749),COUNTIF(Calculations!A:A, A749),"")</f>
        <v/>
      </c>
      <c r="F749" s="23" t="str">
        <f t="shared" si="90"/>
        <v/>
      </c>
      <c r="G749" s="23" t="str">
        <f t="shared" si="91"/>
        <v/>
      </c>
    </row>
    <row r="750" spans="1:7" x14ac:dyDescent="0.25">
      <c r="A750" s="10" t="str">
        <f t="shared" si="88"/>
        <v/>
      </c>
      <c r="B750" s="4" t="str">
        <f t="shared" si="89"/>
        <v/>
      </c>
      <c r="C750" s="4" t="str">
        <f t="shared" si="87"/>
        <v/>
      </c>
      <c r="D750" s="4" t="str">
        <f>IF(ISNUMBER(A750),COUNTIF(Calculations!B:B, A750),"")</f>
        <v/>
      </c>
      <c r="E750" s="4" t="str">
        <f>IF(ISNUMBER(A750),COUNTIF(Calculations!A:A, A750),"")</f>
        <v/>
      </c>
      <c r="F750" s="23" t="str">
        <f t="shared" si="90"/>
        <v/>
      </c>
      <c r="G750" s="23" t="str">
        <f t="shared" si="91"/>
        <v/>
      </c>
    </row>
    <row r="751" spans="1:7" x14ac:dyDescent="0.25">
      <c r="A751" s="10" t="str">
        <f t="shared" si="88"/>
        <v/>
      </c>
      <c r="B751" s="4" t="str">
        <f t="shared" si="89"/>
        <v/>
      </c>
      <c r="C751" s="4" t="str">
        <f t="shared" si="87"/>
        <v/>
      </c>
      <c r="D751" s="4" t="str">
        <f>IF(ISNUMBER(A751),COUNTIF(Calculations!B:B, A751),"")</f>
        <v/>
      </c>
      <c r="E751" s="4" t="str">
        <f>IF(ISNUMBER(A751),COUNTIF(Calculations!A:A, A751),"")</f>
        <v/>
      </c>
      <c r="F751" s="23" t="str">
        <f t="shared" si="90"/>
        <v/>
      </c>
      <c r="G751" s="23" t="str">
        <f t="shared" si="91"/>
        <v/>
      </c>
    </row>
    <row r="752" spans="1:7" x14ac:dyDescent="0.25">
      <c r="A752" s="10" t="str">
        <f t="shared" si="88"/>
        <v/>
      </c>
      <c r="B752" s="4" t="str">
        <f t="shared" si="89"/>
        <v/>
      </c>
      <c r="C752" s="4" t="str">
        <f t="shared" si="87"/>
        <v/>
      </c>
      <c r="D752" s="4" t="str">
        <f>IF(ISNUMBER(A752),COUNTIF(Calculations!B:B, A752),"")</f>
        <v/>
      </c>
      <c r="E752" s="4" t="str">
        <f>IF(ISNUMBER(A752),COUNTIF(Calculations!A:A, A752),"")</f>
        <v/>
      </c>
      <c r="F752" s="23" t="str">
        <f t="shared" si="90"/>
        <v/>
      </c>
      <c r="G752" s="23" t="str">
        <f t="shared" si="91"/>
        <v/>
      </c>
    </row>
    <row r="753" spans="1:7" x14ac:dyDescent="0.25">
      <c r="A753" s="10" t="str">
        <f t="shared" si="88"/>
        <v/>
      </c>
      <c r="B753" s="4" t="str">
        <f t="shared" si="89"/>
        <v/>
      </c>
      <c r="C753" s="4" t="str">
        <f t="shared" si="87"/>
        <v/>
      </c>
      <c r="D753" s="4" t="str">
        <f>IF(ISNUMBER(A753),COUNTIF(Calculations!B:B, A753),"")</f>
        <v/>
      </c>
      <c r="E753" s="4" t="str">
        <f>IF(ISNUMBER(A753),COUNTIF(Calculations!A:A, A753),"")</f>
        <v/>
      </c>
      <c r="F753" s="23" t="str">
        <f t="shared" si="90"/>
        <v/>
      </c>
      <c r="G753" s="23" t="str">
        <f t="shared" si="91"/>
        <v/>
      </c>
    </row>
    <row r="754" spans="1:7" x14ac:dyDescent="0.25">
      <c r="A754" s="10" t="str">
        <f t="shared" si="88"/>
        <v/>
      </c>
      <c r="B754" s="4" t="str">
        <f t="shared" si="89"/>
        <v/>
      </c>
      <c r="C754" s="4" t="str">
        <f t="shared" si="87"/>
        <v/>
      </c>
      <c r="D754" s="4" t="str">
        <f>IF(ISNUMBER(A754),COUNTIF(Calculations!B:B, A754),"")</f>
        <v/>
      </c>
      <c r="E754" s="4" t="str">
        <f>IF(ISNUMBER(A754),COUNTIF(Calculations!A:A, A754),"")</f>
        <v/>
      </c>
      <c r="F754" s="23" t="str">
        <f t="shared" si="90"/>
        <v/>
      </c>
      <c r="G754" s="23" t="str">
        <f t="shared" si="91"/>
        <v/>
      </c>
    </row>
    <row r="755" spans="1:7" x14ac:dyDescent="0.25">
      <c r="A755" s="10" t="str">
        <f t="shared" si="88"/>
        <v/>
      </c>
      <c r="B755" s="4" t="str">
        <f t="shared" si="89"/>
        <v/>
      </c>
      <c r="C755" s="4" t="str">
        <f t="shared" si="87"/>
        <v/>
      </c>
      <c r="D755" s="4" t="str">
        <f>IF(ISNUMBER(A755),COUNTIF(Calculations!B:B, A755),"")</f>
        <v/>
      </c>
      <c r="E755" s="4" t="str">
        <f>IF(ISNUMBER(A755),COUNTIF(Calculations!A:A, A755),"")</f>
        <v/>
      </c>
      <c r="F755" s="23" t="str">
        <f t="shared" si="90"/>
        <v/>
      </c>
      <c r="G755" s="23" t="str">
        <f t="shared" si="91"/>
        <v/>
      </c>
    </row>
    <row r="756" spans="1:7" x14ac:dyDescent="0.25">
      <c r="A756" s="10" t="str">
        <f t="shared" si="88"/>
        <v/>
      </c>
      <c r="B756" s="4" t="str">
        <f t="shared" si="89"/>
        <v/>
      </c>
      <c r="C756" s="4" t="str">
        <f t="shared" si="87"/>
        <v/>
      </c>
      <c r="D756" s="4" t="str">
        <f>IF(ISNUMBER(A756),COUNTIF(Calculations!B:B, A756),"")</f>
        <v/>
      </c>
      <c r="E756" s="4" t="str">
        <f>IF(ISNUMBER(A756),COUNTIF(Calculations!A:A, A756),"")</f>
        <v/>
      </c>
      <c r="F756" s="23" t="str">
        <f t="shared" si="90"/>
        <v/>
      </c>
      <c r="G756" s="23" t="str">
        <f t="shared" si="91"/>
        <v/>
      </c>
    </row>
    <row r="757" spans="1:7" x14ac:dyDescent="0.25">
      <c r="A757" s="10" t="str">
        <f t="shared" si="88"/>
        <v/>
      </c>
      <c r="B757" s="4" t="str">
        <f t="shared" si="89"/>
        <v/>
      </c>
      <c r="C757" s="4" t="str">
        <f t="shared" si="87"/>
        <v/>
      </c>
      <c r="D757" s="4" t="str">
        <f>IF(ISNUMBER(A757),COUNTIF(Calculations!B:B, A757),"")</f>
        <v/>
      </c>
      <c r="E757" s="4" t="str">
        <f>IF(ISNUMBER(A757),COUNTIF(Calculations!A:A, A757),"")</f>
        <v/>
      </c>
      <c r="F757" s="23" t="str">
        <f t="shared" si="90"/>
        <v/>
      </c>
      <c r="G757" s="23" t="str">
        <f t="shared" si="91"/>
        <v/>
      </c>
    </row>
    <row r="758" spans="1:7" x14ac:dyDescent="0.25">
      <c r="A758" s="10" t="str">
        <f t="shared" si="88"/>
        <v/>
      </c>
      <c r="B758" s="4" t="str">
        <f t="shared" si="89"/>
        <v/>
      </c>
      <c r="C758" s="4" t="str">
        <f t="shared" si="87"/>
        <v/>
      </c>
      <c r="D758" s="4" t="str">
        <f>IF(ISNUMBER(A758),COUNTIF(Calculations!B:B, A758),"")</f>
        <v/>
      </c>
      <c r="E758" s="4" t="str">
        <f>IF(ISNUMBER(A758),COUNTIF(Calculations!A:A, A758),"")</f>
        <v/>
      </c>
      <c r="F758" s="23" t="str">
        <f t="shared" si="90"/>
        <v/>
      </c>
      <c r="G758" s="23" t="str">
        <f t="shared" si="91"/>
        <v/>
      </c>
    </row>
    <row r="759" spans="1:7" x14ac:dyDescent="0.25">
      <c r="A759" s="10" t="str">
        <f t="shared" si="88"/>
        <v/>
      </c>
      <c r="B759" s="4" t="str">
        <f t="shared" si="89"/>
        <v/>
      </c>
      <c r="C759" s="4" t="str">
        <f t="shared" si="87"/>
        <v/>
      </c>
      <c r="D759" s="4" t="str">
        <f>IF(ISNUMBER(A759),COUNTIF(Calculations!B:B, A759),"")</f>
        <v/>
      </c>
      <c r="E759" s="4" t="str">
        <f>IF(ISNUMBER(A759),COUNTIF(Calculations!A:A, A759),"")</f>
        <v/>
      </c>
      <c r="F759" s="23" t="str">
        <f t="shared" si="90"/>
        <v/>
      </c>
      <c r="G759" s="23" t="str">
        <f t="shared" si="91"/>
        <v/>
      </c>
    </row>
    <row r="760" spans="1:7" x14ac:dyDescent="0.25">
      <c r="A760" s="10" t="str">
        <f t="shared" si="88"/>
        <v/>
      </c>
      <c r="B760" s="4" t="str">
        <f t="shared" si="89"/>
        <v/>
      </c>
      <c r="C760" s="4" t="str">
        <f t="shared" si="87"/>
        <v/>
      </c>
      <c r="D760" s="4" t="str">
        <f>IF(ISNUMBER(A760),COUNTIF(Calculations!B:B, A760),"")</f>
        <v/>
      </c>
      <c r="E760" s="4" t="str">
        <f>IF(ISNUMBER(A760),COUNTIF(Calculations!A:A, A760),"")</f>
        <v/>
      </c>
      <c r="F760" s="23" t="str">
        <f t="shared" si="90"/>
        <v/>
      </c>
      <c r="G760" s="23" t="str">
        <f t="shared" si="91"/>
        <v/>
      </c>
    </row>
    <row r="761" spans="1:7" x14ac:dyDescent="0.25">
      <c r="A761" s="10" t="str">
        <f t="shared" si="88"/>
        <v/>
      </c>
      <c r="B761" s="4" t="str">
        <f t="shared" si="89"/>
        <v/>
      </c>
      <c r="C761" s="4" t="str">
        <f t="shared" si="87"/>
        <v/>
      </c>
      <c r="D761" s="4" t="str">
        <f>IF(ISNUMBER(A761),COUNTIF(Calculations!B:B, A761),"")</f>
        <v/>
      </c>
      <c r="E761" s="4" t="str">
        <f>IF(ISNUMBER(A761),COUNTIF(Calculations!A:A, A761),"")</f>
        <v/>
      </c>
      <c r="F761" s="23" t="str">
        <f t="shared" si="90"/>
        <v/>
      </c>
      <c r="G761" s="23" t="str">
        <f t="shared" si="91"/>
        <v/>
      </c>
    </row>
    <row r="762" spans="1:7" x14ac:dyDescent="0.25">
      <c r="A762" s="10" t="str">
        <f t="shared" si="88"/>
        <v/>
      </c>
      <c r="B762" s="4" t="str">
        <f t="shared" si="89"/>
        <v/>
      </c>
      <c r="C762" s="4" t="str">
        <f t="shared" si="87"/>
        <v/>
      </c>
      <c r="D762" s="4" t="str">
        <f>IF(ISNUMBER(A762),COUNTIF(Calculations!B:B, A762),"")</f>
        <v/>
      </c>
      <c r="E762" s="4" t="str">
        <f>IF(ISNUMBER(A762),COUNTIF(Calculations!A:A, A762),"")</f>
        <v/>
      </c>
      <c r="F762" s="23" t="str">
        <f t="shared" si="90"/>
        <v/>
      </c>
      <c r="G762" s="23" t="str">
        <f t="shared" si="91"/>
        <v/>
      </c>
    </row>
    <row r="763" spans="1:7" x14ac:dyDescent="0.25">
      <c r="A763" s="10" t="str">
        <f t="shared" si="88"/>
        <v/>
      </c>
      <c r="B763" s="4" t="str">
        <f t="shared" si="89"/>
        <v/>
      </c>
      <c r="C763" s="4" t="str">
        <f t="shared" si="87"/>
        <v/>
      </c>
      <c r="D763" s="4" t="str">
        <f>IF(ISNUMBER(A763),COUNTIF(Calculations!B:B, A763),"")</f>
        <v/>
      </c>
      <c r="E763" s="4" t="str">
        <f>IF(ISNUMBER(A763),COUNTIF(Calculations!A:A, A763),"")</f>
        <v/>
      </c>
      <c r="F763" s="23" t="str">
        <f t="shared" si="90"/>
        <v/>
      </c>
      <c r="G763" s="23" t="str">
        <f t="shared" si="91"/>
        <v/>
      </c>
    </row>
    <row r="764" spans="1:7" x14ac:dyDescent="0.25">
      <c r="A764" s="10" t="str">
        <f t="shared" si="88"/>
        <v/>
      </c>
      <c r="B764" s="4" t="str">
        <f t="shared" si="89"/>
        <v/>
      </c>
      <c r="C764" s="4" t="str">
        <f t="shared" si="87"/>
        <v/>
      </c>
      <c r="D764" s="4" t="str">
        <f>IF(ISNUMBER(A764),COUNTIF(Calculations!B:B, A764),"")</f>
        <v/>
      </c>
      <c r="E764" s="4" t="str">
        <f>IF(ISNUMBER(A764),COUNTIF(Calculations!A:A, A764),"")</f>
        <v/>
      </c>
      <c r="F764" s="23" t="str">
        <f t="shared" si="90"/>
        <v/>
      </c>
      <c r="G764" s="23" t="str">
        <f t="shared" si="91"/>
        <v/>
      </c>
    </row>
    <row r="765" spans="1:7" x14ac:dyDescent="0.25">
      <c r="A765" s="10" t="str">
        <f t="shared" si="88"/>
        <v/>
      </c>
      <c r="B765" s="4" t="str">
        <f t="shared" si="89"/>
        <v/>
      </c>
      <c r="C765" s="4" t="str">
        <f t="shared" si="87"/>
        <v/>
      </c>
      <c r="D765" s="4" t="str">
        <f>IF(ISNUMBER(A765),COUNTIF(Calculations!B:B, A765),"")</f>
        <v/>
      </c>
      <c r="E765" s="4" t="str">
        <f>IF(ISNUMBER(A765),COUNTIF(Calculations!A:A, A765),"")</f>
        <v/>
      </c>
      <c r="F765" s="23" t="str">
        <f t="shared" si="90"/>
        <v/>
      </c>
      <c r="G765" s="23" t="str">
        <f t="shared" si="91"/>
        <v/>
      </c>
    </row>
    <row r="766" spans="1:7" x14ac:dyDescent="0.25">
      <c r="A766" s="10" t="str">
        <f t="shared" si="88"/>
        <v/>
      </c>
      <c r="B766" s="4" t="str">
        <f t="shared" si="89"/>
        <v/>
      </c>
      <c r="C766" s="4" t="str">
        <f t="shared" si="87"/>
        <v/>
      </c>
      <c r="D766" s="4" t="str">
        <f>IF(ISNUMBER(A766),COUNTIF(Calculations!B:B, A766),"")</f>
        <v/>
      </c>
      <c r="E766" s="4" t="str">
        <f>IF(ISNUMBER(A766),COUNTIF(Calculations!A:A, A766),"")</f>
        <v/>
      </c>
      <c r="F766" s="23" t="str">
        <f t="shared" si="90"/>
        <v/>
      </c>
      <c r="G766" s="23" t="str">
        <f t="shared" si="91"/>
        <v/>
      </c>
    </row>
    <row r="767" spans="1:7" x14ac:dyDescent="0.25">
      <c r="A767" s="10" t="str">
        <f t="shared" si="88"/>
        <v/>
      </c>
      <c r="B767" s="4" t="str">
        <f t="shared" si="89"/>
        <v/>
      </c>
      <c r="C767" s="4" t="str">
        <f t="shared" si="87"/>
        <v/>
      </c>
      <c r="D767" s="4" t="str">
        <f>IF(ISNUMBER(A767),COUNTIF(Calculations!B:B, A767),"")</f>
        <v/>
      </c>
      <c r="E767" s="4" t="str">
        <f>IF(ISNUMBER(A767),COUNTIF(Calculations!A:A, A767),"")</f>
        <v/>
      </c>
      <c r="F767" s="23" t="str">
        <f t="shared" si="90"/>
        <v/>
      </c>
      <c r="G767" s="23" t="str">
        <f t="shared" si="91"/>
        <v/>
      </c>
    </row>
    <row r="768" spans="1:7" x14ac:dyDescent="0.25">
      <c r="A768" s="10" t="str">
        <f t="shared" si="88"/>
        <v/>
      </c>
      <c r="B768" s="4" t="str">
        <f t="shared" si="89"/>
        <v/>
      </c>
      <c r="C768" s="4" t="str">
        <f t="shared" si="87"/>
        <v/>
      </c>
      <c r="D768" s="4" t="str">
        <f>IF(ISNUMBER(A768),COUNTIF(Calculations!B:B, A768),"")</f>
        <v/>
      </c>
      <c r="E768" s="4" t="str">
        <f>IF(ISNUMBER(A768),COUNTIF(Calculations!A:A, A768),"")</f>
        <v/>
      </c>
      <c r="F768" s="23" t="str">
        <f t="shared" si="90"/>
        <v/>
      </c>
      <c r="G768" s="23" t="str">
        <f t="shared" si="91"/>
        <v/>
      </c>
    </row>
    <row r="769" spans="1:7" x14ac:dyDescent="0.25">
      <c r="A769" s="10" t="str">
        <f t="shared" si="88"/>
        <v/>
      </c>
      <c r="B769" s="4" t="str">
        <f t="shared" si="89"/>
        <v/>
      </c>
      <c r="C769" s="4" t="str">
        <f t="shared" si="87"/>
        <v/>
      </c>
      <c r="D769" s="4" t="str">
        <f>IF(ISNUMBER(A769),COUNTIF(Calculations!B:B, A769),"")</f>
        <v/>
      </c>
      <c r="E769" s="4" t="str">
        <f>IF(ISNUMBER(A769),COUNTIF(Calculations!A:A, A769),"")</f>
        <v/>
      </c>
      <c r="F769" s="23" t="str">
        <f t="shared" si="90"/>
        <v/>
      </c>
      <c r="G769" s="23" t="str">
        <f t="shared" si="91"/>
        <v/>
      </c>
    </row>
    <row r="770" spans="1:7" x14ac:dyDescent="0.25">
      <c r="A770" s="10" t="str">
        <f t="shared" si="88"/>
        <v/>
      </c>
      <c r="B770" s="4" t="str">
        <f t="shared" si="89"/>
        <v/>
      </c>
      <c r="C770" s="4" t="str">
        <f t="shared" ref="C770:C833" si="92">IF(ISNUMBER(A770),COUNTIFS(IndirectStartDates,"&lt;="&amp;A770,IndirectCompletedDates,"&gt;"&amp;A770) + COUNTIFS(IndirectStartDates,"&lt;="&amp;A770,IndirectCompletedDates,""),"")</f>
        <v/>
      </c>
      <c r="D770" s="4" t="str">
        <f>IF(ISNUMBER(A770),COUNTIF(Calculations!B:B, A770),"")</f>
        <v/>
      </c>
      <c r="E770" s="4" t="str">
        <f>IF(ISNUMBER(A770),COUNTIF(Calculations!A:A, A770),"")</f>
        <v/>
      </c>
      <c r="F770" s="23" t="str">
        <f t="shared" si="90"/>
        <v/>
      </c>
      <c r="G770" s="23" t="str">
        <f t="shared" si="91"/>
        <v/>
      </c>
    </row>
    <row r="771" spans="1:7" x14ac:dyDescent="0.25">
      <c r="A771" s="10" t="str">
        <f t="shared" ref="A771:A834" si="93">IF(ISNUMBER(A770),IF(A770+1&lt;=MAX(IndirectStartDates),A770+1,""),"")</f>
        <v/>
      </c>
      <c r="B771" s="4" t="str">
        <f t="shared" ref="B771:B834" si="94">IF(ISNUMBER(A771),YEAR(A771)&amp;"-"&amp;TEXT(WEEKNUM(A771),"00"),"")</f>
        <v/>
      </c>
      <c r="C771" s="4" t="str">
        <f t="shared" si="92"/>
        <v/>
      </c>
      <c r="D771" s="4" t="str">
        <f>IF(ISNUMBER(A771),COUNTIF(Calculations!B:B, A771),"")</f>
        <v/>
      </c>
      <c r="E771" s="4" t="str">
        <f>IF(ISNUMBER(A771),COUNTIF(Calculations!A:A, A771),"")</f>
        <v/>
      </c>
      <c r="F771" s="23" t="str">
        <f t="shared" si="90"/>
        <v/>
      </c>
      <c r="G771" s="23" t="str">
        <f t="shared" si="91"/>
        <v/>
      </c>
    </row>
    <row r="772" spans="1:7" x14ac:dyDescent="0.25">
      <c r="A772" s="10" t="str">
        <f t="shared" si="93"/>
        <v/>
      </c>
      <c r="B772" s="4" t="str">
        <f t="shared" si="94"/>
        <v/>
      </c>
      <c r="C772" s="4" t="str">
        <f t="shared" si="92"/>
        <v/>
      </c>
      <c r="D772" s="4" t="str">
        <f>IF(ISNUMBER(A772),COUNTIF(Calculations!B:B, A772),"")</f>
        <v/>
      </c>
      <c r="E772" s="4" t="str">
        <f>IF(ISNUMBER(A772),COUNTIF(Calculations!A:A, A772),"")</f>
        <v/>
      </c>
      <c r="F772" s="23" t="str">
        <f t="shared" ref="F772:F835" si="95">IF(ISNUMBER(A772),F771 + D772,"")</f>
        <v/>
      </c>
      <c r="G772" s="23" t="str">
        <f t="shared" ref="G772:G835" si="96">IF(ISNUMBER(A772),G771 + E772,"")</f>
        <v/>
      </c>
    </row>
    <row r="773" spans="1:7" x14ac:dyDescent="0.25">
      <c r="A773" s="10" t="str">
        <f t="shared" si="93"/>
        <v/>
      </c>
      <c r="B773" s="4" t="str">
        <f t="shared" si="94"/>
        <v/>
      </c>
      <c r="C773" s="4" t="str">
        <f t="shared" si="92"/>
        <v/>
      </c>
      <c r="D773" s="4" t="str">
        <f>IF(ISNUMBER(A773),COUNTIF(Calculations!B:B, A773),"")</f>
        <v/>
      </c>
      <c r="E773" s="4" t="str">
        <f>IF(ISNUMBER(A773),COUNTIF(Calculations!A:A, A773),"")</f>
        <v/>
      </c>
      <c r="F773" s="23" t="str">
        <f t="shared" si="95"/>
        <v/>
      </c>
      <c r="G773" s="23" t="str">
        <f t="shared" si="96"/>
        <v/>
      </c>
    </row>
    <row r="774" spans="1:7" x14ac:dyDescent="0.25">
      <c r="A774" s="10" t="str">
        <f t="shared" si="93"/>
        <v/>
      </c>
      <c r="B774" s="4" t="str">
        <f t="shared" si="94"/>
        <v/>
      </c>
      <c r="C774" s="4" t="str">
        <f t="shared" si="92"/>
        <v/>
      </c>
      <c r="D774" s="4" t="str">
        <f>IF(ISNUMBER(A774),COUNTIF(Calculations!B:B, A774),"")</f>
        <v/>
      </c>
      <c r="E774" s="4" t="str">
        <f>IF(ISNUMBER(A774),COUNTIF(Calculations!A:A, A774),"")</f>
        <v/>
      </c>
      <c r="F774" s="23" t="str">
        <f t="shared" si="95"/>
        <v/>
      </c>
      <c r="G774" s="23" t="str">
        <f t="shared" si="96"/>
        <v/>
      </c>
    </row>
    <row r="775" spans="1:7" x14ac:dyDescent="0.25">
      <c r="A775" s="10" t="str">
        <f t="shared" si="93"/>
        <v/>
      </c>
      <c r="B775" s="4" t="str">
        <f t="shared" si="94"/>
        <v/>
      </c>
      <c r="C775" s="4" t="str">
        <f t="shared" si="92"/>
        <v/>
      </c>
      <c r="D775" s="4" t="str">
        <f>IF(ISNUMBER(A775),COUNTIF(Calculations!B:B, A775),"")</f>
        <v/>
      </c>
      <c r="E775" s="4" t="str">
        <f>IF(ISNUMBER(A775),COUNTIF(Calculations!A:A, A775),"")</f>
        <v/>
      </c>
      <c r="F775" s="23" t="str">
        <f t="shared" si="95"/>
        <v/>
      </c>
      <c r="G775" s="23" t="str">
        <f t="shared" si="96"/>
        <v/>
      </c>
    </row>
    <row r="776" spans="1:7" x14ac:dyDescent="0.25">
      <c r="A776" s="10" t="str">
        <f t="shared" si="93"/>
        <v/>
      </c>
      <c r="B776" s="4" t="str">
        <f t="shared" si="94"/>
        <v/>
      </c>
      <c r="C776" s="4" t="str">
        <f t="shared" si="92"/>
        <v/>
      </c>
      <c r="D776" s="4" t="str">
        <f>IF(ISNUMBER(A776),COUNTIF(Calculations!B:B, A776),"")</f>
        <v/>
      </c>
      <c r="E776" s="4" t="str">
        <f>IF(ISNUMBER(A776),COUNTIF(Calculations!A:A, A776),"")</f>
        <v/>
      </c>
      <c r="F776" s="23" t="str">
        <f t="shared" si="95"/>
        <v/>
      </c>
      <c r="G776" s="23" t="str">
        <f t="shared" si="96"/>
        <v/>
      </c>
    </row>
    <row r="777" spans="1:7" x14ac:dyDescent="0.25">
      <c r="A777" s="10" t="str">
        <f t="shared" si="93"/>
        <v/>
      </c>
      <c r="B777" s="4" t="str">
        <f t="shared" si="94"/>
        <v/>
      </c>
      <c r="C777" s="4" t="str">
        <f t="shared" si="92"/>
        <v/>
      </c>
      <c r="D777" s="4" t="str">
        <f>IF(ISNUMBER(A777),COUNTIF(Calculations!B:B, A777),"")</f>
        <v/>
      </c>
      <c r="E777" s="4" t="str">
        <f>IF(ISNUMBER(A777),COUNTIF(Calculations!A:A, A777),"")</f>
        <v/>
      </c>
      <c r="F777" s="23" t="str">
        <f t="shared" si="95"/>
        <v/>
      </c>
      <c r="G777" s="23" t="str">
        <f t="shared" si="96"/>
        <v/>
      </c>
    </row>
    <row r="778" spans="1:7" x14ac:dyDescent="0.25">
      <c r="A778" s="10" t="str">
        <f t="shared" si="93"/>
        <v/>
      </c>
      <c r="B778" s="4" t="str">
        <f t="shared" si="94"/>
        <v/>
      </c>
      <c r="C778" s="4" t="str">
        <f t="shared" si="92"/>
        <v/>
      </c>
      <c r="D778" s="4" t="str">
        <f>IF(ISNUMBER(A778),COUNTIF(Calculations!B:B, A778),"")</f>
        <v/>
      </c>
      <c r="E778" s="4" t="str">
        <f>IF(ISNUMBER(A778),COUNTIF(Calculations!A:A, A778),"")</f>
        <v/>
      </c>
      <c r="F778" s="23" t="str">
        <f t="shared" si="95"/>
        <v/>
      </c>
      <c r="G778" s="23" t="str">
        <f t="shared" si="96"/>
        <v/>
      </c>
    </row>
    <row r="779" spans="1:7" x14ac:dyDescent="0.25">
      <c r="A779" s="10" t="str">
        <f t="shared" si="93"/>
        <v/>
      </c>
      <c r="B779" s="4" t="str">
        <f t="shared" si="94"/>
        <v/>
      </c>
      <c r="C779" s="4" t="str">
        <f t="shared" si="92"/>
        <v/>
      </c>
      <c r="D779" s="4" t="str">
        <f>IF(ISNUMBER(A779),COUNTIF(Calculations!B:B, A779),"")</f>
        <v/>
      </c>
      <c r="E779" s="4" t="str">
        <f>IF(ISNUMBER(A779),COUNTIF(Calculations!A:A, A779),"")</f>
        <v/>
      </c>
      <c r="F779" s="23" t="str">
        <f t="shared" si="95"/>
        <v/>
      </c>
      <c r="G779" s="23" t="str">
        <f t="shared" si="96"/>
        <v/>
      </c>
    </row>
    <row r="780" spans="1:7" x14ac:dyDescent="0.25">
      <c r="A780" s="10" t="str">
        <f t="shared" si="93"/>
        <v/>
      </c>
      <c r="B780" s="4" t="str">
        <f t="shared" si="94"/>
        <v/>
      </c>
      <c r="C780" s="4" t="str">
        <f t="shared" si="92"/>
        <v/>
      </c>
      <c r="D780" s="4" t="str">
        <f>IF(ISNUMBER(A780),COUNTIF(Calculations!B:B, A780),"")</f>
        <v/>
      </c>
      <c r="E780" s="4" t="str">
        <f>IF(ISNUMBER(A780),COUNTIF(Calculations!A:A, A780),"")</f>
        <v/>
      </c>
      <c r="F780" s="23" t="str">
        <f t="shared" si="95"/>
        <v/>
      </c>
      <c r="G780" s="23" t="str">
        <f t="shared" si="96"/>
        <v/>
      </c>
    </row>
    <row r="781" spans="1:7" x14ac:dyDescent="0.25">
      <c r="A781" s="10" t="str">
        <f t="shared" si="93"/>
        <v/>
      </c>
      <c r="B781" s="4" t="str">
        <f t="shared" si="94"/>
        <v/>
      </c>
      <c r="C781" s="4" t="str">
        <f t="shared" si="92"/>
        <v/>
      </c>
      <c r="D781" s="4" t="str">
        <f>IF(ISNUMBER(A781),COUNTIF(Calculations!B:B, A781),"")</f>
        <v/>
      </c>
      <c r="E781" s="4" t="str">
        <f>IF(ISNUMBER(A781),COUNTIF(Calculations!A:A, A781),"")</f>
        <v/>
      </c>
      <c r="F781" s="23" t="str">
        <f t="shared" si="95"/>
        <v/>
      </c>
      <c r="G781" s="23" t="str">
        <f t="shared" si="96"/>
        <v/>
      </c>
    </row>
    <row r="782" spans="1:7" x14ac:dyDescent="0.25">
      <c r="A782" s="10" t="str">
        <f t="shared" si="93"/>
        <v/>
      </c>
      <c r="B782" s="4" t="str">
        <f t="shared" si="94"/>
        <v/>
      </c>
      <c r="C782" s="4" t="str">
        <f t="shared" si="92"/>
        <v/>
      </c>
      <c r="D782" s="4" t="str">
        <f>IF(ISNUMBER(A782),COUNTIF(Calculations!B:B, A782),"")</f>
        <v/>
      </c>
      <c r="E782" s="4" t="str">
        <f>IF(ISNUMBER(A782),COUNTIF(Calculations!A:A, A782),"")</f>
        <v/>
      </c>
      <c r="F782" s="23" t="str">
        <f t="shared" si="95"/>
        <v/>
      </c>
      <c r="G782" s="23" t="str">
        <f t="shared" si="96"/>
        <v/>
      </c>
    </row>
    <row r="783" spans="1:7" x14ac:dyDescent="0.25">
      <c r="A783" s="10" t="str">
        <f t="shared" si="93"/>
        <v/>
      </c>
      <c r="B783" s="4" t="str">
        <f t="shared" si="94"/>
        <v/>
      </c>
      <c r="C783" s="4" t="str">
        <f t="shared" si="92"/>
        <v/>
      </c>
      <c r="D783" s="4" t="str">
        <f>IF(ISNUMBER(A783),COUNTIF(Calculations!B:B, A783),"")</f>
        <v/>
      </c>
      <c r="E783" s="4" t="str">
        <f>IF(ISNUMBER(A783),COUNTIF(Calculations!A:A, A783),"")</f>
        <v/>
      </c>
      <c r="F783" s="23" t="str">
        <f t="shared" si="95"/>
        <v/>
      </c>
      <c r="G783" s="23" t="str">
        <f t="shared" si="96"/>
        <v/>
      </c>
    </row>
    <row r="784" spans="1:7" x14ac:dyDescent="0.25">
      <c r="A784" s="10" t="str">
        <f t="shared" si="93"/>
        <v/>
      </c>
      <c r="B784" s="4" t="str">
        <f t="shared" si="94"/>
        <v/>
      </c>
      <c r="C784" s="4" t="str">
        <f t="shared" si="92"/>
        <v/>
      </c>
      <c r="D784" s="4" t="str">
        <f>IF(ISNUMBER(A784),COUNTIF(Calculations!B:B, A784),"")</f>
        <v/>
      </c>
      <c r="E784" s="4" t="str">
        <f>IF(ISNUMBER(A784),COUNTIF(Calculations!A:A, A784),"")</f>
        <v/>
      </c>
      <c r="F784" s="23" t="str">
        <f t="shared" si="95"/>
        <v/>
      </c>
      <c r="G784" s="23" t="str">
        <f t="shared" si="96"/>
        <v/>
      </c>
    </row>
    <row r="785" spans="1:7" x14ac:dyDescent="0.25">
      <c r="A785" s="10" t="str">
        <f t="shared" si="93"/>
        <v/>
      </c>
      <c r="B785" s="4" t="str">
        <f t="shared" si="94"/>
        <v/>
      </c>
      <c r="C785" s="4" t="str">
        <f t="shared" si="92"/>
        <v/>
      </c>
      <c r="D785" s="4" t="str">
        <f>IF(ISNUMBER(A785),COUNTIF(Calculations!B:B, A785),"")</f>
        <v/>
      </c>
      <c r="E785" s="4" t="str">
        <f>IF(ISNUMBER(A785),COUNTIF(Calculations!A:A, A785),"")</f>
        <v/>
      </c>
      <c r="F785" s="23" t="str">
        <f t="shared" si="95"/>
        <v/>
      </c>
      <c r="G785" s="23" t="str">
        <f t="shared" si="96"/>
        <v/>
      </c>
    </row>
    <row r="786" spans="1:7" x14ac:dyDescent="0.25">
      <c r="A786" s="10" t="str">
        <f t="shared" si="93"/>
        <v/>
      </c>
      <c r="B786" s="4" t="str">
        <f t="shared" si="94"/>
        <v/>
      </c>
      <c r="C786" s="4" t="str">
        <f t="shared" si="92"/>
        <v/>
      </c>
      <c r="D786" s="4" t="str">
        <f>IF(ISNUMBER(A786),COUNTIF(Calculations!B:B, A786),"")</f>
        <v/>
      </c>
      <c r="E786" s="4" t="str">
        <f>IF(ISNUMBER(A786),COUNTIF(Calculations!A:A, A786),"")</f>
        <v/>
      </c>
      <c r="F786" s="23" t="str">
        <f t="shared" si="95"/>
        <v/>
      </c>
      <c r="G786" s="23" t="str">
        <f t="shared" si="96"/>
        <v/>
      </c>
    </row>
    <row r="787" spans="1:7" x14ac:dyDescent="0.25">
      <c r="A787" s="10" t="str">
        <f t="shared" si="93"/>
        <v/>
      </c>
      <c r="B787" s="4" t="str">
        <f t="shared" si="94"/>
        <v/>
      </c>
      <c r="C787" s="4" t="str">
        <f t="shared" si="92"/>
        <v/>
      </c>
      <c r="D787" s="4" t="str">
        <f>IF(ISNUMBER(A787),COUNTIF(Calculations!B:B, A787),"")</f>
        <v/>
      </c>
      <c r="E787" s="4" t="str">
        <f>IF(ISNUMBER(A787),COUNTIF(Calculations!A:A, A787),"")</f>
        <v/>
      </c>
      <c r="F787" s="23" t="str">
        <f t="shared" si="95"/>
        <v/>
      </c>
      <c r="G787" s="23" t="str">
        <f t="shared" si="96"/>
        <v/>
      </c>
    </row>
    <row r="788" spans="1:7" x14ac:dyDescent="0.25">
      <c r="A788" s="10" t="str">
        <f t="shared" si="93"/>
        <v/>
      </c>
      <c r="B788" s="4" t="str">
        <f t="shared" si="94"/>
        <v/>
      </c>
      <c r="C788" s="4" t="str">
        <f t="shared" si="92"/>
        <v/>
      </c>
      <c r="D788" s="4" t="str">
        <f>IF(ISNUMBER(A788),COUNTIF(Calculations!B:B, A788),"")</f>
        <v/>
      </c>
      <c r="E788" s="4" t="str">
        <f>IF(ISNUMBER(A788),COUNTIF(Calculations!A:A, A788),"")</f>
        <v/>
      </c>
      <c r="F788" s="23" t="str">
        <f t="shared" si="95"/>
        <v/>
      </c>
      <c r="G788" s="23" t="str">
        <f t="shared" si="96"/>
        <v/>
      </c>
    </row>
    <row r="789" spans="1:7" x14ac:dyDescent="0.25">
      <c r="A789" s="10" t="str">
        <f t="shared" si="93"/>
        <v/>
      </c>
      <c r="B789" s="4" t="str">
        <f t="shared" si="94"/>
        <v/>
      </c>
      <c r="C789" s="4" t="str">
        <f t="shared" si="92"/>
        <v/>
      </c>
      <c r="D789" s="4" t="str">
        <f>IF(ISNUMBER(A789),COUNTIF(Calculations!B:B, A789),"")</f>
        <v/>
      </c>
      <c r="E789" s="4" t="str">
        <f>IF(ISNUMBER(A789),COUNTIF(Calculations!A:A, A789),"")</f>
        <v/>
      </c>
      <c r="F789" s="23" t="str">
        <f t="shared" si="95"/>
        <v/>
      </c>
      <c r="G789" s="23" t="str">
        <f t="shared" si="96"/>
        <v/>
      </c>
    </row>
    <row r="790" spans="1:7" x14ac:dyDescent="0.25">
      <c r="A790" s="10" t="str">
        <f t="shared" si="93"/>
        <v/>
      </c>
      <c r="B790" s="4" t="str">
        <f t="shared" si="94"/>
        <v/>
      </c>
      <c r="C790" s="4" t="str">
        <f t="shared" si="92"/>
        <v/>
      </c>
      <c r="D790" s="4" t="str">
        <f>IF(ISNUMBER(A790),COUNTIF(Calculations!B:B, A790),"")</f>
        <v/>
      </c>
      <c r="E790" s="4" t="str">
        <f>IF(ISNUMBER(A790),COUNTIF(Calculations!A:A, A790),"")</f>
        <v/>
      </c>
      <c r="F790" s="23" t="str">
        <f t="shared" si="95"/>
        <v/>
      </c>
      <c r="G790" s="23" t="str">
        <f t="shared" si="96"/>
        <v/>
      </c>
    </row>
    <row r="791" spans="1:7" x14ac:dyDescent="0.25">
      <c r="A791" s="10" t="str">
        <f t="shared" si="93"/>
        <v/>
      </c>
      <c r="B791" s="4" t="str">
        <f t="shared" si="94"/>
        <v/>
      </c>
      <c r="C791" s="4" t="str">
        <f t="shared" si="92"/>
        <v/>
      </c>
      <c r="D791" s="4" t="str">
        <f>IF(ISNUMBER(A791),COUNTIF(Calculations!B:B, A791),"")</f>
        <v/>
      </c>
      <c r="E791" s="4" t="str">
        <f>IF(ISNUMBER(A791),COUNTIF(Calculations!A:A, A791),"")</f>
        <v/>
      </c>
      <c r="F791" s="23" t="str">
        <f t="shared" si="95"/>
        <v/>
      </c>
      <c r="G791" s="23" t="str">
        <f t="shared" si="96"/>
        <v/>
      </c>
    </row>
    <row r="792" spans="1:7" x14ac:dyDescent="0.25">
      <c r="A792" s="10" t="str">
        <f t="shared" si="93"/>
        <v/>
      </c>
      <c r="B792" s="4" t="str">
        <f t="shared" si="94"/>
        <v/>
      </c>
      <c r="C792" s="4" t="str">
        <f t="shared" si="92"/>
        <v/>
      </c>
      <c r="D792" s="4" t="str">
        <f>IF(ISNUMBER(A792),COUNTIF(Calculations!B:B, A792),"")</f>
        <v/>
      </c>
      <c r="E792" s="4" t="str">
        <f>IF(ISNUMBER(A792),COUNTIF(Calculations!A:A, A792),"")</f>
        <v/>
      </c>
      <c r="F792" s="23" t="str">
        <f t="shared" si="95"/>
        <v/>
      </c>
      <c r="G792" s="23" t="str">
        <f t="shared" si="96"/>
        <v/>
      </c>
    </row>
    <row r="793" spans="1:7" x14ac:dyDescent="0.25">
      <c r="A793" s="10" t="str">
        <f t="shared" si="93"/>
        <v/>
      </c>
      <c r="B793" s="4" t="str">
        <f t="shared" si="94"/>
        <v/>
      </c>
      <c r="C793" s="4" t="str">
        <f t="shared" si="92"/>
        <v/>
      </c>
      <c r="D793" s="4" t="str">
        <f>IF(ISNUMBER(A793),COUNTIF(Calculations!B:B, A793),"")</f>
        <v/>
      </c>
      <c r="E793" s="4" t="str">
        <f>IF(ISNUMBER(A793),COUNTIF(Calculations!A:A, A793),"")</f>
        <v/>
      </c>
      <c r="F793" s="23" t="str">
        <f t="shared" si="95"/>
        <v/>
      </c>
      <c r="G793" s="23" t="str">
        <f t="shared" si="96"/>
        <v/>
      </c>
    </row>
    <row r="794" spans="1:7" x14ac:dyDescent="0.25">
      <c r="A794" s="10" t="str">
        <f t="shared" si="93"/>
        <v/>
      </c>
      <c r="B794" s="4" t="str">
        <f t="shared" si="94"/>
        <v/>
      </c>
      <c r="C794" s="4" t="str">
        <f t="shared" si="92"/>
        <v/>
      </c>
      <c r="D794" s="4" t="str">
        <f>IF(ISNUMBER(A794),COUNTIF(Calculations!B:B, A794),"")</f>
        <v/>
      </c>
      <c r="E794" s="4" t="str">
        <f>IF(ISNUMBER(A794),COUNTIF(Calculations!A:A, A794),"")</f>
        <v/>
      </c>
      <c r="F794" s="23" t="str">
        <f t="shared" si="95"/>
        <v/>
      </c>
      <c r="G794" s="23" t="str">
        <f t="shared" si="96"/>
        <v/>
      </c>
    </row>
    <row r="795" spans="1:7" x14ac:dyDescent="0.25">
      <c r="A795" s="10" t="str">
        <f t="shared" si="93"/>
        <v/>
      </c>
      <c r="B795" s="4" t="str">
        <f t="shared" si="94"/>
        <v/>
      </c>
      <c r="C795" s="4" t="str">
        <f t="shared" si="92"/>
        <v/>
      </c>
      <c r="D795" s="4" t="str">
        <f>IF(ISNUMBER(A795),COUNTIF(Calculations!B:B, A795),"")</f>
        <v/>
      </c>
      <c r="E795" s="4" t="str">
        <f>IF(ISNUMBER(A795),COUNTIF(Calculations!A:A, A795),"")</f>
        <v/>
      </c>
      <c r="F795" s="23" t="str">
        <f t="shared" si="95"/>
        <v/>
      </c>
      <c r="G795" s="23" t="str">
        <f t="shared" si="96"/>
        <v/>
      </c>
    </row>
    <row r="796" spans="1:7" x14ac:dyDescent="0.25">
      <c r="A796" s="10" t="str">
        <f t="shared" si="93"/>
        <v/>
      </c>
      <c r="B796" s="4" t="str">
        <f t="shared" si="94"/>
        <v/>
      </c>
      <c r="C796" s="4" t="str">
        <f t="shared" si="92"/>
        <v/>
      </c>
      <c r="D796" s="4" t="str">
        <f>IF(ISNUMBER(A796),COUNTIF(Calculations!B:B, A796),"")</f>
        <v/>
      </c>
      <c r="E796" s="4" t="str">
        <f>IF(ISNUMBER(A796),COUNTIF(Calculations!A:A, A796),"")</f>
        <v/>
      </c>
      <c r="F796" s="23" t="str">
        <f t="shared" si="95"/>
        <v/>
      </c>
      <c r="G796" s="23" t="str">
        <f t="shared" si="96"/>
        <v/>
      </c>
    </row>
    <row r="797" spans="1:7" x14ac:dyDescent="0.25">
      <c r="A797" s="10" t="str">
        <f t="shared" si="93"/>
        <v/>
      </c>
      <c r="B797" s="4" t="str">
        <f t="shared" si="94"/>
        <v/>
      </c>
      <c r="C797" s="4" t="str">
        <f t="shared" si="92"/>
        <v/>
      </c>
      <c r="D797" s="4" t="str">
        <f>IF(ISNUMBER(A797),COUNTIF(Calculations!B:B, A797),"")</f>
        <v/>
      </c>
      <c r="E797" s="4" t="str">
        <f>IF(ISNUMBER(A797),COUNTIF(Calculations!A:A, A797),"")</f>
        <v/>
      </c>
      <c r="F797" s="23" t="str">
        <f t="shared" si="95"/>
        <v/>
      </c>
      <c r="G797" s="23" t="str">
        <f t="shared" si="96"/>
        <v/>
      </c>
    </row>
    <row r="798" spans="1:7" x14ac:dyDescent="0.25">
      <c r="A798" s="10" t="str">
        <f t="shared" si="93"/>
        <v/>
      </c>
      <c r="B798" s="4" t="str">
        <f t="shared" si="94"/>
        <v/>
      </c>
      <c r="C798" s="4" t="str">
        <f t="shared" si="92"/>
        <v/>
      </c>
      <c r="D798" s="4" t="str">
        <f>IF(ISNUMBER(A798),COUNTIF(Calculations!B:B, A798),"")</f>
        <v/>
      </c>
      <c r="E798" s="4" t="str">
        <f>IF(ISNUMBER(A798),COUNTIF(Calculations!A:A, A798),"")</f>
        <v/>
      </c>
      <c r="F798" s="23" t="str">
        <f t="shared" si="95"/>
        <v/>
      </c>
      <c r="G798" s="23" t="str">
        <f t="shared" si="96"/>
        <v/>
      </c>
    </row>
    <row r="799" spans="1:7" x14ac:dyDescent="0.25">
      <c r="A799" s="10" t="str">
        <f t="shared" si="93"/>
        <v/>
      </c>
      <c r="B799" s="4" t="str">
        <f t="shared" si="94"/>
        <v/>
      </c>
      <c r="C799" s="4" t="str">
        <f t="shared" si="92"/>
        <v/>
      </c>
      <c r="D799" s="4" t="str">
        <f>IF(ISNUMBER(A799),COUNTIF(Calculations!B:B, A799),"")</f>
        <v/>
      </c>
      <c r="E799" s="4" t="str">
        <f>IF(ISNUMBER(A799),COUNTIF(Calculations!A:A, A799),"")</f>
        <v/>
      </c>
      <c r="F799" s="23" t="str">
        <f t="shared" si="95"/>
        <v/>
      </c>
      <c r="G799" s="23" t="str">
        <f t="shared" si="96"/>
        <v/>
      </c>
    </row>
    <row r="800" spans="1:7" x14ac:dyDescent="0.25">
      <c r="A800" s="10" t="str">
        <f t="shared" si="93"/>
        <v/>
      </c>
      <c r="B800" s="4" t="str">
        <f t="shared" si="94"/>
        <v/>
      </c>
      <c r="C800" s="4" t="str">
        <f t="shared" si="92"/>
        <v/>
      </c>
      <c r="D800" s="4" t="str">
        <f>IF(ISNUMBER(A800),COUNTIF(Calculations!B:B, A800),"")</f>
        <v/>
      </c>
      <c r="E800" s="4" t="str">
        <f>IF(ISNUMBER(A800),COUNTIF(Calculations!A:A, A800),"")</f>
        <v/>
      </c>
      <c r="F800" s="23" t="str">
        <f t="shared" si="95"/>
        <v/>
      </c>
      <c r="G800" s="23" t="str">
        <f t="shared" si="96"/>
        <v/>
      </c>
    </row>
    <row r="801" spans="1:7" x14ac:dyDescent="0.25">
      <c r="A801" s="10" t="str">
        <f t="shared" si="93"/>
        <v/>
      </c>
      <c r="B801" s="4" t="str">
        <f t="shared" si="94"/>
        <v/>
      </c>
      <c r="C801" s="4" t="str">
        <f t="shared" si="92"/>
        <v/>
      </c>
      <c r="D801" s="4" t="str">
        <f>IF(ISNUMBER(A801),COUNTIF(Calculations!B:B, A801),"")</f>
        <v/>
      </c>
      <c r="E801" s="4" t="str">
        <f>IF(ISNUMBER(A801),COUNTIF(Calculations!A:A, A801),"")</f>
        <v/>
      </c>
      <c r="F801" s="23" t="str">
        <f t="shared" si="95"/>
        <v/>
      </c>
      <c r="G801" s="23" t="str">
        <f t="shared" si="96"/>
        <v/>
      </c>
    </row>
    <row r="802" spans="1:7" x14ac:dyDescent="0.25">
      <c r="A802" s="10" t="str">
        <f t="shared" si="93"/>
        <v/>
      </c>
      <c r="B802" s="4" t="str">
        <f t="shared" si="94"/>
        <v/>
      </c>
      <c r="C802" s="4" t="str">
        <f t="shared" si="92"/>
        <v/>
      </c>
      <c r="D802" s="4" t="str">
        <f>IF(ISNUMBER(A802),COUNTIF(Calculations!B:B, A802),"")</f>
        <v/>
      </c>
      <c r="E802" s="4" t="str">
        <f>IF(ISNUMBER(A802),COUNTIF(Calculations!A:A, A802),"")</f>
        <v/>
      </c>
      <c r="F802" s="23" t="str">
        <f t="shared" si="95"/>
        <v/>
      </c>
      <c r="G802" s="23" t="str">
        <f t="shared" si="96"/>
        <v/>
      </c>
    </row>
    <row r="803" spans="1:7" x14ac:dyDescent="0.25">
      <c r="A803" s="10" t="str">
        <f t="shared" si="93"/>
        <v/>
      </c>
      <c r="B803" s="4" t="str">
        <f t="shared" si="94"/>
        <v/>
      </c>
      <c r="C803" s="4" t="str">
        <f t="shared" si="92"/>
        <v/>
      </c>
      <c r="D803" s="4" t="str">
        <f>IF(ISNUMBER(A803),COUNTIF(Calculations!B:B, A803),"")</f>
        <v/>
      </c>
      <c r="E803" s="4" t="str">
        <f>IF(ISNUMBER(A803),COUNTIF(Calculations!A:A, A803),"")</f>
        <v/>
      </c>
      <c r="F803" s="23" t="str">
        <f t="shared" si="95"/>
        <v/>
      </c>
      <c r="G803" s="23" t="str">
        <f t="shared" si="96"/>
        <v/>
      </c>
    </row>
    <row r="804" spans="1:7" x14ac:dyDescent="0.25">
      <c r="A804" s="10" t="str">
        <f t="shared" si="93"/>
        <v/>
      </c>
      <c r="B804" s="4" t="str">
        <f t="shared" si="94"/>
        <v/>
      </c>
      <c r="C804" s="4" t="str">
        <f t="shared" si="92"/>
        <v/>
      </c>
      <c r="D804" s="4" t="str">
        <f>IF(ISNUMBER(A804),COUNTIF(Calculations!B:B, A804),"")</f>
        <v/>
      </c>
      <c r="E804" s="4" t="str">
        <f>IF(ISNUMBER(A804),COUNTIF(Calculations!A:A, A804),"")</f>
        <v/>
      </c>
      <c r="F804" s="23" t="str">
        <f t="shared" si="95"/>
        <v/>
      </c>
      <c r="G804" s="23" t="str">
        <f t="shared" si="96"/>
        <v/>
      </c>
    </row>
    <row r="805" spans="1:7" x14ac:dyDescent="0.25">
      <c r="A805" s="10" t="str">
        <f t="shared" si="93"/>
        <v/>
      </c>
      <c r="B805" s="4" t="str">
        <f t="shared" si="94"/>
        <v/>
      </c>
      <c r="C805" s="4" t="str">
        <f t="shared" si="92"/>
        <v/>
      </c>
      <c r="D805" s="4" t="str">
        <f>IF(ISNUMBER(A805),COUNTIF(Calculations!B:B, A805),"")</f>
        <v/>
      </c>
      <c r="E805" s="4" t="str">
        <f>IF(ISNUMBER(A805),COUNTIF(Calculations!A:A, A805),"")</f>
        <v/>
      </c>
      <c r="F805" s="23" t="str">
        <f t="shared" si="95"/>
        <v/>
      </c>
      <c r="G805" s="23" t="str">
        <f t="shared" si="96"/>
        <v/>
      </c>
    </row>
    <row r="806" spans="1:7" x14ac:dyDescent="0.25">
      <c r="A806" s="10" t="str">
        <f t="shared" si="93"/>
        <v/>
      </c>
      <c r="B806" s="4" t="str">
        <f t="shared" si="94"/>
        <v/>
      </c>
      <c r="C806" s="4" t="str">
        <f t="shared" si="92"/>
        <v/>
      </c>
      <c r="D806" s="4" t="str">
        <f>IF(ISNUMBER(A806),COUNTIF(Calculations!B:B, A806),"")</f>
        <v/>
      </c>
      <c r="E806" s="4" t="str">
        <f>IF(ISNUMBER(A806),COUNTIF(Calculations!A:A, A806),"")</f>
        <v/>
      </c>
      <c r="F806" s="23" t="str">
        <f t="shared" si="95"/>
        <v/>
      </c>
      <c r="G806" s="23" t="str">
        <f t="shared" si="96"/>
        <v/>
      </c>
    </row>
    <row r="807" spans="1:7" x14ac:dyDescent="0.25">
      <c r="A807" s="10" t="str">
        <f t="shared" si="93"/>
        <v/>
      </c>
      <c r="B807" s="4" t="str">
        <f t="shared" si="94"/>
        <v/>
      </c>
      <c r="C807" s="4" t="str">
        <f t="shared" si="92"/>
        <v/>
      </c>
      <c r="D807" s="4" t="str">
        <f>IF(ISNUMBER(A807),COUNTIF(Calculations!B:B, A807),"")</f>
        <v/>
      </c>
      <c r="E807" s="4" t="str">
        <f>IF(ISNUMBER(A807),COUNTIF(Calculations!A:A, A807),"")</f>
        <v/>
      </c>
      <c r="F807" s="23" t="str">
        <f t="shared" si="95"/>
        <v/>
      </c>
      <c r="G807" s="23" t="str">
        <f t="shared" si="96"/>
        <v/>
      </c>
    </row>
    <row r="808" spans="1:7" x14ac:dyDescent="0.25">
      <c r="A808" s="10" t="str">
        <f t="shared" si="93"/>
        <v/>
      </c>
      <c r="B808" s="4" t="str">
        <f t="shared" si="94"/>
        <v/>
      </c>
      <c r="C808" s="4" t="str">
        <f t="shared" si="92"/>
        <v/>
      </c>
      <c r="D808" s="4" t="str">
        <f>IF(ISNUMBER(A808),COUNTIF(Calculations!B:B, A808),"")</f>
        <v/>
      </c>
      <c r="E808" s="4" t="str">
        <f>IF(ISNUMBER(A808),COUNTIF(Calculations!A:A, A808),"")</f>
        <v/>
      </c>
      <c r="F808" s="23" t="str">
        <f t="shared" si="95"/>
        <v/>
      </c>
      <c r="G808" s="23" t="str">
        <f t="shared" si="96"/>
        <v/>
      </c>
    </row>
    <row r="809" spans="1:7" x14ac:dyDescent="0.25">
      <c r="A809" s="10" t="str">
        <f t="shared" si="93"/>
        <v/>
      </c>
      <c r="B809" s="4" t="str">
        <f t="shared" si="94"/>
        <v/>
      </c>
      <c r="C809" s="4" t="str">
        <f t="shared" si="92"/>
        <v/>
      </c>
      <c r="D809" s="4" t="str">
        <f>IF(ISNUMBER(A809),COUNTIF(Calculations!B:B, A809),"")</f>
        <v/>
      </c>
      <c r="E809" s="4" t="str">
        <f>IF(ISNUMBER(A809),COUNTIF(Calculations!A:A, A809),"")</f>
        <v/>
      </c>
      <c r="F809" s="23" t="str">
        <f t="shared" si="95"/>
        <v/>
      </c>
      <c r="G809" s="23" t="str">
        <f t="shared" si="96"/>
        <v/>
      </c>
    </row>
    <row r="810" spans="1:7" x14ac:dyDescent="0.25">
      <c r="A810" s="10" t="str">
        <f t="shared" si="93"/>
        <v/>
      </c>
      <c r="B810" s="4" t="str">
        <f t="shared" si="94"/>
        <v/>
      </c>
      <c r="C810" s="4" t="str">
        <f t="shared" si="92"/>
        <v/>
      </c>
      <c r="D810" s="4" t="str">
        <f>IF(ISNUMBER(A810),COUNTIF(Calculations!B:B, A810),"")</f>
        <v/>
      </c>
      <c r="E810" s="4" t="str">
        <f>IF(ISNUMBER(A810),COUNTIF(Calculations!A:A, A810),"")</f>
        <v/>
      </c>
      <c r="F810" s="23" t="str">
        <f t="shared" si="95"/>
        <v/>
      </c>
      <c r="G810" s="23" t="str">
        <f t="shared" si="96"/>
        <v/>
      </c>
    </row>
    <row r="811" spans="1:7" x14ac:dyDescent="0.25">
      <c r="A811" s="10" t="str">
        <f t="shared" si="93"/>
        <v/>
      </c>
      <c r="B811" s="4" t="str">
        <f t="shared" si="94"/>
        <v/>
      </c>
      <c r="C811" s="4" t="str">
        <f t="shared" si="92"/>
        <v/>
      </c>
      <c r="D811" s="4" t="str">
        <f>IF(ISNUMBER(A811),COUNTIF(Calculations!B:B, A811),"")</f>
        <v/>
      </c>
      <c r="E811" s="4" t="str">
        <f>IF(ISNUMBER(A811),COUNTIF(Calculations!A:A, A811),"")</f>
        <v/>
      </c>
      <c r="F811" s="23" t="str">
        <f t="shared" si="95"/>
        <v/>
      </c>
      <c r="G811" s="23" t="str">
        <f t="shared" si="96"/>
        <v/>
      </c>
    </row>
    <row r="812" spans="1:7" x14ac:dyDescent="0.25">
      <c r="A812" s="10" t="str">
        <f t="shared" si="93"/>
        <v/>
      </c>
      <c r="B812" s="4" t="str">
        <f t="shared" si="94"/>
        <v/>
      </c>
      <c r="C812" s="4" t="str">
        <f t="shared" si="92"/>
        <v/>
      </c>
      <c r="D812" s="4" t="str">
        <f>IF(ISNUMBER(A812),COUNTIF(Calculations!B:B, A812),"")</f>
        <v/>
      </c>
      <c r="E812" s="4" t="str">
        <f>IF(ISNUMBER(A812),COUNTIF(Calculations!A:A, A812),"")</f>
        <v/>
      </c>
      <c r="F812" s="23" t="str">
        <f t="shared" si="95"/>
        <v/>
      </c>
      <c r="G812" s="23" t="str">
        <f t="shared" si="96"/>
        <v/>
      </c>
    </row>
    <row r="813" spans="1:7" x14ac:dyDescent="0.25">
      <c r="A813" s="10" t="str">
        <f t="shared" si="93"/>
        <v/>
      </c>
      <c r="B813" s="4" t="str">
        <f t="shared" si="94"/>
        <v/>
      </c>
      <c r="C813" s="4" t="str">
        <f t="shared" si="92"/>
        <v/>
      </c>
      <c r="D813" s="4" t="str">
        <f>IF(ISNUMBER(A813),COUNTIF(Calculations!B:B, A813),"")</f>
        <v/>
      </c>
      <c r="E813" s="4" t="str">
        <f>IF(ISNUMBER(A813),COUNTIF(Calculations!A:A, A813),"")</f>
        <v/>
      </c>
      <c r="F813" s="23" t="str">
        <f t="shared" si="95"/>
        <v/>
      </c>
      <c r="G813" s="23" t="str">
        <f t="shared" si="96"/>
        <v/>
      </c>
    </row>
    <row r="814" spans="1:7" x14ac:dyDescent="0.25">
      <c r="A814" s="10" t="str">
        <f t="shared" si="93"/>
        <v/>
      </c>
      <c r="B814" s="4" t="str">
        <f t="shared" si="94"/>
        <v/>
      </c>
      <c r="C814" s="4" t="str">
        <f t="shared" si="92"/>
        <v/>
      </c>
      <c r="D814" s="4" t="str">
        <f>IF(ISNUMBER(A814),COUNTIF(Calculations!B:B, A814),"")</f>
        <v/>
      </c>
      <c r="E814" s="4" t="str">
        <f>IF(ISNUMBER(A814),COUNTIF(Calculations!A:A, A814),"")</f>
        <v/>
      </c>
      <c r="F814" s="23" t="str">
        <f t="shared" si="95"/>
        <v/>
      </c>
      <c r="G814" s="23" t="str">
        <f t="shared" si="96"/>
        <v/>
      </c>
    </row>
    <row r="815" spans="1:7" x14ac:dyDescent="0.25">
      <c r="A815" s="10" t="str">
        <f t="shared" si="93"/>
        <v/>
      </c>
      <c r="B815" s="4" t="str">
        <f t="shared" si="94"/>
        <v/>
      </c>
      <c r="C815" s="4" t="str">
        <f t="shared" si="92"/>
        <v/>
      </c>
      <c r="D815" s="4" t="str">
        <f>IF(ISNUMBER(A815),COUNTIF(Calculations!B:B, A815),"")</f>
        <v/>
      </c>
      <c r="E815" s="4" t="str">
        <f>IF(ISNUMBER(A815),COUNTIF(Calculations!A:A, A815),"")</f>
        <v/>
      </c>
      <c r="F815" s="23" t="str">
        <f t="shared" si="95"/>
        <v/>
      </c>
      <c r="G815" s="23" t="str">
        <f t="shared" si="96"/>
        <v/>
      </c>
    </row>
    <row r="816" spans="1:7" x14ac:dyDescent="0.25">
      <c r="A816" s="10" t="str">
        <f t="shared" si="93"/>
        <v/>
      </c>
      <c r="B816" s="4" t="str">
        <f t="shared" si="94"/>
        <v/>
      </c>
      <c r="C816" s="4" t="str">
        <f t="shared" si="92"/>
        <v/>
      </c>
      <c r="D816" s="4" t="str">
        <f>IF(ISNUMBER(A816),COUNTIF(Calculations!B:B, A816),"")</f>
        <v/>
      </c>
      <c r="E816" s="4" t="str">
        <f>IF(ISNUMBER(A816),COUNTIF(Calculations!A:A, A816),"")</f>
        <v/>
      </c>
      <c r="F816" s="23" t="str">
        <f t="shared" si="95"/>
        <v/>
      </c>
      <c r="G816" s="23" t="str">
        <f t="shared" si="96"/>
        <v/>
      </c>
    </row>
    <row r="817" spans="1:7" x14ac:dyDescent="0.25">
      <c r="A817" s="10" t="str">
        <f t="shared" si="93"/>
        <v/>
      </c>
      <c r="B817" s="4" t="str">
        <f t="shared" si="94"/>
        <v/>
      </c>
      <c r="C817" s="4" t="str">
        <f t="shared" si="92"/>
        <v/>
      </c>
      <c r="D817" s="4" t="str">
        <f>IF(ISNUMBER(A817),COUNTIF(Calculations!B:B, A817),"")</f>
        <v/>
      </c>
      <c r="E817" s="4" t="str">
        <f>IF(ISNUMBER(A817),COUNTIF(Calculations!A:A, A817),"")</f>
        <v/>
      </c>
      <c r="F817" s="23" t="str">
        <f t="shared" si="95"/>
        <v/>
      </c>
      <c r="G817" s="23" t="str">
        <f t="shared" si="96"/>
        <v/>
      </c>
    </row>
    <row r="818" spans="1:7" x14ac:dyDescent="0.25">
      <c r="A818" s="10" t="str">
        <f t="shared" si="93"/>
        <v/>
      </c>
      <c r="B818" s="4" t="str">
        <f t="shared" si="94"/>
        <v/>
      </c>
      <c r="C818" s="4" t="str">
        <f t="shared" si="92"/>
        <v/>
      </c>
      <c r="D818" s="4" t="str">
        <f>IF(ISNUMBER(A818),COUNTIF(Calculations!B:B, A818),"")</f>
        <v/>
      </c>
      <c r="E818" s="4" t="str">
        <f>IF(ISNUMBER(A818),COUNTIF(Calculations!A:A, A818),"")</f>
        <v/>
      </c>
      <c r="F818" s="23" t="str">
        <f t="shared" si="95"/>
        <v/>
      </c>
      <c r="G818" s="23" t="str">
        <f t="shared" si="96"/>
        <v/>
      </c>
    </row>
    <row r="819" spans="1:7" x14ac:dyDescent="0.25">
      <c r="A819" s="10" t="str">
        <f t="shared" si="93"/>
        <v/>
      </c>
      <c r="B819" s="4" t="str">
        <f t="shared" si="94"/>
        <v/>
      </c>
      <c r="C819" s="4" t="str">
        <f t="shared" si="92"/>
        <v/>
      </c>
      <c r="D819" s="4" t="str">
        <f>IF(ISNUMBER(A819),COUNTIF(Calculations!B:B, A819),"")</f>
        <v/>
      </c>
      <c r="E819" s="4" t="str">
        <f>IF(ISNUMBER(A819),COUNTIF(Calculations!A:A, A819),"")</f>
        <v/>
      </c>
      <c r="F819" s="23" t="str">
        <f t="shared" si="95"/>
        <v/>
      </c>
      <c r="G819" s="23" t="str">
        <f t="shared" si="96"/>
        <v/>
      </c>
    </row>
    <row r="820" spans="1:7" x14ac:dyDescent="0.25">
      <c r="A820" s="10" t="str">
        <f t="shared" si="93"/>
        <v/>
      </c>
      <c r="B820" s="4" t="str">
        <f t="shared" si="94"/>
        <v/>
      </c>
      <c r="C820" s="4" t="str">
        <f t="shared" si="92"/>
        <v/>
      </c>
      <c r="D820" s="4" t="str">
        <f>IF(ISNUMBER(A820),COUNTIF(Calculations!B:B, A820),"")</f>
        <v/>
      </c>
      <c r="E820" s="4" t="str">
        <f>IF(ISNUMBER(A820),COUNTIF(Calculations!A:A, A820),"")</f>
        <v/>
      </c>
      <c r="F820" s="23" t="str">
        <f t="shared" si="95"/>
        <v/>
      </c>
      <c r="G820" s="23" t="str">
        <f t="shared" si="96"/>
        <v/>
      </c>
    </row>
    <row r="821" spans="1:7" x14ac:dyDescent="0.25">
      <c r="A821" s="10" t="str">
        <f t="shared" si="93"/>
        <v/>
      </c>
      <c r="B821" s="4" t="str">
        <f t="shared" si="94"/>
        <v/>
      </c>
      <c r="C821" s="4" t="str">
        <f t="shared" si="92"/>
        <v/>
      </c>
      <c r="D821" s="4" t="str">
        <f>IF(ISNUMBER(A821),COUNTIF(Calculations!B:B, A821),"")</f>
        <v/>
      </c>
      <c r="E821" s="4" t="str">
        <f>IF(ISNUMBER(A821),COUNTIF(Calculations!A:A, A821),"")</f>
        <v/>
      </c>
      <c r="F821" s="23" t="str">
        <f t="shared" si="95"/>
        <v/>
      </c>
      <c r="G821" s="23" t="str">
        <f t="shared" si="96"/>
        <v/>
      </c>
    </row>
    <row r="822" spans="1:7" x14ac:dyDescent="0.25">
      <c r="A822" s="10" t="str">
        <f t="shared" si="93"/>
        <v/>
      </c>
      <c r="B822" s="4" t="str">
        <f t="shared" si="94"/>
        <v/>
      </c>
      <c r="C822" s="4" t="str">
        <f t="shared" si="92"/>
        <v/>
      </c>
      <c r="D822" s="4" t="str">
        <f>IF(ISNUMBER(A822),COUNTIF(Calculations!B:B, A822),"")</f>
        <v/>
      </c>
      <c r="E822" s="4" t="str">
        <f>IF(ISNUMBER(A822),COUNTIF(Calculations!A:A, A822),"")</f>
        <v/>
      </c>
      <c r="F822" s="23" t="str">
        <f t="shared" si="95"/>
        <v/>
      </c>
      <c r="G822" s="23" t="str">
        <f t="shared" si="96"/>
        <v/>
      </c>
    </row>
    <row r="823" spans="1:7" x14ac:dyDescent="0.25">
      <c r="A823" s="10" t="str">
        <f t="shared" si="93"/>
        <v/>
      </c>
      <c r="B823" s="4" t="str">
        <f t="shared" si="94"/>
        <v/>
      </c>
      <c r="C823" s="4" t="str">
        <f t="shared" si="92"/>
        <v/>
      </c>
      <c r="D823" s="4" t="str">
        <f>IF(ISNUMBER(A823),COUNTIF(Calculations!B:B, A823),"")</f>
        <v/>
      </c>
      <c r="E823" s="4" t="str">
        <f>IF(ISNUMBER(A823),COUNTIF(Calculations!A:A, A823),"")</f>
        <v/>
      </c>
      <c r="F823" s="23" t="str">
        <f t="shared" si="95"/>
        <v/>
      </c>
      <c r="G823" s="23" t="str">
        <f t="shared" si="96"/>
        <v/>
      </c>
    </row>
    <row r="824" spans="1:7" x14ac:dyDescent="0.25">
      <c r="A824" s="10" t="str">
        <f t="shared" si="93"/>
        <v/>
      </c>
      <c r="B824" s="4" t="str">
        <f t="shared" si="94"/>
        <v/>
      </c>
      <c r="C824" s="4" t="str">
        <f t="shared" si="92"/>
        <v/>
      </c>
      <c r="D824" s="4" t="str">
        <f>IF(ISNUMBER(A824),COUNTIF(Calculations!B:B, A824),"")</f>
        <v/>
      </c>
      <c r="E824" s="4" t="str">
        <f>IF(ISNUMBER(A824),COUNTIF(Calculations!A:A, A824),"")</f>
        <v/>
      </c>
      <c r="F824" s="23" t="str">
        <f t="shared" si="95"/>
        <v/>
      </c>
      <c r="G824" s="23" t="str">
        <f t="shared" si="96"/>
        <v/>
      </c>
    </row>
    <row r="825" spans="1:7" x14ac:dyDescent="0.25">
      <c r="A825" s="10" t="str">
        <f t="shared" si="93"/>
        <v/>
      </c>
      <c r="B825" s="4" t="str">
        <f t="shared" si="94"/>
        <v/>
      </c>
      <c r="C825" s="4" t="str">
        <f t="shared" si="92"/>
        <v/>
      </c>
      <c r="D825" s="4" t="str">
        <f>IF(ISNUMBER(A825),COUNTIF(Calculations!B:B, A825),"")</f>
        <v/>
      </c>
      <c r="E825" s="4" t="str">
        <f>IF(ISNUMBER(A825),COUNTIF(Calculations!A:A, A825),"")</f>
        <v/>
      </c>
      <c r="F825" s="23" t="str">
        <f t="shared" si="95"/>
        <v/>
      </c>
      <c r="G825" s="23" t="str">
        <f t="shared" si="96"/>
        <v/>
      </c>
    </row>
    <row r="826" spans="1:7" x14ac:dyDescent="0.25">
      <c r="A826" s="10" t="str">
        <f t="shared" si="93"/>
        <v/>
      </c>
      <c r="B826" s="4" t="str">
        <f t="shared" si="94"/>
        <v/>
      </c>
      <c r="C826" s="4" t="str">
        <f t="shared" si="92"/>
        <v/>
      </c>
      <c r="D826" s="4" t="str">
        <f>IF(ISNUMBER(A826),COUNTIF(Calculations!B:B, A826),"")</f>
        <v/>
      </c>
      <c r="E826" s="4" t="str">
        <f>IF(ISNUMBER(A826),COUNTIF(Calculations!A:A, A826),"")</f>
        <v/>
      </c>
      <c r="F826" s="23" t="str">
        <f t="shared" si="95"/>
        <v/>
      </c>
      <c r="G826" s="23" t="str">
        <f t="shared" si="96"/>
        <v/>
      </c>
    </row>
    <row r="827" spans="1:7" x14ac:dyDescent="0.25">
      <c r="A827" s="10" t="str">
        <f t="shared" si="93"/>
        <v/>
      </c>
      <c r="B827" s="4" t="str">
        <f t="shared" si="94"/>
        <v/>
      </c>
      <c r="C827" s="4" t="str">
        <f t="shared" si="92"/>
        <v/>
      </c>
      <c r="D827" s="4" t="str">
        <f>IF(ISNUMBER(A827),COUNTIF(Calculations!B:B, A827),"")</f>
        <v/>
      </c>
      <c r="E827" s="4" t="str">
        <f>IF(ISNUMBER(A827),COUNTIF(Calculations!A:A, A827),"")</f>
        <v/>
      </c>
      <c r="F827" s="23" t="str">
        <f t="shared" si="95"/>
        <v/>
      </c>
      <c r="G827" s="23" t="str">
        <f t="shared" si="96"/>
        <v/>
      </c>
    </row>
    <row r="828" spans="1:7" x14ac:dyDescent="0.25">
      <c r="A828" s="10" t="str">
        <f t="shared" si="93"/>
        <v/>
      </c>
      <c r="B828" s="4" t="str">
        <f t="shared" si="94"/>
        <v/>
      </c>
      <c r="C828" s="4" t="str">
        <f t="shared" si="92"/>
        <v/>
      </c>
      <c r="D828" s="4" t="str">
        <f>IF(ISNUMBER(A828),COUNTIF(Calculations!B:B, A828),"")</f>
        <v/>
      </c>
      <c r="E828" s="4" t="str">
        <f>IF(ISNUMBER(A828),COUNTIF(Calculations!A:A, A828),"")</f>
        <v/>
      </c>
      <c r="F828" s="23" t="str">
        <f t="shared" si="95"/>
        <v/>
      </c>
      <c r="G828" s="23" t="str">
        <f t="shared" si="96"/>
        <v/>
      </c>
    </row>
    <row r="829" spans="1:7" x14ac:dyDescent="0.25">
      <c r="A829" s="10" t="str">
        <f t="shared" si="93"/>
        <v/>
      </c>
      <c r="B829" s="4" t="str">
        <f t="shared" si="94"/>
        <v/>
      </c>
      <c r="C829" s="4" t="str">
        <f t="shared" si="92"/>
        <v/>
      </c>
      <c r="D829" s="4" t="str">
        <f>IF(ISNUMBER(A829),COUNTIF(Calculations!B:B, A829),"")</f>
        <v/>
      </c>
      <c r="E829" s="4" t="str">
        <f>IF(ISNUMBER(A829),COUNTIF(Calculations!A:A, A829),"")</f>
        <v/>
      </c>
      <c r="F829" s="23" t="str">
        <f t="shared" si="95"/>
        <v/>
      </c>
      <c r="G829" s="23" t="str">
        <f t="shared" si="96"/>
        <v/>
      </c>
    </row>
    <row r="830" spans="1:7" x14ac:dyDescent="0.25">
      <c r="A830" s="10" t="str">
        <f t="shared" si="93"/>
        <v/>
      </c>
      <c r="B830" s="4" t="str">
        <f t="shared" si="94"/>
        <v/>
      </c>
      <c r="C830" s="4" t="str">
        <f t="shared" si="92"/>
        <v/>
      </c>
      <c r="D830" s="4" t="str">
        <f>IF(ISNUMBER(A830),COUNTIF(Calculations!B:B, A830),"")</f>
        <v/>
      </c>
      <c r="E830" s="4" t="str">
        <f>IF(ISNUMBER(A830),COUNTIF(Calculations!A:A, A830),"")</f>
        <v/>
      </c>
      <c r="F830" s="23" t="str">
        <f t="shared" si="95"/>
        <v/>
      </c>
      <c r="G830" s="23" t="str">
        <f t="shared" si="96"/>
        <v/>
      </c>
    </row>
    <row r="831" spans="1:7" x14ac:dyDescent="0.25">
      <c r="A831" s="10" t="str">
        <f t="shared" si="93"/>
        <v/>
      </c>
      <c r="B831" s="4" t="str">
        <f t="shared" si="94"/>
        <v/>
      </c>
      <c r="C831" s="4" t="str">
        <f t="shared" si="92"/>
        <v/>
      </c>
      <c r="D831" s="4" t="str">
        <f>IF(ISNUMBER(A831),COUNTIF(Calculations!B:B, A831),"")</f>
        <v/>
      </c>
      <c r="E831" s="4" t="str">
        <f>IF(ISNUMBER(A831),COUNTIF(Calculations!A:A, A831),"")</f>
        <v/>
      </c>
      <c r="F831" s="23" t="str">
        <f t="shared" si="95"/>
        <v/>
      </c>
      <c r="G831" s="23" t="str">
        <f t="shared" si="96"/>
        <v/>
      </c>
    </row>
    <row r="832" spans="1:7" x14ac:dyDescent="0.25">
      <c r="A832" s="10" t="str">
        <f t="shared" si="93"/>
        <v/>
      </c>
      <c r="B832" s="4" t="str">
        <f t="shared" si="94"/>
        <v/>
      </c>
      <c r="C832" s="4" t="str">
        <f t="shared" si="92"/>
        <v/>
      </c>
      <c r="D832" s="4" t="str">
        <f>IF(ISNUMBER(A832),COUNTIF(Calculations!B:B, A832),"")</f>
        <v/>
      </c>
      <c r="E832" s="4" t="str">
        <f>IF(ISNUMBER(A832),COUNTIF(Calculations!A:A, A832),"")</f>
        <v/>
      </c>
      <c r="F832" s="23" t="str">
        <f t="shared" si="95"/>
        <v/>
      </c>
      <c r="G832" s="23" t="str">
        <f t="shared" si="96"/>
        <v/>
      </c>
    </row>
    <row r="833" spans="1:7" x14ac:dyDescent="0.25">
      <c r="A833" s="10" t="str">
        <f t="shared" si="93"/>
        <v/>
      </c>
      <c r="B833" s="4" t="str">
        <f t="shared" si="94"/>
        <v/>
      </c>
      <c r="C833" s="4" t="str">
        <f t="shared" si="92"/>
        <v/>
      </c>
      <c r="D833" s="4" t="str">
        <f>IF(ISNUMBER(A833),COUNTIF(Calculations!B:B, A833),"")</f>
        <v/>
      </c>
      <c r="E833" s="4" t="str">
        <f>IF(ISNUMBER(A833),COUNTIF(Calculations!A:A, A833),"")</f>
        <v/>
      </c>
      <c r="F833" s="23" t="str">
        <f t="shared" si="95"/>
        <v/>
      </c>
      <c r="G833" s="23" t="str">
        <f t="shared" si="96"/>
        <v/>
      </c>
    </row>
    <row r="834" spans="1:7" x14ac:dyDescent="0.25">
      <c r="A834" s="10" t="str">
        <f t="shared" si="93"/>
        <v/>
      </c>
      <c r="B834" s="4" t="str">
        <f t="shared" si="94"/>
        <v/>
      </c>
      <c r="C834" s="4" t="str">
        <f t="shared" ref="C834:C897" si="97">IF(ISNUMBER(A834),COUNTIFS(IndirectStartDates,"&lt;="&amp;A834,IndirectCompletedDates,"&gt;"&amp;A834) + COUNTIFS(IndirectStartDates,"&lt;="&amp;A834,IndirectCompletedDates,""),"")</f>
        <v/>
      </c>
      <c r="D834" s="4" t="str">
        <f>IF(ISNUMBER(A834),COUNTIF(Calculations!B:B, A834),"")</f>
        <v/>
      </c>
      <c r="E834" s="4" t="str">
        <f>IF(ISNUMBER(A834),COUNTIF(Calculations!A:A, A834),"")</f>
        <v/>
      </c>
      <c r="F834" s="23" t="str">
        <f t="shared" si="95"/>
        <v/>
      </c>
      <c r="G834" s="23" t="str">
        <f t="shared" si="96"/>
        <v/>
      </c>
    </row>
    <row r="835" spans="1:7" x14ac:dyDescent="0.25">
      <c r="A835" s="10" t="str">
        <f t="shared" ref="A835:A898" si="98">IF(ISNUMBER(A834),IF(A834+1&lt;=MAX(IndirectStartDates),A834+1,""),"")</f>
        <v/>
      </c>
      <c r="B835" s="4" t="str">
        <f t="shared" ref="B835:B898" si="99">IF(ISNUMBER(A835),YEAR(A835)&amp;"-"&amp;TEXT(WEEKNUM(A835),"00"),"")</f>
        <v/>
      </c>
      <c r="C835" s="4" t="str">
        <f t="shared" si="97"/>
        <v/>
      </c>
      <c r="D835" s="4" t="str">
        <f>IF(ISNUMBER(A835),COUNTIF(Calculations!B:B, A835),"")</f>
        <v/>
      </c>
      <c r="E835" s="4" t="str">
        <f>IF(ISNUMBER(A835),COUNTIF(Calculations!A:A, A835),"")</f>
        <v/>
      </c>
      <c r="F835" s="23" t="str">
        <f t="shared" si="95"/>
        <v/>
      </c>
      <c r="G835" s="23" t="str">
        <f t="shared" si="96"/>
        <v/>
      </c>
    </row>
    <row r="836" spans="1:7" x14ac:dyDescent="0.25">
      <c r="A836" s="10" t="str">
        <f t="shared" si="98"/>
        <v/>
      </c>
      <c r="B836" s="4" t="str">
        <f t="shared" si="99"/>
        <v/>
      </c>
      <c r="C836" s="4" t="str">
        <f t="shared" si="97"/>
        <v/>
      </c>
      <c r="D836" s="4" t="str">
        <f>IF(ISNUMBER(A836),COUNTIF(Calculations!B:B, A836),"")</f>
        <v/>
      </c>
      <c r="E836" s="4" t="str">
        <f>IF(ISNUMBER(A836),COUNTIF(Calculations!A:A, A836),"")</f>
        <v/>
      </c>
      <c r="F836" s="23" t="str">
        <f t="shared" ref="F836:F899" si="100">IF(ISNUMBER(A836),F835 + D836,"")</f>
        <v/>
      </c>
      <c r="G836" s="23" t="str">
        <f t="shared" ref="G836:G899" si="101">IF(ISNUMBER(A836),G835 + E836,"")</f>
        <v/>
      </c>
    </row>
    <row r="837" spans="1:7" x14ac:dyDescent="0.25">
      <c r="A837" s="10" t="str">
        <f t="shared" si="98"/>
        <v/>
      </c>
      <c r="B837" s="4" t="str">
        <f t="shared" si="99"/>
        <v/>
      </c>
      <c r="C837" s="4" t="str">
        <f t="shared" si="97"/>
        <v/>
      </c>
      <c r="D837" s="4" t="str">
        <f>IF(ISNUMBER(A837),COUNTIF(Calculations!B:B, A837),"")</f>
        <v/>
      </c>
      <c r="E837" s="4" t="str">
        <f>IF(ISNUMBER(A837),COUNTIF(Calculations!A:A, A837),"")</f>
        <v/>
      </c>
      <c r="F837" s="23" t="str">
        <f t="shared" si="100"/>
        <v/>
      </c>
      <c r="G837" s="23" t="str">
        <f t="shared" si="101"/>
        <v/>
      </c>
    </row>
    <row r="838" spans="1:7" x14ac:dyDescent="0.25">
      <c r="A838" s="10" t="str">
        <f t="shared" si="98"/>
        <v/>
      </c>
      <c r="B838" s="4" t="str">
        <f t="shared" si="99"/>
        <v/>
      </c>
      <c r="C838" s="4" t="str">
        <f t="shared" si="97"/>
        <v/>
      </c>
      <c r="D838" s="4" t="str">
        <f>IF(ISNUMBER(A838),COUNTIF(Calculations!B:B, A838),"")</f>
        <v/>
      </c>
      <c r="E838" s="4" t="str">
        <f>IF(ISNUMBER(A838),COUNTIF(Calculations!A:A, A838),"")</f>
        <v/>
      </c>
      <c r="F838" s="23" t="str">
        <f t="shared" si="100"/>
        <v/>
      </c>
      <c r="G838" s="23" t="str">
        <f t="shared" si="101"/>
        <v/>
      </c>
    </row>
    <row r="839" spans="1:7" x14ac:dyDescent="0.25">
      <c r="A839" s="10" t="str">
        <f t="shared" si="98"/>
        <v/>
      </c>
      <c r="B839" s="4" t="str">
        <f t="shared" si="99"/>
        <v/>
      </c>
      <c r="C839" s="4" t="str">
        <f t="shared" si="97"/>
        <v/>
      </c>
      <c r="D839" s="4" t="str">
        <f>IF(ISNUMBER(A839),COUNTIF(Calculations!B:B, A839),"")</f>
        <v/>
      </c>
      <c r="E839" s="4" t="str">
        <f>IF(ISNUMBER(A839),COUNTIF(Calculations!A:A, A839),"")</f>
        <v/>
      </c>
      <c r="F839" s="23" t="str">
        <f t="shared" si="100"/>
        <v/>
      </c>
      <c r="G839" s="23" t="str">
        <f t="shared" si="101"/>
        <v/>
      </c>
    </row>
    <row r="840" spans="1:7" x14ac:dyDescent="0.25">
      <c r="A840" s="10" t="str">
        <f t="shared" si="98"/>
        <v/>
      </c>
      <c r="B840" s="4" t="str">
        <f t="shared" si="99"/>
        <v/>
      </c>
      <c r="C840" s="4" t="str">
        <f t="shared" si="97"/>
        <v/>
      </c>
      <c r="D840" s="4" t="str">
        <f>IF(ISNUMBER(A840),COUNTIF(Calculations!B:B, A840),"")</f>
        <v/>
      </c>
      <c r="E840" s="4" t="str">
        <f>IF(ISNUMBER(A840),COUNTIF(Calculations!A:A, A840),"")</f>
        <v/>
      </c>
      <c r="F840" s="23" t="str">
        <f t="shared" si="100"/>
        <v/>
      </c>
      <c r="G840" s="23" t="str">
        <f t="shared" si="101"/>
        <v/>
      </c>
    </row>
    <row r="841" spans="1:7" x14ac:dyDescent="0.25">
      <c r="A841" s="10" t="str">
        <f t="shared" si="98"/>
        <v/>
      </c>
      <c r="B841" s="4" t="str">
        <f t="shared" si="99"/>
        <v/>
      </c>
      <c r="C841" s="4" t="str">
        <f t="shared" si="97"/>
        <v/>
      </c>
      <c r="D841" s="4" t="str">
        <f>IF(ISNUMBER(A841),COUNTIF(Calculations!B:B, A841),"")</f>
        <v/>
      </c>
      <c r="E841" s="4" t="str">
        <f>IF(ISNUMBER(A841),COUNTIF(Calculations!A:A, A841),"")</f>
        <v/>
      </c>
      <c r="F841" s="23" t="str">
        <f t="shared" si="100"/>
        <v/>
      </c>
      <c r="G841" s="23" t="str">
        <f t="shared" si="101"/>
        <v/>
      </c>
    </row>
    <row r="842" spans="1:7" x14ac:dyDescent="0.25">
      <c r="A842" s="10" t="str">
        <f t="shared" si="98"/>
        <v/>
      </c>
      <c r="B842" s="4" t="str">
        <f t="shared" si="99"/>
        <v/>
      </c>
      <c r="C842" s="4" t="str">
        <f t="shared" si="97"/>
        <v/>
      </c>
      <c r="D842" s="4" t="str">
        <f>IF(ISNUMBER(A842),COUNTIF(Calculations!B:B, A842),"")</f>
        <v/>
      </c>
      <c r="E842" s="4" t="str">
        <f>IF(ISNUMBER(A842),COUNTIF(Calculations!A:A, A842),"")</f>
        <v/>
      </c>
      <c r="F842" s="23" t="str">
        <f t="shared" si="100"/>
        <v/>
      </c>
      <c r="G842" s="23" t="str">
        <f t="shared" si="101"/>
        <v/>
      </c>
    </row>
    <row r="843" spans="1:7" x14ac:dyDescent="0.25">
      <c r="A843" s="10" t="str">
        <f t="shared" si="98"/>
        <v/>
      </c>
      <c r="B843" s="4" t="str">
        <f t="shared" si="99"/>
        <v/>
      </c>
      <c r="C843" s="4" t="str">
        <f t="shared" si="97"/>
        <v/>
      </c>
      <c r="D843" s="4" t="str">
        <f>IF(ISNUMBER(A843),COUNTIF(Calculations!B:B, A843),"")</f>
        <v/>
      </c>
      <c r="E843" s="4" t="str">
        <f>IF(ISNUMBER(A843),COUNTIF(Calculations!A:A, A843),"")</f>
        <v/>
      </c>
      <c r="F843" s="23" t="str">
        <f t="shared" si="100"/>
        <v/>
      </c>
      <c r="G843" s="23" t="str">
        <f t="shared" si="101"/>
        <v/>
      </c>
    </row>
    <row r="844" spans="1:7" x14ac:dyDescent="0.25">
      <c r="A844" s="10" t="str">
        <f t="shared" si="98"/>
        <v/>
      </c>
      <c r="B844" s="4" t="str">
        <f t="shared" si="99"/>
        <v/>
      </c>
      <c r="C844" s="4" t="str">
        <f t="shared" si="97"/>
        <v/>
      </c>
      <c r="D844" s="4" t="str">
        <f>IF(ISNUMBER(A844),COUNTIF(Calculations!B:B, A844),"")</f>
        <v/>
      </c>
      <c r="E844" s="4" t="str">
        <f>IF(ISNUMBER(A844),COUNTIF(Calculations!A:A, A844),"")</f>
        <v/>
      </c>
      <c r="F844" s="23" t="str">
        <f t="shared" si="100"/>
        <v/>
      </c>
      <c r="G844" s="23" t="str">
        <f t="shared" si="101"/>
        <v/>
      </c>
    </row>
    <row r="845" spans="1:7" x14ac:dyDescent="0.25">
      <c r="A845" s="10" t="str">
        <f t="shared" si="98"/>
        <v/>
      </c>
      <c r="B845" s="4" t="str">
        <f t="shared" si="99"/>
        <v/>
      </c>
      <c r="C845" s="4" t="str">
        <f t="shared" si="97"/>
        <v/>
      </c>
      <c r="D845" s="4" t="str">
        <f>IF(ISNUMBER(A845),COUNTIF(Calculations!B:B, A845),"")</f>
        <v/>
      </c>
      <c r="E845" s="4" t="str">
        <f>IF(ISNUMBER(A845),COUNTIF(Calculations!A:A, A845),"")</f>
        <v/>
      </c>
      <c r="F845" s="23" t="str">
        <f t="shared" si="100"/>
        <v/>
      </c>
      <c r="G845" s="23" t="str">
        <f t="shared" si="101"/>
        <v/>
      </c>
    </row>
    <row r="846" spans="1:7" x14ac:dyDescent="0.25">
      <c r="A846" s="10" t="str">
        <f t="shared" si="98"/>
        <v/>
      </c>
      <c r="B846" s="4" t="str">
        <f t="shared" si="99"/>
        <v/>
      </c>
      <c r="C846" s="4" t="str">
        <f t="shared" si="97"/>
        <v/>
      </c>
      <c r="D846" s="4" t="str">
        <f>IF(ISNUMBER(A846),COUNTIF(Calculations!B:B, A846),"")</f>
        <v/>
      </c>
      <c r="E846" s="4" t="str">
        <f>IF(ISNUMBER(A846),COUNTIF(Calculations!A:A, A846),"")</f>
        <v/>
      </c>
      <c r="F846" s="23" t="str">
        <f t="shared" si="100"/>
        <v/>
      </c>
      <c r="G846" s="23" t="str">
        <f t="shared" si="101"/>
        <v/>
      </c>
    </row>
    <row r="847" spans="1:7" x14ac:dyDescent="0.25">
      <c r="A847" s="10" t="str">
        <f t="shared" si="98"/>
        <v/>
      </c>
      <c r="B847" s="4" t="str">
        <f t="shared" si="99"/>
        <v/>
      </c>
      <c r="C847" s="4" t="str">
        <f t="shared" si="97"/>
        <v/>
      </c>
      <c r="D847" s="4" t="str">
        <f>IF(ISNUMBER(A847),COUNTIF(Calculations!B:B, A847),"")</f>
        <v/>
      </c>
      <c r="E847" s="4" t="str">
        <f>IF(ISNUMBER(A847),COUNTIF(Calculations!A:A, A847),"")</f>
        <v/>
      </c>
      <c r="F847" s="23" t="str">
        <f t="shared" si="100"/>
        <v/>
      </c>
      <c r="G847" s="23" t="str">
        <f t="shared" si="101"/>
        <v/>
      </c>
    </row>
    <row r="848" spans="1:7" x14ac:dyDescent="0.25">
      <c r="A848" s="10" t="str">
        <f t="shared" si="98"/>
        <v/>
      </c>
      <c r="B848" s="4" t="str">
        <f t="shared" si="99"/>
        <v/>
      </c>
      <c r="C848" s="4" t="str">
        <f t="shared" si="97"/>
        <v/>
      </c>
      <c r="D848" s="4" t="str">
        <f>IF(ISNUMBER(A848),COUNTIF(Calculations!B:B, A848),"")</f>
        <v/>
      </c>
      <c r="E848" s="4" t="str">
        <f>IF(ISNUMBER(A848),COUNTIF(Calculations!A:A, A848),"")</f>
        <v/>
      </c>
      <c r="F848" s="23" t="str">
        <f t="shared" si="100"/>
        <v/>
      </c>
      <c r="G848" s="23" t="str">
        <f t="shared" si="101"/>
        <v/>
      </c>
    </row>
    <row r="849" spans="1:7" x14ac:dyDescent="0.25">
      <c r="A849" s="10" t="str">
        <f t="shared" si="98"/>
        <v/>
      </c>
      <c r="B849" s="4" t="str">
        <f t="shared" si="99"/>
        <v/>
      </c>
      <c r="C849" s="4" t="str">
        <f t="shared" si="97"/>
        <v/>
      </c>
      <c r="D849" s="4" t="str">
        <f>IF(ISNUMBER(A849),COUNTIF(Calculations!B:B, A849),"")</f>
        <v/>
      </c>
      <c r="E849" s="4" t="str">
        <f>IF(ISNUMBER(A849),COUNTIF(Calculations!A:A, A849),"")</f>
        <v/>
      </c>
      <c r="F849" s="23" t="str">
        <f t="shared" si="100"/>
        <v/>
      </c>
      <c r="G849" s="23" t="str">
        <f t="shared" si="101"/>
        <v/>
      </c>
    </row>
    <row r="850" spans="1:7" x14ac:dyDescent="0.25">
      <c r="A850" s="10" t="str">
        <f t="shared" si="98"/>
        <v/>
      </c>
      <c r="B850" s="4" t="str">
        <f t="shared" si="99"/>
        <v/>
      </c>
      <c r="C850" s="4" t="str">
        <f t="shared" si="97"/>
        <v/>
      </c>
      <c r="D850" s="4" t="str">
        <f>IF(ISNUMBER(A850),COUNTIF(Calculations!B:B, A850),"")</f>
        <v/>
      </c>
      <c r="E850" s="4" t="str">
        <f>IF(ISNUMBER(A850),COUNTIF(Calculations!A:A, A850),"")</f>
        <v/>
      </c>
      <c r="F850" s="23" t="str">
        <f t="shared" si="100"/>
        <v/>
      </c>
      <c r="G850" s="23" t="str">
        <f t="shared" si="101"/>
        <v/>
      </c>
    </row>
    <row r="851" spans="1:7" x14ac:dyDescent="0.25">
      <c r="A851" s="10" t="str">
        <f t="shared" si="98"/>
        <v/>
      </c>
      <c r="B851" s="4" t="str">
        <f t="shared" si="99"/>
        <v/>
      </c>
      <c r="C851" s="4" t="str">
        <f t="shared" si="97"/>
        <v/>
      </c>
      <c r="D851" s="4" t="str">
        <f>IF(ISNUMBER(A851),COUNTIF(Calculations!B:B, A851),"")</f>
        <v/>
      </c>
      <c r="E851" s="4" t="str">
        <f>IF(ISNUMBER(A851),COUNTIF(Calculations!A:A, A851),"")</f>
        <v/>
      </c>
      <c r="F851" s="23" t="str">
        <f t="shared" si="100"/>
        <v/>
      </c>
      <c r="G851" s="23" t="str">
        <f t="shared" si="101"/>
        <v/>
      </c>
    </row>
    <row r="852" spans="1:7" x14ac:dyDescent="0.25">
      <c r="A852" s="10" t="str">
        <f t="shared" si="98"/>
        <v/>
      </c>
      <c r="B852" s="4" t="str">
        <f t="shared" si="99"/>
        <v/>
      </c>
      <c r="C852" s="4" t="str">
        <f t="shared" si="97"/>
        <v/>
      </c>
      <c r="D852" s="4" t="str">
        <f>IF(ISNUMBER(A852),COUNTIF(Calculations!B:B, A852),"")</f>
        <v/>
      </c>
      <c r="E852" s="4" t="str">
        <f>IF(ISNUMBER(A852),COUNTIF(Calculations!A:A, A852),"")</f>
        <v/>
      </c>
      <c r="F852" s="23" t="str">
        <f t="shared" si="100"/>
        <v/>
      </c>
      <c r="G852" s="23" t="str">
        <f t="shared" si="101"/>
        <v/>
      </c>
    </row>
    <row r="853" spans="1:7" x14ac:dyDescent="0.25">
      <c r="A853" s="10" t="str">
        <f t="shared" si="98"/>
        <v/>
      </c>
      <c r="B853" s="4" t="str">
        <f t="shared" si="99"/>
        <v/>
      </c>
      <c r="C853" s="4" t="str">
        <f t="shared" si="97"/>
        <v/>
      </c>
      <c r="D853" s="4" t="str">
        <f>IF(ISNUMBER(A853),COUNTIF(Calculations!B:B, A853),"")</f>
        <v/>
      </c>
      <c r="E853" s="4" t="str">
        <f>IF(ISNUMBER(A853),COUNTIF(Calculations!A:A, A853),"")</f>
        <v/>
      </c>
      <c r="F853" s="23" t="str">
        <f t="shared" si="100"/>
        <v/>
      </c>
      <c r="G853" s="23" t="str">
        <f t="shared" si="101"/>
        <v/>
      </c>
    </row>
    <row r="854" spans="1:7" x14ac:dyDescent="0.25">
      <c r="A854" s="10" t="str">
        <f t="shared" si="98"/>
        <v/>
      </c>
      <c r="B854" s="4" t="str">
        <f t="shared" si="99"/>
        <v/>
      </c>
      <c r="C854" s="4" t="str">
        <f t="shared" si="97"/>
        <v/>
      </c>
      <c r="D854" s="4" t="str">
        <f>IF(ISNUMBER(A854),COUNTIF(Calculations!B:B, A854),"")</f>
        <v/>
      </c>
      <c r="E854" s="4" t="str">
        <f>IF(ISNUMBER(A854),COUNTIF(Calculations!A:A, A854),"")</f>
        <v/>
      </c>
      <c r="F854" s="23" t="str">
        <f t="shared" si="100"/>
        <v/>
      </c>
      <c r="G854" s="23" t="str">
        <f t="shared" si="101"/>
        <v/>
      </c>
    </row>
    <row r="855" spans="1:7" x14ac:dyDescent="0.25">
      <c r="A855" s="10" t="str">
        <f t="shared" si="98"/>
        <v/>
      </c>
      <c r="B855" s="4" t="str">
        <f t="shared" si="99"/>
        <v/>
      </c>
      <c r="C855" s="4" t="str">
        <f t="shared" si="97"/>
        <v/>
      </c>
      <c r="D855" s="4" t="str">
        <f>IF(ISNUMBER(A855),COUNTIF(Calculations!B:B, A855),"")</f>
        <v/>
      </c>
      <c r="E855" s="4" t="str">
        <f>IF(ISNUMBER(A855),COUNTIF(Calculations!A:A, A855),"")</f>
        <v/>
      </c>
      <c r="F855" s="23" t="str">
        <f t="shared" si="100"/>
        <v/>
      </c>
      <c r="G855" s="23" t="str">
        <f t="shared" si="101"/>
        <v/>
      </c>
    </row>
    <row r="856" spans="1:7" x14ac:dyDescent="0.25">
      <c r="A856" s="10" t="str">
        <f t="shared" si="98"/>
        <v/>
      </c>
      <c r="B856" s="4" t="str">
        <f t="shared" si="99"/>
        <v/>
      </c>
      <c r="C856" s="4" t="str">
        <f t="shared" si="97"/>
        <v/>
      </c>
      <c r="D856" s="4" t="str">
        <f>IF(ISNUMBER(A856),COUNTIF(Calculations!B:B, A856),"")</f>
        <v/>
      </c>
      <c r="E856" s="4" t="str">
        <f>IF(ISNUMBER(A856),COUNTIF(Calculations!A:A, A856),"")</f>
        <v/>
      </c>
      <c r="F856" s="23" t="str">
        <f t="shared" si="100"/>
        <v/>
      </c>
      <c r="G856" s="23" t="str">
        <f t="shared" si="101"/>
        <v/>
      </c>
    </row>
    <row r="857" spans="1:7" x14ac:dyDescent="0.25">
      <c r="A857" s="10" t="str">
        <f t="shared" si="98"/>
        <v/>
      </c>
      <c r="B857" s="4" t="str">
        <f t="shared" si="99"/>
        <v/>
      </c>
      <c r="C857" s="4" t="str">
        <f t="shared" si="97"/>
        <v/>
      </c>
      <c r="D857" s="4" t="str">
        <f>IF(ISNUMBER(A857),COUNTIF(Calculations!B:B, A857),"")</f>
        <v/>
      </c>
      <c r="E857" s="4" t="str">
        <f>IF(ISNUMBER(A857),COUNTIF(Calculations!A:A, A857),"")</f>
        <v/>
      </c>
      <c r="F857" s="23" t="str">
        <f t="shared" si="100"/>
        <v/>
      </c>
      <c r="G857" s="23" t="str">
        <f t="shared" si="101"/>
        <v/>
      </c>
    </row>
    <row r="858" spans="1:7" x14ac:dyDescent="0.25">
      <c r="A858" s="10" t="str">
        <f t="shared" si="98"/>
        <v/>
      </c>
      <c r="B858" s="4" t="str">
        <f t="shared" si="99"/>
        <v/>
      </c>
      <c r="C858" s="4" t="str">
        <f t="shared" si="97"/>
        <v/>
      </c>
      <c r="D858" s="4" t="str">
        <f>IF(ISNUMBER(A858),COUNTIF(Calculations!B:B, A858),"")</f>
        <v/>
      </c>
      <c r="E858" s="4" t="str">
        <f>IF(ISNUMBER(A858),COUNTIF(Calculations!A:A, A858),"")</f>
        <v/>
      </c>
      <c r="F858" s="23" t="str">
        <f t="shared" si="100"/>
        <v/>
      </c>
      <c r="G858" s="23" t="str">
        <f t="shared" si="101"/>
        <v/>
      </c>
    </row>
    <row r="859" spans="1:7" x14ac:dyDescent="0.25">
      <c r="A859" s="10" t="str">
        <f t="shared" si="98"/>
        <v/>
      </c>
      <c r="B859" s="4" t="str">
        <f t="shared" si="99"/>
        <v/>
      </c>
      <c r="C859" s="4" t="str">
        <f t="shared" si="97"/>
        <v/>
      </c>
      <c r="D859" s="4" t="str">
        <f>IF(ISNUMBER(A859),COUNTIF(Calculations!B:B, A859),"")</f>
        <v/>
      </c>
      <c r="E859" s="4" t="str">
        <f>IF(ISNUMBER(A859),COUNTIF(Calculations!A:A, A859),"")</f>
        <v/>
      </c>
      <c r="F859" s="23" t="str">
        <f t="shared" si="100"/>
        <v/>
      </c>
      <c r="G859" s="23" t="str">
        <f t="shared" si="101"/>
        <v/>
      </c>
    </row>
    <row r="860" spans="1:7" x14ac:dyDescent="0.25">
      <c r="A860" s="10" t="str">
        <f t="shared" si="98"/>
        <v/>
      </c>
      <c r="B860" s="4" t="str">
        <f t="shared" si="99"/>
        <v/>
      </c>
      <c r="C860" s="4" t="str">
        <f t="shared" si="97"/>
        <v/>
      </c>
      <c r="D860" s="4" t="str">
        <f>IF(ISNUMBER(A860),COUNTIF(Calculations!B:B, A860),"")</f>
        <v/>
      </c>
      <c r="E860" s="4" t="str">
        <f>IF(ISNUMBER(A860),COUNTIF(Calculations!A:A, A860),"")</f>
        <v/>
      </c>
      <c r="F860" s="23" t="str">
        <f t="shared" si="100"/>
        <v/>
      </c>
      <c r="G860" s="23" t="str">
        <f t="shared" si="101"/>
        <v/>
      </c>
    </row>
    <row r="861" spans="1:7" x14ac:dyDescent="0.25">
      <c r="A861" s="10" t="str">
        <f t="shared" si="98"/>
        <v/>
      </c>
      <c r="B861" s="4" t="str">
        <f t="shared" si="99"/>
        <v/>
      </c>
      <c r="C861" s="4" t="str">
        <f t="shared" si="97"/>
        <v/>
      </c>
      <c r="D861" s="4" t="str">
        <f>IF(ISNUMBER(A861),COUNTIF(Calculations!B:B, A861),"")</f>
        <v/>
      </c>
      <c r="E861" s="4" t="str">
        <f>IF(ISNUMBER(A861),COUNTIF(Calculations!A:A, A861),"")</f>
        <v/>
      </c>
      <c r="F861" s="23" t="str">
        <f t="shared" si="100"/>
        <v/>
      </c>
      <c r="G861" s="23" t="str">
        <f t="shared" si="101"/>
        <v/>
      </c>
    </row>
    <row r="862" spans="1:7" x14ac:dyDescent="0.25">
      <c r="A862" s="10" t="str">
        <f t="shared" si="98"/>
        <v/>
      </c>
      <c r="B862" s="4" t="str">
        <f t="shared" si="99"/>
        <v/>
      </c>
      <c r="C862" s="4" t="str">
        <f t="shared" si="97"/>
        <v/>
      </c>
      <c r="D862" s="4" t="str">
        <f>IF(ISNUMBER(A862),COUNTIF(Calculations!B:B, A862),"")</f>
        <v/>
      </c>
      <c r="E862" s="4" t="str">
        <f>IF(ISNUMBER(A862),COUNTIF(Calculations!A:A, A862),"")</f>
        <v/>
      </c>
      <c r="F862" s="23" t="str">
        <f t="shared" si="100"/>
        <v/>
      </c>
      <c r="G862" s="23" t="str">
        <f t="shared" si="101"/>
        <v/>
      </c>
    </row>
    <row r="863" spans="1:7" x14ac:dyDescent="0.25">
      <c r="A863" s="10" t="str">
        <f t="shared" si="98"/>
        <v/>
      </c>
      <c r="B863" s="4" t="str">
        <f t="shared" si="99"/>
        <v/>
      </c>
      <c r="C863" s="4" t="str">
        <f t="shared" si="97"/>
        <v/>
      </c>
      <c r="D863" s="4" t="str">
        <f>IF(ISNUMBER(A863),COUNTIF(Calculations!B:B, A863),"")</f>
        <v/>
      </c>
      <c r="E863" s="4" t="str">
        <f>IF(ISNUMBER(A863),COUNTIF(Calculations!A:A, A863),"")</f>
        <v/>
      </c>
      <c r="F863" s="23" t="str">
        <f t="shared" si="100"/>
        <v/>
      </c>
      <c r="G863" s="23" t="str">
        <f t="shared" si="101"/>
        <v/>
      </c>
    </row>
    <row r="864" spans="1:7" x14ac:dyDescent="0.25">
      <c r="A864" s="10" t="str">
        <f t="shared" si="98"/>
        <v/>
      </c>
      <c r="B864" s="4" t="str">
        <f t="shared" si="99"/>
        <v/>
      </c>
      <c r="C864" s="4" t="str">
        <f t="shared" si="97"/>
        <v/>
      </c>
      <c r="D864" s="4" t="str">
        <f>IF(ISNUMBER(A864),COUNTIF(Calculations!B:B, A864),"")</f>
        <v/>
      </c>
      <c r="E864" s="4" t="str">
        <f>IF(ISNUMBER(A864),COUNTIF(Calculations!A:A, A864),"")</f>
        <v/>
      </c>
      <c r="F864" s="23" t="str">
        <f t="shared" si="100"/>
        <v/>
      </c>
      <c r="G864" s="23" t="str">
        <f t="shared" si="101"/>
        <v/>
      </c>
    </row>
    <row r="865" spans="1:7" x14ac:dyDescent="0.25">
      <c r="A865" s="10" t="str">
        <f t="shared" si="98"/>
        <v/>
      </c>
      <c r="B865" s="4" t="str">
        <f t="shared" si="99"/>
        <v/>
      </c>
      <c r="C865" s="4" t="str">
        <f t="shared" si="97"/>
        <v/>
      </c>
      <c r="D865" s="4" t="str">
        <f>IF(ISNUMBER(A865),COUNTIF(Calculations!B:B, A865),"")</f>
        <v/>
      </c>
      <c r="E865" s="4" t="str">
        <f>IF(ISNUMBER(A865),COUNTIF(Calculations!A:A, A865),"")</f>
        <v/>
      </c>
      <c r="F865" s="23" t="str">
        <f t="shared" si="100"/>
        <v/>
      </c>
      <c r="G865" s="23" t="str">
        <f t="shared" si="101"/>
        <v/>
      </c>
    </row>
    <row r="866" spans="1:7" x14ac:dyDescent="0.25">
      <c r="A866" s="10" t="str">
        <f t="shared" si="98"/>
        <v/>
      </c>
      <c r="B866" s="4" t="str">
        <f t="shared" si="99"/>
        <v/>
      </c>
      <c r="C866" s="4" t="str">
        <f t="shared" si="97"/>
        <v/>
      </c>
      <c r="D866" s="4" t="str">
        <f>IF(ISNUMBER(A866),COUNTIF(Calculations!B:B, A866),"")</f>
        <v/>
      </c>
      <c r="E866" s="4" t="str">
        <f>IF(ISNUMBER(A866),COUNTIF(Calculations!A:A, A866),"")</f>
        <v/>
      </c>
      <c r="F866" s="23" t="str">
        <f t="shared" si="100"/>
        <v/>
      </c>
      <c r="G866" s="23" t="str">
        <f t="shared" si="101"/>
        <v/>
      </c>
    </row>
    <row r="867" spans="1:7" x14ac:dyDescent="0.25">
      <c r="A867" s="10" t="str">
        <f t="shared" si="98"/>
        <v/>
      </c>
      <c r="B867" s="4" t="str">
        <f t="shared" si="99"/>
        <v/>
      </c>
      <c r="C867" s="4" t="str">
        <f t="shared" si="97"/>
        <v/>
      </c>
      <c r="D867" s="4" t="str">
        <f>IF(ISNUMBER(A867),COUNTIF(Calculations!B:B, A867),"")</f>
        <v/>
      </c>
      <c r="E867" s="4" t="str">
        <f>IF(ISNUMBER(A867),COUNTIF(Calculations!A:A, A867),"")</f>
        <v/>
      </c>
      <c r="F867" s="23" t="str">
        <f t="shared" si="100"/>
        <v/>
      </c>
      <c r="G867" s="23" t="str">
        <f t="shared" si="101"/>
        <v/>
      </c>
    </row>
    <row r="868" spans="1:7" x14ac:dyDescent="0.25">
      <c r="A868" s="10" t="str">
        <f t="shared" si="98"/>
        <v/>
      </c>
      <c r="B868" s="4" t="str">
        <f t="shared" si="99"/>
        <v/>
      </c>
      <c r="C868" s="4" t="str">
        <f t="shared" si="97"/>
        <v/>
      </c>
      <c r="D868" s="4" t="str">
        <f>IF(ISNUMBER(A868),COUNTIF(Calculations!B:B, A868),"")</f>
        <v/>
      </c>
      <c r="E868" s="4" t="str">
        <f>IF(ISNUMBER(A868),COUNTIF(Calculations!A:A, A868),"")</f>
        <v/>
      </c>
      <c r="F868" s="23" t="str">
        <f t="shared" si="100"/>
        <v/>
      </c>
      <c r="G868" s="23" t="str">
        <f t="shared" si="101"/>
        <v/>
      </c>
    </row>
    <row r="869" spans="1:7" x14ac:dyDescent="0.25">
      <c r="A869" s="10" t="str">
        <f t="shared" si="98"/>
        <v/>
      </c>
      <c r="B869" s="4" t="str">
        <f t="shared" si="99"/>
        <v/>
      </c>
      <c r="C869" s="4" t="str">
        <f t="shared" si="97"/>
        <v/>
      </c>
      <c r="D869" s="4" t="str">
        <f>IF(ISNUMBER(A869),COUNTIF(Calculations!B:B, A869),"")</f>
        <v/>
      </c>
      <c r="E869" s="4" t="str">
        <f>IF(ISNUMBER(A869),COUNTIF(Calculations!A:A, A869),"")</f>
        <v/>
      </c>
      <c r="F869" s="23" t="str">
        <f t="shared" si="100"/>
        <v/>
      </c>
      <c r="G869" s="23" t="str">
        <f t="shared" si="101"/>
        <v/>
      </c>
    </row>
    <row r="870" spans="1:7" x14ac:dyDescent="0.25">
      <c r="A870" s="10" t="str">
        <f t="shared" si="98"/>
        <v/>
      </c>
      <c r="B870" s="4" t="str">
        <f t="shared" si="99"/>
        <v/>
      </c>
      <c r="C870" s="4" t="str">
        <f t="shared" si="97"/>
        <v/>
      </c>
      <c r="D870" s="4" t="str">
        <f>IF(ISNUMBER(A870),COUNTIF(Calculations!B:B, A870),"")</f>
        <v/>
      </c>
      <c r="E870" s="4" t="str">
        <f>IF(ISNUMBER(A870),COUNTIF(Calculations!A:A, A870),"")</f>
        <v/>
      </c>
      <c r="F870" s="23" t="str">
        <f t="shared" si="100"/>
        <v/>
      </c>
      <c r="G870" s="23" t="str">
        <f t="shared" si="101"/>
        <v/>
      </c>
    </row>
    <row r="871" spans="1:7" x14ac:dyDescent="0.25">
      <c r="A871" s="10" t="str">
        <f t="shared" si="98"/>
        <v/>
      </c>
      <c r="B871" s="4" t="str">
        <f t="shared" si="99"/>
        <v/>
      </c>
      <c r="C871" s="4" t="str">
        <f t="shared" si="97"/>
        <v/>
      </c>
      <c r="D871" s="4" t="str">
        <f>IF(ISNUMBER(A871),COUNTIF(Calculations!B:B, A871),"")</f>
        <v/>
      </c>
      <c r="E871" s="4" t="str">
        <f>IF(ISNUMBER(A871),COUNTIF(Calculations!A:A, A871),"")</f>
        <v/>
      </c>
      <c r="F871" s="23" t="str">
        <f t="shared" si="100"/>
        <v/>
      </c>
      <c r="G871" s="23" t="str">
        <f t="shared" si="101"/>
        <v/>
      </c>
    </row>
    <row r="872" spans="1:7" x14ac:dyDescent="0.25">
      <c r="A872" s="10" t="str">
        <f t="shared" si="98"/>
        <v/>
      </c>
      <c r="B872" s="4" t="str">
        <f t="shared" si="99"/>
        <v/>
      </c>
      <c r="C872" s="4" t="str">
        <f t="shared" si="97"/>
        <v/>
      </c>
      <c r="D872" s="4" t="str">
        <f>IF(ISNUMBER(A872),COUNTIF(Calculations!B:B, A872),"")</f>
        <v/>
      </c>
      <c r="E872" s="4" t="str">
        <f>IF(ISNUMBER(A872),COUNTIF(Calculations!A:A, A872),"")</f>
        <v/>
      </c>
      <c r="F872" s="23" t="str">
        <f t="shared" si="100"/>
        <v/>
      </c>
      <c r="G872" s="23" t="str">
        <f t="shared" si="101"/>
        <v/>
      </c>
    </row>
    <row r="873" spans="1:7" x14ac:dyDescent="0.25">
      <c r="A873" s="10" t="str">
        <f t="shared" si="98"/>
        <v/>
      </c>
      <c r="B873" s="4" t="str">
        <f t="shared" si="99"/>
        <v/>
      </c>
      <c r="C873" s="4" t="str">
        <f t="shared" si="97"/>
        <v/>
      </c>
      <c r="D873" s="4" t="str">
        <f>IF(ISNUMBER(A873),COUNTIF(Calculations!B:B, A873),"")</f>
        <v/>
      </c>
      <c r="E873" s="4" t="str">
        <f>IF(ISNUMBER(A873),COUNTIF(Calculations!A:A, A873),"")</f>
        <v/>
      </c>
      <c r="F873" s="23" t="str">
        <f t="shared" si="100"/>
        <v/>
      </c>
      <c r="G873" s="23" t="str">
        <f t="shared" si="101"/>
        <v/>
      </c>
    </row>
    <row r="874" spans="1:7" x14ac:dyDescent="0.25">
      <c r="A874" s="10" t="str">
        <f t="shared" si="98"/>
        <v/>
      </c>
      <c r="B874" s="4" t="str">
        <f t="shared" si="99"/>
        <v/>
      </c>
      <c r="C874" s="4" t="str">
        <f t="shared" si="97"/>
        <v/>
      </c>
      <c r="D874" s="4" t="str">
        <f>IF(ISNUMBER(A874),COUNTIF(Calculations!B:B, A874),"")</f>
        <v/>
      </c>
      <c r="E874" s="4" t="str">
        <f>IF(ISNUMBER(A874),COUNTIF(Calculations!A:A, A874),"")</f>
        <v/>
      </c>
      <c r="F874" s="23" t="str">
        <f t="shared" si="100"/>
        <v/>
      </c>
      <c r="G874" s="23" t="str">
        <f t="shared" si="101"/>
        <v/>
      </c>
    </row>
    <row r="875" spans="1:7" x14ac:dyDescent="0.25">
      <c r="A875" s="10" t="str">
        <f t="shared" si="98"/>
        <v/>
      </c>
      <c r="B875" s="4" t="str">
        <f t="shared" si="99"/>
        <v/>
      </c>
      <c r="C875" s="4" t="str">
        <f t="shared" si="97"/>
        <v/>
      </c>
      <c r="D875" s="4" t="str">
        <f>IF(ISNUMBER(A875),COUNTIF(Calculations!B:B, A875),"")</f>
        <v/>
      </c>
      <c r="E875" s="4" t="str">
        <f>IF(ISNUMBER(A875),COUNTIF(Calculations!A:A, A875),"")</f>
        <v/>
      </c>
      <c r="F875" s="23" t="str">
        <f t="shared" si="100"/>
        <v/>
      </c>
      <c r="G875" s="23" t="str">
        <f t="shared" si="101"/>
        <v/>
      </c>
    </row>
    <row r="876" spans="1:7" x14ac:dyDescent="0.25">
      <c r="A876" s="10" t="str">
        <f t="shared" si="98"/>
        <v/>
      </c>
      <c r="B876" s="4" t="str">
        <f t="shared" si="99"/>
        <v/>
      </c>
      <c r="C876" s="4" t="str">
        <f t="shared" si="97"/>
        <v/>
      </c>
      <c r="D876" s="4" t="str">
        <f>IF(ISNUMBER(A876),COUNTIF(Calculations!B:B, A876),"")</f>
        <v/>
      </c>
      <c r="E876" s="4" t="str">
        <f>IF(ISNUMBER(A876),COUNTIF(Calculations!A:A, A876),"")</f>
        <v/>
      </c>
      <c r="F876" s="23" t="str">
        <f t="shared" si="100"/>
        <v/>
      </c>
      <c r="G876" s="23" t="str">
        <f t="shared" si="101"/>
        <v/>
      </c>
    </row>
    <row r="877" spans="1:7" x14ac:dyDescent="0.25">
      <c r="A877" s="10" t="str">
        <f t="shared" si="98"/>
        <v/>
      </c>
      <c r="B877" s="4" t="str">
        <f t="shared" si="99"/>
        <v/>
      </c>
      <c r="C877" s="4" t="str">
        <f t="shared" si="97"/>
        <v/>
      </c>
      <c r="D877" s="4" t="str">
        <f>IF(ISNUMBER(A877),COUNTIF(Calculations!B:B, A877),"")</f>
        <v/>
      </c>
      <c r="E877" s="4" t="str">
        <f>IF(ISNUMBER(A877),COUNTIF(Calculations!A:A, A877),"")</f>
        <v/>
      </c>
      <c r="F877" s="23" t="str">
        <f t="shared" si="100"/>
        <v/>
      </c>
      <c r="G877" s="23" t="str">
        <f t="shared" si="101"/>
        <v/>
      </c>
    </row>
    <row r="878" spans="1:7" x14ac:dyDescent="0.25">
      <c r="A878" s="10" t="str">
        <f t="shared" si="98"/>
        <v/>
      </c>
      <c r="B878" s="4" t="str">
        <f t="shared" si="99"/>
        <v/>
      </c>
      <c r="C878" s="4" t="str">
        <f t="shared" si="97"/>
        <v/>
      </c>
      <c r="D878" s="4" t="str">
        <f>IF(ISNUMBER(A878),COUNTIF(Calculations!B:B, A878),"")</f>
        <v/>
      </c>
      <c r="E878" s="4" t="str">
        <f>IF(ISNUMBER(A878),COUNTIF(Calculations!A:A, A878),"")</f>
        <v/>
      </c>
      <c r="F878" s="23" t="str">
        <f t="shared" si="100"/>
        <v/>
      </c>
      <c r="G878" s="23" t="str">
        <f t="shared" si="101"/>
        <v/>
      </c>
    </row>
    <row r="879" spans="1:7" x14ac:dyDescent="0.25">
      <c r="A879" s="10" t="str">
        <f t="shared" si="98"/>
        <v/>
      </c>
      <c r="B879" s="4" t="str">
        <f t="shared" si="99"/>
        <v/>
      </c>
      <c r="C879" s="4" t="str">
        <f t="shared" si="97"/>
        <v/>
      </c>
      <c r="D879" s="4" t="str">
        <f>IF(ISNUMBER(A879),COUNTIF(Calculations!B:B, A879),"")</f>
        <v/>
      </c>
      <c r="E879" s="4" t="str">
        <f>IF(ISNUMBER(A879),COUNTIF(Calculations!A:A, A879),"")</f>
        <v/>
      </c>
      <c r="F879" s="23" t="str">
        <f t="shared" si="100"/>
        <v/>
      </c>
      <c r="G879" s="23" t="str">
        <f t="shared" si="101"/>
        <v/>
      </c>
    </row>
    <row r="880" spans="1:7" x14ac:dyDescent="0.25">
      <c r="A880" s="10" t="str">
        <f t="shared" si="98"/>
        <v/>
      </c>
      <c r="B880" s="4" t="str">
        <f t="shared" si="99"/>
        <v/>
      </c>
      <c r="C880" s="4" t="str">
        <f t="shared" si="97"/>
        <v/>
      </c>
      <c r="D880" s="4" t="str">
        <f>IF(ISNUMBER(A880),COUNTIF(Calculations!B:B, A880),"")</f>
        <v/>
      </c>
      <c r="E880" s="4" t="str">
        <f>IF(ISNUMBER(A880),COUNTIF(Calculations!A:A, A880),"")</f>
        <v/>
      </c>
      <c r="F880" s="23" t="str">
        <f t="shared" si="100"/>
        <v/>
      </c>
      <c r="G880" s="23" t="str">
        <f t="shared" si="101"/>
        <v/>
      </c>
    </row>
    <row r="881" spans="1:7" x14ac:dyDescent="0.25">
      <c r="A881" s="10" t="str">
        <f t="shared" si="98"/>
        <v/>
      </c>
      <c r="B881" s="4" t="str">
        <f t="shared" si="99"/>
        <v/>
      </c>
      <c r="C881" s="4" t="str">
        <f t="shared" si="97"/>
        <v/>
      </c>
      <c r="D881" s="4" t="str">
        <f>IF(ISNUMBER(A881),COUNTIF(Calculations!B:B, A881),"")</f>
        <v/>
      </c>
      <c r="E881" s="4" t="str">
        <f>IF(ISNUMBER(A881),COUNTIF(Calculations!A:A, A881),"")</f>
        <v/>
      </c>
      <c r="F881" s="23" t="str">
        <f t="shared" si="100"/>
        <v/>
      </c>
      <c r="G881" s="23" t="str">
        <f t="shared" si="101"/>
        <v/>
      </c>
    </row>
    <row r="882" spans="1:7" x14ac:dyDescent="0.25">
      <c r="A882" s="10" t="str">
        <f t="shared" si="98"/>
        <v/>
      </c>
      <c r="B882" s="4" t="str">
        <f t="shared" si="99"/>
        <v/>
      </c>
      <c r="C882" s="4" t="str">
        <f t="shared" si="97"/>
        <v/>
      </c>
      <c r="D882" s="4" t="str">
        <f>IF(ISNUMBER(A882),COUNTIF(Calculations!B:B, A882),"")</f>
        <v/>
      </c>
      <c r="E882" s="4" t="str">
        <f>IF(ISNUMBER(A882),COUNTIF(Calculations!A:A, A882),"")</f>
        <v/>
      </c>
      <c r="F882" s="23" t="str">
        <f t="shared" si="100"/>
        <v/>
      </c>
      <c r="G882" s="23" t="str">
        <f t="shared" si="101"/>
        <v/>
      </c>
    </row>
    <row r="883" spans="1:7" x14ac:dyDescent="0.25">
      <c r="A883" s="10" t="str">
        <f t="shared" si="98"/>
        <v/>
      </c>
      <c r="B883" s="4" t="str">
        <f t="shared" si="99"/>
        <v/>
      </c>
      <c r="C883" s="4" t="str">
        <f t="shared" si="97"/>
        <v/>
      </c>
      <c r="D883" s="4" t="str">
        <f>IF(ISNUMBER(A883),COUNTIF(Calculations!B:B, A883),"")</f>
        <v/>
      </c>
      <c r="E883" s="4" t="str">
        <f>IF(ISNUMBER(A883),COUNTIF(Calculations!A:A, A883),"")</f>
        <v/>
      </c>
      <c r="F883" s="23" t="str">
        <f t="shared" si="100"/>
        <v/>
      </c>
      <c r="G883" s="23" t="str">
        <f t="shared" si="101"/>
        <v/>
      </c>
    </row>
    <row r="884" spans="1:7" x14ac:dyDescent="0.25">
      <c r="A884" s="10" t="str">
        <f t="shared" si="98"/>
        <v/>
      </c>
      <c r="B884" s="4" t="str">
        <f t="shared" si="99"/>
        <v/>
      </c>
      <c r="C884" s="4" t="str">
        <f t="shared" si="97"/>
        <v/>
      </c>
      <c r="D884" s="4" t="str">
        <f>IF(ISNUMBER(A884),COUNTIF(Calculations!B:B, A884),"")</f>
        <v/>
      </c>
      <c r="E884" s="4" t="str">
        <f>IF(ISNUMBER(A884),COUNTIF(Calculations!A:A, A884),"")</f>
        <v/>
      </c>
      <c r="F884" s="23" t="str">
        <f t="shared" si="100"/>
        <v/>
      </c>
      <c r="G884" s="23" t="str">
        <f t="shared" si="101"/>
        <v/>
      </c>
    </row>
    <row r="885" spans="1:7" x14ac:dyDescent="0.25">
      <c r="A885" s="10" t="str">
        <f t="shared" si="98"/>
        <v/>
      </c>
      <c r="B885" s="4" t="str">
        <f t="shared" si="99"/>
        <v/>
      </c>
      <c r="C885" s="4" t="str">
        <f t="shared" si="97"/>
        <v/>
      </c>
      <c r="D885" s="4" t="str">
        <f>IF(ISNUMBER(A885),COUNTIF(Calculations!B:B, A885),"")</f>
        <v/>
      </c>
      <c r="E885" s="4" t="str">
        <f>IF(ISNUMBER(A885),COUNTIF(Calculations!A:A, A885),"")</f>
        <v/>
      </c>
      <c r="F885" s="23" t="str">
        <f t="shared" si="100"/>
        <v/>
      </c>
      <c r="G885" s="23" t="str">
        <f t="shared" si="101"/>
        <v/>
      </c>
    </row>
    <row r="886" spans="1:7" x14ac:dyDescent="0.25">
      <c r="A886" s="10" t="str">
        <f t="shared" si="98"/>
        <v/>
      </c>
      <c r="B886" s="4" t="str">
        <f t="shared" si="99"/>
        <v/>
      </c>
      <c r="C886" s="4" t="str">
        <f t="shared" si="97"/>
        <v/>
      </c>
      <c r="D886" s="4" t="str">
        <f>IF(ISNUMBER(A886),COUNTIF(Calculations!B:B, A886),"")</f>
        <v/>
      </c>
      <c r="E886" s="4" t="str">
        <f>IF(ISNUMBER(A886),COUNTIF(Calculations!A:A, A886),"")</f>
        <v/>
      </c>
      <c r="F886" s="23" t="str">
        <f t="shared" si="100"/>
        <v/>
      </c>
      <c r="G886" s="23" t="str">
        <f t="shared" si="101"/>
        <v/>
      </c>
    </row>
    <row r="887" spans="1:7" x14ac:dyDescent="0.25">
      <c r="A887" s="10" t="str">
        <f t="shared" si="98"/>
        <v/>
      </c>
      <c r="B887" s="4" t="str">
        <f t="shared" si="99"/>
        <v/>
      </c>
      <c r="C887" s="4" t="str">
        <f t="shared" si="97"/>
        <v/>
      </c>
      <c r="D887" s="4" t="str">
        <f>IF(ISNUMBER(A887),COUNTIF(Calculations!B:B, A887),"")</f>
        <v/>
      </c>
      <c r="E887" s="4" t="str">
        <f>IF(ISNUMBER(A887),COUNTIF(Calculations!A:A, A887),"")</f>
        <v/>
      </c>
      <c r="F887" s="23" t="str">
        <f t="shared" si="100"/>
        <v/>
      </c>
      <c r="G887" s="23" t="str">
        <f t="shared" si="101"/>
        <v/>
      </c>
    </row>
    <row r="888" spans="1:7" x14ac:dyDescent="0.25">
      <c r="A888" s="10" t="str">
        <f t="shared" si="98"/>
        <v/>
      </c>
      <c r="B888" s="4" t="str">
        <f t="shared" si="99"/>
        <v/>
      </c>
      <c r="C888" s="4" t="str">
        <f t="shared" si="97"/>
        <v/>
      </c>
      <c r="D888" s="4" t="str">
        <f>IF(ISNUMBER(A888),COUNTIF(Calculations!B:B, A888),"")</f>
        <v/>
      </c>
      <c r="E888" s="4" t="str">
        <f>IF(ISNUMBER(A888),COUNTIF(Calculations!A:A, A888),"")</f>
        <v/>
      </c>
      <c r="F888" s="23" t="str">
        <f t="shared" si="100"/>
        <v/>
      </c>
      <c r="G888" s="23" t="str">
        <f t="shared" si="101"/>
        <v/>
      </c>
    </row>
    <row r="889" spans="1:7" x14ac:dyDescent="0.25">
      <c r="A889" s="10" t="str">
        <f t="shared" si="98"/>
        <v/>
      </c>
      <c r="B889" s="4" t="str">
        <f t="shared" si="99"/>
        <v/>
      </c>
      <c r="C889" s="4" t="str">
        <f t="shared" si="97"/>
        <v/>
      </c>
      <c r="D889" s="4" t="str">
        <f>IF(ISNUMBER(A889),COUNTIF(Calculations!B:B, A889),"")</f>
        <v/>
      </c>
      <c r="E889" s="4" t="str">
        <f>IF(ISNUMBER(A889),COUNTIF(Calculations!A:A, A889),"")</f>
        <v/>
      </c>
      <c r="F889" s="23" t="str">
        <f t="shared" si="100"/>
        <v/>
      </c>
      <c r="G889" s="23" t="str">
        <f t="shared" si="101"/>
        <v/>
      </c>
    </row>
    <row r="890" spans="1:7" x14ac:dyDescent="0.25">
      <c r="A890" s="10" t="str">
        <f t="shared" si="98"/>
        <v/>
      </c>
      <c r="B890" s="4" t="str">
        <f t="shared" si="99"/>
        <v/>
      </c>
      <c r="C890" s="4" t="str">
        <f t="shared" si="97"/>
        <v/>
      </c>
      <c r="D890" s="4" t="str">
        <f>IF(ISNUMBER(A890),COUNTIF(Calculations!B:B, A890),"")</f>
        <v/>
      </c>
      <c r="E890" s="4" t="str">
        <f>IF(ISNUMBER(A890),COUNTIF(Calculations!A:A, A890),"")</f>
        <v/>
      </c>
      <c r="F890" s="23" t="str">
        <f t="shared" si="100"/>
        <v/>
      </c>
      <c r="G890" s="23" t="str">
        <f t="shared" si="101"/>
        <v/>
      </c>
    </row>
    <row r="891" spans="1:7" x14ac:dyDescent="0.25">
      <c r="A891" s="10" t="str">
        <f t="shared" si="98"/>
        <v/>
      </c>
      <c r="B891" s="4" t="str">
        <f t="shared" si="99"/>
        <v/>
      </c>
      <c r="C891" s="4" t="str">
        <f t="shared" si="97"/>
        <v/>
      </c>
      <c r="D891" s="4" t="str">
        <f>IF(ISNUMBER(A891),COUNTIF(Calculations!B:B, A891),"")</f>
        <v/>
      </c>
      <c r="E891" s="4" t="str">
        <f>IF(ISNUMBER(A891),COUNTIF(Calculations!A:A, A891),"")</f>
        <v/>
      </c>
      <c r="F891" s="23" t="str">
        <f t="shared" si="100"/>
        <v/>
      </c>
      <c r="G891" s="23" t="str">
        <f t="shared" si="101"/>
        <v/>
      </c>
    </row>
    <row r="892" spans="1:7" x14ac:dyDescent="0.25">
      <c r="A892" s="10" t="str">
        <f t="shared" si="98"/>
        <v/>
      </c>
      <c r="B892" s="4" t="str">
        <f t="shared" si="99"/>
        <v/>
      </c>
      <c r="C892" s="4" t="str">
        <f t="shared" si="97"/>
        <v/>
      </c>
      <c r="D892" s="4" t="str">
        <f>IF(ISNUMBER(A892),COUNTIF(Calculations!B:B, A892),"")</f>
        <v/>
      </c>
      <c r="E892" s="4" t="str">
        <f>IF(ISNUMBER(A892),COUNTIF(Calculations!A:A, A892),"")</f>
        <v/>
      </c>
      <c r="F892" s="23" t="str">
        <f t="shared" si="100"/>
        <v/>
      </c>
      <c r="G892" s="23" t="str">
        <f t="shared" si="101"/>
        <v/>
      </c>
    </row>
    <row r="893" spans="1:7" x14ac:dyDescent="0.25">
      <c r="A893" s="10" t="str">
        <f t="shared" si="98"/>
        <v/>
      </c>
      <c r="B893" s="4" t="str">
        <f t="shared" si="99"/>
        <v/>
      </c>
      <c r="C893" s="4" t="str">
        <f t="shared" si="97"/>
        <v/>
      </c>
      <c r="D893" s="4" t="str">
        <f>IF(ISNUMBER(A893),COUNTIF(Calculations!B:B, A893),"")</f>
        <v/>
      </c>
      <c r="E893" s="4" t="str">
        <f>IF(ISNUMBER(A893),COUNTIF(Calculations!A:A, A893),"")</f>
        <v/>
      </c>
      <c r="F893" s="23" t="str">
        <f t="shared" si="100"/>
        <v/>
      </c>
      <c r="G893" s="23" t="str">
        <f t="shared" si="101"/>
        <v/>
      </c>
    </row>
    <row r="894" spans="1:7" x14ac:dyDescent="0.25">
      <c r="A894" s="10" t="str">
        <f t="shared" si="98"/>
        <v/>
      </c>
      <c r="B894" s="4" t="str">
        <f t="shared" si="99"/>
        <v/>
      </c>
      <c r="C894" s="4" t="str">
        <f t="shared" si="97"/>
        <v/>
      </c>
      <c r="D894" s="4" t="str">
        <f>IF(ISNUMBER(A894),COUNTIF(Calculations!B:B, A894),"")</f>
        <v/>
      </c>
      <c r="E894" s="4" t="str">
        <f>IF(ISNUMBER(A894),COUNTIF(Calculations!A:A, A894),"")</f>
        <v/>
      </c>
      <c r="F894" s="23" t="str">
        <f t="shared" si="100"/>
        <v/>
      </c>
      <c r="G894" s="23" t="str">
        <f t="shared" si="101"/>
        <v/>
      </c>
    </row>
    <row r="895" spans="1:7" x14ac:dyDescent="0.25">
      <c r="A895" s="10" t="str">
        <f t="shared" si="98"/>
        <v/>
      </c>
      <c r="B895" s="4" t="str">
        <f t="shared" si="99"/>
        <v/>
      </c>
      <c r="C895" s="4" t="str">
        <f t="shared" si="97"/>
        <v/>
      </c>
      <c r="D895" s="4" t="str">
        <f>IF(ISNUMBER(A895),COUNTIF(Calculations!B:B, A895),"")</f>
        <v/>
      </c>
      <c r="E895" s="4" t="str">
        <f>IF(ISNUMBER(A895),COUNTIF(Calculations!A:A, A895),"")</f>
        <v/>
      </c>
      <c r="F895" s="23" t="str">
        <f t="shared" si="100"/>
        <v/>
      </c>
      <c r="G895" s="23" t="str">
        <f t="shared" si="101"/>
        <v/>
      </c>
    </row>
    <row r="896" spans="1:7" x14ac:dyDescent="0.25">
      <c r="A896" s="10" t="str">
        <f t="shared" si="98"/>
        <v/>
      </c>
      <c r="B896" s="4" t="str">
        <f t="shared" si="99"/>
        <v/>
      </c>
      <c r="C896" s="4" t="str">
        <f t="shared" si="97"/>
        <v/>
      </c>
      <c r="D896" s="4" t="str">
        <f>IF(ISNUMBER(A896),COUNTIF(Calculations!B:B, A896),"")</f>
        <v/>
      </c>
      <c r="E896" s="4" t="str">
        <f>IF(ISNUMBER(A896),COUNTIF(Calculations!A:A, A896),"")</f>
        <v/>
      </c>
      <c r="F896" s="23" t="str">
        <f t="shared" si="100"/>
        <v/>
      </c>
      <c r="G896" s="23" t="str">
        <f t="shared" si="101"/>
        <v/>
      </c>
    </row>
    <row r="897" spans="1:7" x14ac:dyDescent="0.25">
      <c r="A897" s="10" t="str">
        <f t="shared" si="98"/>
        <v/>
      </c>
      <c r="B897" s="4" t="str">
        <f t="shared" si="99"/>
        <v/>
      </c>
      <c r="C897" s="4" t="str">
        <f t="shared" si="97"/>
        <v/>
      </c>
      <c r="D897" s="4" t="str">
        <f>IF(ISNUMBER(A897),COUNTIF(Calculations!B:B, A897),"")</f>
        <v/>
      </c>
      <c r="E897" s="4" t="str">
        <f>IF(ISNUMBER(A897),COUNTIF(Calculations!A:A, A897),"")</f>
        <v/>
      </c>
      <c r="F897" s="23" t="str">
        <f t="shared" si="100"/>
        <v/>
      </c>
      <c r="G897" s="23" t="str">
        <f t="shared" si="101"/>
        <v/>
      </c>
    </row>
    <row r="898" spans="1:7" x14ac:dyDescent="0.25">
      <c r="A898" s="10" t="str">
        <f t="shared" si="98"/>
        <v/>
      </c>
      <c r="B898" s="4" t="str">
        <f t="shared" si="99"/>
        <v/>
      </c>
      <c r="C898" s="4" t="str">
        <f t="shared" ref="C898:C961" si="102">IF(ISNUMBER(A898),COUNTIFS(IndirectStartDates,"&lt;="&amp;A898,IndirectCompletedDates,"&gt;"&amp;A898) + COUNTIFS(IndirectStartDates,"&lt;="&amp;A898,IndirectCompletedDates,""),"")</f>
        <v/>
      </c>
      <c r="D898" s="4" t="str">
        <f>IF(ISNUMBER(A898),COUNTIF(Calculations!B:B, A898),"")</f>
        <v/>
      </c>
      <c r="E898" s="4" t="str">
        <f>IF(ISNUMBER(A898),COUNTIF(Calculations!A:A, A898),"")</f>
        <v/>
      </c>
      <c r="F898" s="23" t="str">
        <f t="shared" si="100"/>
        <v/>
      </c>
      <c r="G898" s="23" t="str">
        <f t="shared" si="101"/>
        <v/>
      </c>
    </row>
    <row r="899" spans="1:7" x14ac:dyDescent="0.25">
      <c r="A899" s="10" t="str">
        <f t="shared" ref="A899:A962" si="103">IF(ISNUMBER(A898),IF(A898+1&lt;=MAX(IndirectStartDates),A898+1,""),"")</f>
        <v/>
      </c>
      <c r="B899" s="4" t="str">
        <f t="shared" ref="B899:B962" si="104">IF(ISNUMBER(A899),YEAR(A899)&amp;"-"&amp;TEXT(WEEKNUM(A899),"00"),"")</f>
        <v/>
      </c>
      <c r="C899" s="4" t="str">
        <f t="shared" si="102"/>
        <v/>
      </c>
      <c r="D899" s="4" t="str">
        <f>IF(ISNUMBER(A899),COUNTIF(Calculations!B:B, A899),"")</f>
        <v/>
      </c>
      <c r="E899" s="4" t="str">
        <f>IF(ISNUMBER(A899),COUNTIF(Calculations!A:A, A899),"")</f>
        <v/>
      </c>
      <c r="F899" s="23" t="str">
        <f t="shared" si="100"/>
        <v/>
      </c>
      <c r="G899" s="23" t="str">
        <f t="shared" si="101"/>
        <v/>
      </c>
    </row>
    <row r="900" spans="1:7" x14ac:dyDescent="0.25">
      <c r="A900" s="10" t="str">
        <f t="shared" si="103"/>
        <v/>
      </c>
      <c r="B900" s="4" t="str">
        <f t="shared" si="104"/>
        <v/>
      </c>
      <c r="C900" s="4" t="str">
        <f t="shared" si="102"/>
        <v/>
      </c>
      <c r="D900" s="4" t="str">
        <f>IF(ISNUMBER(A900),COUNTIF(Calculations!B:B, A900),"")</f>
        <v/>
      </c>
      <c r="E900" s="4" t="str">
        <f>IF(ISNUMBER(A900),COUNTIF(Calculations!A:A, A900),"")</f>
        <v/>
      </c>
      <c r="F900" s="23" t="str">
        <f t="shared" ref="F900:F963" si="105">IF(ISNUMBER(A900),F899 + D900,"")</f>
        <v/>
      </c>
      <c r="G900" s="23" t="str">
        <f t="shared" ref="G900:G963" si="106">IF(ISNUMBER(A900),G899 + E900,"")</f>
        <v/>
      </c>
    </row>
    <row r="901" spans="1:7" x14ac:dyDescent="0.25">
      <c r="A901" s="10" t="str">
        <f t="shared" si="103"/>
        <v/>
      </c>
      <c r="B901" s="4" t="str">
        <f t="shared" si="104"/>
        <v/>
      </c>
      <c r="C901" s="4" t="str">
        <f t="shared" si="102"/>
        <v/>
      </c>
      <c r="D901" s="4" t="str">
        <f>IF(ISNUMBER(A901),COUNTIF(Calculations!B:B, A901),"")</f>
        <v/>
      </c>
      <c r="E901" s="4" t="str">
        <f>IF(ISNUMBER(A901),COUNTIF(Calculations!A:A, A901),"")</f>
        <v/>
      </c>
      <c r="F901" s="23" t="str">
        <f t="shared" si="105"/>
        <v/>
      </c>
      <c r="G901" s="23" t="str">
        <f t="shared" si="106"/>
        <v/>
      </c>
    </row>
    <row r="902" spans="1:7" x14ac:dyDescent="0.25">
      <c r="A902" s="10" t="str">
        <f t="shared" si="103"/>
        <v/>
      </c>
      <c r="B902" s="4" t="str">
        <f t="shared" si="104"/>
        <v/>
      </c>
      <c r="C902" s="4" t="str">
        <f t="shared" si="102"/>
        <v/>
      </c>
      <c r="D902" s="4" t="str">
        <f>IF(ISNUMBER(A902),COUNTIF(Calculations!B:B, A902),"")</f>
        <v/>
      </c>
      <c r="E902" s="4" t="str">
        <f>IF(ISNUMBER(A902),COUNTIF(Calculations!A:A, A902),"")</f>
        <v/>
      </c>
      <c r="F902" s="23" t="str">
        <f t="shared" si="105"/>
        <v/>
      </c>
      <c r="G902" s="23" t="str">
        <f t="shared" si="106"/>
        <v/>
      </c>
    </row>
    <row r="903" spans="1:7" x14ac:dyDescent="0.25">
      <c r="A903" s="10" t="str">
        <f t="shared" si="103"/>
        <v/>
      </c>
      <c r="B903" s="4" t="str">
        <f t="shared" si="104"/>
        <v/>
      </c>
      <c r="C903" s="4" t="str">
        <f t="shared" si="102"/>
        <v/>
      </c>
      <c r="D903" s="4" t="str">
        <f>IF(ISNUMBER(A903),COUNTIF(Calculations!B:B, A903),"")</f>
        <v/>
      </c>
      <c r="E903" s="4" t="str">
        <f>IF(ISNUMBER(A903),COUNTIF(Calculations!A:A, A903),"")</f>
        <v/>
      </c>
      <c r="F903" s="23" t="str">
        <f t="shared" si="105"/>
        <v/>
      </c>
      <c r="G903" s="23" t="str">
        <f t="shared" si="106"/>
        <v/>
      </c>
    </row>
    <row r="904" spans="1:7" x14ac:dyDescent="0.25">
      <c r="A904" s="10" t="str">
        <f t="shared" si="103"/>
        <v/>
      </c>
      <c r="B904" s="4" t="str">
        <f t="shared" si="104"/>
        <v/>
      </c>
      <c r="C904" s="4" t="str">
        <f t="shared" si="102"/>
        <v/>
      </c>
      <c r="D904" s="4" t="str">
        <f>IF(ISNUMBER(A904),COUNTIF(Calculations!B:B, A904),"")</f>
        <v/>
      </c>
      <c r="E904" s="4" t="str">
        <f>IF(ISNUMBER(A904),COUNTIF(Calculations!A:A, A904),"")</f>
        <v/>
      </c>
      <c r="F904" s="23" t="str">
        <f t="shared" si="105"/>
        <v/>
      </c>
      <c r="G904" s="23" t="str">
        <f t="shared" si="106"/>
        <v/>
      </c>
    </row>
    <row r="905" spans="1:7" x14ac:dyDescent="0.25">
      <c r="A905" s="10" t="str">
        <f t="shared" si="103"/>
        <v/>
      </c>
      <c r="B905" s="4" t="str">
        <f t="shared" si="104"/>
        <v/>
      </c>
      <c r="C905" s="4" t="str">
        <f t="shared" si="102"/>
        <v/>
      </c>
      <c r="D905" s="4" t="str">
        <f>IF(ISNUMBER(A905),COUNTIF(Calculations!B:B, A905),"")</f>
        <v/>
      </c>
      <c r="E905" s="4" t="str">
        <f>IF(ISNUMBER(A905),COUNTIF(Calculations!A:A, A905),"")</f>
        <v/>
      </c>
      <c r="F905" s="23" t="str">
        <f t="shared" si="105"/>
        <v/>
      </c>
      <c r="G905" s="23" t="str">
        <f t="shared" si="106"/>
        <v/>
      </c>
    </row>
    <row r="906" spans="1:7" x14ac:dyDescent="0.25">
      <c r="A906" s="10" t="str">
        <f t="shared" si="103"/>
        <v/>
      </c>
      <c r="B906" s="4" t="str">
        <f t="shared" si="104"/>
        <v/>
      </c>
      <c r="C906" s="4" t="str">
        <f t="shared" si="102"/>
        <v/>
      </c>
      <c r="D906" s="4" t="str">
        <f>IF(ISNUMBER(A906),COUNTIF(Calculations!B:B, A906),"")</f>
        <v/>
      </c>
      <c r="E906" s="4" t="str">
        <f>IF(ISNUMBER(A906),COUNTIF(Calculations!A:A, A906),"")</f>
        <v/>
      </c>
      <c r="F906" s="23" t="str">
        <f t="shared" si="105"/>
        <v/>
      </c>
      <c r="G906" s="23" t="str">
        <f t="shared" si="106"/>
        <v/>
      </c>
    </row>
    <row r="907" spans="1:7" x14ac:dyDescent="0.25">
      <c r="A907" s="10" t="str">
        <f t="shared" si="103"/>
        <v/>
      </c>
      <c r="B907" s="4" t="str">
        <f t="shared" si="104"/>
        <v/>
      </c>
      <c r="C907" s="4" t="str">
        <f t="shared" si="102"/>
        <v/>
      </c>
      <c r="D907" s="4" t="str">
        <f>IF(ISNUMBER(A907),COUNTIF(Calculations!B:B, A907),"")</f>
        <v/>
      </c>
      <c r="E907" s="4" t="str">
        <f>IF(ISNUMBER(A907),COUNTIF(Calculations!A:A, A907),"")</f>
        <v/>
      </c>
      <c r="F907" s="23" t="str">
        <f t="shared" si="105"/>
        <v/>
      </c>
      <c r="G907" s="23" t="str">
        <f t="shared" si="106"/>
        <v/>
      </c>
    </row>
    <row r="908" spans="1:7" x14ac:dyDescent="0.25">
      <c r="A908" s="10" t="str">
        <f t="shared" si="103"/>
        <v/>
      </c>
      <c r="B908" s="4" t="str">
        <f t="shared" si="104"/>
        <v/>
      </c>
      <c r="C908" s="4" t="str">
        <f t="shared" si="102"/>
        <v/>
      </c>
      <c r="D908" s="4" t="str">
        <f>IF(ISNUMBER(A908),COUNTIF(Calculations!B:B, A908),"")</f>
        <v/>
      </c>
      <c r="E908" s="4" t="str">
        <f>IF(ISNUMBER(A908),COUNTIF(Calculations!A:A, A908),"")</f>
        <v/>
      </c>
      <c r="F908" s="23" t="str">
        <f t="shared" si="105"/>
        <v/>
      </c>
      <c r="G908" s="23" t="str">
        <f t="shared" si="106"/>
        <v/>
      </c>
    </row>
    <row r="909" spans="1:7" x14ac:dyDescent="0.25">
      <c r="A909" s="10" t="str">
        <f t="shared" si="103"/>
        <v/>
      </c>
      <c r="B909" s="4" t="str">
        <f t="shared" si="104"/>
        <v/>
      </c>
      <c r="C909" s="4" t="str">
        <f t="shared" si="102"/>
        <v/>
      </c>
      <c r="D909" s="4" t="str">
        <f>IF(ISNUMBER(A909),COUNTIF(Calculations!B:B, A909),"")</f>
        <v/>
      </c>
      <c r="E909" s="4" t="str">
        <f>IF(ISNUMBER(A909),COUNTIF(Calculations!A:A, A909),"")</f>
        <v/>
      </c>
      <c r="F909" s="23" t="str">
        <f t="shared" si="105"/>
        <v/>
      </c>
      <c r="G909" s="23" t="str">
        <f t="shared" si="106"/>
        <v/>
      </c>
    </row>
    <row r="910" spans="1:7" x14ac:dyDescent="0.25">
      <c r="A910" s="10" t="str">
        <f t="shared" si="103"/>
        <v/>
      </c>
      <c r="B910" s="4" t="str">
        <f t="shared" si="104"/>
        <v/>
      </c>
      <c r="C910" s="4" t="str">
        <f t="shared" si="102"/>
        <v/>
      </c>
      <c r="D910" s="4" t="str">
        <f>IF(ISNUMBER(A910),COUNTIF(Calculations!B:B, A910),"")</f>
        <v/>
      </c>
      <c r="E910" s="4" t="str">
        <f>IF(ISNUMBER(A910),COUNTIF(Calculations!A:A, A910),"")</f>
        <v/>
      </c>
      <c r="F910" s="23" t="str">
        <f t="shared" si="105"/>
        <v/>
      </c>
      <c r="G910" s="23" t="str">
        <f t="shared" si="106"/>
        <v/>
      </c>
    </row>
    <row r="911" spans="1:7" x14ac:dyDescent="0.25">
      <c r="A911" s="10" t="str">
        <f t="shared" si="103"/>
        <v/>
      </c>
      <c r="B911" s="4" t="str">
        <f t="shared" si="104"/>
        <v/>
      </c>
      <c r="C911" s="4" t="str">
        <f t="shared" si="102"/>
        <v/>
      </c>
      <c r="D911" s="4" t="str">
        <f>IF(ISNUMBER(A911),COUNTIF(Calculations!B:B, A911),"")</f>
        <v/>
      </c>
      <c r="E911" s="4" t="str">
        <f>IF(ISNUMBER(A911),COUNTIF(Calculations!A:A, A911),"")</f>
        <v/>
      </c>
      <c r="F911" s="23" t="str">
        <f t="shared" si="105"/>
        <v/>
      </c>
      <c r="G911" s="23" t="str">
        <f t="shared" si="106"/>
        <v/>
      </c>
    </row>
    <row r="912" spans="1:7" x14ac:dyDescent="0.25">
      <c r="A912" s="10" t="str">
        <f t="shared" si="103"/>
        <v/>
      </c>
      <c r="B912" s="4" t="str">
        <f t="shared" si="104"/>
        <v/>
      </c>
      <c r="C912" s="4" t="str">
        <f t="shared" si="102"/>
        <v/>
      </c>
      <c r="D912" s="4" t="str">
        <f>IF(ISNUMBER(A912),COUNTIF(Calculations!B:B, A912),"")</f>
        <v/>
      </c>
      <c r="E912" s="4" t="str">
        <f>IF(ISNUMBER(A912),COUNTIF(Calculations!A:A, A912),"")</f>
        <v/>
      </c>
      <c r="F912" s="23" t="str">
        <f t="shared" si="105"/>
        <v/>
      </c>
      <c r="G912" s="23" t="str">
        <f t="shared" si="106"/>
        <v/>
      </c>
    </row>
    <row r="913" spans="1:7" x14ac:dyDescent="0.25">
      <c r="A913" s="10" t="str">
        <f t="shared" si="103"/>
        <v/>
      </c>
      <c r="B913" s="4" t="str">
        <f t="shared" si="104"/>
        <v/>
      </c>
      <c r="C913" s="4" t="str">
        <f t="shared" si="102"/>
        <v/>
      </c>
      <c r="D913" s="4" t="str">
        <f>IF(ISNUMBER(A913),COUNTIF(Calculations!B:B, A913),"")</f>
        <v/>
      </c>
      <c r="E913" s="4" t="str">
        <f>IF(ISNUMBER(A913),COUNTIF(Calculations!A:A, A913),"")</f>
        <v/>
      </c>
      <c r="F913" s="23" t="str">
        <f t="shared" si="105"/>
        <v/>
      </c>
      <c r="G913" s="23" t="str">
        <f t="shared" si="106"/>
        <v/>
      </c>
    </row>
    <row r="914" spans="1:7" x14ac:dyDescent="0.25">
      <c r="A914" s="10" t="str">
        <f t="shared" si="103"/>
        <v/>
      </c>
      <c r="B914" s="4" t="str">
        <f t="shared" si="104"/>
        <v/>
      </c>
      <c r="C914" s="4" t="str">
        <f t="shared" si="102"/>
        <v/>
      </c>
      <c r="D914" s="4" t="str">
        <f>IF(ISNUMBER(A914),COUNTIF(Calculations!B:B, A914),"")</f>
        <v/>
      </c>
      <c r="E914" s="4" t="str">
        <f>IF(ISNUMBER(A914),COUNTIF(Calculations!A:A, A914),"")</f>
        <v/>
      </c>
      <c r="F914" s="23" t="str">
        <f t="shared" si="105"/>
        <v/>
      </c>
      <c r="G914" s="23" t="str">
        <f t="shared" si="106"/>
        <v/>
      </c>
    </row>
    <row r="915" spans="1:7" x14ac:dyDescent="0.25">
      <c r="A915" s="10" t="str">
        <f t="shared" si="103"/>
        <v/>
      </c>
      <c r="B915" s="4" t="str">
        <f t="shared" si="104"/>
        <v/>
      </c>
      <c r="C915" s="4" t="str">
        <f t="shared" si="102"/>
        <v/>
      </c>
      <c r="D915" s="4" t="str">
        <f>IF(ISNUMBER(A915),COUNTIF(Calculations!B:B, A915),"")</f>
        <v/>
      </c>
      <c r="E915" s="4" t="str">
        <f>IF(ISNUMBER(A915),COUNTIF(Calculations!A:A, A915),"")</f>
        <v/>
      </c>
      <c r="F915" s="23" t="str">
        <f t="shared" si="105"/>
        <v/>
      </c>
      <c r="G915" s="23" t="str">
        <f t="shared" si="106"/>
        <v/>
      </c>
    </row>
    <row r="916" spans="1:7" x14ac:dyDescent="0.25">
      <c r="A916" s="10" t="str">
        <f t="shared" si="103"/>
        <v/>
      </c>
      <c r="B916" s="4" t="str">
        <f t="shared" si="104"/>
        <v/>
      </c>
      <c r="C916" s="4" t="str">
        <f t="shared" si="102"/>
        <v/>
      </c>
      <c r="D916" s="4" t="str">
        <f>IF(ISNUMBER(A916),COUNTIF(Calculations!B:B, A916),"")</f>
        <v/>
      </c>
      <c r="E916" s="4" t="str">
        <f>IF(ISNUMBER(A916),COUNTIF(Calculations!A:A, A916),"")</f>
        <v/>
      </c>
      <c r="F916" s="23" t="str">
        <f t="shared" si="105"/>
        <v/>
      </c>
      <c r="G916" s="23" t="str">
        <f t="shared" si="106"/>
        <v/>
      </c>
    </row>
    <row r="917" spans="1:7" x14ac:dyDescent="0.25">
      <c r="A917" s="10" t="str">
        <f t="shared" si="103"/>
        <v/>
      </c>
      <c r="B917" s="4" t="str">
        <f t="shared" si="104"/>
        <v/>
      </c>
      <c r="C917" s="4" t="str">
        <f t="shared" si="102"/>
        <v/>
      </c>
      <c r="D917" s="4" t="str">
        <f>IF(ISNUMBER(A917),COUNTIF(Calculations!B:B, A917),"")</f>
        <v/>
      </c>
      <c r="E917" s="4" t="str">
        <f>IF(ISNUMBER(A917),COUNTIF(Calculations!A:A, A917),"")</f>
        <v/>
      </c>
      <c r="F917" s="23" t="str">
        <f t="shared" si="105"/>
        <v/>
      </c>
      <c r="G917" s="23" t="str">
        <f t="shared" si="106"/>
        <v/>
      </c>
    </row>
    <row r="918" spans="1:7" x14ac:dyDescent="0.25">
      <c r="A918" s="10" t="str">
        <f t="shared" si="103"/>
        <v/>
      </c>
      <c r="B918" s="4" t="str">
        <f t="shared" si="104"/>
        <v/>
      </c>
      <c r="C918" s="4" t="str">
        <f t="shared" si="102"/>
        <v/>
      </c>
      <c r="D918" s="4" t="str">
        <f>IF(ISNUMBER(A918),COUNTIF(Calculations!B:B, A918),"")</f>
        <v/>
      </c>
      <c r="E918" s="4" t="str">
        <f>IF(ISNUMBER(A918),COUNTIF(Calculations!A:A, A918),"")</f>
        <v/>
      </c>
      <c r="F918" s="23" t="str">
        <f t="shared" si="105"/>
        <v/>
      </c>
      <c r="G918" s="23" t="str">
        <f t="shared" si="106"/>
        <v/>
      </c>
    </row>
    <row r="919" spans="1:7" x14ac:dyDescent="0.25">
      <c r="A919" s="10" t="str">
        <f t="shared" si="103"/>
        <v/>
      </c>
      <c r="B919" s="4" t="str">
        <f t="shared" si="104"/>
        <v/>
      </c>
      <c r="C919" s="4" t="str">
        <f t="shared" si="102"/>
        <v/>
      </c>
      <c r="D919" s="4" t="str">
        <f>IF(ISNUMBER(A919),COUNTIF(Calculations!B:B, A919),"")</f>
        <v/>
      </c>
      <c r="E919" s="4" t="str">
        <f>IF(ISNUMBER(A919),COUNTIF(Calculations!A:A, A919),"")</f>
        <v/>
      </c>
      <c r="F919" s="23" t="str">
        <f t="shared" si="105"/>
        <v/>
      </c>
      <c r="G919" s="23" t="str">
        <f t="shared" si="106"/>
        <v/>
      </c>
    </row>
    <row r="920" spans="1:7" x14ac:dyDescent="0.25">
      <c r="A920" s="10" t="str">
        <f t="shared" si="103"/>
        <v/>
      </c>
      <c r="B920" s="4" t="str">
        <f t="shared" si="104"/>
        <v/>
      </c>
      <c r="C920" s="4" t="str">
        <f t="shared" si="102"/>
        <v/>
      </c>
      <c r="D920" s="4" t="str">
        <f>IF(ISNUMBER(A920),COUNTIF(Calculations!B:B, A920),"")</f>
        <v/>
      </c>
      <c r="E920" s="4" t="str">
        <f>IF(ISNUMBER(A920),COUNTIF(Calculations!A:A, A920),"")</f>
        <v/>
      </c>
      <c r="F920" s="23" t="str">
        <f t="shared" si="105"/>
        <v/>
      </c>
      <c r="G920" s="23" t="str">
        <f t="shared" si="106"/>
        <v/>
      </c>
    </row>
    <row r="921" spans="1:7" x14ac:dyDescent="0.25">
      <c r="A921" s="10" t="str">
        <f t="shared" si="103"/>
        <v/>
      </c>
      <c r="B921" s="4" t="str">
        <f t="shared" si="104"/>
        <v/>
      </c>
      <c r="C921" s="4" t="str">
        <f t="shared" si="102"/>
        <v/>
      </c>
      <c r="D921" s="4" t="str">
        <f>IF(ISNUMBER(A921),COUNTIF(Calculations!B:B, A921),"")</f>
        <v/>
      </c>
      <c r="E921" s="4" t="str">
        <f>IF(ISNUMBER(A921),COUNTIF(Calculations!A:A, A921),"")</f>
        <v/>
      </c>
      <c r="F921" s="23" t="str">
        <f t="shared" si="105"/>
        <v/>
      </c>
      <c r="G921" s="23" t="str">
        <f t="shared" si="106"/>
        <v/>
      </c>
    </row>
    <row r="922" spans="1:7" x14ac:dyDescent="0.25">
      <c r="A922" s="10" t="str">
        <f t="shared" si="103"/>
        <v/>
      </c>
      <c r="B922" s="4" t="str">
        <f t="shared" si="104"/>
        <v/>
      </c>
      <c r="C922" s="4" t="str">
        <f t="shared" si="102"/>
        <v/>
      </c>
      <c r="D922" s="4" t="str">
        <f>IF(ISNUMBER(A922),COUNTIF(Calculations!B:B, A922),"")</f>
        <v/>
      </c>
      <c r="E922" s="4" t="str">
        <f>IF(ISNUMBER(A922),COUNTIF(Calculations!A:A, A922),"")</f>
        <v/>
      </c>
      <c r="F922" s="23" t="str">
        <f t="shared" si="105"/>
        <v/>
      </c>
      <c r="G922" s="23" t="str">
        <f t="shared" si="106"/>
        <v/>
      </c>
    </row>
    <row r="923" spans="1:7" x14ac:dyDescent="0.25">
      <c r="A923" s="10" t="str">
        <f t="shared" si="103"/>
        <v/>
      </c>
      <c r="B923" s="4" t="str">
        <f t="shared" si="104"/>
        <v/>
      </c>
      <c r="C923" s="4" t="str">
        <f t="shared" si="102"/>
        <v/>
      </c>
      <c r="D923" s="4" t="str">
        <f>IF(ISNUMBER(A923),COUNTIF(Calculations!B:B, A923),"")</f>
        <v/>
      </c>
      <c r="E923" s="4" t="str">
        <f>IF(ISNUMBER(A923),COUNTIF(Calculations!A:A, A923),"")</f>
        <v/>
      </c>
      <c r="F923" s="23" t="str">
        <f t="shared" si="105"/>
        <v/>
      </c>
      <c r="G923" s="23" t="str">
        <f t="shared" si="106"/>
        <v/>
      </c>
    </row>
    <row r="924" spans="1:7" x14ac:dyDescent="0.25">
      <c r="A924" s="10" t="str">
        <f t="shared" si="103"/>
        <v/>
      </c>
      <c r="B924" s="4" t="str">
        <f t="shared" si="104"/>
        <v/>
      </c>
      <c r="C924" s="4" t="str">
        <f t="shared" si="102"/>
        <v/>
      </c>
      <c r="D924" s="4" t="str">
        <f>IF(ISNUMBER(A924),COUNTIF(Calculations!B:B, A924),"")</f>
        <v/>
      </c>
      <c r="E924" s="4" t="str">
        <f>IF(ISNUMBER(A924),COUNTIF(Calculations!A:A, A924),"")</f>
        <v/>
      </c>
      <c r="F924" s="23" t="str">
        <f t="shared" si="105"/>
        <v/>
      </c>
      <c r="G924" s="23" t="str">
        <f t="shared" si="106"/>
        <v/>
      </c>
    </row>
    <row r="925" spans="1:7" x14ac:dyDescent="0.25">
      <c r="A925" s="10" t="str">
        <f t="shared" si="103"/>
        <v/>
      </c>
      <c r="B925" s="4" t="str">
        <f t="shared" si="104"/>
        <v/>
      </c>
      <c r="C925" s="4" t="str">
        <f t="shared" si="102"/>
        <v/>
      </c>
      <c r="D925" s="4" t="str">
        <f>IF(ISNUMBER(A925),COUNTIF(Calculations!B:B, A925),"")</f>
        <v/>
      </c>
      <c r="E925" s="4" t="str">
        <f>IF(ISNUMBER(A925),COUNTIF(Calculations!A:A, A925),"")</f>
        <v/>
      </c>
      <c r="F925" s="23" t="str">
        <f t="shared" si="105"/>
        <v/>
      </c>
      <c r="G925" s="23" t="str">
        <f t="shared" si="106"/>
        <v/>
      </c>
    </row>
    <row r="926" spans="1:7" x14ac:dyDescent="0.25">
      <c r="A926" s="10" t="str">
        <f t="shared" si="103"/>
        <v/>
      </c>
      <c r="B926" s="4" t="str">
        <f t="shared" si="104"/>
        <v/>
      </c>
      <c r="C926" s="4" t="str">
        <f t="shared" si="102"/>
        <v/>
      </c>
      <c r="D926" s="4" t="str">
        <f>IF(ISNUMBER(A926),COUNTIF(Calculations!B:B, A926),"")</f>
        <v/>
      </c>
      <c r="E926" s="4" t="str">
        <f>IF(ISNUMBER(A926),COUNTIF(Calculations!A:A, A926),"")</f>
        <v/>
      </c>
      <c r="F926" s="23" t="str">
        <f t="shared" si="105"/>
        <v/>
      </c>
      <c r="G926" s="23" t="str">
        <f t="shared" si="106"/>
        <v/>
      </c>
    </row>
    <row r="927" spans="1:7" x14ac:dyDescent="0.25">
      <c r="A927" s="10" t="str">
        <f t="shared" si="103"/>
        <v/>
      </c>
      <c r="B927" s="4" t="str">
        <f t="shared" si="104"/>
        <v/>
      </c>
      <c r="C927" s="4" t="str">
        <f t="shared" si="102"/>
        <v/>
      </c>
      <c r="D927" s="4" t="str">
        <f>IF(ISNUMBER(A927),COUNTIF(Calculations!B:B, A927),"")</f>
        <v/>
      </c>
      <c r="E927" s="4" t="str">
        <f>IF(ISNUMBER(A927),COUNTIF(Calculations!A:A, A927),"")</f>
        <v/>
      </c>
      <c r="F927" s="23" t="str">
        <f t="shared" si="105"/>
        <v/>
      </c>
      <c r="G927" s="23" t="str">
        <f t="shared" si="106"/>
        <v/>
      </c>
    </row>
    <row r="928" spans="1:7" x14ac:dyDescent="0.25">
      <c r="A928" s="10" t="str">
        <f t="shared" si="103"/>
        <v/>
      </c>
      <c r="B928" s="4" t="str">
        <f t="shared" si="104"/>
        <v/>
      </c>
      <c r="C928" s="4" t="str">
        <f t="shared" si="102"/>
        <v/>
      </c>
      <c r="D928" s="4" t="str">
        <f>IF(ISNUMBER(A928),COUNTIF(Calculations!B:B, A928),"")</f>
        <v/>
      </c>
      <c r="E928" s="4" t="str">
        <f>IF(ISNUMBER(A928),COUNTIF(Calculations!A:A, A928),"")</f>
        <v/>
      </c>
      <c r="F928" s="23" t="str">
        <f t="shared" si="105"/>
        <v/>
      </c>
      <c r="G928" s="23" t="str">
        <f t="shared" si="106"/>
        <v/>
      </c>
    </row>
    <row r="929" spans="1:7" x14ac:dyDescent="0.25">
      <c r="A929" s="10" t="str">
        <f t="shared" si="103"/>
        <v/>
      </c>
      <c r="B929" s="4" t="str">
        <f t="shared" si="104"/>
        <v/>
      </c>
      <c r="C929" s="4" t="str">
        <f t="shared" si="102"/>
        <v/>
      </c>
      <c r="D929" s="4" t="str">
        <f>IF(ISNUMBER(A929),COUNTIF(Calculations!B:B, A929),"")</f>
        <v/>
      </c>
      <c r="E929" s="4" t="str">
        <f>IF(ISNUMBER(A929),COUNTIF(Calculations!A:A, A929),"")</f>
        <v/>
      </c>
      <c r="F929" s="23" t="str">
        <f t="shared" si="105"/>
        <v/>
      </c>
      <c r="G929" s="23" t="str">
        <f t="shared" si="106"/>
        <v/>
      </c>
    </row>
    <row r="930" spans="1:7" x14ac:dyDescent="0.25">
      <c r="A930" s="10" t="str">
        <f t="shared" si="103"/>
        <v/>
      </c>
      <c r="B930" s="4" t="str">
        <f t="shared" si="104"/>
        <v/>
      </c>
      <c r="C930" s="4" t="str">
        <f t="shared" si="102"/>
        <v/>
      </c>
      <c r="D930" s="4" t="str">
        <f>IF(ISNUMBER(A930),COUNTIF(Calculations!B:B, A930),"")</f>
        <v/>
      </c>
      <c r="E930" s="4" t="str">
        <f>IF(ISNUMBER(A930),COUNTIF(Calculations!A:A, A930),"")</f>
        <v/>
      </c>
      <c r="F930" s="23" t="str">
        <f t="shared" si="105"/>
        <v/>
      </c>
      <c r="G930" s="23" t="str">
        <f t="shared" si="106"/>
        <v/>
      </c>
    </row>
    <row r="931" spans="1:7" x14ac:dyDescent="0.25">
      <c r="A931" s="10" t="str">
        <f t="shared" si="103"/>
        <v/>
      </c>
      <c r="B931" s="4" t="str">
        <f t="shared" si="104"/>
        <v/>
      </c>
      <c r="C931" s="4" t="str">
        <f t="shared" si="102"/>
        <v/>
      </c>
      <c r="D931" s="4" t="str">
        <f>IF(ISNUMBER(A931),COUNTIF(Calculations!B:B, A931),"")</f>
        <v/>
      </c>
      <c r="E931" s="4" t="str">
        <f>IF(ISNUMBER(A931),COUNTIF(Calculations!A:A, A931),"")</f>
        <v/>
      </c>
      <c r="F931" s="23" t="str">
        <f t="shared" si="105"/>
        <v/>
      </c>
      <c r="G931" s="23" t="str">
        <f t="shared" si="106"/>
        <v/>
      </c>
    </row>
    <row r="932" spans="1:7" x14ac:dyDescent="0.25">
      <c r="A932" s="10" t="str">
        <f t="shared" si="103"/>
        <v/>
      </c>
      <c r="B932" s="4" t="str">
        <f t="shared" si="104"/>
        <v/>
      </c>
      <c r="C932" s="4" t="str">
        <f t="shared" si="102"/>
        <v/>
      </c>
      <c r="D932" s="4" t="str">
        <f>IF(ISNUMBER(A932),COUNTIF(Calculations!B:B, A932),"")</f>
        <v/>
      </c>
      <c r="E932" s="4" t="str">
        <f>IF(ISNUMBER(A932),COUNTIF(Calculations!A:A, A932),"")</f>
        <v/>
      </c>
      <c r="F932" s="23" t="str">
        <f t="shared" si="105"/>
        <v/>
      </c>
      <c r="G932" s="23" t="str">
        <f t="shared" si="106"/>
        <v/>
      </c>
    </row>
    <row r="933" spans="1:7" x14ac:dyDescent="0.25">
      <c r="A933" s="10" t="str">
        <f t="shared" si="103"/>
        <v/>
      </c>
      <c r="B933" s="4" t="str">
        <f t="shared" si="104"/>
        <v/>
      </c>
      <c r="C933" s="4" t="str">
        <f t="shared" si="102"/>
        <v/>
      </c>
      <c r="D933" s="4" t="str">
        <f>IF(ISNUMBER(A933),COUNTIF(Calculations!B:B, A933),"")</f>
        <v/>
      </c>
      <c r="E933" s="4" t="str">
        <f>IF(ISNUMBER(A933),COUNTIF(Calculations!A:A, A933),"")</f>
        <v/>
      </c>
      <c r="F933" s="23" t="str">
        <f t="shared" si="105"/>
        <v/>
      </c>
      <c r="G933" s="23" t="str">
        <f t="shared" si="106"/>
        <v/>
      </c>
    </row>
    <row r="934" spans="1:7" x14ac:dyDescent="0.25">
      <c r="A934" s="10" t="str">
        <f t="shared" si="103"/>
        <v/>
      </c>
      <c r="B934" s="4" t="str">
        <f t="shared" si="104"/>
        <v/>
      </c>
      <c r="C934" s="4" t="str">
        <f t="shared" si="102"/>
        <v/>
      </c>
      <c r="D934" s="4" t="str">
        <f>IF(ISNUMBER(A934),COUNTIF(Calculations!B:B, A934),"")</f>
        <v/>
      </c>
      <c r="E934" s="4" t="str">
        <f>IF(ISNUMBER(A934),COUNTIF(Calculations!A:A, A934),"")</f>
        <v/>
      </c>
      <c r="F934" s="23" t="str">
        <f t="shared" si="105"/>
        <v/>
      </c>
      <c r="G934" s="23" t="str">
        <f t="shared" si="106"/>
        <v/>
      </c>
    </row>
    <row r="935" spans="1:7" x14ac:dyDescent="0.25">
      <c r="A935" s="10" t="str">
        <f t="shared" si="103"/>
        <v/>
      </c>
      <c r="B935" s="4" t="str">
        <f t="shared" si="104"/>
        <v/>
      </c>
      <c r="C935" s="4" t="str">
        <f t="shared" si="102"/>
        <v/>
      </c>
      <c r="D935" s="4" t="str">
        <f>IF(ISNUMBER(A935),COUNTIF(Calculations!B:B, A935),"")</f>
        <v/>
      </c>
      <c r="E935" s="4" t="str">
        <f>IF(ISNUMBER(A935),COUNTIF(Calculations!A:A, A935),"")</f>
        <v/>
      </c>
      <c r="F935" s="23" t="str">
        <f t="shared" si="105"/>
        <v/>
      </c>
      <c r="G935" s="23" t="str">
        <f t="shared" si="106"/>
        <v/>
      </c>
    </row>
    <row r="936" spans="1:7" x14ac:dyDescent="0.25">
      <c r="A936" s="10" t="str">
        <f t="shared" si="103"/>
        <v/>
      </c>
      <c r="B936" s="4" t="str">
        <f t="shared" si="104"/>
        <v/>
      </c>
      <c r="C936" s="4" t="str">
        <f t="shared" si="102"/>
        <v/>
      </c>
      <c r="D936" s="4" t="str">
        <f>IF(ISNUMBER(A936),COUNTIF(Calculations!B:B, A936),"")</f>
        <v/>
      </c>
      <c r="E936" s="4" t="str">
        <f>IF(ISNUMBER(A936),COUNTIF(Calculations!A:A, A936),"")</f>
        <v/>
      </c>
      <c r="F936" s="23" t="str">
        <f t="shared" si="105"/>
        <v/>
      </c>
      <c r="G936" s="23" t="str">
        <f t="shared" si="106"/>
        <v/>
      </c>
    </row>
    <row r="937" spans="1:7" x14ac:dyDescent="0.25">
      <c r="A937" s="10" t="str">
        <f t="shared" si="103"/>
        <v/>
      </c>
      <c r="B937" s="4" t="str">
        <f t="shared" si="104"/>
        <v/>
      </c>
      <c r="C937" s="4" t="str">
        <f t="shared" si="102"/>
        <v/>
      </c>
      <c r="D937" s="4" t="str">
        <f>IF(ISNUMBER(A937),COUNTIF(Calculations!B:B, A937),"")</f>
        <v/>
      </c>
      <c r="E937" s="4" t="str">
        <f>IF(ISNUMBER(A937),COUNTIF(Calculations!A:A, A937),"")</f>
        <v/>
      </c>
      <c r="F937" s="23" t="str">
        <f t="shared" si="105"/>
        <v/>
      </c>
      <c r="G937" s="23" t="str">
        <f t="shared" si="106"/>
        <v/>
      </c>
    </row>
    <row r="938" spans="1:7" x14ac:dyDescent="0.25">
      <c r="A938" s="10" t="str">
        <f t="shared" si="103"/>
        <v/>
      </c>
      <c r="B938" s="4" t="str">
        <f t="shared" si="104"/>
        <v/>
      </c>
      <c r="C938" s="4" t="str">
        <f t="shared" si="102"/>
        <v/>
      </c>
      <c r="D938" s="4" t="str">
        <f>IF(ISNUMBER(A938),COUNTIF(Calculations!B:B, A938),"")</f>
        <v/>
      </c>
      <c r="E938" s="4" t="str">
        <f>IF(ISNUMBER(A938),COUNTIF(Calculations!A:A, A938),"")</f>
        <v/>
      </c>
      <c r="F938" s="23" t="str">
        <f t="shared" si="105"/>
        <v/>
      </c>
      <c r="G938" s="23" t="str">
        <f t="shared" si="106"/>
        <v/>
      </c>
    </row>
    <row r="939" spans="1:7" x14ac:dyDescent="0.25">
      <c r="A939" s="10" t="str">
        <f t="shared" si="103"/>
        <v/>
      </c>
      <c r="B939" s="4" t="str">
        <f t="shared" si="104"/>
        <v/>
      </c>
      <c r="C939" s="4" t="str">
        <f t="shared" si="102"/>
        <v/>
      </c>
      <c r="D939" s="4" t="str">
        <f>IF(ISNUMBER(A939),COUNTIF(Calculations!B:B, A939),"")</f>
        <v/>
      </c>
      <c r="E939" s="4" t="str">
        <f>IF(ISNUMBER(A939),COUNTIF(Calculations!A:A, A939),"")</f>
        <v/>
      </c>
      <c r="F939" s="23" t="str">
        <f t="shared" si="105"/>
        <v/>
      </c>
      <c r="G939" s="23" t="str">
        <f t="shared" si="106"/>
        <v/>
      </c>
    </row>
    <row r="940" spans="1:7" x14ac:dyDescent="0.25">
      <c r="A940" s="10" t="str">
        <f t="shared" si="103"/>
        <v/>
      </c>
      <c r="B940" s="4" t="str">
        <f t="shared" si="104"/>
        <v/>
      </c>
      <c r="C940" s="4" t="str">
        <f t="shared" si="102"/>
        <v/>
      </c>
      <c r="D940" s="4" t="str">
        <f>IF(ISNUMBER(A940),COUNTIF(Calculations!B:B, A940),"")</f>
        <v/>
      </c>
      <c r="E940" s="4" t="str">
        <f>IF(ISNUMBER(A940),COUNTIF(Calculations!A:A, A940),"")</f>
        <v/>
      </c>
      <c r="F940" s="23" t="str">
        <f t="shared" si="105"/>
        <v/>
      </c>
      <c r="G940" s="23" t="str">
        <f t="shared" si="106"/>
        <v/>
      </c>
    </row>
    <row r="941" spans="1:7" x14ac:dyDescent="0.25">
      <c r="A941" s="10" t="str">
        <f t="shared" si="103"/>
        <v/>
      </c>
      <c r="B941" s="4" t="str">
        <f t="shared" si="104"/>
        <v/>
      </c>
      <c r="C941" s="4" t="str">
        <f t="shared" si="102"/>
        <v/>
      </c>
      <c r="D941" s="4" t="str">
        <f>IF(ISNUMBER(A941),COUNTIF(Calculations!B:B, A941),"")</f>
        <v/>
      </c>
      <c r="E941" s="4" t="str">
        <f>IF(ISNUMBER(A941),COUNTIF(Calculations!A:A, A941),"")</f>
        <v/>
      </c>
      <c r="F941" s="23" t="str">
        <f t="shared" si="105"/>
        <v/>
      </c>
      <c r="G941" s="23" t="str">
        <f t="shared" si="106"/>
        <v/>
      </c>
    </row>
    <row r="942" spans="1:7" x14ac:dyDescent="0.25">
      <c r="A942" s="10" t="str">
        <f t="shared" si="103"/>
        <v/>
      </c>
      <c r="B942" s="4" t="str">
        <f t="shared" si="104"/>
        <v/>
      </c>
      <c r="C942" s="4" t="str">
        <f t="shared" si="102"/>
        <v/>
      </c>
      <c r="D942" s="4" t="str">
        <f>IF(ISNUMBER(A942),COUNTIF(Calculations!B:B, A942),"")</f>
        <v/>
      </c>
      <c r="E942" s="4" t="str">
        <f>IF(ISNUMBER(A942),COUNTIF(Calculations!A:A, A942),"")</f>
        <v/>
      </c>
      <c r="F942" s="23" t="str">
        <f t="shared" si="105"/>
        <v/>
      </c>
      <c r="G942" s="23" t="str">
        <f t="shared" si="106"/>
        <v/>
      </c>
    </row>
    <row r="943" spans="1:7" x14ac:dyDescent="0.25">
      <c r="A943" s="10" t="str">
        <f t="shared" si="103"/>
        <v/>
      </c>
      <c r="B943" s="4" t="str">
        <f t="shared" si="104"/>
        <v/>
      </c>
      <c r="C943" s="4" t="str">
        <f t="shared" si="102"/>
        <v/>
      </c>
      <c r="D943" s="4" t="str">
        <f>IF(ISNUMBER(A943),COUNTIF(Calculations!B:B, A943),"")</f>
        <v/>
      </c>
      <c r="E943" s="4" t="str">
        <f>IF(ISNUMBER(A943),COUNTIF(Calculations!A:A, A943),"")</f>
        <v/>
      </c>
      <c r="F943" s="23" t="str">
        <f t="shared" si="105"/>
        <v/>
      </c>
      <c r="G943" s="23" t="str">
        <f t="shared" si="106"/>
        <v/>
      </c>
    </row>
    <row r="944" spans="1:7" x14ac:dyDescent="0.25">
      <c r="A944" s="10" t="str">
        <f t="shared" si="103"/>
        <v/>
      </c>
      <c r="B944" s="4" t="str">
        <f t="shared" si="104"/>
        <v/>
      </c>
      <c r="C944" s="4" t="str">
        <f t="shared" si="102"/>
        <v/>
      </c>
      <c r="D944" s="4" t="str">
        <f>IF(ISNUMBER(A944),COUNTIF(Calculations!B:B, A944),"")</f>
        <v/>
      </c>
      <c r="E944" s="4" t="str">
        <f>IF(ISNUMBER(A944),COUNTIF(Calculations!A:A, A944),"")</f>
        <v/>
      </c>
      <c r="F944" s="23" t="str">
        <f t="shared" si="105"/>
        <v/>
      </c>
      <c r="G944" s="23" t="str">
        <f t="shared" si="106"/>
        <v/>
      </c>
    </row>
    <row r="945" spans="1:7" x14ac:dyDescent="0.25">
      <c r="A945" s="10" t="str">
        <f t="shared" si="103"/>
        <v/>
      </c>
      <c r="B945" s="4" t="str">
        <f t="shared" si="104"/>
        <v/>
      </c>
      <c r="C945" s="4" t="str">
        <f t="shared" si="102"/>
        <v/>
      </c>
      <c r="D945" s="4" t="str">
        <f>IF(ISNUMBER(A945),COUNTIF(Calculations!B:B, A945),"")</f>
        <v/>
      </c>
      <c r="E945" s="4" t="str">
        <f>IF(ISNUMBER(A945),COUNTIF(Calculations!A:A, A945),"")</f>
        <v/>
      </c>
      <c r="F945" s="23" t="str">
        <f t="shared" si="105"/>
        <v/>
      </c>
      <c r="G945" s="23" t="str">
        <f t="shared" si="106"/>
        <v/>
      </c>
    </row>
    <row r="946" spans="1:7" x14ac:dyDescent="0.25">
      <c r="A946" s="10" t="str">
        <f t="shared" si="103"/>
        <v/>
      </c>
      <c r="B946" s="4" t="str">
        <f t="shared" si="104"/>
        <v/>
      </c>
      <c r="C946" s="4" t="str">
        <f t="shared" si="102"/>
        <v/>
      </c>
      <c r="D946" s="4" t="str">
        <f>IF(ISNUMBER(A946),COUNTIF(Calculations!B:B, A946),"")</f>
        <v/>
      </c>
      <c r="E946" s="4" t="str">
        <f>IF(ISNUMBER(A946),COUNTIF(Calculations!A:A, A946),"")</f>
        <v/>
      </c>
      <c r="F946" s="23" t="str">
        <f t="shared" si="105"/>
        <v/>
      </c>
      <c r="G946" s="23" t="str">
        <f t="shared" si="106"/>
        <v/>
      </c>
    </row>
    <row r="947" spans="1:7" x14ac:dyDescent="0.25">
      <c r="A947" s="10" t="str">
        <f t="shared" si="103"/>
        <v/>
      </c>
      <c r="B947" s="4" t="str">
        <f t="shared" si="104"/>
        <v/>
      </c>
      <c r="C947" s="4" t="str">
        <f t="shared" si="102"/>
        <v/>
      </c>
      <c r="D947" s="4" t="str">
        <f>IF(ISNUMBER(A947),COUNTIF(Calculations!B:B, A947),"")</f>
        <v/>
      </c>
      <c r="E947" s="4" t="str">
        <f>IF(ISNUMBER(A947),COUNTIF(Calculations!A:A, A947),"")</f>
        <v/>
      </c>
      <c r="F947" s="23" t="str">
        <f t="shared" si="105"/>
        <v/>
      </c>
      <c r="G947" s="23" t="str">
        <f t="shared" si="106"/>
        <v/>
      </c>
    </row>
    <row r="948" spans="1:7" x14ac:dyDescent="0.25">
      <c r="A948" s="10" t="str">
        <f t="shared" si="103"/>
        <v/>
      </c>
      <c r="B948" s="4" t="str">
        <f t="shared" si="104"/>
        <v/>
      </c>
      <c r="C948" s="4" t="str">
        <f t="shared" si="102"/>
        <v/>
      </c>
      <c r="D948" s="4" t="str">
        <f>IF(ISNUMBER(A948),COUNTIF(Calculations!B:B, A948),"")</f>
        <v/>
      </c>
      <c r="E948" s="4" t="str">
        <f>IF(ISNUMBER(A948),COUNTIF(Calculations!A:A, A948),"")</f>
        <v/>
      </c>
      <c r="F948" s="23" t="str">
        <f t="shared" si="105"/>
        <v/>
      </c>
      <c r="G948" s="23" t="str">
        <f t="shared" si="106"/>
        <v/>
      </c>
    </row>
    <row r="949" spans="1:7" x14ac:dyDescent="0.25">
      <c r="A949" s="10" t="str">
        <f t="shared" si="103"/>
        <v/>
      </c>
      <c r="B949" s="4" t="str">
        <f t="shared" si="104"/>
        <v/>
      </c>
      <c r="C949" s="4" t="str">
        <f t="shared" si="102"/>
        <v/>
      </c>
      <c r="D949" s="4" t="str">
        <f>IF(ISNUMBER(A949),COUNTIF(Calculations!B:B, A949),"")</f>
        <v/>
      </c>
      <c r="E949" s="4" t="str">
        <f>IF(ISNUMBER(A949),COUNTIF(Calculations!A:A, A949),"")</f>
        <v/>
      </c>
      <c r="F949" s="23" t="str">
        <f t="shared" si="105"/>
        <v/>
      </c>
      <c r="G949" s="23" t="str">
        <f t="shared" si="106"/>
        <v/>
      </c>
    </row>
    <row r="950" spans="1:7" x14ac:dyDescent="0.25">
      <c r="A950" s="10" t="str">
        <f t="shared" si="103"/>
        <v/>
      </c>
      <c r="B950" s="4" t="str">
        <f t="shared" si="104"/>
        <v/>
      </c>
      <c r="C950" s="4" t="str">
        <f t="shared" si="102"/>
        <v/>
      </c>
      <c r="D950" s="4" t="str">
        <f>IF(ISNUMBER(A950),COUNTIF(Calculations!B:B, A950),"")</f>
        <v/>
      </c>
      <c r="E950" s="4" t="str">
        <f>IF(ISNUMBER(A950),COUNTIF(Calculations!A:A, A950),"")</f>
        <v/>
      </c>
      <c r="F950" s="23" t="str">
        <f t="shared" si="105"/>
        <v/>
      </c>
      <c r="G950" s="23" t="str">
        <f t="shared" si="106"/>
        <v/>
      </c>
    </row>
    <row r="951" spans="1:7" x14ac:dyDescent="0.25">
      <c r="A951" s="10" t="str">
        <f t="shared" si="103"/>
        <v/>
      </c>
      <c r="B951" s="4" t="str">
        <f t="shared" si="104"/>
        <v/>
      </c>
      <c r="C951" s="4" t="str">
        <f t="shared" si="102"/>
        <v/>
      </c>
      <c r="D951" s="4" t="str">
        <f>IF(ISNUMBER(A951),COUNTIF(Calculations!B:B, A951),"")</f>
        <v/>
      </c>
      <c r="E951" s="4" t="str">
        <f>IF(ISNUMBER(A951),COUNTIF(Calculations!A:A, A951),"")</f>
        <v/>
      </c>
      <c r="F951" s="23" t="str">
        <f t="shared" si="105"/>
        <v/>
      </c>
      <c r="G951" s="23" t="str">
        <f t="shared" si="106"/>
        <v/>
      </c>
    </row>
    <row r="952" spans="1:7" x14ac:dyDescent="0.25">
      <c r="A952" s="10" t="str">
        <f t="shared" si="103"/>
        <v/>
      </c>
      <c r="B952" s="4" t="str">
        <f t="shared" si="104"/>
        <v/>
      </c>
      <c r="C952" s="4" t="str">
        <f t="shared" si="102"/>
        <v/>
      </c>
      <c r="D952" s="4" t="str">
        <f>IF(ISNUMBER(A952),COUNTIF(Calculations!B:B, A952),"")</f>
        <v/>
      </c>
      <c r="E952" s="4" t="str">
        <f>IF(ISNUMBER(A952),COUNTIF(Calculations!A:A, A952),"")</f>
        <v/>
      </c>
      <c r="F952" s="23" t="str">
        <f t="shared" si="105"/>
        <v/>
      </c>
      <c r="G952" s="23" t="str">
        <f t="shared" si="106"/>
        <v/>
      </c>
    </row>
    <row r="953" spans="1:7" x14ac:dyDescent="0.25">
      <c r="A953" s="10" t="str">
        <f t="shared" si="103"/>
        <v/>
      </c>
      <c r="B953" s="4" t="str">
        <f t="shared" si="104"/>
        <v/>
      </c>
      <c r="C953" s="4" t="str">
        <f t="shared" si="102"/>
        <v/>
      </c>
      <c r="D953" s="4" t="str">
        <f>IF(ISNUMBER(A953),COUNTIF(Calculations!B:B, A953),"")</f>
        <v/>
      </c>
      <c r="E953" s="4" t="str">
        <f>IF(ISNUMBER(A953),COUNTIF(Calculations!A:A, A953),"")</f>
        <v/>
      </c>
      <c r="F953" s="23" t="str">
        <f t="shared" si="105"/>
        <v/>
      </c>
      <c r="G953" s="23" t="str">
        <f t="shared" si="106"/>
        <v/>
      </c>
    </row>
    <row r="954" spans="1:7" x14ac:dyDescent="0.25">
      <c r="A954" s="10" t="str">
        <f t="shared" si="103"/>
        <v/>
      </c>
      <c r="B954" s="4" t="str">
        <f t="shared" si="104"/>
        <v/>
      </c>
      <c r="C954" s="4" t="str">
        <f t="shared" si="102"/>
        <v/>
      </c>
      <c r="D954" s="4" t="str">
        <f>IF(ISNUMBER(A954),COUNTIF(Calculations!B:B, A954),"")</f>
        <v/>
      </c>
      <c r="E954" s="4" t="str">
        <f>IF(ISNUMBER(A954),COUNTIF(Calculations!A:A, A954),"")</f>
        <v/>
      </c>
      <c r="F954" s="23" t="str">
        <f t="shared" si="105"/>
        <v/>
      </c>
      <c r="G954" s="23" t="str">
        <f t="shared" si="106"/>
        <v/>
      </c>
    </row>
    <row r="955" spans="1:7" x14ac:dyDescent="0.25">
      <c r="A955" s="10" t="str">
        <f t="shared" si="103"/>
        <v/>
      </c>
      <c r="B955" s="4" t="str">
        <f t="shared" si="104"/>
        <v/>
      </c>
      <c r="C955" s="4" t="str">
        <f t="shared" si="102"/>
        <v/>
      </c>
      <c r="D955" s="4" t="str">
        <f>IF(ISNUMBER(A955),COUNTIF(Calculations!B:B, A955),"")</f>
        <v/>
      </c>
      <c r="E955" s="4" t="str">
        <f>IF(ISNUMBER(A955),COUNTIF(Calculations!A:A, A955),"")</f>
        <v/>
      </c>
      <c r="F955" s="23" t="str">
        <f t="shared" si="105"/>
        <v/>
      </c>
      <c r="G955" s="23" t="str">
        <f t="shared" si="106"/>
        <v/>
      </c>
    </row>
    <row r="956" spans="1:7" x14ac:dyDescent="0.25">
      <c r="A956" s="10" t="str">
        <f t="shared" si="103"/>
        <v/>
      </c>
      <c r="B956" s="4" t="str">
        <f t="shared" si="104"/>
        <v/>
      </c>
      <c r="C956" s="4" t="str">
        <f t="shared" si="102"/>
        <v/>
      </c>
      <c r="D956" s="4" t="str">
        <f>IF(ISNUMBER(A956),COUNTIF(Calculations!B:B, A956),"")</f>
        <v/>
      </c>
      <c r="E956" s="4" t="str">
        <f>IF(ISNUMBER(A956),COUNTIF(Calculations!A:A, A956),"")</f>
        <v/>
      </c>
      <c r="F956" s="23" t="str">
        <f t="shared" si="105"/>
        <v/>
      </c>
      <c r="G956" s="23" t="str">
        <f t="shared" si="106"/>
        <v/>
      </c>
    </row>
    <row r="957" spans="1:7" x14ac:dyDescent="0.25">
      <c r="A957" s="10" t="str">
        <f t="shared" si="103"/>
        <v/>
      </c>
      <c r="B957" s="4" t="str">
        <f t="shared" si="104"/>
        <v/>
      </c>
      <c r="C957" s="4" t="str">
        <f t="shared" si="102"/>
        <v/>
      </c>
      <c r="D957" s="4" t="str">
        <f>IF(ISNUMBER(A957),COUNTIF(Calculations!B:B, A957),"")</f>
        <v/>
      </c>
      <c r="E957" s="4" t="str">
        <f>IF(ISNUMBER(A957),COUNTIF(Calculations!A:A, A957),"")</f>
        <v/>
      </c>
      <c r="F957" s="23" t="str">
        <f t="shared" si="105"/>
        <v/>
      </c>
      <c r="G957" s="23" t="str">
        <f t="shared" si="106"/>
        <v/>
      </c>
    </row>
    <row r="958" spans="1:7" x14ac:dyDescent="0.25">
      <c r="A958" s="10" t="str">
        <f t="shared" si="103"/>
        <v/>
      </c>
      <c r="B958" s="4" t="str">
        <f t="shared" si="104"/>
        <v/>
      </c>
      <c r="C958" s="4" t="str">
        <f t="shared" si="102"/>
        <v/>
      </c>
      <c r="D958" s="4" t="str">
        <f>IF(ISNUMBER(A958),COUNTIF(Calculations!B:B, A958),"")</f>
        <v/>
      </c>
      <c r="E958" s="4" t="str">
        <f>IF(ISNUMBER(A958),COUNTIF(Calculations!A:A, A958),"")</f>
        <v/>
      </c>
      <c r="F958" s="23" t="str">
        <f t="shared" si="105"/>
        <v/>
      </c>
      <c r="G958" s="23" t="str">
        <f t="shared" si="106"/>
        <v/>
      </c>
    </row>
    <row r="959" spans="1:7" x14ac:dyDescent="0.25">
      <c r="A959" s="10" t="str">
        <f t="shared" si="103"/>
        <v/>
      </c>
      <c r="B959" s="4" t="str">
        <f t="shared" si="104"/>
        <v/>
      </c>
      <c r="C959" s="4" t="str">
        <f t="shared" si="102"/>
        <v/>
      </c>
      <c r="D959" s="4" t="str">
        <f>IF(ISNUMBER(A959),COUNTIF(Calculations!B:B, A959),"")</f>
        <v/>
      </c>
      <c r="E959" s="4" t="str">
        <f>IF(ISNUMBER(A959),COUNTIF(Calculations!A:A, A959),"")</f>
        <v/>
      </c>
      <c r="F959" s="23" t="str">
        <f t="shared" si="105"/>
        <v/>
      </c>
      <c r="G959" s="23" t="str">
        <f t="shared" si="106"/>
        <v/>
      </c>
    </row>
    <row r="960" spans="1:7" x14ac:dyDescent="0.25">
      <c r="A960" s="10" t="str">
        <f t="shared" si="103"/>
        <v/>
      </c>
      <c r="B960" s="4" t="str">
        <f t="shared" si="104"/>
        <v/>
      </c>
      <c r="C960" s="4" t="str">
        <f t="shared" si="102"/>
        <v/>
      </c>
      <c r="D960" s="4" t="str">
        <f>IF(ISNUMBER(A960),COUNTIF(Calculations!B:B, A960),"")</f>
        <v/>
      </c>
      <c r="E960" s="4" t="str">
        <f>IF(ISNUMBER(A960),COUNTIF(Calculations!A:A, A960),"")</f>
        <v/>
      </c>
      <c r="F960" s="23" t="str">
        <f t="shared" si="105"/>
        <v/>
      </c>
      <c r="G960" s="23" t="str">
        <f t="shared" si="106"/>
        <v/>
      </c>
    </row>
    <row r="961" spans="1:7" x14ac:dyDescent="0.25">
      <c r="A961" s="10" t="str">
        <f t="shared" si="103"/>
        <v/>
      </c>
      <c r="B961" s="4" t="str">
        <f t="shared" si="104"/>
        <v/>
      </c>
      <c r="C961" s="4" t="str">
        <f t="shared" si="102"/>
        <v/>
      </c>
      <c r="D961" s="4" t="str">
        <f>IF(ISNUMBER(A961),COUNTIF(Calculations!B:B, A961),"")</f>
        <v/>
      </c>
      <c r="E961" s="4" t="str">
        <f>IF(ISNUMBER(A961),COUNTIF(Calculations!A:A, A961),"")</f>
        <v/>
      </c>
      <c r="F961" s="23" t="str">
        <f t="shared" si="105"/>
        <v/>
      </c>
      <c r="G961" s="23" t="str">
        <f t="shared" si="106"/>
        <v/>
      </c>
    </row>
    <row r="962" spans="1:7" x14ac:dyDescent="0.25">
      <c r="A962" s="10" t="str">
        <f t="shared" si="103"/>
        <v/>
      </c>
      <c r="B962" s="4" t="str">
        <f t="shared" si="104"/>
        <v/>
      </c>
      <c r="C962" s="4" t="str">
        <f t="shared" ref="C962:C1025" si="107">IF(ISNUMBER(A962),COUNTIFS(IndirectStartDates,"&lt;="&amp;A962,IndirectCompletedDates,"&gt;"&amp;A962) + COUNTIFS(IndirectStartDates,"&lt;="&amp;A962,IndirectCompletedDates,""),"")</f>
        <v/>
      </c>
      <c r="D962" s="4" t="str">
        <f>IF(ISNUMBER(A962),COUNTIF(Calculations!B:B, A962),"")</f>
        <v/>
      </c>
      <c r="E962" s="4" t="str">
        <f>IF(ISNUMBER(A962),COUNTIF(Calculations!A:A, A962),"")</f>
        <v/>
      </c>
      <c r="F962" s="23" t="str">
        <f t="shared" si="105"/>
        <v/>
      </c>
      <c r="G962" s="23" t="str">
        <f t="shared" si="106"/>
        <v/>
      </c>
    </row>
    <row r="963" spans="1:7" x14ac:dyDescent="0.25">
      <c r="A963" s="10" t="str">
        <f t="shared" ref="A963:A1026" si="108">IF(ISNUMBER(A962),IF(A962+1&lt;=MAX(IndirectStartDates),A962+1,""),"")</f>
        <v/>
      </c>
      <c r="B963" s="4" t="str">
        <f t="shared" ref="B963:B1026" si="109">IF(ISNUMBER(A963),YEAR(A963)&amp;"-"&amp;TEXT(WEEKNUM(A963),"00"),"")</f>
        <v/>
      </c>
      <c r="C963" s="4" t="str">
        <f t="shared" si="107"/>
        <v/>
      </c>
      <c r="D963" s="4" t="str">
        <f>IF(ISNUMBER(A963),COUNTIF(Calculations!B:B, A963),"")</f>
        <v/>
      </c>
      <c r="E963" s="4" t="str">
        <f>IF(ISNUMBER(A963),COUNTIF(Calculations!A:A, A963),"")</f>
        <v/>
      </c>
      <c r="F963" s="23" t="str">
        <f t="shared" si="105"/>
        <v/>
      </c>
      <c r="G963" s="23" t="str">
        <f t="shared" si="106"/>
        <v/>
      </c>
    </row>
    <row r="964" spans="1:7" x14ac:dyDescent="0.25">
      <c r="A964" s="10" t="str">
        <f t="shared" si="108"/>
        <v/>
      </c>
      <c r="B964" s="4" t="str">
        <f t="shared" si="109"/>
        <v/>
      </c>
      <c r="C964" s="4" t="str">
        <f t="shared" si="107"/>
        <v/>
      </c>
      <c r="D964" s="4" t="str">
        <f>IF(ISNUMBER(A964),COUNTIF(Calculations!B:B, A964),"")</f>
        <v/>
      </c>
      <c r="E964" s="4" t="str">
        <f>IF(ISNUMBER(A964),COUNTIF(Calculations!A:A, A964),"")</f>
        <v/>
      </c>
      <c r="F964" s="23" t="str">
        <f t="shared" ref="F964:F1027" si="110">IF(ISNUMBER(A964),F963 + D964,"")</f>
        <v/>
      </c>
      <c r="G964" s="23" t="str">
        <f t="shared" ref="G964:G1027" si="111">IF(ISNUMBER(A964),G963 + E964,"")</f>
        <v/>
      </c>
    </row>
    <row r="965" spans="1:7" x14ac:dyDescent="0.25">
      <c r="A965" s="10" t="str">
        <f t="shared" si="108"/>
        <v/>
      </c>
      <c r="B965" s="4" t="str">
        <f t="shared" si="109"/>
        <v/>
      </c>
      <c r="C965" s="4" t="str">
        <f t="shared" si="107"/>
        <v/>
      </c>
      <c r="D965" s="4" t="str">
        <f>IF(ISNUMBER(A965),COUNTIF(Calculations!B:B, A965),"")</f>
        <v/>
      </c>
      <c r="E965" s="4" t="str">
        <f>IF(ISNUMBER(A965),COUNTIF(Calculations!A:A, A965),"")</f>
        <v/>
      </c>
      <c r="F965" s="23" t="str">
        <f t="shared" si="110"/>
        <v/>
      </c>
      <c r="G965" s="23" t="str">
        <f t="shared" si="111"/>
        <v/>
      </c>
    </row>
    <row r="966" spans="1:7" x14ac:dyDescent="0.25">
      <c r="A966" s="10" t="str">
        <f t="shared" si="108"/>
        <v/>
      </c>
      <c r="B966" s="4" t="str">
        <f t="shared" si="109"/>
        <v/>
      </c>
      <c r="C966" s="4" t="str">
        <f t="shared" si="107"/>
        <v/>
      </c>
      <c r="D966" s="4" t="str">
        <f>IF(ISNUMBER(A966),COUNTIF(Calculations!B:B, A966),"")</f>
        <v/>
      </c>
      <c r="E966" s="4" t="str">
        <f>IF(ISNUMBER(A966),COUNTIF(Calculations!A:A, A966),"")</f>
        <v/>
      </c>
      <c r="F966" s="23" t="str">
        <f t="shared" si="110"/>
        <v/>
      </c>
      <c r="G966" s="23" t="str">
        <f t="shared" si="111"/>
        <v/>
      </c>
    </row>
    <row r="967" spans="1:7" x14ac:dyDescent="0.25">
      <c r="A967" s="10" t="str">
        <f t="shared" si="108"/>
        <v/>
      </c>
      <c r="B967" s="4" t="str">
        <f t="shared" si="109"/>
        <v/>
      </c>
      <c r="C967" s="4" t="str">
        <f t="shared" si="107"/>
        <v/>
      </c>
      <c r="D967" s="4" t="str">
        <f>IF(ISNUMBER(A967),COUNTIF(Calculations!B:B, A967),"")</f>
        <v/>
      </c>
      <c r="E967" s="4" t="str">
        <f>IF(ISNUMBER(A967),COUNTIF(Calculations!A:A, A967),"")</f>
        <v/>
      </c>
      <c r="F967" s="23" t="str">
        <f t="shared" si="110"/>
        <v/>
      </c>
      <c r="G967" s="23" t="str">
        <f t="shared" si="111"/>
        <v/>
      </c>
    </row>
    <row r="968" spans="1:7" x14ac:dyDescent="0.25">
      <c r="A968" s="10" t="str">
        <f t="shared" si="108"/>
        <v/>
      </c>
      <c r="B968" s="4" t="str">
        <f t="shared" si="109"/>
        <v/>
      </c>
      <c r="C968" s="4" t="str">
        <f t="shared" si="107"/>
        <v/>
      </c>
      <c r="D968" s="4" t="str">
        <f>IF(ISNUMBER(A968),COUNTIF(Calculations!B:B, A968),"")</f>
        <v/>
      </c>
      <c r="E968" s="4" t="str">
        <f>IF(ISNUMBER(A968),COUNTIF(Calculations!A:A, A968),"")</f>
        <v/>
      </c>
      <c r="F968" s="23" t="str">
        <f t="shared" si="110"/>
        <v/>
      </c>
      <c r="G968" s="23" t="str">
        <f t="shared" si="111"/>
        <v/>
      </c>
    </row>
    <row r="969" spans="1:7" x14ac:dyDescent="0.25">
      <c r="A969" s="10" t="str">
        <f t="shared" si="108"/>
        <v/>
      </c>
      <c r="B969" s="4" t="str">
        <f t="shared" si="109"/>
        <v/>
      </c>
      <c r="C969" s="4" t="str">
        <f t="shared" si="107"/>
        <v/>
      </c>
      <c r="D969" s="4" t="str">
        <f>IF(ISNUMBER(A969),COUNTIF(Calculations!B:B, A969),"")</f>
        <v/>
      </c>
      <c r="E969" s="4" t="str">
        <f>IF(ISNUMBER(A969),COUNTIF(Calculations!A:A, A969),"")</f>
        <v/>
      </c>
      <c r="F969" s="23" t="str">
        <f t="shared" si="110"/>
        <v/>
      </c>
      <c r="G969" s="23" t="str">
        <f t="shared" si="111"/>
        <v/>
      </c>
    </row>
    <row r="970" spans="1:7" x14ac:dyDescent="0.25">
      <c r="A970" s="10" t="str">
        <f t="shared" si="108"/>
        <v/>
      </c>
      <c r="B970" s="4" t="str">
        <f t="shared" si="109"/>
        <v/>
      </c>
      <c r="C970" s="4" t="str">
        <f t="shared" si="107"/>
        <v/>
      </c>
      <c r="D970" s="4" t="str">
        <f>IF(ISNUMBER(A970),COUNTIF(Calculations!B:B, A970),"")</f>
        <v/>
      </c>
      <c r="E970" s="4" t="str">
        <f>IF(ISNUMBER(A970),COUNTIF(Calculations!A:A, A970),"")</f>
        <v/>
      </c>
      <c r="F970" s="23" t="str">
        <f t="shared" si="110"/>
        <v/>
      </c>
      <c r="G970" s="23" t="str">
        <f t="shared" si="111"/>
        <v/>
      </c>
    </row>
    <row r="971" spans="1:7" x14ac:dyDescent="0.25">
      <c r="A971" s="10" t="str">
        <f t="shared" si="108"/>
        <v/>
      </c>
      <c r="B971" s="4" t="str">
        <f t="shared" si="109"/>
        <v/>
      </c>
      <c r="C971" s="4" t="str">
        <f t="shared" si="107"/>
        <v/>
      </c>
      <c r="D971" s="4" t="str">
        <f>IF(ISNUMBER(A971),COUNTIF(Calculations!B:B, A971),"")</f>
        <v/>
      </c>
      <c r="E971" s="4" t="str">
        <f>IF(ISNUMBER(A971),COUNTIF(Calculations!A:A, A971),"")</f>
        <v/>
      </c>
      <c r="F971" s="23" t="str">
        <f t="shared" si="110"/>
        <v/>
      </c>
      <c r="G971" s="23" t="str">
        <f t="shared" si="111"/>
        <v/>
      </c>
    </row>
    <row r="972" spans="1:7" x14ac:dyDescent="0.25">
      <c r="A972" s="10" t="str">
        <f t="shared" si="108"/>
        <v/>
      </c>
      <c r="B972" s="4" t="str">
        <f t="shared" si="109"/>
        <v/>
      </c>
      <c r="C972" s="4" t="str">
        <f t="shared" si="107"/>
        <v/>
      </c>
      <c r="D972" s="4" t="str">
        <f>IF(ISNUMBER(A972),COUNTIF(Calculations!B:B, A972),"")</f>
        <v/>
      </c>
      <c r="E972" s="4" t="str">
        <f>IF(ISNUMBER(A972),COUNTIF(Calculations!A:A, A972),"")</f>
        <v/>
      </c>
      <c r="F972" s="23" t="str">
        <f t="shared" si="110"/>
        <v/>
      </c>
      <c r="G972" s="23" t="str">
        <f t="shared" si="111"/>
        <v/>
      </c>
    </row>
    <row r="973" spans="1:7" x14ac:dyDescent="0.25">
      <c r="A973" s="10" t="str">
        <f t="shared" si="108"/>
        <v/>
      </c>
      <c r="B973" s="4" t="str">
        <f t="shared" si="109"/>
        <v/>
      </c>
      <c r="C973" s="4" t="str">
        <f t="shared" si="107"/>
        <v/>
      </c>
      <c r="D973" s="4" t="str">
        <f>IF(ISNUMBER(A973),COUNTIF(Calculations!B:B, A973),"")</f>
        <v/>
      </c>
      <c r="E973" s="4" t="str">
        <f>IF(ISNUMBER(A973),COUNTIF(Calculations!A:A, A973),"")</f>
        <v/>
      </c>
      <c r="F973" s="23" t="str">
        <f t="shared" si="110"/>
        <v/>
      </c>
      <c r="G973" s="23" t="str">
        <f t="shared" si="111"/>
        <v/>
      </c>
    </row>
    <row r="974" spans="1:7" x14ac:dyDescent="0.25">
      <c r="A974" s="10" t="str">
        <f t="shared" si="108"/>
        <v/>
      </c>
      <c r="B974" s="4" t="str">
        <f t="shared" si="109"/>
        <v/>
      </c>
      <c r="C974" s="4" t="str">
        <f t="shared" si="107"/>
        <v/>
      </c>
      <c r="D974" s="4" t="str">
        <f>IF(ISNUMBER(A974),COUNTIF(Calculations!B:B, A974),"")</f>
        <v/>
      </c>
      <c r="E974" s="4" t="str">
        <f>IF(ISNUMBER(A974),COUNTIF(Calculations!A:A, A974),"")</f>
        <v/>
      </c>
      <c r="F974" s="23" t="str">
        <f t="shared" si="110"/>
        <v/>
      </c>
      <c r="G974" s="23" t="str">
        <f t="shared" si="111"/>
        <v/>
      </c>
    </row>
    <row r="975" spans="1:7" x14ac:dyDescent="0.25">
      <c r="A975" s="10" t="str">
        <f t="shared" si="108"/>
        <v/>
      </c>
      <c r="B975" s="4" t="str">
        <f t="shared" si="109"/>
        <v/>
      </c>
      <c r="C975" s="4" t="str">
        <f t="shared" si="107"/>
        <v/>
      </c>
      <c r="D975" s="4" t="str">
        <f>IF(ISNUMBER(A975),COUNTIF(Calculations!B:B, A975),"")</f>
        <v/>
      </c>
      <c r="E975" s="4" t="str">
        <f>IF(ISNUMBER(A975),COUNTIF(Calculations!A:A, A975),"")</f>
        <v/>
      </c>
      <c r="F975" s="23" t="str">
        <f t="shared" si="110"/>
        <v/>
      </c>
      <c r="G975" s="23" t="str">
        <f t="shared" si="111"/>
        <v/>
      </c>
    </row>
    <row r="976" spans="1:7" x14ac:dyDescent="0.25">
      <c r="A976" s="10" t="str">
        <f t="shared" si="108"/>
        <v/>
      </c>
      <c r="B976" s="4" t="str">
        <f t="shared" si="109"/>
        <v/>
      </c>
      <c r="C976" s="4" t="str">
        <f t="shared" si="107"/>
        <v/>
      </c>
      <c r="D976" s="4" t="str">
        <f>IF(ISNUMBER(A976),COUNTIF(Calculations!B:B, A976),"")</f>
        <v/>
      </c>
      <c r="E976" s="4" t="str">
        <f>IF(ISNUMBER(A976),COUNTIF(Calculations!A:A, A976),"")</f>
        <v/>
      </c>
      <c r="F976" s="23" t="str">
        <f t="shared" si="110"/>
        <v/>
      </c>
      <c r="G976" s="23" t="str">
        <f t="shared" si="111"/>
        <v/>
      </c>
    </row>
    <row r="977" spans="1:7" x14ac:dyDescent="0.25">
      <c r="A977" s="10" t="str">
        <f t="shared" si="108"/>
        <v/>
      </c>
      <c r="B977" s="4" t="str">
        <f t="shared" si="109"/>
        <v/>
      </c>
      <c r="C977" s="4" t="str">
        <f t="shared" si="107"/>
        <v/>
      </c>
      <c r="D977" s="4" t="str">
        <f>IF(ISNUMBER(A977),COUNTIF(Calculations!B:B, A977),"")</f>
        <v/>
      </c>
      <c r="E977" s="4" t="str">
        <f>IF(ISNUMBER(A977),COUNTIF(Calculations!A:A, A977),"")</f>
        <v/>
      </c>
      <c r="F977" s="23" t="str">
        <f t="shared" si="110"/>
        <v/>
      </c>
      <c r="G977" s="23" t="str">
        <f t="shared" si="111"/>
        <v/>
      </c>
    </row>
    <row r="978" spans="1:7" x14ac:dyDescent="0.25">
      <c r="A978" s="10" t="str">
        <f t="shared" si="108"/>
        <v/>
      </c>
      <c r="B978" s="4" t="str">
        <f t="shared" si="109"/>
        <v/>
      </c>
      <c r="C978" s="4" t="str">
        <f t="shared" si="107"/>
        <v/>
      </c>
      <c r="D978" s="4" t="str">
        <f>IF(ISNUMBER(A978),COUNTIF(Calculations!B:B, A978),"")</f>
        <v/>
      </c>
      <c r="E978" s="4" t="str">
        <f>IF(ISNUMBER(A978),COUNTIF(Calculations!A:A, A978),"")</f>
        <v/>
      </c>
      <c r="F978" s="23" t="str">
        <f t="shared" si="110"/>
        <v/>
      </c>
      <c r="G978" s="23" t="str">
        <f t="shared" si="111"/>
        <v/>
      </c>
    </row>
    <row r="979" spans="1:7" x14ac:dyDescent="0.25">
      <c r="A979" s="10" t="str">
        <f t="shared" si="108"/>
        <v/>
      </c>
      <c r="B979" s="4" t="str">
        <f t="shared" si="109"/>
        <v/>
      </c>
      <c r="C979" s="4" t="str">
        <f t="shared" si="107"/>
        <v/>
      </c>
      <c r="D979" s="4" t="str">
        <f>IF(ISNUMBER(A979),COUNTIF(Calculations!B:B, A979),"")</f>
        <v/>
      </c>
      <c r="E979" s="4" t="str">
        <f>IF(ISNUMBER(A979),COUNTIF(Calculations!A:A, A979),"")</f>
        <v/>
      </c>
      <c r="F979" s="23" t="str">
        <f t="shared" si="110"/>
        <v/>
      </c>
      <c r="G979" s="23" t="str">
        <f t="shared" si="111"/>
        <v/>
      </c>
    </row>
    <row r="980" spans="1:7" x14ac:dyDescent="0.25">
      <c r="A980" s="10" t="str">
        <f t="shared" si="108"/>
        <v/>
      </c>
      <c r="B980" s="4" t="str">
        <f t="shared" si="109"/>
        <v/>
      </c>
      <c r="C980" s="4" t="str">
        <f t="shared" si="107"/>
        <v/>
      </c>
      <c r="D980" s="4" t="str">
        <f>IF(ISNUMBER(A980),COUNTIF(Calculations!B:B, A980),"")</f>
        <v/>
      </c>
      <c r="E980" s="4" t="str">
        <f>IF(ISNUMBER(A980),COUNTIF(Calculations!A:A, A980),"")</f>
        <v/>
      </c>
      <c r="F980" s="23" t="str">
        <f t="shared" si="110"/>
        <v/>
      </c>
      <c r="G980" s="23" t="str">
        <f t="shared" si="111"/>
        <v/>
      </c>
    </row>
    <row r="981" spans="1:7" x14ac:dyDescent="0.25">
      <c r="A981" s="10" t="str">
        <f t="shared" si="108"/>
        <v/>
      </c>
      <c r="B981" s="4" t="str">
        <f t="shared" si="109"/>
        <v/>
      </c>
      <c r="C981" s="4" t="str">
        <f t="shared" si="107"/>
        <v/>
      </c>
      <c r="D981" s="4" t="str">
        <f>IF(ISNUMBER(A981),COUNTIF(Calculations!B:B, A981),"")</f>
        <v/>
      </c>
      <c r="E981" s="4" t="str">
        <f>IF(ISNUMBER(A981),COUNTIF(Calculations!A:A, A981),"")</f>
        <v/>
      </c>
      <c r="F981" s="23" t="str">
        <f t="shared" si="110"/>
        <v/>
      </c>
      <c r="G981" s="23" t="str">
        <f t="shared" si="111"/>
        <v/>
      </c>
    </row>
    <row r="982" spans="1:7" x14ac:dyDescent="0.25">
      <c r="A982" s="10" t="str">
        <f t="shared" si="108"/>
        <v/>
      </c>
      <c r="B982" s="4" t="str">
        <f t="shared" si="109"/>
        <v/>
      </c>
      <c r="C982" s="4" t="str">
        <f t="shared" si="107"/>
        <v/>
      </c>
      <c r="D982" s="4" t="str">
        <f>IF(ISNUMBER(A982),COUNTIF(Calculations!B:B, A982),"")</f>
        <v/>
      </c>
      <c r="E982" s="4" t="str">
        <f>IF(ISNUMBER(A982),COUNTIF(Calculations!A:A, A982),"")</f>
        <v/>
      </c>
      <c r="F982" s="23" t="str">
        <f t="shared" si="110"/>
        <v/>
      </c>
      <c r="G982" s="23" t="str">
        <f t="shared" si="111"/>
        <v/>
      </c>
    </row>
    <row r="983" spans="1:7" x14ac:dyDescent="0.25">
      <c r="A983" s="10" t="str">
        <f t="shared" si="108"/>
        <v/>
      </c>
      <c r="B983" s="4" t="str">
        <f t="shared" si="109"/>
        <v/>
      </c>
      <c r="C983" s="4" t="str">
        <f t="shared" si="107"/>
        <v/>
      </c>
      <c r="D983" s="4" t="str">
        <f>IF(ISNUMBER(A983),COUNTIF(Calculations!B:B, A983),"")</f>
        <v/>
      </c>
      <c r="E983" s="4" t="str">
        <f>IF(ISNUMBER(A983),COUNTIF(Calculations!A:A, A983),"")</f>
        <v/>
      </c>
      <c r="F983" s="23" t="str">
        <f t="shared" si="110"/>
        <v/>
      </c>
      <c r="G983" s="23" t="str">
        <f t="shared" si="111"/>
        <v/>
      </c>
    </row>
    <row r="984" spans="1:7" x14ac:dyDescent="0.25">
      <c r="A984" s="10" t="str">
        <f t="shared" si="108"/>
        <v/>
      </c>
      <c r="B984" s="4" t="str">
        <f t="shared" si="109"/>
        <v/>
      </c>
      <c r="C984" s="4" t="str">
        <f t="shared" si="107"/>
        <v/>
      </c>
      <c r="D984" s="4" t="str">
        <f>IF(ISNUMBER(A984),COUNTIF(Calculations!B:B, A984),"")</f>
        <v/>
      </c>
      <c r="E984" s="4" t="str">
        <f>IF(ISNUMBER(A984),COUNTIF(Calculations!A:A, A984),"")</f>
        <v/>
      </c>
      <c r="F984" s="23" t="str">
        <f t="shared" si="110"/>
        <v/>
      </c>
      <c r="G984" s="23" t="str">
        <f t="shared" si="111"/>
        <v/>
      </c>
    </row>
    <row r="985" spans="1:7" x14ac:dyDescent="0.25">
      <c r="A985" s="10" t="str">
        <f t="shared" si="108"/>
        <v/>
      </c>
      <c r="B985" s="4" t="str">
        <f t="shared" si="109"/>
        <v/>
      </c>
      <c r="C985" s="4" t="str">
        <f t="shared" si="107"/>
        <v/>
      </c>
      <c r="D985" s="4" t="str">
        <f>IF(ISNUMBER(A985),COUNTIF(Calculations!B:B, A985),"")</f>
        <v/>
      </c>
      <c r="E985" s="4" t="str">
        <f>IF(ISNUMBER(A985),COUNTIF(Calculations!A:A, A985),"")</f>
        <v/>
      </c>
      <c r="F985" s="23" t="str">
        <f t="shared" si="110"/>
        <v/>
      </c>
      <c r="G985" s="23" t="str">
        <f t="shared" si="111"/>
        <v/>
      </c>
    </row>
    <row r="986" spans="1:7" x14ac:dyDescent="0.25">
      <c r="A986" s="10" t="str">
        <f t="shared" si="108"/>
        <v/>
      </c>
      <c r="B986" s="4" t="str">
        <f t="shared" si="109"/>
        <v/>
      </c>
      <c r="C986" s="4" t="str">
        <f t="shared" si="107"/>
        <v/>
      </c>
      <c r="D986" s="4" t="str">
        <f>IF(ISNUMBER(A986),COUNTIF(Calculations!B:B, A986),"")</f>
        <v/>
      </c>
      <c r="E986" s="4" t="str">
        <f>IF(ISNUMBER(A986),COUNTIF(Calculations!A:A, A986),"")</f>
        <v/>
      </c>
      <c r="F986" s="23" t="str">
        <f t="shared" si="110"/>
        <v/>
      </c>
      <c r="G986" s="23" t="str">
        <f t="shared" si="111"/>
        <v/>
      </c>
    </row>
    <row r="987" spans="1:7" x14ac:dyDescent="0.25">
      <c r="A987" s="10" t="str">
        <f t="shared" si="108"/>
        <v/>
      </c>
      <c r="B987" s="4" t="str">
        <f t="shared" si="109"/>
        <v/>
      </c>
      <c r="C987" s="4" t="str">
        <f t="shared" si="107"/>
        <v/>
      </c>
      <c r="D987" s="4" t="str">
        <f>IF(ISNUMBER(A987),COUNTIF(Calculations!B:B, A987),"")</f>
        <v/>
      </c>
      <c r="E987" s="4" t="str">
        <f>IF(ISNUMBER(A987),COUNTIF(Calculations!A:A, A987),"")</f>
        <v/>
      </c>
      <c r="F987" s="23" t="str">
        <f t="shared" si="110"/>
        <v/>
      </c>
      <c r="G987" s="23" t="str">
        <f t="shared" si="111"/>
        <v/>
      </c>
    </row>
    <row r="988" spans="1:7" x14ac:dyDescent="0.25">
      <c r="A988" s="10" t="str">
        <f t="shared" si="108"/>
        <v/>
      </c>
      <c r="B988" s="4" t="str">
        <f t="shared" si="109"/>
        <v/>
      </c>
      <c r="C988" s="4" t="str">
        <f t="shared" si="107"/>
        <v/>
      </c>
      <c r="D988" s="4" t="str">
        <f>IF(ISNUMBER(A988),COUNTIF(Calculations!B:B, A988),"")</f>
        <v/>
      </c>
      <c r="E988" s="4" t="str">
        <f>IF(ISNUMBER(A988),COUNTIF(Calculations!A:A, A988),"")</f>
        <v/>
      </c>
      <c r="F988" s="23" t="str">
        <f t="shared" si="110"/>
        <v/>
      </c>
      <c r="G988" s="23" t="str">
        <f t="shared" si="111"/>
        <v/>
      </c>
    </row>
    <row r="989" spans="1:7" x14ac:dyDescent="0.25">
      <c r="A989" s="10" t="str">
        <f t="shared" si="108"/>
        <v/>
      </c>
      <c r="B989" s="4" t="str">
        <f t="shared" si="109"/>
        <v/>
      </c>
      <c r="C989" s="4" t="str">
        <f t="shared" si="107"/>
        <v/>
      </c>
      <c r="D989" s="4" t="str">
        <f>IF(ISNUMBER(A989),COUNTIF(Calculations!B:B, A989),"")</f>
        <v/>
      </c>
      <c r="E989" s="4" t="str">
        <f>IF(ISNUMBER(A989),COUNTIF(Calculations!A:A, A989),"")</f>
        <v/>
      </c>
      <c r="F989" s="23" t="str">
        <f t="shared" si="110"/>
        <v/>
      </c>
      <c r="G989" s="23" t="str">
        <f t="shared" si="111"/>
        <v/>
      </c>
    </row>
    <row r="990" spans="1:7" x14ac:dyDescent="0.25">
      <c r="A990" s="10" t="str">
        <f t="shared" si="108"/>
        <v/>
      </c>
      <c r="B990" s="4" t="str">
        <f t="shared" si="109"/>
        <v/>
      </c>
      <c r="C990" s="4" t="str">
        <f t="shared" si="107"/>
        <v/>
      </c>
      <c r="D990" s="4" t="str">
        <f>IF(ISNUMBER(A990),COUNTIF(Calculations!B:B, A990),"")</f>
        <v/>
      </c>
      <c r="E990" s="4" t="str">
        <f>IF(ISNUMBER(A990),COUNTIF(Calculations!A:A, A990),"")</f>
        <v/>
      </c>
      <c r="F990" s="23" t="str">
        <f t="shared" si="110"/>
        <v/>
      </c>
      <c r="G990" s="23" t="str">
        <f t="shared" si="111"/>
        <v/>
      </c>
    </row>
    <row r="991" spans="1:7" x14ac:dyDescent="0.25">
      <c r="A991" s="10" t="str">
        <f t="shared" si="108"/>
        <v/>
      </c>
      <c r="B991" s="4" t="str">
        <f t="shared" si="109"/>
        <v/>
      </c>
      <c r="C991" s="4" t="str">
        <f t="shared" si="107"/>
        <v/>
      </c>
      <c r="D991" s="4" t="str">
        <f>IF(ISNUMBER(A991),COUNTIF(Calculations!B:B, A991),"")</f>
        <v/>
      </c>
      <c r="E991" s="4" t="str">
        <f>IF(ISNUMBER(A991),COUNTIF(Calculations!A:A, A991),"")</f>
        <v/>
      </c>
      <c r="F991" s="23" t="str">
        <f t="shared" si="110"/>
        <v/>
      </c>
      <c r="G991" s="23" t="str">
        <f t="shared" si="111"/>
        <v/>
      </c>
    </row>
    <row r="992" spans="1:7" x14ac:dyDescent="0.25">
      <c r="A992" s="10" t="str">
        <f t="shared" si="108"/>
        <v/>
      </c>
      <c r="B992" s="4" t="str">
        <f t="shared" si="109"/>
        <v/>
      </c>
      <c r="C992" s="4" t="str">
        <f t="shared" si="107"/>
        <v/>
      </c>
      <c r="D992" s="4" t="str">
        <f>IF(ISNUMBER(A992),COUNTIF(Calculations!B:B, A992),"")</f>
        <v/>
      </c>
      <c r="E992" s="4" t="str">
        <f>IF(ISNUMBER(A992),COUNTIF(Calculations!A:A, A992),"")</f>
        <v/>
      </c>
      <c r="F992" s="23" t="str">
        <f t="shared" si="110"/>
        <v/>
      </c>
      <c r="G992" s="23" t="str">
        <f t="shared" si="111"/>
        <v/>
      </c>
    </row>
    <row r="993" spans="1:7" x14ac:dyDescent="0.25">
      <c r="A993" s="10" t="str">
        <f t="shared" si="108"/>
        <v/>
      </c>
      <c r="B993" s="4" t="str">
        <f t="shared" si="109"/>
        <v/>
      </c>
      <c r="C993" s="4" t="str">
        <f t="shared" si="107"/>
        <v/>
      </c>
      <c r="D993" s="4" t="str">
        <f>IF(ISNUMBER(A993),COUNTIF(Calculations!B:B, A993),"")</f>
        <v/>
      </c>
      <c r="E993" s="4" t="str">
        <f>IF(ISNUMBER(A993),COUNTIF(Calculations!A:A, A993),"")</f>
        <v/>
      </c>
      <c r="F993" s="23" t="str">
        <f t="shared" si="110"/>
        <v/>
      </c>
      <c r="G993" s="23" t="str">
        <f t="shared" si="111"/>
        <v/>
      </c>
    </row>
    <row r="994" spans="1:7" x14ac:dyDescent="0.25">
      <c r="A994" s="10" t="str">
        <f t="shared" si="108"/>
        <v/>
      </c>
      <c r="B994" s="4" t="str">
        <f t="shared" si="109"/>
        <v/>
      </c>
      <c r="C994" s="4" t="str">
        <f t="shared" si="107"/>
        <v/>
      </c>
      <c r="D994" s="4" t="str">
        <f>IF(ISNUMBER(A994),COUNTIF(Calculations!B:B, A994),"")</f>
        <v/>
      </c>
      <c r="E994" s="4" t="str">
        <f>IF(ISNUMBER(A994),COUNTIF(Calculations!A:A, A994),"")</f>
        <v/>
      </c>
      <c r="F994" s="23" t="str">
        <f t="shared" si="110"/>
        <v/>
      </c>
      <c r="G994" s="23" t="str">
        <f t="shared" si="111"/>
        <v/>
      </c>
    </row>
    <row r="995" spans="1:7" x14ac:dyDescent="0.25">
      <c r="A995" s="10" t="str">
        <f t="shared" si="108"/>
        <v/>
      </c>
      <c r="B995" s="4" t="str">
        <f t="shared" si="109"/>
        <v/>
      </c>
      <c r="C995" s="4" t="str">
        <f t="shared" si="107"/>
        <v/>
      </c>
      <c r="D995" s="4" t="str">
        <f>IF(ISNUMBER(A995),COUNTIF(Calculations!B:B, A995),"")</f>
        <v/>
      </c>
      <c r="E995" s="4" t="str">
        <f>IF(ISNUMBER(A995),COUNTIF(Calculations!A:A, A995),"")</f>
        <v/>
      </c>
      <c r="F995" s="23" t="str">
        <f t="shared" si="110"/>
        <v/>
      </c>
      <c r="G995" s="23" t="str">
        <f t="shared" si="111"/>
        <v/>
      </c>
    </row>
    <row r="996" spans="1:7" x14ac:dyDescent="0.25">
      <c r="A996" s="10" t="str">
        <f t="shared" si="108"/>
        <v/>
      </c>
      <c r="B996" s="4" t="str">
        <f t="shared" si="109"/>
        <v/>
      </c>
      <c r="C996" s="4" t="str">
        <f t="shared" si="107"/>
        <v/>
      </c>
      <c r="D996" s="4" t="str">
        <f>IF(ISNUMBER(A996),COUNTIF(Calculations!B:B, A996),"")</f>
        <v/>
      </c>
      <c r="E996" s="4" t="str">
        <f>IF(ISNUMBER(A996),COUNTIF(Calculations!A:A, A996),"")</f>
        <v/>
      </c>
      <c r="F996" s="23" t="str">
        <f t="shared" si="110"/>
        <v/>
      </c>
      <c r="G996" s="23" t="str">
        <f t="shared" si="111"/>
        <v/>
      </c>
    </row>
    <row r="997" spans="1:7" x14ac:dyDescent="0.25">
      <c r="A997" s="10" t="str">
        <f t="shared" si="108"/>
        <v/>
      </c>
      <c r="B997" s="4" t="str">
        <f t="shared" si="109"/>
        <v/>
      </c>
      <c r="C997" s="4" t="str">
        <f t="shared" si="107"/>
        <v/>
      </c>
      <c r="D997" s="4" t="str">
        <f>IF(ISNUMBER(A997),COUNTIF(Calculations!B:B, A997),"")</f>
        <v/>
      </c>
      <c r="E997" s="4" t="str">
        <f>IF(ISNUMBER(A997),COUNTIF(Calculations!A:A, A997),"")</f>
        <v/>
      </c>
      <c r="F997" s="23" t="str">
        <f t="shared" si="110"/>
        <v/>
      </c>
      <c r="G997" s="23" t="str">
        <f t="shared" si="111"/>
        <v/>
      </c>
    </row>
    <row r="998" spans="1:7" x14ac:dyDescent="0.25">
      <c r="A998" s="10" t="str">
        <f t="shared" si="108"/>
        <v/>
      </c>
      <c r="B998" s="4" t="str">
        <f t="shared" si="109"/>
        <v/>
      </c>
      <c r="C998" s="4" t="str">
        <f t="shared" si="107"/>
        <v/>
      </c>
      <c r="D998" s="4" t="str">
        <f>IF(ISNUMBER(A998),COUNTIF(Calculations!B:B, A998),"")</f>
        <v/>
      </c>
      <c r="E998" s="4" t="str">
        <f>IF(ISNUMBER(A998),COUNTIF(Calculations!A:A, A998),"")</f>
        <v/>
      </c>
      <c r="F998" s="23" t="str">
        <f t="shared" si="110"/>
        <v/>
      </c>
      <c r="G998" s="23" t="str">
        <f t="shared" si="111"/>
        <v/>
      </c>
    </row>
    <row r="999" spans="1:7" x14ac:dyDescent="0.25">
      <c r="A999" s="10" t="str">
        <f t="shared" si="108"/>
        <v/>
      </c>
      <c r="B999" s="4" t="str">
        <f t="shared" si="109"/>
        <v/>
      </c>
      <c r="C999" s="4" t="str">
        <f t="shared" si="107"/>
        <v/>
      </c>
      <c r="D999" s="4" t="str">
        <f>IF(ISNUMBER(A999),COUNTIF(Calculations!B:B, A999),"")</f>
        <v/>
      </c>
      <c r="E999" s="4" t="str">
        <f>IF(ISNUMBER(A999),COUNTIF(Calculations!A:A, A999),"")</f>
        <v/>
      </c>
      <c r="F999" s="23" t="str">
        <f t="shared" si="110"/>
        <v/>
      </c>
      <c r="G999" s="23" t="str">
        <f t="shared" si="111"/>
        <v/>
      </c>
    </row>
    <row r="1000" spans="1:7" x14ac:dyDescent="0.25">
      <c r="A1000" s="10" t="str">
        <f t="shared" si="108"/>
        <v/>
      </c>
      <c r="B1000" s="4" t="str">
        <f t="shared" si="109"/>
        <v/>
      </c>
      <c r="C1000" s="4" t="str">
        <f t="shared" si="107"/>
        <v/>
      </c>
      <c r="D1000" s="4" t="str">
        <f>IF(ISNUMBER(A1000),COUNTIF(Calculations!B:B, A1000),"")</f>
        <v/>
      </c>
      <c r="E1000" s="4" t="str">
        <f>IF(ISNUMBER(A1000),COUNTIF(Calculations!A:A, A1000),"")</f>
        <v/>
      </c>
      <c r="F1000" s="23" t="str">
        <f t="shared" si="110"/>
        <v/>
      </c>
      <c r="G1000" s="23" t="str">
        <f t="shared" si="111"/>
        <v/>
      </c>
    </row>
    <row r="1001" spans="1:7" x14ac:dyDescent="0.25">
      <c r="A1001" s="10" t="str">
        <f t="shared" si="108"/>
        <v/>
      </c>
      <c r="B1001" s="4" t="str">
        <f t="shared" si="109"/>
        <v/>
      </c>
      <c r="C1001" s="4" t="str">
        <f t="shared" si="107"/>
        <v/>
      </c>
      <c r="D1001" s="4" t="str">
        <f>IF(ISNUMBER(A1001),COUNTIF(Calculations!B:B, A1001),"")</f>
        <v/>
      </c>
      <c r="E1001" s="4" t="str">
        <f>IF(ISNUMBER(A1001),COUNTIF(Calculations!A:A, A1001),"")</f>
        <v/>
      </c>
      <c r="F1001" s="23" t="str">
        <f t="shared" si="110"/>
        <v/>
      </c>
      <c r="G1001" s="23" t="str">
        <f t="shared" si="111"/>
        <v/>
      </c>
    </row>
    <row r="1002" spans="1:7" x14ac:dyDescent="0.25">
      <c r="A1002" s="10" t="str">
        <f t="shared" si="108"/>
        <v/>
      </c>
      <c r="B1002" s="4" t="str">
        <f t="shared" si="109"/>
        <v/>
      </c>
      <c r="C1002" s="4" t="str">
        <f t="shared" si="107"/>
        <v/>
      </c>
      <c r="D1002" s="4" t="str">
        <f>IF(ISNUMBER(A1002),COUNTIF(Calculations!B:B, A1002),"")</f>
        <v/>
      </c>
      <c r="E1002" s="4" t="str">
        <f>IF(ISNUMBER(A1002),COUNTIF(Calculations!A:A, A1002),"")</f>
        <v/>
      </c>
      <c r="F1002" s="23" t="str">
        <f t="shared" si="110"/>
        <v/>
      </c>
      <c r="G1002" s="23" t="str">
        <f t="shared" si="111"/>
        <v/>
      </c>
    </row>
    <row r="1003" spans="1:7" x14ac:dyDescent="0.25">
      <c r="A1003" s="10" t="str">
        <f t="shared" si="108"/>
        <v/>
      </c>
      <c r="B1003" s="4" t="str">
        <f t="shared" si="109"/>
        <v/>
      </c>
      <c r="C1003" s="4" t="str">
        <f t="shared" si="107"/>
        <v/>
      </c>
      <c r="D1003" s="4" t="str">
        <f>IF(ISNUMBER(A1003),COUNTIF(Calculations!B:B, A1003),"")</f>
        <v/>
      </c>
      <c r="E1003" s="4" t="str">
        <f>IF(ISNUMBER(A1003),COUNTIF(Calculations!A:A, A1003),"")</f>
        <v/>
      </c>
      <c r="F1003" s="23" t="str">
        <f t="shared" si="110"/>
        <v/>
      </c>
      <c r="G1003" s="23" t="str">
        <f t="shared" si="111"/>
        <v/>
      </c>
    </row>
    <row r="1004" spans="1:7" x14ac:dyDescent="0.25">
      <c r="A1004" s="10" t="str">
        <f t="shared" si="108"/>
        <v/>
      </c>
      <c r="B1004" s="4" t="str">
        <f t="shared" si="109"/>
        <v/>
      </c>
      <c r="C1004" s="4" t="str">
        <f t="shared" si="107"/>
        <v/>
      </c>
      <c r="D1004" s="4" t="str">
        <f>IF(ISNUMBER(A1004),COUNTIF(Calculations!B:B, A1004),"")</f>
        <v/>
      </c>
      <c r="E1004" s="4" t="str">
        <f>IF(ISNUMBER(A1004),COUNTIF(Calculations!A:A, A1004),"")</f>
        <v/>
      </c>
      <c r="F1004" s="23" t="str">
        <f t="shared" si="110"/>
        <v/>
      </c>
      <c r="G1004" s="23" t="str">
        <f t="shared" si="111"/>
        <v/>
      </c>
    </row>
    <row r="1005" spans="1:7" x14ac:dyDescent="0.25">
      <c r="A1005" s="10" t="str">
        <f t="shared" si="108"/>
        <v/>
      </c>
      <c r="B1005" s="4" t="str">
        <f t="shared" si="109"/>
        <v/>
      </c>
      <c r="C1005" s="4" t="str">
        <f t="shared" si="107"/>
        <v/>
      </c>
      <c r="D1005" s="4" t="str">
        <f>IF(ISNUMBER(A1005),COUNTIF(Calculations!B:B, A1005),"")</f>
        <v/>
      </c>
      <c r="E1005" s="4" t="str">
        <f>IF(ISNUMBER(A1005),COUNTIF(Calculations!A:A, A1005),"")</f>
        <v/>
      </c>
      <c r="F1005" s="23" t="str">
        <f t="shared" si="110"/>
        <v/>
      </c>
      <c r="G1005" s="23" t="str">
        <f t="shared" si="111"/>
        <v/>
      </c>
    </row>
    <row r="1006" spans="1:7" x14ac:dyDescent="0.25">
      <c r="A1006" s="10" t="str">
        <f t="shared" si="108"/>
        <v/>
      </c>
      <c r="B1006" s="4" t="str">
        <f t="shared" si="109"/>
        <v/>
      </c>
      <c r="C1006" s="4" t="str">
        <f t="shared" si="107"/>
        <v/>
      </c>
      <c r="D1006" s="4" t="str">
        <f>IF(ISNUMBER(A1006),COUNTIF(Calculations!B:B, A1006),"")</f>
        <v/>
      </c>
      <c r="E1006" s="4" t="str">
        <f>IF(ISNUMBER(A1006),COUNTIF(Calculations!A:A, A1006),"")</f>
        <v/>
      </c>
      <c r="F1006" s="23" t="str">
        <f t="shared" si="110"/>
        <v/>
      </c>
      <c r="G1006" s="23" t="str">
        <f t="shared" si="111"/>
        <v/>
      </c>
    </row>
    <row r="1007" spans="1:7" x14ac:dyDescent="0.25">
      <c r="A1007" s="10" t="str">
        <f t="shared" si="108"/>
        <v/>
      </c>
      <c r="B1007" s="4" t="str">
        <f t="shared" si="109"/>
        <v/>
      </c>
      <c r="C1007" s="4" t="str">
        <f t="shared" si="107"/>
        <v/>
      </c>
      <c r="D1007" s="4" t="str">
        <f>IF(ISNUMBER(A1007),COUNTIF(Calculations!B:B, A1007),"")</f>
        <v/>
      </c>
      <c r="E1007" s="4" t="str">
        <f>IF(ISNUMBER(A1007),COUNTIF(Calculations!A:A, A1007),"")</f>
        <v/>
      </c>
      <c r="F1007" s="23" t="str">
        <f t="shared" si="110"/>
        <v/>
      </c>
      <c r="G1007" s="23" t="str">
        <f t="shared" si="111"/>
        <v/>
      </c>
    </row>
    <row r="1008" spans="1:7" x14ac:dyDescent="0.25">
      <c r="A1008" s="10" t="str">
        <f t="shared" si="108"/>
        <v/>
      </c>
      <c r="B1008" s="4" t="str">
        <f t="shared" si="109"/>
        <v/>
      </c>
      <c r="C1008" s="4" t="str">
        <f t="shared" si="107"/>
        <v/>
      </c>
      <c r="D1008" s="4" t="str">
        <f>IF(ISNUMBER(A1008),COUNTIF(Calculations!B:B, A1008),"")</f>
        <v/>
      </c>
      <c r="E1008" s="4" t="str">
        <f>IF(ISNUMBER(A1008),COUNTIF(Calculations!A:A, A1008),"")</f>
        <v/>
      </c>
      <c r="F1008" s="23" t="str">
        <f t="shared" si="110"/>
        <v/>
      </c>
      <c r="G1008" s="23" t="str">
        <f t="shared" si="111"/>
        <v/>
      </c>
    </row>
    <row r="1009" spans="1:7" x14ac:dyDescent="0.25">
      <c r="A1009" s="10" t="str">
        <f t="shared" si="108"/>
        <v/>
      </c>
      <c r="B1009" s="4" t="str">
        <f t="shared" si="109"/>
        <v/>
      </c>
      <c r="C1009" s="4" t="str">
        <f t="shared" si="107"/>
        <v/>
      </c>
      <c r="D1009" s="4" t="str">
        <f>IF(ISNUMBER(A1009),COUNTIF(Calculations!B:B, A1009),"")</f>
        <v/>
      </c>
      <c r="E1009" s="4" t="str">
        <f>IF(ISNUMBER(A1009),COUNTIF(Calculations!A:A, A1009),"")</f>
        <v/>
      </c>
      <c r="F1009" s="23" t="str">
        <f t="shared" si="110"/>
        <v/>
      </c>
      <c r="G1009" s="23" t="str">
        <f t="shared" si="111"/>
        <v/>
      </c>
    </row>
    <row r="1010" spans="1:7" x14ac:dyDescent="0.25">
      <c r="A1010" s="10" t="str">
        <f t="shared" si="108"/>
        <v/>
      </c>
      <c r="B1010" s="4" t="str">
        <f t="shared" si="109"/>
        <v/>
      </c>
      <c r="C1010" s="4" t="str">
        <f t="shared" si="107"/>
        <v/>
      </c>
      <c r="D1010" s="4" t="str">
        <f>IF(ISNUMBER(A1010),COUNTIF(Calculations!B:B, A1010),"")</f>
        <v/>
      </c>
      <c r="E1010" s="4" t="str">
        <f>IF(ISNUMBER(A1010),COUNTIF(Calculations!A:A, A1010),"")</f>
        <v/>
      </c>
      <c r="F1010" s="23" t="str">
        <f t="shared" si="110"/>
        <v/>
      </c>
      <c r="G1010" s="23" t="str">
        <f t="shared" si="111"/>
        <v/>
      </c>
    </row>
    <row r="1011" spans="1:7" x14ac:dyDescent="0.25">
      <c r="A1011" s="10" t="str">
        <f t="shared" si="108"/>
        <v/>
      </c>
      <c r="B1011" s="4" t="str">
        <f t="shared" si="109"/>
        <v/>
      </c>
      <c r="C1011" s="4" t="str">
        <f t="shared" si="107"/>
        <v/>
      </c>
      <c r="D1011" s="4" t="str">
        <f>IF(ISNUMBER(A1011),COUNTIF(Calculations!B:B, A1011),"")</f>
        <v/>
      </c>
      <c r="E1011" s="4" t="str">
        <f>IF(ISNUMBER(A1011),COUNTIF(Calculations!A:A, A1011),"")</f>
        <v/>
      </c>
      <c r="F1011" s="23" t="str">
        <f t="shared" si="110"/>
        <v/>
      </c>
      <c r="G1011" s="23" t="str">
        <f t="shared" si="111"/>
        <v/>
      </c>
    </row>
    <row r="1012" spans="1:7" x14ac:dyDescent="0.25">
      <c r="A1012" s="10" t="str">
        <f t="shared" si="108"/>
        <v/>
      </c>
      <c r="B1012" s="4" t="str">
        <f t="shared" si="109"/>
        <v/>
      </c>
      <c r="C1012" s="4" t="str">
        <f t="shared" si="107"/>
        <v/>
      </c>
      <c r="D1012" s="4" t="str">
        <f>IF(ISNUMBER(A1012),COUNTIF(Calculations!B:B, A1012),"")</f>
        <v/>
      </c>
      <c r="E1012" s="4" t="str">
        <f>IF(ISNUMBER(A1012),COUNTIF(Calculations!A:A, A1012),"")</f>
        <v/>
      </c>
      <c r="F1012" s="23" t="str">
        <f t="shared" si="110"/>
        <v/>
      </c>
      <c r="G1012" s="23" t="str">
        <f t="shared" si="111"/>
        <v/>
      </c>
    </row>
    <row r="1013" spans="1:7" x14ac:dyDescent="0.25">
      <c r="A1013" s="10" t="str">
        <f t="shared" si="108"/>
        <v/>
      </c>
      <c r="B1013" s="4" t="str">
        <f t="shared" si="109"/>
        <v/>
      </c>
      <c r="C1013" s="4" t="str">
        <f t="shared" si="107"/>
        <v/>
      </c>
      <c r="D1013" s="4" t="str">
        <f>IF(ISNUMBER(A1013),COUNTIF(Calculations!B:B, A1013),"")</f>
        <v/>
      </c>
      <c r="E1013" s="4" t="str">
        <f>IF(ISNUMBER(A1013),COUNTIF(Calculations!A:A, A1013),"")</f>
        <v/>
      </c>
      <c r="F1013" s="23" t="str">
        <f t="shared" si="110"/>
        <v/>
      </c>
      <c r="G1013" s="23" t="str">
        <f t="shared" si="111"/>
        <v/>
      </c>
    </row>
    <row r="1014" spans="1:7" x14ac:dyDescent="0.25">
      <c r="A1014" s="10" t="str">
        <f t="shared" si="108"/>
        <v/>
      </c>
      <c r="B1014" s="4" t="str">
        <f t="shared" si="109"/>
        <v/>
      </c>
      <c r="C1014" s="4" t="str">
        <f t="shared" si="107"/>
        <v/>
      </c>
      <c r="D1014" s="4" t="str">
        <f>IF(ISNUMBER(A1014),COUNTIF(Calculations!B:B, A1014),"")</f>
        <v/>
      </c>
      <c r="E1014" s="4" t="str">
        <f>IF(ISNUMBER(A1014),COUNTIF(Calculations!A:A, A1014),"")</f>
        <v/>
      </c>
      <c r="F1014" s="23" t="str">
        <f t="shared" si="110"/>
        <v/>
      </c>
      <c r="G1014" s="23" t="str">
        <f t="shared" si="111"/>
        <v/>
      </c>
    </row>
    <row r="1015" spans="1:7" x14ac:dyDescent="0.25">
      <c r="A1015" s="10" t="str">
        <f t="shared" si="108"/>
        <v/>
      </c>
      <c r="B1015" s="4" t="str">
        <f t="shared" si="109"/>
        <v/>
      </c>
      <c r="C1015" s="4" t="str">
        <f t="shared" si="107"/>
        <v/>
      </c>
      <c r="D1015" s="4" t="str">
        <f>IF(ISNUMBER(A1015),COUNTIF(Calculations!B:B, A1015),"")</f>
        <v/>
      </c>
      <c r="E1015" s="4" t="str">
        <f>IF(ISNUMBER(A1015),COUNTIF(Calculations!A:A, A1015),"")</f>
        <v/>
      </c>
      <c r="F1015" s="23" t="str">
        <f t="shared" si="110"/>
        <v/>
      </c>
      <c r="G1015" s="23" t="str">
        <f t="shared" si="111"/>
        <v/>
      </c>
    </row>
    <row r="1016" spans="1:7" x14ac:dyDescent="0.25">
      <c r="A1016" s="10" t="str">
        <f t="shared" si="108"/>
        <v/>
      </c>
      <c r="B1016" s="4" t="str">
        <f t="shared" si="109"/>
        <v/>
      </c>
      <c r="C1016" s="4" t="str">
        <f t="shared" si="107"/>
        <v/>
      </c>
      <c r="D1016" s="4" t="str">
        <f>IF(ISNUMBER(A1016),COUNTIF(Calculations!B:B, A1016),"")</f>
        <v/>
      </c>
      <c r="E1016" s="4" t="str">
        <f>IF(ISNUMBER(A1016),COUNTIF(Calculations!A:A, A1016),"")</f>
        <v/>
      </c>
      <c r="F1016" s="23" t="str">
        <f t="shared" si="110"/>
        <v/>
      </c>
      <c r="G1016" s="23" t="str">
        <f t="shared" si="111"/>
        <v/>
      </c>
    </row>
    <row r="1017" spans="1:7" x14ac:dyDescent="0.25">
      <c r="A1017" s="10" t="str">
        <f t="shared" si="108"/>
        <v/>
      </c>
      <c r="B1017" s="4" t="str">
        <f t="shared" si="109"/>
        <v/>
      </c>
      <c r="C1017" s="4" t="str">
        <f t="shared" si="107"/>
        <v/>
      </c>
      <c r="D1017" s="4" t="str">
        <f>IF(ISNUMBER(A1017),COUNTIF(Calculations!B:B, A1017),"")</f>
        <v/>
      </c>
      <c r="E1017" s="4" t="str">
        <f>IF(ISNUMBER(A1017),COUNTIF(Calculations!A:A, A1017),"")</f>
        <v/>
      </c>
      <c r="F1017" s="23" t="str">
        <f t="shared" si="110"/>
        <v/>
      </c>
      <c r="G1017" s="23" t="str">
        <f t="shared" si="111"/>
        <v/>
      </c>
    </row>
    <row r="1018" spans="1:7" x14ac:dyDescent="0.25">
      <c r="A1018" s="10" t="str">
        <f t="shared" si="108"/>
        <v/>
      </c>
      <c r="B1018" s="4" t="str">
        <f t="shared" si="109"/>
        <v/>
      </c>
      <c r="C1018" s="4" t="str">
        <f t="shared" si="107"/>
        <v/>
      </c>
      <c r="D1018" s="4" t="str">
        <f>IF(ISNUMBER(A1018),COUNTIF(Calculations!B:B, A1018),"")</f>
        <v/>
      </c>
      <c r="E1018" s="4" t="str">
        <f>IF(ISNUMBER(A1018),COUNTIF(Calculations!A:A, A1018),"")</f>
        <v/>
      </c>
      <c r="F1018" s="23" t="str">
        <f t="shared" si="110"/>
        <v/>
      </c>
      <c r="G1018" s="23" t="str">
        <f t="shared" si="111"/>
        <v/>
      </c>
    </row>
    <row r="1019" spans="1:7" x14ac:dyDescent="0.25">
      <c r="A1019" s="10" t="str">
        <f t="shared" si="108"/>
        <v/>
      </c>
      <c r="B1019" s="4" t="str">
        <f t="shared" si="109"/>
        <v/>
      </c>
      <c r="C1019" s="4" t="str">
        <f t="shared" si="107"/>
        <v/>
      </c>
      <c r="D1019" s="4" t="str">
        <f>IF(ISNUMBER(A1019),COUNTIF(Calculations!B:B, A1019),"")</f>
        <v/>
      </c>
      <c r="E1019" s="4" t="str">
        <f>IF(ISNUMBER(A1019),COUNTIF(Calculations!A:A, A1019),"")</f>
        <v/>
      </c>
      <c r="F1019" s="23" t="str">
        <f t="shared" si="110"/>
        <v/>
      </c>
      <c r="G1019" s="23" t="str">
        <f t="shared" si="111"/>
        <v/>
      </c>
    </row>
    <row r="1020" spans="1:7" x14ac:dyDescent="0.25">
      <c r="A1020" s="10" t="str">
        <f t="shared" si="108"/>
        <v/>
      </c>
      <c r="B1020" s="4" t="str">
        <f t="shared" si="109"/>
        <v/>
      </c>
      <c r="C1020" s="4" t="str">
        <f t="shared" si="107"/>
        <v/>
      </c>
      <c r="D1020" s="4" t="str">
        <f>IF(ISNUMBER(A1020),COUNTIF(Calculations!B:B, A1020),"")</f>
        <v/>
      </c>
      <c r="E1020" s="4" t="str">
        <f>IF(ISNUMBER(A1020),COUNTIF(Calculations!A:A, A1020),"")</f>
        <v/>
      </c>
      <c r="F1020" s="23" t="str">
        <f t="shared" si="110"/>
        <v/>
      </c>
      <c r="G1020" s="23" t="str">
        <f t="shared" si="111"/>
        <v/>
      </c>
    </row>
    <row r="1021" spans="1:7" x14ac:dyDescent="0.25">
      <c r="A1021" s="10" t="str">
        <f t="shared" si="108"/>
        <v/>
      </c>
      <c r="B1021" s="4" t="str">
        <f t="shared" si="109"/>
        <v/>
      </c>
      <c r="C1021" s="4" t="str">
        <f t="shared" si="107"/>
        <v/>
      </c>
      <c r="D1021" s="4" t="str">
        <f>IF(ISNUMBER(A1021),COUNTIF(Calculations!B:B, A1021),"")</f>
        <v/>
      </c>
      <c r="E1021" s="4" t="str">
        <f>IF(ISNUMBER(A1021),COUNTIF(Calculations!A:A, A1021),"")</f>
        <v/>
      </c>
      <c r="F1021" s="23" t="str">
        <f t="shared" si="110"/>
        <v/>
      </c>
      <c r="G1021" s="23" t="str">
        <f t="shared" si="111"/>
        <v/>
      </c>
    </row>
    <row r="1022" spans="1:7" x14ac:dyDescent="0.25">
      <c r="A1022" s="10" t="str">
        <f t="shared" si="108"/>
        <v/>
      </c>
      <c r="B1022" s="4" t="str">
        <f t="shared" si="109"/>
        <v/>
      </c>
      <c r="C1022" s="4" t="str">
        <f t="shared" si="107"/>
        <v/>
      </c>
      <c r="D1022" s="4" t="str">
        <f>IF(ISNUMBER(A1022),COUNTIF(Calculations!B:B, A1022),"")</f>
        <v/>
      </c>
      <c r="E1022" s="4" t="str">
        <f>IF(ISNUMBER(A1022),COUNTIF(Calculations!A:A, A1022),"")</f>
        <v/>
      </c>
      <c r="F1022" s="23" t="str">
        <f t="shared" si="110"/>
        <v/>
      </c>
      <c r="G1022" s="23" t="str">
        <f t="shared" si="111"/>
        <v/>
      </c>
    </row>
    <row r="1023" spans="1:7" x14ac:dyDescent="0.25">
      <c r="A1023" s="10" t="str">
        <f t="shared" si="108"/>
        <v/>
      </c>
      <c r="B1023" s="4" t="str">
        <f t="shared" si="109"/>
        <v/>
      </c>
      <c r="C1023" s="4" t="str">
        <f t="shared" si="107"/>
        <v/>
      </c>
      <c r="D1023" s="4" t="str">
        <f>IF(ISNUMBER(A1023),COUNTIF(Calculations!B:B, A1023),"")</f>
        <v/>
      </c>
      <c r="E1023" s="4" t="str">
        <f>IF(ISNUMBER(A1023),COUNTIF(Calculations!A:A, A1023),"")</f>
        <v/>
      </c>
      <c r="F1023" s="23" t="str">
        <f t="shared" si="110"/>
        <v/>
      </c>
      <c r="G1023" s="23" t="str">
        <f t="shared" si="111"/>
        <v/>
      </c>
    </row>
    <row r="1024" spans="1:7" x14ac:dyDescent="0.25">
      <c r="A1024" s="10" t="str">
        <f t="shared" si="108"/>
        <v/>
      </c>
      <c r="B1024" s="4" t="str">
        <f t="shared" si="109"/>
        <v/>
      </c>
      <c r="C1024" s="4" t="str">
        <f t="shared" si="107"/>
        <v/>
      </c>
      <c r="D1024" s="4" t="str">
        <f>IF(ISNUMBER(A1024),COUNTIF(Calculations!B:B, A1024),"")</f>
        <v/>
      </c>
      <c r="E1024" s="4" t="str">
        <f>IF(ISNUMBER(A1024),COUNTIF(Calculations!A:A, A1024),"")</f>
        <v/>
      </c>
      <c r="F1024" s="23" t="str">
        <f t="shared" si="110"/>
        <v/>
      </c>
      <c r="G1024" s="23" t="str">
        <f t="shared" si="111"/>
        <v/>
      </c>
    </row>
    <row r="1025" spans="1:7" x14ac:dyDescent="0.25">
      <c r="A1025" s="10" t="str">
        <f t="shared" si="108"/>
        <v/>
      </c>
      <c r="B1025" s="4" t="str">
        <f t="shared" si="109"/>
        <v/>
      </c>
      <c r="C1025" s="4" t="str">
        <f t="shared" si="107"/>
        <v/>
      </c>
      <c r="D1025" s="4" t="str">
        <f>IF(ISNUMBER(A1025),COUNTIF(Calculations!B:B, A1025),"")</f>
        <v/>
      </c>
      <c r="E1025" s="4" t="str">
        <f>IF(ISNUMBER(A1025),COUNTIF(Calculations!A:A, A1025),"")</f>
        <v/>
      </c>
      <c r="F1025" s="23" t="str">
        <f t="shared" si="110"/>
        <v/>
      </c>
      <c r="G1025" s="23" t="str">
        <f t="shared" si="111"/>
        <v/>
      </c>
    </row>
    <row r="1026" spans="1:7" x14ac:dyDescent="0.25">
      <c r="A1026" s="10" t="str">
        <f t="shared" si="108"/>
        <v/>
      </c>
      <c r="B1026" s="4" t="str">
        <f t="shared" si="109"/>
        <v/>
      </c>
      <c r="C1026" s="4" t="str">
        <f t="shared" ref="C1026:C1089" si="112">IF(ISNUMBER(A1026),COUNTIFS(IndirectStartDates,"&lt;="&amp;A1026,IndirectCompletedDates,"&gt;"&amp;A1026) + COUNTIFS(IndirectStartDates,"&lt;="&amp;A1026,IndirectCompletedDates,""),"")</f>
        <v/>
      </c>
      <c r="D1026" s="4" t="str">
        <f>IF(ISNUMBER(A1026),COUNTIF(Calculations!B:B, A1026),"")</f>
        <v/>
      </c>
      <c r="E1026" s="4" t="str">
        <f>IF(ISNUMBER(A1026),COUNTIF(Calculations!A:A, A1026),"")</f>
        <v/>
      </c>
      <c r="F1026" s="23" t="str">
        <f t="shared" si="110"/>
        <v/>
      </c>
      <c r="G1026" s="23" t="str">
        <f t="shared" si="111"/>
        <v/>
      </c>
    </row>
    <row r="1027" spans="1:7" x14ac:dyDescent="0.25">
      <c r="A1027" s="10" t="str">
        <f t="shared" ref="A1027:A1090" si="113">IF(ISNUMBER(A1026),IF(A1026+1&lt;=MAX(IndirectStartDates),A1026+1,""),"")</f>
        <v/>
      </c>
      <c r="B1027" s="4" t="str">
        <f t="shared" ref="B1027:B1090" si="114">IF(ISNUMBER(A1027),YEAR(A1027)&amp;"-"&amp;TEXT(WEEKNUM(A1027),"00"),"")</f>
        <v/>
      </c>
      <c r="C1027" s="4" t="str">
        <f t="shared" si="112"/>
        <v/>
      </c>
      <c r="D1027" s="4" t="str">
        <f>IF(ISNUMBER(A1027),COUNTIF(Calculations!B:B, A1027),"")</f>
        <v/>
      </c>
      <c r="E1027" s="4" t="str">
        <f>IF(ISNUMBER(A1027),COUNTIF(Calculations!A:A, A1027),"")</f>
        <v/>
      </c>
      <c r="F1027" s="23" t="str">
        <f t="shared" si="110"/>
        <v/>
      </c>
      <c r="G1027" s="23" t="str">
        <f t="shared" si="111"/>
        <v/>
      </c>
    </row>
    <row r="1028" spans="1:7" x14ac:dyDescent="0.25">
      <c r="A1028" s="10" t="str">
        <f t="shared" si="113"/>
        <v/>
      </c>
      <c r="B1028" s="4" t="str">
        <f t="shared" si="114"/>
        <v/>
      </c>
      <c r="C1028" s="4" t="str">
        <f t="shared" si="112"/>
        <v/>
      </c>
      <c r="D1028" s="4" t="str">
        <f>IF(ISNUMBER(A1028),COUNTIF(Calculations!B:B, A1028),"")</f>
        <v/>
      </c>
      <c r="E1028" s="4" t="str">
        <f>IF(ISNUMBER(A1028),COUNTIF(Calculations!A:A, A1028),"")</f>
        <v/>
      </c>
      <c r="F1028" s="23" t="str">
        <f t="shared" ref="F1028:F1091" si="115">IF(ISNUMBER(A1028),F1027 + D1028,"")</f>
        <v/>
      </c>
      <c r="G1028" s="23" t="str">
        <f t="shared" ref="G1028:G1091" si="116">IF(ISNUMBER(A1028),G1027 + E1028,"")</f>
        <v/>
      </c>
    </row>
    <row r="1029" spans="1:7" x14ac:dyDescent="0.25">
      <c r="A1029" s="10" t="str">
        <f t="shared" si="113"/>
        <v/>
      </c>
      <c r="B1029" s="4" t="str">
        <f t="shared" si="114"/>
        <v/>
      </c>
      <c r="C1029" s="4" t="str">
        <f t="shared" si="112"/>
        <v/>
      </c>
      <c r="D1029" s="4" t="str">
        <f>IF(ISNUMBER(A1029),COUNTIF(Calculations!B:B, A1029),"")</f>
        <v/>
      </c>
      <c r="E1029" s="4" t="str">
        <f>IF(ISNUMBER(A1029),COUNTIF(Calculations!A:A, A1029),"")</f>
        <v/>
      </c>
      <c r="F1029" s="23" t="str">
        <f t="shared" si="115"/>
        <v/>
      </c>
      <c r="G1029" s="23" t="str">
        <f t="shared" si="116"/>
        <v/>
      </c>
    </row>
    <row r="1030" spans="1:7" x14ac:dyDescent="0.25">
      <c r="A1030" s="10" t="str">
        <f t="shared" si="113"/>
        <v/>
      </c>
      <c r="B1030" s="4" t="str">
        <f t="shared" si="114"/>
        <v/>
      </c>
      <c r="C1030" s="4" t="str">
        <f t="shared" si="112"/>
        <v/>
      </c>
      <c r="D1030" s="4" t="str">
        <f>IF(ISNUMBER(A1030),COUNTIF(Calculations!B:B, A1030),"")</f>
        <v/>
      </c>
      <c r="E1030" s="4" t="str">
        <f>IF(ISNUMBER(A1030),COUNTIF(Calculations!A:A, A1030),"")</f>
        <v/>
      </c>
      <c r="F1030" s="23" t="str">
        <f t="shared" si="115"/>
        <v/>
      </c>
      <c r="G1030" s="23" t="str">
        <f t="shared" si="116"/>
        <v/>
      </c>
    </row>
    <row r="1031" spans="1:7" x14ac:dyDescent="0.25">
      <c r="A1031" s="10" t="str">
        <f t="shared" si="113"/>
        <v/>
      </c>
      <c r="B1031" s="4" t="str">
        <f t="shared" si="114"/>
        <v/>
      </c>
      <c r="C1031" s="4" t="str">
        <f t="shared" si="112"/>
        <v/>
      </c>
      <c r="D1031" s="4" t="str">
        <f>IF(ISNUMBER(A1031),COUNTIF(Calculations!B:B, A1031),"")</f>
        <v/>
      </c>
      <c r="E1031" s="4" t="str">
        <f>IF(ISNUMBER(A1031),COUNTIF(Calculations!A:A, A1031),"")</f>
        <v/>
      </c>
      <c r="F1031" s="23" t="str">
        <f t="shared" si="115"/>
        <v/>
      </c>
      <c r="G1031" s="23" t="str">
        <f t="shared" si="116"/>
        <v/>
      </c>
    </row>
    <row r="1032" spans="1:7" x14ac:dyDescent="0.25">
      <c r="A1032" s="10" t="str">
        <f t="shared" si="113"/>
        <v/>
      </c>
      <c r="B1032" s="4" t="str">
        <f t="shared" si="114"/>
        <v/>
      </c>
      <c r="C1032" s="4" t="str">
        <f t="shared" si="112"/>
        <v/>
      </c>
      <c r="D1032" s="4" t="str">
        <f>IF(ISNUMBER(A1032),COUNTIF(Calculations!B:B, A1032),"")</f>
        <v/>
      </c>
      <c r="E1032" s="4" t="str">
        <f>IF(ISNUMBER(A1032),COUNTIF(Calculations!A:A, A1032),"")</f>
        <v/>
      </c>
      <c r="F1032" s="23" t="str">
        <f t="shared" si="115"/>
        <v/>
      </c>
      <c r="G1032" s="23" t="str">
        <f t="shared" si="116"/>
        <v/>
      </c>
    </row>
    <row r="1033" spans="1:7" x14ac:dyDescent="0.25">
      <c r="A1033" s="10" t="str">
        <f t="shared" si="113"/>
        <v/>
      </c>
      <c r="B1033" s="4" t="str">
        <f t="shared" si="114"/>
        <v/>
      </c>
      <c r="C1033" s="4" t="str">
        <f t="shared" si="112"/>
        <v/>
      </c>
      <c r="D1033" s="4" t="str">
        <f>IF(ISNUMBER(A1033),COUNTIF(Calculations!B:B, A1033),"")</f>
        <v/>
      </c>
      <c r="E1033" s="4" t="str">
        <f>IF(ISNUMBER(A1033),COUNTIF(Calculations!A:A, A1033),"")</f>
        <v/>
      </c>
      <c r="F1033" s="23" t="str">
        <f t="shared" si="115"/>
        <v/>
      </c>
      <c r="G1033" s="23" t="str">
        <f t="shared" si="116"/>
        <v/>
      </c>
    </row>
    <row r="1034" spans="1:7" x14ac:dyDescent="0.25">
      <c r="A1034" s="10" t="str">
        <f t="shared" si="113"/>
        <v/>
      </c>
      <c r="B1034" s="4" t="str">
        <f t="shared" si="114"/>
        <v/>
      </c>
      <c r="C1034" s="4" t="str">
        <f t="shared" si="112"/>
        <v/>
      </c>
      <c r="D1034" s="4" t="str">
        <f>IF(ISNUMBER(A1034),COUNTIF(Calculations!B:B, A1034),"")</f>
        <v/>
      </c>
      <c r="E1034" s="4" t="str">
        <f>IF(ISNUMBER(A1034),COUNTIF(Calculations!A:A, A1034),"")</f>
        <v/>
      </c>
      <c r="F1034" s="23" t="str">
        <f t="shared" si="115"/>
        <v/>
      </c>
      <c r="G1034" s="23" t="str">
        <f t="shared" si="116"/>
        <v/>
      </c>
    </row>
    <row r="1035" spans="1:7" x14ac:dyDescent="0.25">
      <c r="A1035" s="10" t="str">
        <f t="shared" si="113"/>
        <v/>
      </c>
      <c r="B1035" s="4" t="str">
        <f t="shared" si="114"/>
        <v/>
      </c>
      <c r="C1035" s="4" t="str">
        <f t="shared" si="112"/>
        <v/>
      </c>
      <c r="D1035" s="4" t="str">
        <f>IF(ISNUMBER(A1035),COUNTIF(Calculations!B:B, A1035),"")</f>
        <v/>
      </c>
      <c r="E1035" s="4" t="str">
        <f>IF(ISNUMBER(A1035),COUNTIF(Calculations!A:A, A1035),"")</f>
        <v/>
      </c>
      <c r="F1035" s="23" t="str">
        <f t="shared" si="115"/>
        <v/>
      </c>
      <c r="G1035" s="23" t="str">
        <f t="shared" si="116"/>
        <v/>
      </c>
    </row>
    <row r="1036" spans="1:7" x14ac:dyDescent="0.25">
      <c r="A1036" s="10" t="str">
        <f t="shared" si="113"/>
        <v/>
      </c>
      <c r="B1036" s="4" t="str">
        <f t="shared" si="114"/>
        <v/>
      </c>
      <c r="C1036" s="4" t="str">
        <f t="shared" si="112"/>
        <v/>
      </c>
      <c r="D1036" s="4" t="str">
        <f>IF(ISNUMBER(A1036),COUNTIF(Calculations!B:B, A1036),"")</f>
        <v/>
      </c>
      <c r="E1036" s="4" t="str">
        <f>IF(ISNUMBER(A1036),COUNTIF(Calculations!A:A, A1036),"")</f>
        <v/>
      </c>
      <c r="F1036" s="23" t="str">
        <f t="shared" si="115"/>
        <v/>
      </c>
      <c r="G1036" s="23" t="str">
        <f t="shared" si="116"/>
        <v/>
      </c>
    </row>
    <row r="1037" spans="1:7" x14ac:dyDescent="0.25">
      <c r="A1037" s="10" t="str">
        <f t="shared" si="113"/>
        <v/>
      </c>
      <c r="B1037" s="4" t="str">
        <f t="shared" si="114"/>
        <v/>
      </c>
      <c r="C1037" s="4" t="str">
        <f t="shared" si="112"/>
        <v/>
      </c>
      <c r="D1037" s="4" t="str">
        <f>IF(ISNUMBER(A1037),COUNTIF(Calculations!B:B, A1037),"")</f>
        <v/>
      </c>
      <c r="E1037" s="4" t="str">
        <f>IF(ISNUMBER(A1037),COUNTIF(Calculations!A:A, A1037),"")</f>
        <v/>
      </c>
      <c r="F1037" s="23" t="str">
        <f t="shared" si="115"/>
        <v/>
      </c>
      <c r="G1037" s="23" t="str">
        <f t="shared" si="116"/>
        <v/>
      </c>
    </row>
    <row r="1038" spans="1:7" x14ac:dyDescent="0.25">
      <c r="A1038" s="10" t="str">
        <f t="shared" si="113"/>
        <v/>
      </c>
      <c r="B1038" s="4" t="str">
        <f t="shared" si="114"/>
        <v/>
      </c>
      <c r="C1038" s="4" t="str">
        <f t="shared" si="112"/>
        <v/>
      </c>
      <c r="D1038" s="4" t="str">
        <f>IF(ISNUMBER(A1038),COUNTIF(Calculations!B:B, A1038),"")</f>
        <v/>
      </c>
      <c r="E1038" s="4" t="str">
        <f>IF(ISNUMBER(A1038),COUNTIF(Calculations!A:A, A1038),"")</f>
        <v/>
      </c>
      <c r="F1038" s="23" t="str">
        <f t="shared" si="115"/>
        <v/>
      </c>
      <c r="G1038" s="23" t="str">
        <f t="shared" si="116"/>
        <v/>
      </c>
    </row>
    <row r="1039" spans="1:7" x14ac:dyDescent="0.25">
      <c r="A1039" s="10" t="str">
        <f t="shared" si="113"/>
        <v/>
      </c>
      <c r="B1039" s="4" t="str">
        <f t="shared" si="114"/>
        <v/>
      </c>
      <c r="C1039" s="4" t="str">
        <f t="shared" si="112"/>
        <v/>
      </c>
      <c r="D1039" s="4" t="str">
        <f>IF(ISNUMBER(A1039),COUNTIF(Calculations!B:B, A1039),"")</f>
        <v/>
      </c>
      <c r="E1039" s="4" t="str">
        <f>IF(ISNUMBER(A1039),COUNTIF(Calculations!A:A, A1039),"")</f>
        <v/>
      </c>
      <c r="F1039" s="23" t="str">
        <f t="shared" si="115"/>
        <v/>
      </c>
      <c r="G1039" s="23" t="str">
        <f t="shared" si="116"/>
        <v/>
      </c>
    </row>
    <row r="1040" spans="1:7" x14ac:dyDescent="0.25">
      <c r="A1040" s="10" t="str">
        <f t="shared" si="113"/>
        <v/>
      </c>
      <c r="B1040" s="4" t="str">
        <f t="shared" si="114"/>
        <v/>
      </c>
      <c r="C1040" s="4" t="str">
        <f t="shared" si="112"/>
        <v/>
      </c>
      <c r="D1040" s="4" t="str">
        <f>IF(ISNUMBER(A1040),COUNTIF(Calculations!B:B, A1040),"")</f>
        <v/>
      </c>
      <c r="E1040" s="4" t="str">
        <f>IF(ISNUMBER(A1040),COUNTIF(Calculations!A:A, A1040),"")</f>
        <v/>
      </c>
      <c r="F1040" s="23" t="str">
        <f t="shared" si="115"/>
        <v/>
      </c>
      <c r="G1040" s="23" t="str">
        <f t="shared" si="116"/>
        <v/>
      </c>
    </row>
    <row r="1041" spans="1:7" x14ac:dyDescent="0.25">
      <c r="A1041" s="10" t="str">
        <f t="shared" si="113"/>
        <v/>
      </c>
      <c r="B1041" s="4" t="str">
        <f t="shared" si="114"/>
        <v/>
      </c>
      <c r="C1041" s="4" t="str">
        <f t="shared" si="112"/>
        <v/>
      </c>
      <c r="D1041" s="4" t="str">
        <f>IF(ISNUMBER(A1041),COUNTIF(Calculations!B:B, A1041),"")</f>
        <v/>
      </c>
      <c r="E1041" s="4" t="str">
        <f>IF(ISNUMBER(A1041),COUNTIF(Calculations!A:A, A1041),"")</f>
        <v/>
      </c>
      <c r="F1041" s="23" t="str">
        <f t="shared" si="115"/>
        <v/>
      </c>
      <c r="G1041" s="23" t="str">
        <f t="shared" si="116"/>
        <v/>
      </c>
    </row>
    <row r="1042" spans="1:7" x14ac:dyDescent="0.25">
      <c r="A1042" s="10" t="str">
        <f t="shared" si="113"/>
        <v/>
      </c>
      <c r="B1042" s="4" t="str">
        <f t="shared" si="114"/>
        <v/>
      </c>
      <c r="C1042" s="4" t="str">
        <f t="shared" si="112"/>
        <v/>
      </c>
      <c r="D1042" s="4" t="str">
        <f>IF(ISNUMBER(A1042),COUNTIF(Calculations!B:B, A1042),"")</f>
        <v/>
      </c>
      <c r="E1042" s="4" t="str">
        <f>IF(ISNUMBER(A1042),COUNTIF(Calculations!A:A, A1042),"")</f>
        <v/>
      </c>
      <c r="F1042" s="23" t="str">
        <f t="shared" si="115"/>
        <v/>
      </c>
      <c r="G1042" s="23" t="str">
        <f t="shared" si="116"/>
        <v/>
      </c>
    </row>
    <row r="1043" spans="1:7" x14ac:dyDescent="0.25">
      <c r="A1043" s="10" t="str">
        <f t="shared" si="113"/>
        <v/>
      </c>
      <c r="B1043" s="4" t="str">
        <f t="shared" si="114"/>
        <v/>
      </c>
      <c r="C1043" s="4" t="str">
        <f t="shared" si="112"/>
        <v/>
      </c>
      <c r="D1043" s="4" t="str">
        <f>IF(ISNUMBER(A1043),COUNTIF(Calculations!B:B, A1043),"")</f>
        <v/>
      </c>
      <c r="E1043" s="4" t="str">
        <f>IF(ISNUMBER(A1043),COUNTIF(Calculations!A:A, A1043),"")</f>
        <v/>
      </c>
      <c r="F1043" s="23" t="str">
        <f t="shared" si="115"/>
        <v/>
      </c>
      <c r="G1043" s="23" t="str">
        <f t="shared" si="116"/>
        <v/>
      </c>
    </row>
    <row r="1044" spans="1:7" x14ac:dyDescent="0.25">
      <c r="A1044" s="10" t="str">
        <f t="shared" si="113"/>
        <v/>
      </c>
      <c r="B1044" s="4" t="str">
        <f t="shared" si="114"/>
        <v/>
      </c>
      <c r="C1044" s="4" t="str">
        <f t="shared" si="112"/>
        <v/>
      </c>
      <c r="D1044" s="4" t="str">
        <f>IF(ISNUMBER(A1044),COUNTIF(Calculations!B:B, A1044),"")</f>
        <v/>
      </c>
      <c r="E1044" s="4" t="str">
        <f>IF(ISNUMBER(A1044),COUNTIF(Calculations!A:A, A1044),"")</f>
        <v/>
      </c>
      <c r="F1044" s="23" t="str">
        <f t="shared" si="115"/>
        <v/>
      </c>
      <c r="G1044" s="23" t="str">
        <f t="shared" si="116"/>
        <v/>
      </c>
    </row>
    <row r="1045" spans="1:7" x14ac:dyDescent="0.25">
      <c r="A1045" s="10" t="str">
        <f t="shared" si="113"/>
        <v/>
      </c>
      <c r="B1045" s="4" t="str">
        <f t="shared" si="114"/>
        <v/>
      </c>
      <c r="C1045" s="4" t="str">
        <f t="shared" si="112"/>
        <v/>
      </c>
      <c r="D1045" s="4" t="str">
        <f>IF(ISNUMBER(A1045),COUNTIF(Calculations!B:B, A1045),"")</f>
        <v/>
      </c>
      <c r="E1045" s="4" t="str">
        <f>IF(ISNUMBER(A1045),COUNTIF(Calculations!A:A, A1045),"")</f>
        <v/>
      </c>
      <c r="F1045" s="23" t="str">
        <f t="shared" si="115"/>
        <v/>
      </c>
      <c r="G1045" s="23" t="str">
        <f t="shared" si="116"/>
        <v/>
      </c>
    </row>
    <row r="1046" spans="1:7" x14ac:dyDescent="0.25">
      <c r="A1046" s="10" t="str">
        <f t="shared" si="113"/>
        <v/>
      </c>
      <c r="B1046" s="4" t="str">
        <f t="shared" si="114"/>
        <v/>
      </c>
      <c r="C1046" s="4" t="str">
        <f t="shared" si="112"/>
        <v/>
      </c>
      <c r="D1046" s="4" t="str">
        <f>IF(ISNUMBER(A1046),COUNTIF(Calculations!B:B, A1046),"")</f>
        <v/>
      </c>
      <c r="E1046" s="4" t="str">
        <f>IF(ISNUMBER(A1046),COUNTIF(Calculations!A:A, A1046),"")</f>
        <v/>
      </c>
      <c r="F1046" s="23" t="str">
        <f t="shared" si="115"/>
        <v/>
      </c>
      <c r="G1046" s="23" t="str">
        <f t="shared" si="116"/>
        <v/>
      </c>
    </row>
    <row r="1047" spans="1:7" x14ac:dyDescent="0.25">
      <c r="A1047" s="10" t="str">
        <f t="shared" si="113"/>
        <v/>
      </c>
      <c r="B1047" s="4" t="str">
        <f t="shared" si="114"/>
        <v/>
      </c>
      <c r="C1047" s="4" t="str">
        <f t="shared" si="112"/>
        <v/>
      </c>
      <c r="D1047" s="4" t="str">
        <f>IF(ISNUMBER(A1047),COUNTIF(Calculations!B:B, A1047),"")</f>
        <v/>
      </c>
      <c r="E1047" s="4" t="str">
        <f>IF(ISNUMBER(A1047),COUNTIF(Calculations!A:A, A1047),"")</f>
        <v/>
      </c>
      <c r="F1047" s="23" t="str">
        <f t="shared" si="115"/>
        <v/>
      </c>
      <c r="G1047" s="23" t="str">
        <f t="shared" si="116"/>
        <v/>
      </c>
    </row>
    <row r="1048" spans="1:7" x14ac:dyDescent="0.25">
      <c r="A1048" s="10" t="str">
        <f t="shared" si="113"/>
        <v/>
      </c>
      <c r="B1048" s="4" t="str">
        <f t="shared" si="114"/>
        <v/>
      </c>
      <c r="C1048" s="4" t="str">
        <f t="shared" si="112"/>
        <v/>
      </c>
      <c r="D1048" s="4" t="str">
        <f>IF(ISNUMBER(A1048),COUNTIF(Calculations!B:B, A1048),"")</f>
        <v/>
      </c>
      <c r="E1048" s="4" t="str">
        <f>IF(ISNUMBER(A1048),COUNTIF(Calculations!A:A, A1048),"")</f>
        <v/>
      </c>
      <c r="F1048" s="23" t="str">
        <f t="shared" si="115"/>
        <v/>
      </c>
      <c r="G1048" s="23" t="str">
        <f t="shared" si="116"/>
        <v/>
      </c>
    </row>
    <row r="1049" spans="1:7" x14ac:dyDescent="0.25">
      <c r="A1049" s="10" t="str">
        <f t="shared" si="113"/>
        <v/>
      </c>
      <c r="B1049" s="4" t="str">
        <f t="shared" si="114"/>
        <v/>
      </c>
      <c r="C1049" s="4" t="str">
        <f t="shared" si="112"/>
        <v/>
      </c>
      <c r="D1049" s="4" t="str">
        <f>IF(ISNUMBER(A1049),COUNTIF(Calculations!B:B, A1049),"")</f>
        <v/>
      </c>
      <c r="E1049" s="4" t="str">
        <f>IF(ISNUMBER(A1049),COUNTIF(Calculations!A:A, A1049),"")</f>
        <v/>
      </c>
      <c r="F1049" s="23" t="str">
        <f t="shared" si="115"/>
        <v/>
      </c>
      <c r="G1049" s="23" t="str">
        <f t="shared" si="116"/>
        <v/>
      </c>
    </row>
    <row r="1050" spans="1:7" x14ac:dyDescent="0.25">
      <c r="A1050" s="10" t="str">
        <f t="shared" si="113"/>
        <v/>
      </c>
      <c r="B1050" s="4" t="str">
        <f t="shared" si="114"/>
        <v/>
      </c>
      <c r="C1050" s="4" t="str">
        <f t="shared" si="112"/>
        <v/>
      </c>
      <c r="D1050" s="4" t="str">
        <f>IF(ISNUMBER(A1050),COUNTIF(Calculations!B:B, A1050),"")</f>
        <v/>
      </c>
      <c r="E1050" s="4" t="str">
        <f>IF(ISNUMBER(A1050),COUNTIF(Calculations!A:A, A1050),"")</f>
        <v/>
      </c>
      <c r="F1050" s="23" t="str">
        <f t="shared" si="115"/>
        <v/>
      </c>
      <c r="G1050" s="23" t="str">
        <f t="shared" si="116"/>
        <v/>
      </c>
    </row>
    <row r="1051" spans="1:7" x14ac:dyDescent="0.25">
      <c r="A1051" s="10" t="str">
        <f t="shared" si="113"/>
        <v/>
      </c>
      <c r="B1051" s="4" t="str">
        <f t="shared" si="114"/>
        <v/>
      </c>
      <c r="C1051" s="4" t="str">
        <f t="shared" si="112"/>
        <v/>
      </c>
      <c r="D1051" s="4" t="str">
        <f>IF(ISNUMBER(A1051),COUNTIF(Calculations!B:B, A1051),"")</f>
        <v/>
      </c>
      <c r="E1051" s="4" t="str">
        <f>IF(ISNUMBER(A1051),COUNTIF(Calculations!A:A, A1051),"")</f>
        <v/>
      </c>
      <c r="F1051" s="23" t="str">
        <f t="shared" si="115"/>
        <v/>
      </c>
      <c r="G1051" s="23" t="str">
        <f t="shared" si="116"/>
        <v/>
      </c>
    </row>
    <row r="1052" spans="1:7" x14ac:dyDescent="0.25">
      <c r="A1052" s="10" t="str">
        <f t="shared" si="113"/>
        <v/>
      </c>
      <c r="B1052" s="4" t="str">
        <f t="shared" si="114"/>
        <v/>
      </c>
      <c r="C1052" s="4" t="str">
        <f t="shared" si="112"/>
        <v/>
      </c>
      <c r="D1052" s="4" t="str">
        <f>IF(ISNUMBER(A1052),COUNTIF(Calculations!B:B, A1052),"")</f>
        <v/>
      </c>
      <c r="E1052" s="4" t="str">
        <f>IF(ISNUMBER(A1052),COUNTIF(Calculations!A:A, A1052),"")</f>
        <v/>
      </c>
      <c r="F1052" s="23" t="str">
        <f t="shared" si="115"/>
        <v/>
      </c>
      <c r="G1052" s="23" t="str">
        <f t="shared" si="116"/>
        <v/>
      </c>
    </row>
    <row r="1053" spans="1:7" x14ac:dyDescent="0.25">
      <c r="A1053" s="10" t="str">
        <f t="shared" si="113"/>
        <v/>
      </c>
      <c r="B1053" s="4" t="str">
        <f t="shared" si="114"/>
        <v/>
      </c>
      <c r="C1053" s="4" t="str">
        <f t="shared" si="112"/>
        <v/>
      </c>
      <c r="D1053" s="4" t="str">
        <f>IF(ISNUMBER(A1053),COUNTIF(Calculations!B:B, A1053),"")</f>
        <v/>
      </c>
      <c r="E1053" s="4" t="str">
        <f>IF(ISNUMBER(A1053),COUNTIF(Calculations!A:A, A1053),"")</f>
        <v/>
      </c>
      <c r="F1053" s="23" t="str">
        <f t="shared" si="115"/>
        <v/>
      </c>
      <c r="G1053" s="23" t="str">
        <f t="shared" si="116"/>
        <v/>
      </c>
    </row>
    <row r="1054" spans="1:7" x14ac:dyDescent="0.25">
      <c r="A1054" s="10" t="str">
        <f t="shared" si="113"/>
        <v/>
      </c>
      <c r="B1054" s="4" t="str">
        <f t="shared" si="114"/>
        <v/>
      </c>
      <c r="C1054" s="4" t="str">
        <f t="shared" si="112"/>
        <v/>
      </c>
      <c r="D1054" s="4" t="str">
        <f>IF(ISNUMBER(A1054),COUNTIF(Calculations!B:B, A1054),"")</f>
        <v/>
      </c>
      <c r="E1054" s="4" t="str">
        <f>IF(ISNUMBER(A1054),COUNTIF(Calculations!A:A, A1054),"")</f>
        <v/>
      </c>
      <c r="F1054" s="23" t="str">
        <f t="shared" si="115"/>
        <v/>
      </c>
      <c r="G1054" s="23" t="str">
        <f t="shared" si="116"/>
        <v/>
      </c>
    </row>
    <row r="1055" spans="1:7" x14ac:dyDescent="0.25">
      <c r="A1055" s="10" t="str">
        <f t="shared" si="113"/>
        <v/>
      </c>
      <c r="B1055" s="4" t="str">
        <f t="shared" si="114"/>
        <v/>
      </c>
      <c r="C1055" s="4" t="str">
        <f t="shared" si="112"/>
        <v/>
      </c>
      <c r="D1055" s="4" t="str">
        <f>IF(ISNUMBER(A1055),COUNTIF(Calculations!B:B, A1055),"")</f>
        <v/>
      </c>
      <c r="E1055" s="4" t="str">
        <f>IF(ISNUMBER(A1055),COUNTIF(Calculations!A:A, A1055),"")</f>
        <v/>
      </c>
      <c r="F1055" s="23" t="str">
        <f t="shared" si="115"/>
        <v/>
      </c>
      <c r="G1055" s="23" t="str">
        <f t="shared" si="116"/>
        <v/>
      </c>
    </row>
    <row r="1056" spans="1:7" x14ac:dyDescent="0.25">
      <c r="A1056" s="10" t="str">
        <f t="shared" si="113"/>
        <v/>
      </c>
      <c r="B1056" s="4" t="str">
        <f t="shared" si="114"/>
        <v/>
      </c>
      <c r="C1056" s="4" t="str">
        <f t="shared" si="112"/>
        <v/>
      </c>
      <c r="D1056" s="4" t="str">
        <f>IF(ISNUMBER(A1056),COUNTIF(Calculations!B:B, A1056),"")</f>
        <v/>
      </c>
      <c r="E1056" s="4" t="str">
        <f>IF(ISNUMBER(A1056),COUNTIF(Calculations!A:A, A1056),"")</f>
        <v/>
      </c>
      <c r="F1056" s="23" t="str">
        <f t="shared" si="115"/>
        <v/>
      </c>
      <c r="G1056" s="23" t="str">
        <f t="shared" si="116"/>
        <v/>
      </c>
    </row>
    <row r="1057" spans="1:7" x14ac:dyDescent="0.25">
      <c r="A1057" s="10" t="str">
        <f t="shared" si="113"/>
        <v/>
      </c>
      <c r="B1057" s="4" t="str">
        <f t="shared" si="114"/>
        <v/>
      </c>
      <c r="C1057" s="4" t="str">
        <f t="shared" si="112"/>
        <v/>
      </c>
      <c r="D1057" s="4" t="str">
        <f>IF(ISNUMBER(A1057),COUNTIF(Calculations!B:B, A1057),"")</f>
        <v/>
      </c>
      <c r="E1057" s="4" t="str">
        <f>IF(ISNUMBER(A1057),COUNTIF(Calculations!A:A, A1057),"")</f>
        <v/>
      </c>
      <c r="F1057" s="23" t="str">
        <f t="shared" si="115"/>
        <v/>
      </c>
      <c r="G1057" s="23" t="str">
        <f t="shared" si="116"/>
        <v/>
      </c>
    </row>
    <row r="1058" spans="1:7" x14ac:dyDescent="0.25">
      <c r="A1058" s="10" t="str">
        <f t="shared" si="113"/>
        <v/>
      </c>
      <c r="B1058" s="4" t="str">
        <f t="shared" si="114"/>
        <v/>
      </c>
      <c r="C1058" s="4" t="str">
        <f t="shared" si="112"/>
        <v/>
      </c>
      <c r="D1058" s="4" t="str">
        <f>IF(ISNUMBER(A1058),COUNTIF(Calculations!B:B, A1058),"")</f>
        <v/>
      </c>
      <c r="E1058" s="4" t="str">
        <f>IF(ISNUMBER(A1058),COUNTIF(Calculations!A:A, A1058),"")</f>
        <v/>
      </c>
      <c r="F1058" s="23" t="str">
        <f t="shared" si="115"/>
        <v/>
      </c>
      <c r="G1058" s="23" t="str">
        <f t="shared" si="116"/>
        <v/>
      </c>
    </row>
    <row r="1059" spans="1:7" x14ac:dyDescent="0.25">
      <c r="A1059" s="10" t="str">
        <f t="shared" si="113"/>
        <v/>
      </c>
      <c r="B1059" s="4" t="str">
        <f t="shared" si="114"/>
        <v/>
      </c>
      <c r="C1059" s="4" t="str">
        <f t="shared" si="112"/>
        <v/>
      </c>
      <c r="D1059" s="4" t="str">
        <f>IF(ISNUMBER(A1059),COUNTIF(Calculations!B:B, A1059),"")</f>
        <v/>
      </c>
      <c r="E1059" s="4" t="str">
        <f>IF(ISNUMBER(A1059),COUNTIF(Calculations!A:A, A1059),"")</f>
        <v/>
      </c>
      <c r="F1059" s="23" t="str">
        <f t="shared" si="115"/>
        <v/>
      </c>
      <c r="G1059" s="23" t="str">
        <f t="shared" si="116"/>
        <v/>
      </c>
    </row>
    <row r="1060" spans="1:7" x14ac:dyDescent="0.25">
      <c r="A1060" s="10" t="str">
        <f t="shared" si="113"/>
        <v/>
      </c>
      <c r="B1060" s="4" t="str">
        <f t="shared" si="114"/>
        <v/>
      </c>
      <c r="C1060" s="4" t="str">
        <f t="shared" si="112"/>
        <v/>
      </c>
      <c r="D1060" s="4" t="str">
        <f>IF(ISNUMBER(A1060),COUNTIF(Calculations!B:B, A1060),"")</f>
        <v/>
      </c>
      <c r="E1060" s="4" t="str">
        <f>IF(ISNUMBER(A1060),COUNTIF(Calculations!A:A, A1060),"")</f>
        <v/>
      </c>
      <c r="F1060" s="23" t="str">
        <f t="shared" si="115"/>
        <v/>
      </c>
      <c r="G1060" s="23" t="str">
        <f t="shared" si="116"/>
        <v/>
      </c>
    </row>
    <row r="1061" spans="1:7" x14ac:dyDescent="0.25">
      <c r="A1061" s="10" t="str">
        <f t="shared" si="113"/>
        <v/>
      </c>
      <c r="B1061" s="4" t="str">
        <f t="shared" si="114"/>
        <v/>
      </c>
      <c r="C1061" s="4" t="str">
        <f t="shared" si="112"/>
        <v/>
      </c>
      <c r="D1061" s="4" t="str">
        <f>IF(ISNUMBER(A1061),COUNTIF(Calculations!B:B, A1061),"")</f>
        <v/>
      </c>
      <c r="E1061" s="4" t="str">
        <f>IF(ISNUMBER(A1061),COUNTIF(Calculations!A:A, A1061),"")</f>
        <v/>
      </c>
      <c r="F1061" s="23" t="str">
        <f t="shared" si="115"/>
        <v/>
      </c>
      <c r="G1061" s="23" t="str">
        <f t="shared" si="116"/>
        <v/>
      </c>
    </row>
    <row r="1062" spans="1:7" x14ac:dyDescent="0.25">
      <c r="A1062" s="10" t="str">
        <f t="shared" si="113"/>
        <v/>
      </c>
      <c r="B1062" s="4" t="str">
        <f t="shared" si="114"/>
        <v/>
      </c>
      <c r="C1062" s="4" t="str">
        <f t="shared" si="112"/>
        <v/>
      </c>
      <c r="D1062" s="4" t="str">
        <f>IF(ISNUMBER(A1062),COUNTIF(Calculations!B:B, A1062),"")</f>
        <v/>
      </c>
      <c r="E1062" s="4" t="str">
        <f>IF(ISNUMBER(A1062),COUNTIF(Calculations!A:A, A1062),"")</f>
        <v/>
      </c>
      <c r="F1062" s="23" t="str">
        <f t="shared" si="115"/>
        <v/>
      </c>
      <c r="G1062" s="23" t="str">
        <f t="shared" si="116"/>
        <v/>
      </c>
    </row>
    <row r="1063" spans="1:7" x14ac:dyDescent="0.25">
      <c r="A1063" s="10" t="str">
        <f t="shared" si="113"/>
        <v/>
      </c>
      <c r="B1063" s="4" t="str">
        <f t="shared" si="114"/>
        <v/>
      </c>
      <c r="C1063" s="4" t="str">
        <f t="shared" si="112"/>
        <v/>
      </c>
      <c r="D1063" s="4" t="str">
        <f>IF(ISNUMBER(A1063),COUNTIF(Calculations!B:B, A1063),"")</f>
        <v/>
      </c>
      <c r="E1063" s="4" t="str">
        <f>IF(ISNUMBER(A1063),COUNTIF(Calculations!A:A, A1063),"")</f>
        <v/>
      </c>
      <c r="F1063" s="23" t="str">
        <f t="shared" si="115"/>
        <v/>
      </c>
      <c r="G1063" s="23" t="str">
        <f t="shared" si="116"/>
        <v/>
      </c>
    </row>
    <row r="1064" spans="1:7" x14ac:dyDescent="0.25">
      <c r="A1064" s="10" t="str">
        <f t="shared" si="113"/>
        <v/>
      </c>
      <c r="B1064" s="4" t="str">
        <f t="shared" si="114"/>
        <v/>
      </c>
      <c r="C1064" s="4" t="str">
        <f t="shared" si="112"/>
        <v/>
      </c>
      <c r="D1064" s="4" t="str">
        <f>IF(ISNUMBER(A1064),COUNTIF(Calculations!B:B, A1064),"")</f>
        <v/>
      </c>
      <c r="E1064" s="4" t="str">
        <f>IF(ISNUMBER(A1064),COUNTIF(Calculations!A:A, A1064),"")</f>
        <v/>
      </c>
      <c r="F1064" s="23" t="str">
        <f t="shared" si="115"/>
        <v/>
      </c>
      <c r="G1064" s="23" t="str">
        <f t="shared" si="116"/>
        <v/>
      </c>
    </row>
    <row r="1065" spans="1:7" x14ac:dyDescent="0.25">
      <c r="A1065" s="10" t="str">
        <f t="shared" si="113"/>
        <v/>
      </c>
      <c r="B1065" s="4" t="str">
        <f t="shared" si="114"/>
        <v/>
      </c>
      <c r="C1065" s="4" t="str">
        <f t="shared" si="112"/>
        <v/>
      </c>
      <c r="D1065" s="4" t="str">
        <f>IF(ISNUMBER(A1065),COUNTIF(Calculations!B:B, A1065),"")</f>
        <v/>
      </c>
      <c r="E1065" s="4" t="str">
        <f>IF(ISNUMBER(A1065),COUNTIF(Calculations!A:A, A1065),"")</f>
        <v/>
      </c>
      <c r="F1065" s="23" t="str">
        <f t="shared" si="115"/>
        <v/>
      </c>
      <c r="G1065" s="23" t="str">
        <f t="shared" si="116"/>
        <v/>
      </c>
    </row>
    <row r="1066" spans="1:7" x14ac:dyDescent="0.25">
      <c r="A1066" s="10" t="str">
        <f t="shared" si="113"/>
        <v/>
      </c>
      <c r="B1066" s="4" t="str">
        <f t="shared" si="114"/>
        <v/>
      </c>
      <c r="C1066" s="4" t="str">
        <f t="shared" si="112"/>
        <v/>
      </c>
      <c r="D1066" s="4" t="str">
        <f>IF(ISNUMBER(A1066),COUNTIF(Calculations!B:B, A1066),"")</f>
        <v/>
      </c>
      <c r="E1066" s="4" t="str">
        <f>IF(ISNUMBER(A1066),COUNTIF(Calculations!A:A, A1066),"")</f>
        <v/>
      </c>
      <c r="F1066" s="23" t="str">
        <f t="shared" si="115"/>
        <v/>
      </c>
      <c r="G1066" s="23" t="str">
        <f t="shared" si="116"/>
        <v/>
      </c>
    </row>
    <row r="1067" spans="1:7" x14ac:dyDescent="0.25">
      <c r="A1067" s="10" t="str">
        <f t="shared" si="113"/>
        <v/>
      </c>
      <c r="B1067" s="4" t="str">
        <f t="shared" si="114"/>
        <v/>
      </c>
      <c r="C1067" s="4" t="str">
        <f t="shared" si="112"/>
        <v/>
      </c>
      <c r="D1067" s="4" t="str">
        <f>IF(ISNUMBER(A1067),COUNTIF(Calculations!B:B, A1067),"")</f>
        <v/>
      </c>
      <c r="E1067" s="4" t="str">
        <f>IF(ISNUMBER(A1067),COUNTIF(Calculations!A:A, A1067),"")</f>
        <v/>
      </c>
      <c r="F1067" s="23" t="str">
        <f t="shared" si="115"/>
        <v/>
      </c>
      <c r="G1067" s="23" t="str">
        <f t="shared" si="116"/>
        <v/>
      </c>
    </row>
    <row r="1068" spans="1:7" x14ac:dyDescent="0.25">
      <c r="A1068" s="10" t="str">
        <f t="shared" si="113"/>
        <v/>
      </c>
      <c r="B1068" s="4" t="str">
        <f t="shared" si="114"/>
        <v/>
      </c>
      <c r="C1068" s="4" t="str">
        <f t="shared" si="112"/>
        <v/>
      </c>
      <c r="D1068" s="4" t="str">
        <f>IF(ISNUMBER(A1068),COUNTIF(Calculations!B:B, A1068),"")</f>
        <v/>
      </c>
      <c r="E1068" s="4" t="str">
        <f>IF(ISNUMBER(A1068),COUNTIF(Calculations!A:A, A1068),"")</f>
        <v/>
      </c>
      <c r="F1068" s="23" t="str">
        <f t="shared" si="115"/>
        <v/>
      </c>
      <c r="G1068" s="23" t="str">
        <f t="shared" si="116"/>
        <v/>
      </c>
    </row>
    <row r="1069" spans="1:7" x14ac:dyDescent="0.25">
      <c r="A1069" s="10" t="str">
        <f t="shared" si="113"/>
        <v/>
      </c>
      <c r="B1069" s="4" t="str">
        <f t="shared" si="114"/>
        <v/>
      </c>
      <c r="C1069" s="4" t="str">
        <f t="shared" si="112"/>
        <v/>
      </c>
      <c r="D1069" s="4" t="str">
        <f>IF(ISNUMBER(A1069),COUNTIF(Calculations!B:B, A1069),"")</f>
        <v/>
      </c>
      <c r="E1069" s="4" t="str">
        <f>IF(ISNUMBER(A1069),COUNTIF(Calculations!A:A, A1069),"")</f>
        <v/>
      </c>
      <c r="F1069" s="23" t="str">
        <f t="shared" si="115"/>
        <v/>
      </c>
      <c r="G1069" s="23" t="str">
        <f t="shared" si="116"/>
        <v/>
      </c>
    </row>
    <row r="1070" spans="1:7" x14ac:dyDescent="0.25">
      <c r="A1070" s="10" t="str">
        <f t="shared" si="113"/>
        <v/>
      </c>
      <c r="B1070" s="4" t="str">
        <f t="shared" si="114"/>
        <v/>
      </c>
      <c r="C1070" s="4" t="str">
        <f t="shared" si="112"/>
        <v/>
      </c>
      <c r="D1070" s="4" t="str">
        <f>IF(ISNUMBER(A1070),COUNTIF(Calculations!B:B, A1070),"")</f>
        <v/>
      </c>
      <c r="E1070" s="4" t="str">
        <f>IF(ISNUMBER(A1070),COUNTIF(Calculations!A:A, A1070),"")</f>
        <v/>
      </c>
      <c r="F1070" s="23" t="str">
        <f t="shared" si="115"/>
        <v/>
      </c>
      <c r="G1070" s="23" t="str">
        <f t="shared" si="116"/>
        <v/>
      </c>
    </row>
    <row r="1071" spans="1:7" x14ac:dyDescent="0.25">
      <c r="A1071" s="10" t="str">
        <f t="shared" si="113"/>
        <v/>
      </c>
      <c r="B1071" s="4" t="str">
        <f t="shared" si="114"/>
        <v/>
      </c>
      <c r="C1071" s="4" t="str">
        <f t="shared" si="112"/>
        <v/>
      </c>
      <c r="D1071" s="4" t="str">
        <f>IF(ISNUMBER(A1071),COUNTIF(Calculations!B:B, A1071),"")</f>
        <v/>
      </c>
      <c r="E1071" s="4" t="str">
        <f>IF(ISNUMBER(A1071),COUNTIF(Calculations!A:A, A1071),"")</f>
        <v/>
      </c>
      <c r="F1071" s="23" t="str">
        <f t="shared" si="115"/>
        <v/>
      </c>
      <c r="G1071" s="23" t="str">
        <f t="shared" si="116"/>
        <v/>
      </c>
    </row>
    <row r="1072" spans="1:7" x14ac:dyDescent="0.25">
      <c r="A1072" s="10" t="str">
        <f t="shared" si="113"/>
        <v/>
      </c>
      <c r="B1072" s="4" t="str">
        <f t="shared" si="114"/>
        <v/>
      </c>
      <c r="C1072" s="4" t="str">
        <f t="shared" si="112"/>
        <v/>
      </c>
      <c r="D1072" s="4" t="str">
        <f>IF(ISNUMBER(A1072),COUNTIF(Calculations!B:B, A1072),"")</f>
        <v/>
      </c>
      <c r="E1072" s="4" t="str">
        <f>IF(ISNUMBER(A1072),COUNTIF(Calculations!A:A, A1072),"")</f>
        <v/>
      </c>
      <c r="F1072" s="23" t="str">
        <f t="shared" si="115"/>
        <v/>
      </c>
      <c r="G1072" s="23" t="str">
        <f t="shared" si="116"/>
        <v/>
      </c>
    </row>
    <row r="1073" spans="1:7" x14ac:dyDescent="0.25">
      <c r="A1073" s="10" t="str">
        <f t="shared" si="113"/>
        <v/>
      </c>
      <c r="B1073" s="4" t="str">
        <f t="shared" si="114"/>
        <v/>
      </c>
      <c r="C1073" s="4" t="str">
        <f t="shared" si="112"/>
        <v/>
      </c>
      <c r="D1073" s="4" t="str">
        <f>IF(ISNUMBER(A1073),COUNTIF(Calculations!B:B, A1073),"")</f>
        <v/>
      </c>
      <c r="E1073" s="4" t="str">
        <f>IF(ISNUMBER(A1073),COUNTIF(Calculations!A:A, A1073),"")</f>
        <v/>
      </c>
      <c r="F1073" s="23" t="str">
        <f t="shared" si="115"/>
        <v/>
      </c>
      <c r="G1073" s="23" t="str">
        <f t="shared" si="116"/>
        <v/>
      </c>
    </row>
    <row r="1074" spans="1:7" x14ac:dyDescent="0.25">
      <c r="A1074" s="10" t="str">
        <f t="shared" si="113"/>
        <v/>
      </c>
      <c r="B1074" s="4" t="str">
        <f t="shared" si="114"/>
        <v/>
      </c>
      <c r="C1074" s="4" t="str">
        <f t="shared" si="112"/>
        <v/>
      </c>
      <c r="D1074" s="4" t="str">
        <f>IF(ISNUMBER(A1074),COUNTIF(Calculations!B:B, A1074),"")</f>
        <v/>
      </c>
      <c r="E1074" s="4" t="str">
        <f>IF(ISNUMBER(A1074),COUNTIF(Calculations!A:A, A1074),"")</f>
        <v/>
      </c>
      <c r="F1074" s="23" t="str">
        <f t="shared" si="115"/>
        <v/>
      </c>
      <c r="G1074" s="23" t="str">
        <f t="shared" si="116"/>
        <v/>
      </c>
    </row>
    <row r="1075" spans="1:7" x14ac:dyDescent="0.25">
      <c r="A1075" s="10" t="str">
        <f t="shared" si="113"/>
        <v/>
      </c>
      <c r="B1075" s="4" t="str">
        <f t="shared" si="114"/>
        <v/>
      </c>
      <c r="C1075" s="4" t="str">
        <f t="shared" si="112"/>
        <v/>
      </c>
      <c r="D1075" s="4" t="str">
        <f>IF(ISNUMBER(A1075),COUNTIF(Calculations!B:B, A1075),"")</f>
        <v/>
      </c>
      <c r="E1075" s="4" t="str">
        <f>IF(ISNUMBER(A1075),COUNTIF(Calculations!A:A, A1075),"")</f>
        <v/>
      </c>
      <c r="F1075" s="23" t="str">
        <f t="shared" si="115"/>
        <v/>
      </c>
      <c r="G1075" s="23" t="str">
        <f t="shared" si="116"/>
        <v/>
      </c>
    </row>
    <row r="1076" spans="1:7" x14ac:dyDescent="0.25">
      <c r="A1076" s="10" t="str">
        <f t="shared" si="113"/>
        <v/>
      </c>
      <c r="B1076" s="4" t="str">
        <f t="shared" si="114"/>
        <v/>
      </c>
      <c r="C1076" s="4" t="str">
        <f t="shared" si="112"/>
        <v/>
      </c>
      <c r="D1076" s="4" t="str">
        <f>IF(ISNUMBER(A1076),COUNTIF(Calculations!B:B, A1076),"")</f>
        <v/>
      </c>
      <c r="E1076" s="4" t="str">
        <f>IF(ISNUMBER(A1076),COUNTIF(Calculations!A:A, A1076),"")</f>
        <v/>
      </c>
      <c r="F1076" s="23" t="str">
        <f t="shared" si="115"/>
        <v/>
      </c>
      <c r="G1076" s="23" t="str">
        <f t="shared" si="116"/>
        <v/>
      </c>
    </row>
    <row r="1077" spans="1:7" x14ac:dyDescent="0.25">
      <c r="A1077" s="10" t="str">
        <f t="shared" si="113"/>
        <v/>
      </c>
      <c r="B1077" s="4" t="str">
        <f t="shared" si="114"/>
        <v/>
      </c>
      <c r="C1077" s="4" t="str">
        <f t="shared" si="112"/>
        <v/>
      </c>
      <c r="D1077" s="4" t="str">
        <f>IF(ISNUMBER(A1077),COUNTIF(Calculations!B:B, A1077),"")</f>
        <v/>
      </c>
      <c r="E1077" s="4" t="str">
        <f>IF(ISNUMBER(A1077),COUNTIF(Calculations!A:A, A1077),"")</f>
        <v/>
      </c>
      <c r="F1077" s="23" t="str">
        <f t="shared" si="115"/>
        <v/>
      </c>
      <c r="G1077" s="23" t="str">
        <f t="shared" si="116"/>
        <v/>
      </c>
    </row>
    <row r="1078" spans="1:7" x14ac:dyDescent="0.25">
      <c r="A1078" s="10" t="str">
        <f t="shared" si="113"/>
        <v/>
      </c>
      <c r="B1078" s="4" t="str">
        <f t="shared" si="114"/>
        <v/>
      </c>
      <c r="C1078" s="4" t="str">
        <f t="shared" si="112"/>
        <v/>
      </c>
      <c r="D1078" s="4" t="str">
        <f>IF(ISNUMBER(A1078),COUNTIF(Calculations!B:B, A1078),"")</f>
        <v/>
      </c>
      <c r="E1078" s="4" t="str">
        <f>IF(ISNUMBER(A1078),COUNTIF(Calculations!A:A, A1078),"")</f>
        <v/>
      </c>
      <c r="F1078" s="23" t="str">
        <f t="shared" si="115"/>
        <v/>
      </c>
      <c r="G1078" s="23" t="str">
        <f t="shared" si="116"/>
        <v/>
      </c>
    </row>
    <row r="1079" spans="1:7" x14ac:dyDescent="0.25">
      <c r="A1079" s="10" t="str">
        <f t="shared" si="113"/>
        <v/>
      </c>
      <c r="B1079" s="4" t="str">
        <f t="shared" si="114"/>
        <v/>
      </c>
      <c r="C1079" s="4" t="str">
        <f t="shared" si="112"/>
        <v/>
      </c>
      <c r="D1079" s="4" t="str">
        <f>IF(ISNUMBER(A1079),COUNTIF(Calculations!B:B, A1079),"")</f>
        <v/>
      </c>
      <c r="E1079" s="4" t="str">
        <f>IF(ISNUMBER(A1079),COUNTIF(Calculations!A:A, A1079),"")</f>
        <v/>
      </c>
      <c r="F1079" s="23" t="str">
        <f t="shared" si="115"/>
        <v/>
      </c>
      <c r="G1079" s="23" t="str">
        <f t="shared" si="116"/>
        <v/>
      </c>
    </row>
    <row r="1080" spans="1:7" x14ac:dyDescent="0.25">
      <c r="A1080" s="10" t="str">
        <f t="shared" si="113"/>
        <v/>
      </c>
      <c r="B1080" s="4" t="str">
        <f t="shared" si="114"/>
        <v/>
      </c>
      <c r="C1080" s="4" t="str">
        <f t="shared" si="112"/>
        <v/>
      </c>
      <c r="D1080" s="4" t="str">
        <f>IF(ISNUMBER(A1080),COUNTIF(Calculations!B:B, A1080),"")</f>
        <v/>
      </c>
      <c r="E1080" s="4" t="str">
        <f>IF(ISNUMBER(A1080),COUNTIF(Calculations!A:A, A1080),"")</f>
        <v/>
      </c>
      <c r="F1080" s="23" t="str">
        <f t="shared" si="115"/>
        <v/>
      </c>
      <c r="G1080" s="23" t="str">
        <f t="shared" si="116"/>
        <v/>
      </c>
    </row>
    <row r="1081" spans="1:7" x14ac:dyDescent="0.25">
      <c r="A1081" s="10" t="str">
        <f t="shared" si="113"/>
        <v/>
      </c>
      <c r="B1081" s="4" t="str">
        <f t="shared" si="114"/>
        <v/>
      </c>
      <c r="C1081" s="4" t="str">
        <f t="shared" si="112"/>
        <v/>
      </c>
      <c r="D1081" s="4" t="str">
        <f>IF(ISNUMBER(A1081),COUNTIF(Calculations!B:B, A1081),"")</f>
        <v/>
      </c>
      <c r="E1081" s="4" t="str">
        <f>IF(ISNUMBER(A1081),COUNTIF(Calculations!A:A, A1081),"")</f>
        <v/>
      </c>
      <c r="F1081" s="23" t="str">
        <f t="shared" si="115"/>
        <v/>
      </c>
      <c r="G1081" s="23" t="str">
        <f t="shared" si="116"/>
        <v/>
      </c>
    </row>
    <row r="1082" spans="1:7" x14ac:dyDescent="0.25">
      <c r="A1082" s="10" t="str">
        <f t="shared" si="113"/>
        <v/>
      </c>
      <c r="B1082" s="4" t="str">
        <f t="shared" si="114"/>
        <v/>
      </c>
      <c r="C1082" s="4" t="str">
        <f t="shared" si="112"/>
        <v/>
      </c>
      <c r="D1082" s="4" t="str">
        <f>IF(ISNUMBER(A1082),COUNTIF(Calculations!B:B, A1082),"")</f>
        <v/>
      </c>
      <c r="E1082" s="4" t="str">
        <f>IF(ISNUMBER(A1082),COUNTIF(Calculations!A:A, A1082),"")</f>
        <v/>
      </c>
      <c r="F1082" s="23" t="str">
        <f t="shared" si="115"/>
        <v/>
      </c>
      <c r="G1082" s="23" t="str">
        <f t="shared" si="116"/>
        <v/>
      </c>
    </row>
    <row r="1083" spans="1:7" x14ac:dyDescent="0.25">
      <c r="A1083" s="10" t="str">
        <f t="shared" si="113"/>
        <v/>
      </c>
      <c r="B1083" s="4" t="str">
        <f t="shared" si="114"/>
        <v/>
      </c>
      <c r="C1083" s="4" t="str">
        <f t="shared" si="112"/>
        <v/>
      </c>
      <c r="D1083" s="4" t="str">
        <f>IF(ISNUMBER(A1083),COUNTIF(Calculations!B:B, A1083),"")</f>
        <v/>
      </c>
      <c r="E1083" s="4" t="str">
        <f>IF(ISNUMBER(A1083),COUNTIF(Calculations!A:A, A1083),"")</f>
        <v/>
      </c>
      <c r="F1083" s="23" t="str">
        <f t="shared" si="115"/>
        <v/>
      </c>
      <c r="G1083" s="23" t="str">
        <f t="shared" si="116"/>
        <v/>
      </c>
    </row>
    <row r="1084" spans="1:7" x14ac:dyDescent="0.25">
      <c r="A1084" s="10" t="str">
        <f t="shared" si="113"/>
        <v/>
      </c>
      <c r="B1084" s="4" t="str">
        <f t="shared" si="114"/>
        <v/>
      </c>
      <c r="C1084" s="4" t="str">
        <f t="shared" si="112"/>
        <v/>
      </c>
      <c r="D1084" s="4" t="str">
        <f>IF(ISNUMBER(A1084),COUNTIF(Calculations!B:B, A1084),"")</f>
        <v/>
      </c>
      <c r="E1084" s="4" t="str">
        <f>IF(ISNUMBER(A1084),COUNTIF(Calculations!A:A, A1084),"")</f>
        <v/>
      </c>
      <c r="F1084" s="23" t="str">
        <f t="shared" si="115"/>
        <v/>
      </c>
      <c r="G1084" s="23" t="str">
        <f t="shared" si="116"/>
        <v/>
      </c>
    </row>
    <row r="1085" spans="1:7" x14ac:dyDescent="0.25">
      <c r="A1085" s="10" t="str">
        <f t="shared" si="113"/>
        <v/>
      </c>
      <c r="B1085" s="4" t="str">
        <f t="shared" si="114"/>
        <v/>
      </c>
      <c r="C1085" s="4" t="str">
        <f t="shared" si="112"/>
        <v/>
      </c>
      <c r="D1085" s="4" t="str">
        <f>IF(ISNUMBER(A1085),COUNTIF(Calculations!B:B, A1085),"")</f>
        <v/>
      </c>
      <c r="E1085" s="4" t="str">
        <f>IF(ISNUMBER(A1085),COUNTIF(Calculations!A:A, A1085),"")</f>
        <v/>
      </c>
      <c r="F1085" s="23" t="str">
        <f t="shared" si="115"/>
        <v/>
      </c>
      <c r="G1085" s="23" t="str">
        <f t="shared" si="116"/>
        <v/>
      </c>
    </row>
    <row r="1086" spans="1:7" x14ac:dyDescent="0.25">
      <c r="A1086" s="10" t="str">
        <f t="shared" si="113"/>
        <v/>
      </c>
      <c r="B1086" s="4" t="str">
        <f t="shared" si="114"/>
        <v/>
      </c>
      <c r="C1086" s="4" t="str">
        <f t="shared" si="112"/>
        <v/>
      </c>
      <c r="D1086" s="4" t="str">
        <f>IF(ISNUMBER(A1086),COUNTIF(Calculations!B:B, A1086),"")</f>
        <v/>
      </c>
      <c r="E1086" s="4" t="str">
        <f>IF(ISNUMBER(A1086),COUNTIF(Calculations!A:A, A1086),"")</f>
        <v/>
      </c>
      <c r="F1086" s="23" t="str">
        <f t="shared" si="115"/>
        <v/>
      </c>
      <c r="G1086" s="23" t="str">
        <f t="shared" si="116"/>
        <v/>
      </c>
    </row>
    <row r="1087" spans="1:7" x14ac:dyDescent="0.25">
      <c r="A1087" s="10" t="str">
        <f t="shared" si="113"/>
        <v/>
      </c>
      <c r="B1087" s="4" t="str">
        <f t="shared" si="114"/>
        <v/>
      </c>
      <c r="C1087" s="4" t="str">
        <f t="shared" si="112"/>
        <v/>
      </c>
      <c r="D1087" s="4" t="str">
        <f>IF(ISNUMBER(A1087),COUNTIF(Calculations!B:B, A1087),"")</f>
        <v/>
      </c>
      <c r="E1087" s="4" t="str">
        <f>IF(ISNUMBER(A1087),COUNTIF(Calculations!A:A, A1087),"")</f>
        <v/>
      </c>
      <c r="F1087" s="23" t="str">
        <f t="shared" si="115"/>
        <v/>
      </c>
      <c r="G1087" s="23" t="str">
        <f t="shared" si="116"/>
        <v/>
      </c>
    </row>
    <row r="1088" spans="1:7" x14ac:dyDescent="0.25">
      <c r="A1088" s="10" t="str">
        <f t="shared" si="113"/>
        <v/>
      </c>
      <c r="B1088" s="4" t="str">
        <f t="shared" si="114"/>
        <v/>
      </c>
      <c r="C1088" s="4" t="str">
        <f t="shared" si="112"/>
        <v/>
      </c>
      <c r="D1088" s="4" t="str">
        <f>IF(ISNUMBER(A1088),COUNTIF(Calculations!B:B, A1088),"")</f>
        <v/>
      </c>
      <c r="E1088" s="4" t="str">
        <f>IF(ISNUMBER(A1088),COUNTIF(Calculations!A:A, A1088),"")</f>
        <v/>
      </c>
      <c r="F1088" s="23" t="str">
        <f t="shared" si="115"/>
        <v/>
      </c>
      <c r="G1088" s="23" t="str">
        <f t="shared" si="116"/>
        <v/>
      </c>
    </row>
    <row r="1089" spans="1:7" x14ac:dyDescent="0.25">
      <c r="A1089" s="10" t="str">
        <f t="shared" si="113"/>
        <v/>
      </c>
      <c r="B1089" s="4" t="str">
        <f t="shared" si="114"/>
        <v/>
      </c>
      <c r="C1089" s="4" t="str">
        <f t="shared" si="112"/>
        <v/>
      </c>
      <c r="D1089" s="4" t="str">
        <f>IF(ISNUMBER(A1089),COUNTIF(Calculations!B:B, A1089),"")</f>
        <v/>
      </c>
      <c r="E1089" s="4" t="str">
        <f>IF(ISNUMBER(A1089),COUNTIF(Calculations!A:A, A1089),"")</f>
        <v/>
      </c>
      <c r="F1089" s="23" t="str">
        <f t="shared" si="115"/>
        <v/>
      </c>
      <c r="G1089" s="23" t="str">
        <f t="shared" si="116"/>
        <v/>
      </c>
    </row>
    <row r="1090" spans="1:7" x14ac:dyDescent="0.25">
      <c r="A1090" s="10" t="str">
        <f t="shared" si="113"/>
        <v/>
      </c>
      <c r="B1090" s="4" t="str">
        <f t="shared" si="114"/>
        <v/>
      </c>
      <c r="C1090" s="4" t="str">
        <f t="shared" ref="C1090:C1153" si="117">IF(ISNUMBER(A1090),COUNTIFS(IndirectStartDates,"&lt;="&amp;A1090,IndirectCompletedDates,"&gt;"&amp;A1090) + COUNTIFS(IndirectStartDates,"&lt;="&amp;A1090,IndirectCompletedDates,""),"")</f>
        <v/>
      </c>
      <c r="D1090" s="4" t="str">
        <f>IF(ISNUMBER(A1090),COUNTIF(Calculations!B:B, A1090),"")</f>
        <v/>
      </c>
      <c r="E1090" s="4" t="str">
        <f>IF(ISNUMBER(A1090),COUNTIF(Calculations!A:A, A1090),"")</f>
        <v/>
      </c>
      <c r="F1090" s="23" t="str">
        <f t="shared" si="115"/>
        <v/>
      </c>
      <c r="G1090" s="23" t="str">
        <f t="shared" si="116"/>
        <v/>
      </c>
    </row>
    <row r="1091" spans="1:7" x14ac:dyDescent="0.25">
      <c r="A1091" s="10" t="str">
        <f t="shared" ref="A1091:A1154" si="118">IF(ISNUMBER(A1090),IF(A1090+1&lt;=MAX(IndirectStartDates),A1090+1,""),"")</f>
        <v/>
      </c>
      <c r="B1091" s="4" t="str">
        <f t="shared" ref="B1091:B1154" si="119">IF(ISNUMBER(A1091),YEAR(A1091)&amp;"-"&amp;TEXT(WEEKNUM(A1091),"00"),"")</f>
        <v/>
      </c>
      <c r="C1091" s="4" t="str">
        <f t="shared" si="117"/>
        <v/>
      </c>
      <c r="D1091" s="4" t="str">
        <f>IF(ISNUMBER(A1091),COUNTIF(Calculations!B:B, A1091),"")</f>
        <v/>
      </c>
      <c r="E1091" s="4" t="str">
        <f>IF(ISNUMBER(A1091),COUNTIF(Calculations!A:A, A1091),"")</f>
        <v/>
      </c>
      <c r="F1091" s="23" t="str">
        <f t="shared" si="115"/>
        <v/>
      </c>
      <c r="G1091" s="23" t="str">
        <f t="shared" si="116"/>
        <v/>
      </c>
    </row>
    <row r="1092" spans="1:7" x14ac:dyDescent="0.25">
      <c r="A1092" s="10" t="str">
        <f t="shared" si="118"/>
        <v/>
      </c>
      <c r="B1092" s="4" t="str">
        <f t="shared" si="119"/>
        <v/>
      </c>
      <c r="C1092" s="4" t="str">
        <f t="shared" si="117"/>
        <v/>
      </c>
      <c r="D1092" s="4" t="str">
        <f>IF(ISNUMBER(A1092),COUNTIF(Calculations!B:B, A1092),"")</f>
        <v/>
      </c>
      <c r="E1092" s="4" t="str">
        <f>IF(ISNUMBER(A1092),COUNTIF(Calculations!A:A, A1092),"")</f>
        <v/>
      </c>
      <c r="F1092" s="23" t="str">
        <f t="shared" ref="F1092:F1155" si="120">IF(ISNUMBER(A1092),F1091 + D1092,"")</f>
        <v/>
      </c>
      <c r="G1092" s="23" t="str">
        <f t="shared" ref="G1092:G1155" si="121">IF(ISNUMBER(A1092),G1091 + E1092,"")</f>
        <v/>
      </c>
    </row>
    <row r="1093" spans="1:7" x14ac:dyDescent="0.25">
      <c r="A1093" s="10" t="str">
        <f t="shared" si="118"/>
        <v/>
      </c>
      <c r="B1093" s="4" t="str">
        <f t="shared" si="119"/>
        <v/>
      </c>
      <c r="C1093" s="4" t="str">
        <f t="shared" si="117"/>
        <v/>
      </c>
      <c r="D1093" s="4" t="str">
        <f>IF(ISNUMBER(A1093),COUNTIF(Calculations!B:B, A1093),"")</f>
        <v/>
      </c>
      <c r="E1093" s="4" t="str">
        <f>IF(ISNUMBER(A1093),COUNTIF(Calculations!A:A, A1093),"")</f>
        <v/>
      </c>
      <c r="F1093" s="23" t="str">
        <f t="shared" si="120"/>
        <v/>
      </c>
      <c r="G1093" s="23" t="str">
        <f t="shared" si="121"/>
        <v/>
      </c>
    </row>
    <row r="1094" spans="1:7" x14ac:dyDescent="0.25">
      <c r="A1094" s="10" t="str">
        <f t="shared" si="118"/>
        <v/>
      </c>
      <c r="B1094" s="4" t="str">
        <f t="shared" si="119"/>
        <v/>
      </c>
      <c r="C1094" s="4" t="str">
        <f t="shared" si="117"/>
        <v/>
      </c>
      <c r="D1094" s="4" t="str">
        <f>IF(ISNUMBER(A1094),COUNTIF(Calculations!B:B, A1094),"")</f>
        <v/>
      </c>
      <c r="E1094" s="4" t="str">
        <f>IF(ISNUMBER(A1094),COUNTIF(Calculations!A:A, A1094),"")</f>
        <v/>
      </c>
      <c r="F1094" s="23" t="str">
        <f t="shared" si="120"/>
        <v/>
      </c>
      <c r="G1094" s="23" t="str">
        <f t="shared" si="121"/>
        <v/>
      </c>
    </row>
    <row r="1095" spans="1:7" x14ac:dyDescent="0.25">
      <c r="A1095" s="10" t="str">
        <f t="shared" si="118"/>
        <v/>
      </c>
      <c r="B1095" s="4" t="str">
        <f t="shared" si="119"/>
        <v/>
      </c>
      <c r="C1095" s="4" t="str">
        <f t="shared" si="117"/>
        <v/>
      </c>
      <c r="D1095" s="4" t="str">
        <f>IF(ISNUMBER(A1095),COUNTIF(Calculations!B:B, A1095),"")</f>
        <v/>
      </c>
      <c r="E1095" s="4" t="str">
        <f>IF(ISNUMBER(A1095),COUNTIF(Calculations!A:A, A1095),"")</f>
        <v/>
      </c>
      <c r="F1095" s="23" t="str">
        <f t="shared" si="120"/>
        <v/>
      </c>
      <c r="G1095" s="23" t="str">
        <f t="shared" si="121"/>
        <v/>
      </c>
    </row>
    <row r="1096" spans="1:7" x14ac:dyDescent="0.25">
      <c r="A1096" s="10" t="str">
        <f t="shared" si="118"/>
        <v/>
      </c>
      <c r="B1096" s="4" t="str">
        <f t="shared" si="119"/>
        <v/>
      </c>
      <c r="C1096" s="4" t="str">
        <f t="shared" si="117"/>
        <v/>
      </c>
      <c r="D1096" s="4" t="str">
        <f>IF(ISNUMBER(A1096),COUNTIF(Calculations!B:B, A1096),"")</f>
        <v/>
      </c>
      <c r="E1096" s="4" t="str">
        <f>IF(ISNUMBER(A1096),COUNTIF(Calculations!A:A, A1096),"")</f>
        <v/>
      </c>
      <c r="F1096" s="23" t="str">
        <f t="shared" si="120"/>
        <v/>
      </c>
      <c r="G1096" s="23" t="str">
        <f t="shared" si="121"/>
        <v/>
      </c>
    </row>
    <row r="1097" spans="1:7" x14ac:dyDescent="0.25">
      <c r="A1097" s="10" t="str">
        <f t="shared" si="118"/>
        <v/>
      </c>
      <c r="B1097" s="4" t="str">
        <f t="shared" si="119"/>
        <v/>
      </c>
      <c r="C1097" s="4" t="str">
        <f t="shared" si="117"/>
        <v/>
      </c>
      <c r="D1097" s="4" t="str">
        <f>IF(ISNUMBER(A1097),COUNTIF(Calculations!B:B, A1097),"")</f>
        <v/>
      </c>
      <c r="E1097" s="4" t="str">
        <f>IF(ISNUMBER(A1097),COUNTIF(Calculations!A:A, A1097),"")</f>
        <v/>
      </c>
      <c r="F1097" s="23" t="str">
        <f t="shared" si="120"/>
        <v/>
      </c>
      <c r="G1097" s="23" t="str">
        <f t="shared" si="121"/>
        <v/>
      </c>
    </row>
    <row r="1098" spans="1:7" x14ac:dyDescent="0.25">
      <c r="A1098" s="10" t="str">
        <f t="shared" si="118"/>
        <v/>
      </c>
      <c r="B1098" s="4" t="str">
        <f t="shared" si="119"/>
        <v/>
      </c>
      <c r="C1098" s="4" t="str">
        <f t="shared" si="117"/>
        <v/>
      </c>
      <c r="D1098" s="4" t="str">
        <f>IF(ISNUMBER(A1098),COUNTIF(Calculations!B:B, A1098),"")</f>
        <v/>
      </c>
      <c r="E1098" s="4" t="str">
        <f>IF(ISNUMBER(A1098),COUNTIF(Calculations!A:A, A1098),"")</f>
        <v/>
      </c>
      <c r="F1098" s="23" t="str">
        <f t="shared" si="120"/>
        <v/>
      </c>
      <c r="G1098" s="23" t="str">
        <f t="shared" si="121"/>
        <v/>
      </c>
    </row>
    <row r="1099" spans="1:7" x14ac:dyDescent="0.25">
      <c r="A1099" s="10" t="str">
        <f t="shared" si="118"/>
        <v/>
      </c>
      <c r="B1099" s="4" t="str">
        <f t="shared" si="119"/>
        <v/>
      </c>
      <c r="C1099" s="4" t="str">
        <f t="shared" si="117"/>
        <v/>
      </c>
      <c r="D1099" s="4" t="str">
        <f>IF(ISNUMBER(A1099),COUNTIF(Calculations!B:B, A1099),"")</f>
        <v/>
      </c>
      <c r="E1099" s="4" t="str">
        <f>IF(ISNUMBER(A1099),COUNTIF(Calculations!A:A, A1099),"")</f>
        <v/>
      </c>
      <c r="F1099" s="23" t="str">
        <f t="shared" si="120"/>
        <v/>
      </c>
      <c r="G1099" s="23" t="str">
        <f t="shared" si="121"/>
        <v/>
      </c>
    </row>
    <row r="1100" spans="1:7" x14ac:dyDescent="0.25">
      <c r="A1100" s="10" t="str">
        <f t="shared" si="118"/>
        <v/>
      </c>
      <c r="B1100" s="4" t="str">
        <f t="shared" si="119"/>
        <v/>
      </c>
      <c r="C1100" s="4" t="str">
        <f t="shared" si="117"/>
        <v/>
      </c>
      <c r="D1100" s="4" t="str">
        <f>IF(ISNUMBER(A1100),COUNTIF(Calculations!B:B, A1100),"")</f>
        <v/>
      </c>
      <c r="E1100" s="4" t="str">
        <f>IF(ISNUMBER(A1100),COUNTIF(Calculations!A:A, A1100),"")</f>
        <v/>
      </c>
      <c r="F1100" s="23" t="str">
        <f t="shared" si="120"/>
        <v/>
      </c>
      <c r="G1100" s="23" t="str">
        <f t="shared" si="121"/>
        <v/>
      </c>
    </row>
    <row r="1101" spans="1:7" x14ac:dyDescent="0.25">
      <c r="A1101" s="10" t="str">
        <f t="shared" si="118"/>
        <v/>
      </c>
      <c r="B1101" s="4" t="str">
        <f t="shared" si="119"/>
        <v/>
      </c>
      <c r="C1101" s="4" t="str">
        <f t="shared" si="117"/>
        <v/>
      </c>
      <c r="D1101" s="4" t="str">
        <f>IF(ISNUMBER(A1101),COUNTIF(Calculations!B:B, A1101),"")</f>
        <v/>
      </c>
      <c r="E1101" s="4" t="str">
        <f>IF(ISNUMBER(A1101),COUNTIF(Calculations!A:A, A1101),"")</f>
        <v/>
      </c>
      <c r="F1101" s="23" t="str">
        <f t="shared" si="120"/>
        <v/>
      </c>
      <c r="G1101" s="23" t="str">
        <f t="shared" si="121"/>
        <v/>
      </c>
    </row>
    <row r="1102" spans="1:7" x14ac:dyDescent="0.25">
      <c r="A1102" s="10" t="str">
        <f t="shared" si="118"/>
        <v/>
      </c>
      <c r="B1102" s="4" t="str">
        <f t="shared" si="119"/>
        <v/>
      </c>
      <c r="C1102" s="4" t="str">
        <f t="shared" si="117"/>
        <v/>
      </c>
      <c r="D1102" s="4" t="str">
        <f>IF(ISNUMBER(A1102),COUNTIF(Calculations!B:B, A1102),"")</f>
        <v/>
      </c>
      <c r="E1102" s="4" t="str">
        <f>IF(ISNUMBER(A1102),COUNTIF(Calculations!A:A, A1102),"")</f>
        <v/>
      </c>
      <c r="F1102" s="23" t="str">
        <f t="shared" si="120"/>
        <v/>
      </c>
      <c r="G1102" s="23" t="str">
        <f t="shared" si="121"/>
        <v/>
      </c>
    </row>
    <row r="1103" spans="1:7" x14ac:dyDescent="0.25">
      <c r="A1103" s="10" t="str">
        <f t="shared" si="118"/>
        <v/>
      </c>
      <c r="B1103" s="4" t="str">
        <f t="shared" si="119"/>
        <v/>
      </c>
      <c r="C1103" s="4" t="str">
        <f t="shared" si="117"/>
        <v/>
      </c>
      <c r="D1103" s="4" t="str">
        <f>IF(ISNUMBER(A1103),COUNTIF(Calculations!B:B, A1103),"")</f>
        <v/>
      </c>
      <c r="E1103" s="4" t="str">
        <f>IF(ISNUMBER(A1103),COUNTIF(Calculations!A:A, A1103),"")</f>
        <v/>
      </c>
      <c r="F1103" s="23" t="str">
        <f t="shared" si="120"/>
        <v/>
      </c>
      <c r="G1103" s="23" t="str">
        <f t="shared" si="121"/>
        <v/>
      </c>
    </row>
    <row r="1104" spans="1:7" x14ac:dyDescent="0.25">
      <c r="A1104" s="10" t="str">
        <f t="shared" si="118"/>
        <v/>
      </c>
      <c r="B1104" s="4" t="str">
        <f t="shared" si="119"/>
        <v/>
      </c>
      <c r="C1104" s="4" t="str">
        <f t="shared" si="117"/>
        <v/>
      </c>
      <c r="D1104" s="4" t="str">
        <f>IF(ISNUMBER(A1104),COUNTIF(Calculations!B:B, A1104),"")</f>
        <v/>
      </c>
      <c r="E1104" s="4" t="str">
        <f>IF(ISNUMBER(A1104),COUNTIF(Calculations!A:A, A1104),"")</f>
        <v/>
      </c>
      <c r="F1104" s="23" t="str">
        <f t="shared" si="120"/>
        <v/>
      </c>
      <c r="G1104" s="23" t="str">
        <f t="shared" si="121"/>
        <v/>
      </c>
    </row>
    <row r="1105" spans="1:7" x14ac:dyDescent="0.25">
      <c r="A1105" s="10" t="str">
        <f t="shared" si="118"/>
        <v/>
      </c>
      <c r="B1105" s="4" t="str">
        <f t="shared" si="119"/>
        <v/>
      </c>
      <c r="C1105" s="4" t="str">
        <f t="shared" si="117"/>
        <v/>
      </c>
      <c r="D1105" s="4" t="str">
        <f>IF(ISNUMBER(A1105),COUNTIF(Calculations!B:B, A1105),"")</f>
        <v/>
      </c>
      <c r="E1105" s="4" t="str">
        <f>IF(ISNUMBER(A1105),COUNTIF(Calculations!A:A, A1105),"")</f>
        <v/>
      </c>
      <c r="F1105" s="23" t="str">
        <f t="shared" si="120"/>
        <v/>
      </c>
      <c r="G1105" s="23" t="str">
        <f t="shared" si="121"/>
        <v/>
      </c>
    </row>
    <row r="1106" spans="1:7" x14ac:dyDescent="0.25">
      <c r="A1106" s="10" t="str">
        <f t="shared" si="118"/>
        <v/>
      </c>
      <c r="B1106" s="4" t="str">
        <f t="shared" si="119"/>
        <v/>
      </c>
      <c r="C1106" s="4" t="str">
        <f t="shared" si="117"/>
        <v/>
      </c>
      <c r="D1106" s="4" t="str">
        <f>IF(ISNUMBER(A1106),COUNTIF(Calculations!B:B, A1106),"")</f>
        <v/>
      </c>
      <c r="E1106" s="4" t="str">
        <f>IF(ISNUMBER(A1106),COUNTIF(Calculations!A:A, A1106),"")</f>
        <v/>
      </c>
      <c r="F1106" s="23" t="str">
        <f t="shared" si="120"/>
        <v/>
      </c>
      <c r="G1106" s="23" t="str">
        <f t="shared" si="121"/>
        <v/>
      </c>
    </row>
    <row r="1107" spans="1:7" x14ac:dyDescent="0.25">
      <c r="A1107" s="10" t="str">
        <f t="shared" si="118"/>
        <v/>
      </c>
      <c r="B1107" s="4" t="str">
        <f t="shared" si="119"/>
        <v/>
      </c>
      <c r="C1107" s="4" t="str">
        <f t="shared" si="117"/>
        <v/>
      </c>
      <c r="D1107" s="4" t="str">
        <f>IF(ISNUMBER(A1107),COUNTIF(Calculations!B:B, A1107),"")</f>
        <v/>
      </c>
      <c r="E1107" s="4" t="str">
        <f>IF(ISNUMBER(A1107),COUNTIF(Calculations!A:A, A1107),"")</f>
        <v/>
      </c>
      <c r="F1107" s="23" t="str">
        <f t="shared" si="120"/>
        <v/>
      </c>
      <c r="G1107" s="23" t="str">
        <f t="shared" si="121"/>
        <v/>
      </c>
    </row>
    <row r="1108" spans="1:7" x14ac:dyDescent="0.25">
      <c r="A1108" s="10" t="str">
        <f t="shared" si="118"/>
        <v/>
      </c>
      <c r="B1108" s="4" t="str">
        <f t="shared" si="119"/>
        <v/>
      </c>
      <c r="C1108" s="4" t="str">
        <f t="shared" si="117"/>
        <v/>
      </c>
      <c r="D1108" s="4" t="str">
        <f>IF(ISNUMBER(A1108),COUNTIF(Calculations!B:B, A1108),"")</f>
        <v/>
      </c>
      <c r="E1108" s="4" t="str">
        <f>IF(ISNUMBER(A1108),COUNTIF(Calculations!A:A, A1108),"")</f>
        <v/>
      </c>
      <c r="F1108" s="23" t="str">
        <f t="shared" si="120"/>
        <v/>
      </c>
      <c r="G1108" s="23" t="str">
        <f t="shared" si="121"/>
        <v/>
      </c>
    </row>
    <row r="1109" spans="1:7" x14ac:dyDescent="0.25">
      <c r="A1109" s="10" t="str">
        <f t="shared" si="118"/>
        <v/>
      </c>
      <c r="B1109" s="4" t="str">
        <f t="shared" si="119"/>
        <v/>
      </c>
      <c r="C1109" s="4" t="str">
        <f t="shared" si="117"/>
        <v/>
      </c>
      <c r="D1109" s="4" t="str">
        <f>IF(ISNUMBER(A1109),COUNTIF(Calculations!B:B, A1109),"")</f>
        <v/>
      </c>
      <c r="E1109" s="4" t="str">
        <f>IF(ISNUMBER(A1109),COUNTIF(Calculations!A:A, A1109),"")</f>
        <v/>
      </c>
      <c r="F1109" s="23" t="str">
        <f t="shared" si="120"/>
        <v/>
      </c>
      <c r="G1109" s="23" t="str">
        <f t="shared" si="121"/>
        <v/>
      </c>
    </row>
    <row r="1110" spans="1:7" x14ac:dyDescent="0.25">
      <c r="A1110" s="10" t="str">
        <f t="shared" si="118"/>
        <v/>
      </c>
      <c r="B1110" s="4" t="str">
        <f t="shared" si="119"/>
        <v/>
      </c>
      <c r="C1110" s="4" t="str">
        <f t="shared" si="117"/>
        <v/>
      </c>
      <c r="D1110" s="4" t="str">
        <f>IF(ISNUMBER(A1110),COUNTIF(Calculations!B:B, A1110),"")</f>
        <v/>
      </c>
      <c r="E1110" s="4" t="str">
        <f>IF(ISNUMBER(A1110),COUNTIF(Calculations!A:A, A1110),"")</f>
        <v/>
      </c>
      <c r="F1110" s="23" t="str">
        <f t="shared" si="120"/>
        <v/>
      </c>
      <c r="G1110" s="23" t="str">
        <f t="shared" si="121"/>
        <v/>
      </c>
    </row>
    <row r="1111" spans="1:7" x14ac:dyDescent="0.25">
      <c r="A1111" s="10" t="str">
        <f t="shared" si="118"/>
        <v/>
      </c>
      <c r="B1111" s="4" t="str">
        <f t="shared" si="119"/>
        <v/>
      </c>
      <c r="C1111" s="4" t="str">
        <f t="shared" si="117"/>
        <v/>
      </c>
      <c r="D1111" s="4" t="str">
        <f>IF(ISNUMBER(A1111),COUNTIF(Calculations!B:B, A1111),"")</f>
        <v/>
      </c>
      <c r="E1111" s="4" t="str">
        <f>IF(ISNUMBER(A1111),COUNTIF(Calculations!A:A, A1111),"")</f>
        <v/>
      </c>
      <c r="F1111" s="23" t="str">
        <f t="shared" si="120"/>
        <v/>
      </c>
      <c r="G1111" s="23" t="str">
        <f t="shared" si="121"/>
        <v/>
      </c>
    </row>
    <row r="1112" spans="1:7" x14ac:dyDescent="0.25">
      <c r="A1112" s="10" t="str">
        <f t="shared" si="118"/>
        <v/>
      </c>
      <c r="B1112" s="4" t="str">
        <f t="shared" si="119"/>
        <v/>
      </c>
      <c r="C1112" s="4" t="str">
        <f t="shared" si="117"/>
        <v/>
      </c>
      <c r="D1112" s="4" t="str">
        <f>IF(ISNUMBER(A1112),COUNTIF(Calculations!B:B, A1112),"")</f>
        <v/>
      </c>
      <c r="E1112" s="4" t="str">
        <f>IF(ISNUMBER(A1112),COUNTIF(Calculations!A:A, A1112),"")</f>
        <v/>
      </c>
      <c r="F1112" s="23" t="str">
        <f t="shared" si="120"/>
        <v/>
      </c>
      <c r="G1112" s="23" t="str">
        <f t="shared" si="121"/>
        <v/>
      </c>
    </row>
    <row r="1113" spans="1:7" x14ac:dyDescent="0.25">
      <c r="A1113" s="10" t="str">
        <f t="shared" si="118"/>
        <v/>
      </c>
      <c r="B1113" s="4" t="str">
        <f t="shared" si="119"/>
        <v/>
      </c>
      <c r="C1113" s="4" t="str">
        <f t="shared" si="117"/>
        <v/>
      </c>
      <c r="D1113" s="4" t="str">
        <f>IF(ISNUMBER(A1113),COUNTIF(Calculations!B:B, A1113),"")</f>
        <v/>
      </c>
      <c r="E1113" s="4" t="str">
        <f>IF(ISNUMBER(A1113),COUNTIF(Calculations!A:A, A1113),"")</f>
        <v/>
      </c>
      <c r="F1113" s="23" t="str">
        <f t="shared" si="120"/>
        <v/>
      </c>
      <c r="G1113" s="23" t="str">
        <f t="shared" si="121"/>
        <v/>
      </c>
    </row>
    <row r="1114" spans="1:7" x14ac:dyDescent="0.25">
      <c r="A1114" s="10" t="str">
        <f t="shared" si="118"/>
        <v/>
      </c>
      <c r="B1114" s="4" t="str">
        <f t="shared" si="119"/>
        <v/>
      </c>
      <c r="C1114" s="4" t="str">
        <f t="shared" si="117"/>
        <v/>
      </c>
      <c r="D1114" s="4" t="str">
        <f>IF(ISNUMBER(A1114),COUNTIF(Calculations!B:B, A1114),"")</f>
        <v/>
      </c>
      <c r="E1114" s="4" t="str">
        <f>IF(ISNUMBER(A1114),COUNTIF(Calculations!A:A, A1114),"")</f>
        <v/>
      </c>
      <c r="F1114" s="23" t="str">
        <f t="shared" si="120"/>
        <v/>
      </c>
      <c r="G1114" s="23" t="str">
        <f t="shared" si="121"/>
        <v/>
      </c>
    </row>
    <row r="1115" spans="1:7" x14ac:dyDescent="0.25">
      <c r="A1115" s="10" t="str">
        <f t="shared" si="118"/>
        <v/>
      </c>
      <c r="B1115" s="4" t="str">
        <f t="shared" si="119"/>
        <v/>
      </c>
      <c r="C1115" s="4" t="str">
        <f t="shared" si="117"/>
        <v/>
      </c>
      <c r="D1115" s="4" t="str">
        <f>IF(ISNUMBER(A1115),COUNTIF(Calculations!B:B, A1115),"")</f>
        <v/>
      </c>
      <c r="E1115" s="4" t="str">
        <f>IF(ISNUMBER(A1115),COUNTIF(Calculations!A:A, A1115),"")</f>
        <v/>
      </c>
      <c r="F1115" s="23" t="str">
        <f t="shared" si="120"/>
        <v/>
      </c>
      <c r="G1115" s="23" t="str">
        <f t="shared" si="121"/>
        <v/>
      </c>
    </row>
    <row r="1116" spans="1:7" x14ac:dyDescent="0.25">
      <c r="A1116" s="10" t="str">
        <f t="shared" si="118"/>
        <v/>
      </c>
      <c r="B1116" s="4" t="str">
        <f t="shared" si="119"/>
        <v/>
      </c>
      <c r="C1116" s="4" t="str">
        <f t="shared" si="117"/>
        <v/>
      </c>
      <c r="D1116" s="4" t="str">
        <f>IF(ISNUMBER(A1116),COUNTIF(Calculations!B:B, A1116),"")</f>
        <v/>
      </c>
      <c r="E1116" s="4" t="str">
        <f>IF(ISNUMBER(A1116),COUNTIF(Calculations!A:A, A1116),"")</f>
        <v/>
      </c>
      <c r="F1116" s="23" t="str">
        <f t="shared" si="120"/>
        <v/>
      </c>
      <c r="G1116" s="23" t="str">
        <f t="shared" si="121"/>
        <v/>
      </c>
    </row>
    <row r="1117" spans="1:7" x14ac:dyDescent="0.25">
      <c r="A1117" s="10" t="str">
        <f t="shared" si="118"/>
        <v/>
      </c>
      <c r="B1117" s="4" t="str">
        <f t="shared" si="119"/>
        <v/>
      </c>
      <c r="C1117" s="4" t="str">
        <f t="shared" si="117"/>
        <v/>
      </c>
      <c r="D1117" s="4" t="str">
        <f>IF(ISNUMBER(A1117),COUNTIF(Calculations!B:B, A1117),"")</f>
        <v/>
      </c>
      <c r="E1117" s="4" t="str">
        <f>IF(ISNUMBER(A1117),COUNTIF(Calculations!A:A, A1117),"")</f>
        <v/>
      </c>
      <c r="F1117" s="23" t="str">
        <f t="shared" si="120"/>
        <v/>
      </c>
      <c r="G1117" s="23" t="str">
        <f t="shared" si="121"/>
        <v/>
      </c>
    </row>
    <row r="1118" spans="1:7" x14ac:dyDescent="0.25">
      <c r="A1118" s="10" t="str">
        <f t="shared" si="118"/>
        <v/>
      </c>
      <c r="B1118" s="4" t="str">
        <f t="shared" si="119"/>
        <v/>
      </c>
      <c r="C1118" s="4" t="str">
        <f t="shared" si="117"/>
        <v/>
      </c>
      <c r="D1118" s="4" t="str">
        <f>IF(ISNUMBER(A1118),COUNTIF(Calculations!B:B, A1118),"")</f>
        <v/>
      </c>
      <c r="E1118" s="4" t="str">
        <f>IF(ISNUMBER(A1118),COUNTIF(Calculations!A:A, A1118),"")</f>
        <v/>
      </c>
      <c r="F1118" s="23" t="str">
        <f t="shared" si="120"/>
        <v/>
      </c>
      <c r="G1118" s="23" t="str">
        <f t="shared" si="121"/>
        <v/>
      </c>
    </row>
    <row r="1119" spans="1:7" x14ac:dyDescent="0.25">
      <c r="A1119" s="10" t="str">
        <f t="shared" si="118"/>
        <v/>
      </c>
      <c r="B1119" s="4" t="str">
        <f t="shared" si="119"/>
        <v/>
      </c>
      <c r="C1119" s="4" t="str">
        <f t="shared" si="117"/>
        <v/>
      </c>
      <c r="D1119" s="4" t="str">
        <f>IF(ISNUMBER(A1119),COUNTIF(Calculations!B:B, A1119),"")</f>
        <v/>
      </c>
      <c r="E1119" s="4" t="str">
        <f>IF(ISNUMBER(A1119),COUNTIF(Calculations!A:A, A1119),"")</f>
        <v/>
      </c>
      <c r="F1119" s="23" t="str">
        <f t="shared" si="120"/>
        <v/>
      </c>
      <c r="G1119" s="23" t="str">
        <f t="shared" si="121"/>
        <v/>
      </c>
    </row>
    <row r="1120" spans="1:7" x14ac:dyDescent="0.25">
      <c r="A1120" s="10" t="str">
        <f t="shared" si="118"/>
        <v/>
      </c>
      <c r="B1120" s="4" t="str">
        <f t="shared" si="119"/>
        <v/>
      </c>
      <c r="C1120" s="4" t="str">
        <f t="shared" si="117"/>
        <v/>
      </c>
      <c r="D1120" s="4" t="str">
        <f>IF(ISNUMBER(A1120),COUNTIF(Calculations!B:B, A1120),"")</f>
        <v/>
      </c>
      <c r="E1120" s="4" t="str">
        <f>IF(ISNUMBER(A1120),COUNTIF(Calculations!A:A, A1120),"")</f>
        <v/>
      </c>
      <c r="F1120" s="23" t="str">
        <f t="shared" si="120"/>
        <v/>
      </c>
      <c r="G1120" s="23" t="str">
        <f t="shared" si="121"/>
        <v/>
      </c>
    </row>
    <row r="1121" spans="1:7" x14ac:dyDescent="0.25">
      <c r="A1121" s="10" t="str">
        <f t="shared" si="118"/>
        <v/>
      </c>
      <c r="B1121" s="4" t="str">
        <f t="shared" si="119"/>
        <v/>
      </c>
      <c r="C1121" s="4" t="str">
        <f t="shared" si="117"/>
        <v/>
      </c>
      <c r="D1121" s="4" t="str">
        <f>IF(ISNUMBER(A1121),COUNTIF(Calculations!B:B, A1121),"")</f>
        <v/>
      </c>
      <c r="E1121" s="4" t="str">
        <f>IF(ISNUMBER(A1121),COUNTIF(Calculations!A:A, A1121),"")</f>
        <v/>
      </c>
      <c r="F1121" s="23" t="str">
        <f t="shared" si="120"/>
        <v/>
      </c>
      <c r="G1121" s="23" t="str">
        <f t="shared" si="121"/>
        <v/>
      </c>
    </row>
    <row r="1122" spans="1:7" x14ac:dyDescent="0.25">
      <c r="A1122" s="10" t="str">
        <f t="shared" si="118"/>
        <v/>
      </c>
      <c r="B1122" s="4" t="str">
        <f t="shared" si="119"/>
        <v/>
      </c>
      <c r="C1122" s="4" t="str">
        <f t="shared" si="117"/>
        <v/>
      </c>
      <c r="D1122" s="4" t="str">
        <f>IF(ISNUMBER(A1122),COUNTIF(Calculations!B:B, A1122),"")</f>
        <v/>
      </c>
      <c r="E1122" s="4" t="str">
        <f>IF(ISNUMBER(A1122),COUNTIF(Calculations!A:A, A1122),"")</f>
        <v/>
      </c>
      <c r="F1122" s="23" t="str">
        <f t="shared" si="120"/>
        <v/>
      </c>
      <c r="G1122" s="23" t="str">
        <f t="shared" si="121"/>
        <v/>
      </c>
    </row>
    <row r="1123" spans="1:7" x14ac:dyDescent="0.25">
      <c r="A1123" s="10" t="str">
        <f t="shared" si="118"/>
        <v/>
      </c>
      <c r="B1123" s="4" t="str">
        <f t="shared" si="119"/>
        <v/>
      </c>
      <c r="C1123" s="4" t="str">
        <f t="shared" si="117"/>
        <v/>
      </c>
      <c r="D1123" s="4" t="str">
        <f>IF(ISNUMBER(A1123),COUNTIF(Calculations!B:B, A1123),"")</f>
        <v/>
      </c>
      <c r="E1123" s="4" t="str">
        <f>IF(ISNUMBER(A1123),COUNTIF(Calculations!A:A, A1123),"")</f>
        <v/>
      </c>
      <c r="F1123" s="23" t="str">
        <f t="shared" si="120"/>
        <v/>
      </c>
      <c r="G1123" s="23" t="str">
        <f t="shared" si="121"/>
        <v/>
      </c>
    </row>
    <row r="1124" spans="1:7" x14ac:dyDescent="0.25">
      <c r="A1124" s="10" t="str">
        <f t="shared" si="118"/>
        <v/>
      </c>
      <c r="B1124" s="4" t="str">
        <f t="shared" si="119"/>
        <v/>
      </c>
      <c r="C1124" s="4" t="str">
        <f t="shared" si="117"/>
        <v/>
      </c>
      <c r="D1124" s="4" t="str">
        <f>IF(ISNUMBER(A1124),COUNTIF(Calculations!B:B, A1124),"")</f>
        <v/>
      </c>
      <c r="E1124" s="4" t="str">
        <f>IF(ISNUMBER(A1124),COUNTIF(Calculations!A:A, A1124),"")</f>
        <v/>
      </c>
      <c r="F1124" s="23" t="str">
        <f t="shared" si="120"/>
        <v/>
      </c>
      <c r="G1124" s="23" t="str">
        <f t="shared" si="121"/>
        <v/>
      </c>
    </row>
    <row r="1125" spans="1:7" x14ac:dyDescent="0.25">
      <c r="A1125" s="10" t="str">
        <f t="shared" si="118"/>
        <v/>
      </c>
      <c r="B1125" s="4" t="str">
        <f t="shared" si="119"/>
        <v/>
      </c>
      <c r="C1125" s="4" t="str">
        <f t="shared" si="117"/>
        <v/>
      </c>
      <c r="D1125" s="4" t="str">
        <f>IF(ISNUMBER(A1125),COUNTIF(Calculations!B:B, A1125),"")</f>
        <v/>
      </c>
      <c r="E1125" s="4" t="str">
        <f>IF(ISNUMBER(A1125),COUNTIF(Calculations!A:A, A1125),"")</f>
        <v/>
      </c>
      <c r="F1125" s="23" t="str">
        <f t="shared" si="120"/>
        <v/>
      </c>
      <c r="G1125" s="23" t="str">
        <f t="shared" si="121"/>
        <v/>
      </c>
    </row>
    <row r="1126" spans="1:7" x14ac:dyDescent="0.25">
      <c r="A1126" s="10" t="str">
        <f t="shared" si="118"/>
        <v/>
      </c>
      <c r="B1126" s="4" t="str">
        <f t="shared" si="119"/>
        <v/>
      </c>
      <c r="C1126" s="4" t="str">
        <f t="shared" si="117"/>
        <v/>
      </c>
      <c r="D1126" s="4" t="str">
        <f>IF(ISNUMBER(A1126),COUNTIF(Calculations!B:B, A1126),"")</f>
        <v/>
      </c>
      <c r="E1126" s="4" t="str">
        <f>IF(ISNUMBER(A1126),COUNTIF(Calculations!A:A, A1126),"")</f>
        <v/>
      </c>
      <c r="F1126" s="23" t="str">
        <f t="shared" si="120"/>
        <v/>
      </c>
      <c r="G1126" s="23" t="str">
        <f t="shared" si="121"/>
        <v/>
      </c>
    </row>
    <row r="1127" spans="1:7" x14ac:dyDescent="0.25">
      <c r="A1127" s="10" t="str">
        <f t="shared" si="118"/>
        <v/>
      </c>
      <c r="B1127" s="4" t="str">
        <f t="shared" si="119"/>
        <v/>
      </c>
      <c r="C1127" s="4" t="str">
        <f t="shared" si="117"/>
        <v/>
      </c>
      <c r="D1127" s="4" t="str">
        <f>IF(ISNUMBER(A1127),COUNTIF(Calculations!B:B, A1127),"")</f>
        <v/>
      </c>
      <c r="E1127" s="4" t="str">
        <f>IF(ISNUMBER(A1127),COUNTIF(Calculations!A:A, A1127),"")</f>
        <v/>
      </c>
      <c r="F1127" s="23" t="str">
        <f t="shared" si="120"/>
        <v/>
      </c>
      <c r="G1127" s="23" t="str">
        <f t="shared" si="121"/>
        <v/>
      </c>
    </row>
    <row r="1128" spans="1:7" x14ac:dyDescent="0.25">
      <c r="A1128" s="10" t="str">
        <f t="shared" si="118"/>
        <v/>
      </c>
      <c r="B1128" s="4" t="str">
        <f t="shared" si="119"/>
        <v/>
      </c>
      <c r="C1128" s="4" t="str">
        <f t="shared" si="117"/>
        <v/>
      </c>
      <c r="D1128" s="4" t="str">
        <f>IF(ISNUMBER(A1128),COUNTIF(Calculations!B:B, A1128),"")</f>
        <v/>
      </c>
      <c r="E1128" s="4" t="str">
        <f>IF(ISNUMBER(A1128),COUNTIF(Calculations!A:A, A1128),"")</f>
        <v/>
      </c>
      <c r="F1128" s="23" t="str">
        <f t="shared" si="120"/>
        <v/>
      </c>
      <c r="G1128" s="23" t="str">
        <f t="shared" si="121"/>
        <v/>
      </c>
    </row>
    <row r="1129" spans="1:7" x14ac:dyDescent="0.25">
      <c r="A1129" s="10" t="str">
        <f t="shared" si="118"/>
        <v/>
      </c>
      <c r="B1129" s="4" t="str">
        <f t="shared" si="119"/>
        <v/>
      </c>
      <c r="C1129" s="4" t="str">
        <f t="shared" si="117"/>
        <v/>
      </c>
      <c r="D1129" s="4" t="str">
        <f>IF(ISNUMBER(A1129),COUNTIF(Calculations!B:B, A1129),"")</f>
        <v/>
      </c>
      <c r="E1129" s="4" t="str">
        <f>IF(ISNUMBER(A1129),COUNTIF(Calculations!A:A, A1129),"")</f>
        <v/>
      </c>
      <c r="F1129" s="23" t="str">
        <f t="shared" si="120"/>
        <v/>
      </c>
      <c r="G1129" s="23" t="str">
        <f t="shared" si="121"/>
        <v/>
      </c>
    </row>
    <row r="1130" spans="1:7" x14ac:dyDescent="0.25">
      <c r="A1130" s="10" t="str">
        <f t="shared" si="118"/>
        <v/>
      </c>
      <c r="B1130" s="4" t="str">
        <f t="shared" si="119"/>
        <v/>
      </c>
      <c r="C1130" s="4" t="str">
        <f t="shared" si="117"/>
        <v/>
      </c>
      <c r="D1130" s="4" t="str">
        <f>IF(ISNUMBER(A1130),COUNTIF(Calculations!B:B, A1130),"")</f>
        <v/>
      </c>
      <c r="E1130" s="4" t="str">
        <f>IF(ISNUMBER(A1130),COUNTIF(Calculations!A:A, A1130),"")</f>
        <v/>
      </c>
      <c r="F1130" s="23" t="str">
        <f t="shared" si="120"/>
        <v/>
      </c>
      <c r="G1130" s="23" t="str">
        <f t="shared" si="121"/>
        <v/>
      </c>
    </row>
    <row r="1131" spans="1:7" x14ac:dyDescent="0.25">
      <c r="A1131" s="10" t="str">
        <f t="shared" si="118"/>
        <v/>
      </c>
      <c r="B1131" s="4" t="str">
        <f t="shared" si="119"/>
        <v/>
      </c>
      <c r="C1131" s="4" t="str">
        <f t="shared" si="117"/>
        <v/>
      </c>
      <c r="D1131" s="4" t="str">
        <f>IF(ISNUMBER(A1131),COUNTIF(Calculations!B:B, A1131),"")</f>
        <v/>
      </c>
      <c r="E1131" s="4" t="str">
        <f>IF(ISNUMBER(A1131),COUNTIF(Calculations!A:A, A1131),"")</f>
        <v/>
      </c>
      <c r="F1131" s="23" t="str">
        <f t="shared" si="120"/>
        <v/>
      </c>
      <c r="G1131" s="23" t="str">
        <f t="shared" si="121"/>
        <v/>
      </c>
    </row>
    <row r="1132" spans="1:7" x14ac:dyDescent="0.25">
      <c r="A1132" s="10" t="str">
        <f t="shared" si="118"/>
        <v/>
      </c>
      <c r="B1132" s="4" t="str">
        <f t="shared" si="119"/>
        <v/>
      </c>
      <c r="C1132" s="4" t="str">
        <f t="shared" si="117"/>
        <v/>
      </c>
      <c r="D1132" s="4" t="str">
        <f>IF(ISNUMBER(A1132),COUNTIF(Calculations!B:B, A1132),"")</f>
        <v/>
      </c>
      <c r="E1132" s="4" t="str">
        <f>IF(ISNUMBER(A1132),COUNTIF(Calculations!A:A, A1132),"")</f>
        <v/>
      </c>
      <c r="F1132" s="23" t="str">
        <f t="shared" si="120"/>
        <v/>
      </c>
      <c r="G1132" s="23" t="str">
        <f t="shared" si="121"/>
        <v/>
      </c>
    </row>
    <row r="1133" spans="1:7" x14ac:dyDescent="0.25">
      <c r="A1133" s="10" t="str">
        <f t="shared" si="118"/>
        <v/>
      </c>
      <c r="B1133" s="4" t="str">
        <f t="shared" si="119"/>
        <v/>
      </c>
      <c r="C1133" s="4" t="str">
        <f t="shared" si="117"/>
        <v/>
      </c>
      <c r="D1133" s="4" t="str">
        <f>IF(ISNUMBER(A1133),COUNTIF(Calculations!B:B, A1133),"")</f>
        <v/>
      </c>
      <c r="E1133" s="4" t="str">
        <f>IF(ISNUMBER(A1133),COUNTIF(Calculations!A:A, A1133),"")</f>
        <v/>
      </c>
      <c r="F1133" s="23" t="str">
        <f t="shared" si="120"/>
        <v/>
      </c>
      <c r="G1133" s="23" t="str">
        <f t="shared" si="121"/>
        <v/>
      </c>
    </row>
    <row r="1134" spans="1:7" x14ac:dyDescent="0.25">
      <c r="A1134" s="10" t="str">
        <f t="shared" si="118"/>
        <v/>
      </c>
      <c r="B1134" s="4" t="str">
        <f t="shared" si="119"/>
        <v/>
      </c>
      <c r="C1134" s="4" t="str">
        <f t="shared" si="117"/>
        <v/>
      </c>
      <c r="D1134" s="4" t="str">
        <f>IF(ISNUMBER(A1134),COUNTIF(Calculations!B:B, A1134),"")</f>
        <v/>
      </c>
      <c r="E1134" s="4" t="str">
        <f>IF(ISNUMBER(A1134),COUNTIF(Calculations!A:A, A1134),"")</f>
        <v/>
      </c>
      <c r="F1134" s="23" t="str">
        <f t="shared" si="120"/>
        <v/>
      </c>
      <c r="G1134" s="23" t="str">
        <f t="shared" si="121"/>
        <v/>
      </c>
    </row>
    <row r="1135" spans="1:7" x14ac:dyDescent="0.25">
      <c r="A1135" s="10" t="str">
        <f t="shared" si="118"/>
        <v/>
      </c>
      <c r="B1135" s="4" t="str">
        <f t="shared" si="119"/>
        <v/>
      </c>
      <c r="C1135" s="4" t="str">
        <f t="shared" si="117"/>
        <v/>
      </c>
      <c r="D1135" s="4" t="str">
        <f>IF(ISNUMBER(A1135),COUNTIF(Calculations!B:B, A1135),"")</f>
        <v/>
      </c>
      <c r="E1135" s="4" t="str">
        <f>IF(ISNUMBER(A1135),COUNTIF(Calculations!A:A, A1135),"")</f>
        <v/>
      </c>
      <c r="F1135" s="23" t="str">
        <f t="shared" si="120"/>
        <v/>
      </c>
      <c r="G1135" s="23" t="str">
        <f t="shared" si="121"/>
        <v/>
      </c>
    </row>
    <row r="1136" spans="1:7" x14ac:dyDescent="0.25">
      <c r="A1136" s="10" t="str">
        <f t="shared" si="118"/>
        <v/>
      </c>
      <c r="B1136" s="4" t="str">
        <f t="shared" si="119"/>
        <v/>
      </c>
      <c r="C1136" s="4" t="str">
        <f t="shared" si="117"/>
        <v/>
      </c>
      <c r="D1136" s="4" t="str">
        <f>IF(ISNUMBER(A1136),COUNTIF(Calculations!B:B, A1136),"")</f>
        <v/>
      </c>
      <c r="E1136" s="4" t="str">
        <f>IF(ISNUMBER(A1136),COUNTIF(Calculations!A:A, A1136),"")</f>
        <v/>
      </c>
      <c r="F1136" s="23" t="str">
        <f t="shared" si="120"/>
        <v/>
      </c>
      <c r="G1136" s="23" t="str">
        <f t="shared" si="121"/>
        <v/>
      </c>
    </row>
    <row r="1137" spans="1:7" x14ac:dyDescent="0.25">
      <c r="A1137" s="10" t="str">
        <f t="shared" si="118"/>
        <v/>
      </c>
      <c r="B1137" s="4" t="str">
        <f t="shared" si="119"/>
        <v/>
      </c>
      <c r="C1137" s="4" t="str">
        <f t="shared" si="117"/>
        <v/>
      </c>
      <c r="D1137" s="4" t="str">
        <f>IF(ISNUMBER(A1137),COUNTIF(Calculations!B:B, A1137),"")</f>
        <v/>
      </c>
      <c r="E1137" s="4" t="str">
        <f>IF(ISNUMBER(A1137),COUNTIF(Calculations!A:A, A1137),"")</f>
        <v/>
      </c>
      <c r="F1137" s="23" t="str">
        <f t="shared" si="120"/>
        <v/>
      </c>
      <c r="G1137" s="23" t="str">
        <f t="shared" si="121"/>
        <v/>
      </c>
    </row>
    <row r="1138" spans="1:7" x14ac:dyDescent="0.25">
      <c r="A1138" s="10" t="str">
        <f t="shared" si="118"/>
        <v/>
      </c>
      <c r="B1138" s="4" t="str">
        <f t="shared" si="119"/>
        <v/>
      </c>
      <c r="C1138" s="4" t="str">
        <f t="shared" si="117"/>
        <v/>
      </c>
      <c r="D1138" s="4" t="str">
        <f>IF(ISNUMBER(A1138),COUNTIF(Calculations!B:B, A1138),"")</f>
        <v/>
      </c>
      <c r="E1138" s="4" t="str">
        <f>IF(ISNUMBER(A1138),COUNTIF(Calculations!A:A, A1138),"")</f>
        <v/>
      </c>
      <c r="F1138" s="23" t="str">
        <f t="shared" si="120"/>
        <v/>
      </c>
      <c r="G1138" s="23" t="str">
        <f t="shared" si="121"/>
        <v/>
      </c>
    </row>
    <row r="1139" spans="1:7" x14ac:dyDescent="0.25">
      <c r="A1139" s="10" t="str">
        <f t="shared" si="118"/>
        <v/>
      </c>
      <c r="B1139" s="4" t="str">
        <f t="shared" si="119"/>
        <v/>
      </c>
      <c r="C1139" s="4" t="str">
        <f t="shared" si="117"/>
        <v/>
      </c>
      <c r="D1139" s="4" t="str">
        <f>IF(ISNUMBER(A1139),COUNTIF(Calculations!B:B, A1139),"")</f>
        <v/>
      </c>
      <c r="E1139" s="4" t="str">
        <f>IF(ISNUMBER(A1139),COUNTIF(Calculations!A:A, A1139),"")</f>
        <v/>
      </c>
      <c r="F1139" s="23" t="str">
        <f t="shared" si="120"/>
        <v/>
      </c>
      <c r="G1139" s="23" t="str">
        <f t="shared" si="121"/>
        <v/>
      </c>
    </row>
    <row r="1140" spans="1:7" x14ac:dyDescent="0.25">
      <c r="A1140" s="10" t="str">
        <f t="shared" si="118"/>
        <v/>
      </c>
      <c r="B1140" s="4" t="str">
        <f t="shared" si="119"/>
        <v/>
      </c>
      <c r="C1140" s="4" t="str">
        <f t="shared" si="117"/>
        <v/>
      </c>
      <c r="D1140" s="4" t="str">
        <f>IF(ISNUMBER(A1140),COUNTIF(Calculations!B:B, A1140),"")</f>
        <v/>
      </c>
      <c r="E1140" s="4" t="str">
        <f>IF(ISNUMBER(A1140),COUNTIF(Calculations!A:A, A1140),"")</f>
        <v/>
      </c>
      <c r="F1140" s="23" t="str">
        <f t="shared" si="120"/>
        <v/>
      </c>
      <c r="G1140" s="23" t="str">
        <f t="shared" si="121"/>
        <v/>
      </c>
    </row>
    <row r="1141" spans="1:7" x14ac:dyDescent="0.25">
      <c r="A1141" s="10" t="str">
        <f t="shared" si="118"/>
        <v/>
      </c>
      <c r="B1141" s="4" t="str">
        <f t="shared" si="119"/>
        <v/>
      </c>
      <c r="C1141" s="4" t="str">
        <f t="shared" si="117"/>
        <v/>
      </c>
      <c r="D1141" s="4" t="str">
        <f>IF(ISNUMBER(A1141),COUNTIF(Calculations!B:B, A1141),"")</f>
        <v/>
      </c>
      <c r="E1141" s="4" t="str">
        <f>IF(ISNUMBER(A1141),COUNTIF(Calculations!A:A, A1141),"")</f>
        <v/>
      </c>
      <c r="F1141" s="23" t="str">
        <f t="shared" si="120"/>
        <v/>
      </c>
      <c r="G1141" s="23" t="str">
        <f t="shared" si="121"/>
        <v/>
      </c>
    </row>
    <row r="1142" spans="1:7" x14ac:dyDescent="0.25">
      <c r="A1142" s="10" t="str">
        <f t="shared" si="118"/>
        <v/>
      </c>
      <c r="B1142" s="4" t="str">
        <f t="shared" si="119"/>
        <v/>
      </c>
      <c r="C1142" s="4" t="str">
        <f t="shared" si="117"/>
        <v/>
      </c>
      <c r="D1142" s="4" t="str">
        <f>IF(ISNUMBER(A1142),COUNTIF(Calculations!B:B, A1142),"")</f>
        <v/>
      </c>
      <c r="E1142" s="4" t="str">
        <f>IF(ISNUMBER(A1142),COUNTIF(Calculations!A:A, A1142),"")</f>
        <v/>
      </c>
      <c r="F1142" s="23" t="str">
        <f t="shared" si="120"/>
        <v/>
      </c>
      <c r="G1142" s="23" t="str">
        <f t="shared" si="121"/>
        <v/>
      </c>
    </row>
    <row r="1143" spans="1:7" x14ac:dyDescent="0.25">
      <c r="A1143" s="10" t="str">
        <f t="shared" si="118"/>
        <v/>
      </c>
      <c r="B1143" s="4" t="str">
        <f t="shared" si="119"/>
        <v/>
      </c>
      <c r="C1143" s="4" t="str">
        <f t="shared" si="117"/>
        <v/>
      </c>
      <c r="D1143" s="4" t="str">
        <f>IF(ISNUMBER(A1143),COUNTIF(Calculations!B:B, A1143),"")</f>
        <v/>
      </c>
      <c r="E1143" s="4" t="str">
        <f>IF(ISNUMBER(A1143),COUNTIF(Calculations!A:A, A1143),"")</f>
        <v/>
      </c>
      <c r="F1143" s="23" t="str">
        <f t="shared" si="120"/>
        <v/>
      </c>
      <c r="G1143" s="23" t="str">
        <f t="shared" si="121"/>
        <v/>
      </c>
    </row>
    <row r="1144" spans="1:7" x14ac:dyDescent="0.25">
      <c r="A1144" s="10" t="str">
        <f t="shared" si="118"/>
        <v/>
      </c>
      <c r="B1144" s="4" t="str">
        <f t="shared" si="119"/>
        <v/>
      </c>
      <c r="C1144" s="4" t="str">
        <f t="shared" si="117"/>
        <v/>
      </c>
      <c r="D1144" s="4" t="str">
        <f>IF(ISNUMBER(A1144),COUNTIF(Calculations!B:B, A1144),"")</f>
        <v/>
      </c>
      <c r="E1144" s="4" t="str">
        <f>IF(ISNUMBER(A1144),COUNTIF(Calculations!A:A, A1144),"")</f>
        <v/>
      </c>
      <c r="F1144" s="23" t="str">
        <f t="shared" si="120"/>
        <v/>
      </c>
      <c r="G1144" s="23" t="str">
        <f t="shared" si="121"/>
        <v/>
      </c>
    </row>
    <row r="1145" spans="1:7" x14ac:dyDescent="0.25">
      <c r="A1145" s="10" t="str">
        <f t="shared" si="118"/>
        <v/>
      </c>
      <c r="B1145" s="4" t="str">
        <f t="shared" si="119"/>
        <v/>
      </c>
      <c r="C1145" s="4" t="str">
        <f t="shared" si="117"/>
        <v/>
      </c>
      <c r="D1145" s="4" t="str">
        <f>IF(ISNUMBER(A1145),COUNTIF(Calculations!B:B, A1145),"")</f>
        <v/>
      </c>
      <c r="E1145" s="4" t="str">
        <f>IF(ISNUMBER(A1145),COUNTIF(Calculations!A:A, A1145),"")</f>
        <v/>
      </c>
      <c r="F1145" s="23" t="str">
        <f t="shared" si="120"/>
        <v/>
      </c>
      <c r="G1145" s="23" t="str">
        <f t="shared" si="121"/>
        <v/>
      </c>
    </row>
    <row r="1146" spans="1:7" x14ac:dyDescent="0.25">
      <c r="A1146" s="10" t="str">
        <f t="shared" si="118"/>
        <v/>
      </c>
      <c r="B1146" s="4" t="str">
        <f t="shared" si="119"/>
        <v/>
      </c>
      <c r="C1146" s="4" t="str">
        <f t="shared" si="117"/>
        <v/>
      </c>
      <c r="D1146" s="4" t="str">
        <f>IF(ISNUMBER(A1146),COUNTIF(Calculations!B:B, A1146),"")</f>
        <v/>
      </c>
      <c r="E1146" s="4" t="str">
        <f>IF(ISNUMBER(A1146),COUNTIF(Calculations!A:A, A1146),"")</f>
        <v/>
      </c>
      <c r="F1146" s="23" t="str">
        <f t="shared" si="120"/>
        <v/>
      </c>
      <c r="G1146" s="23" t="str">
        <f t="shared" si="121"/>
        <v/>
      </c>
    </row>
    <row r="1147" spans="1:7" x14ac:dyDescent="0.25">
      <c r="A1147" s="10" t="str">
        <f t="shared" si="118"/>
        <v/>
      </c>
      <c r="B1147" s="4" t="str">
        <f t="shared" si="119"/>
        <v/>
      </c>
      <c r="C1147" s="4" t="str">
        <f t="shared" si="117"/>
        <v/>
      </c>
      <c r="D1147" s="4" t="str">
        <f>IF(ISNUMBER(A1147),COUNTIF(Calculations!B:B, A1147),"")</f>
        <v/>
      </c>
      <c r="E1147" s="4" t="str">
        <f>IF(ISNUMBER(A1147),COUNTIF(Calculations!A:A, A1147),"")</f>
        <v/>
      </c>
      <c r="F1147" s="23" t="str">
        <f t="shared" si="120"/>
        <v/>
      </c>
      <c r="G1147" s="23" t="str">
        <f t="shared" si="121"/>
        <v/>
      </c>
    </row>
    <row r="1148" spans="1:7" x14ac:dyDescent="0.25">
      <c r="A1148" s="10" t="str">
        <f t="shared" si="118"/>
        <v/>
      </c>
      <c r="B1148" s="4" t="str">
        <f t="shared" si="119"/>
        <v/>
      </c>
      <c r="C1148" s="4" t="str">
        <f t="shared" si="117"/>
        <v/>
      </c>
      <c r="D1148" s="4" t="str">
        <f>IF(ISNUMBER(A1148),COUNTIF(Calculations!B:B, A1148),"")</f>
        <v/>
      </c>
      <c r="E1148" s="4" t="str">
        <f>IF(ISNUMBER(A1148),COUNTIF(Calculations!A:A, A1148),"")</f>
        <v/>
      </c>
      <c r="F1148" s="23" t="str">
        <f t="shared" si="120"/>
        <v/>
      </c>
      <c r="G1148" s="23" t="str">
        <f t="shared" si="121"/>
        <v/>
      </c>
    </row>
    <row r="1149" spans="1:7" x14ac:dyDescent="0.25">
      <c r="A1149" s="10" t="str">
        <f t="shared" si="118"/>
        <v/>
      </c>
      <c r="B1149" s="4" t="str">
        <f t="shared" si="119"/>
        <v/>
      </c>
      <c r="C1149" s="4" t="str">
        <f t="shared" si="117"/>
        <v/>
      </c>
      <c r="D1149" s="4" t="str">
        <f>IF(ISNUMBER(A1149),COUNTIF(Calculations!B:B, A1149),"")</f>
        <v/>
      </c>
      <c r="E1149" s="4" t="str">
        <f>IF(ISNUMBER(A1149),COUNTIF(Calculations!A:A, A1149),"")</f>
        <v/>
      </c>
      <c r="F1149" s="23" t="str">
        <f t="shared" si="120"/>
        <v/>
      </c>
      <c r="G1149" s="23" t="str">
        <f t="shared" si="121"/>
        <v/>
      </c>
    </row>
    <row r="1150" spans="1:7" x14ac:dyDescent="0.25">
      <c r="A1150" s="10" t="str">
        <f t="shared" si="118"/>
        <v/>
      </c>
      <c r="B1150" s="4" t="str">
        <f t="shared" si="119"/>
        <v/>
      </c>
      <c r="C1150" s="4" t="str">
        <f t="shared" si="117"/>
        <v/>
      </c>
      <c r="D1150" s="4" t="str">
        <f>IF(ISNUMBER(A1150),COUNTIF(Calculations!B:B, A1150),"")</f>
        <v/>
      </c>
      <c r="E1150" s="4" t="str">
        <f>IF(ISNUMBER(A1150),COUNTIF(Calculations!A:A, A1150),"")</f>
        <v/>
      </c>
      <c r="F1150" s="23" t="str">
        <f t="shared" si="120"/>
        <v/>
      </c>
      <c r="G1150" s="23" t="str">
        <f t="shared" si="121"/>
        <v/>
      </c>
    </row>
    <row r="1151" spans="1:7" x14ac:dyDescent="0.25">
      <c r="A1151" s="10" t="str">
        <f t="shared" si="118"/>
        <v/>
      </c>
      <c r="B1151" s="4" t="str">
        <f t="shared" si="119"/>
        <v/>
      </c>
      <c r="C1151" s="4" t="str">
        <f t="shared" si="117"/>
        <v/>
      </c>
      <c r="D1151" s="4" t="str">
        <f>IF(ISNUMBER(A1151),COUNTIF(Calculations!B:B, A1151),"")</f>
        <v/>
      </c>
      <c r="E1151" s="4" t="str">
        <f>IF(ISNUMBER(A1151),COUNTIF(Calculations!A:A, A1151),"")</f>
        <v/>
      </c>
      <c r="F1151" s="23" t="str">
        <f t="shared" si="120"/>
        <v/>
      </c>
      <c r="G1151" s="23" t="str">
        <f t="shared" si="121"/>
        <v/>
      </c>
    </row>
    <row r="1152" spans="1:7" x14ac:dyDescent="0.25">
      <c r="A1152" s="10" t="str">
        <f t="shared" si="118"/>
        <v/>
      </c>
      <c r="B1152" s="4" t="str">
        <f t="shared" si="119"/>
        <v/>
      </c>
      <c r="C1152" s="4" t="str">
        <f t="shared" si="117"/>
        <v/>
      </c>
      <c r="D1152" s="4" t="str">
        <f>IF(ISNUMBER(A1152),COUNTIF(Calculations!B:B, A1152),"")</f>
        <v/>
      </c>
      <c r="E1152" s="4" t="str">
        <f>IF(ISNUMBER(A1152),COUNTIF(Calculations!A:A, A1152),"")</f>
        <v/>
      </c>
      <c r="F1152" s="23" t="str">
        <f t="shared" si="120"/>
        <v/>
      </c>
      <c r="G1152" s="23" t="str">
        <f t="shared" si="121"/>
        <v/>
      </c>
    </row>
    <row r="1153" spans="1:7" x14ac:dyDescent="0.25">
      <c r="A1153" s="10" t="str">
        <f t="shared" si="118"/>
        <v/>
      </c>
      <c r="B1153" s="4" t="str">
        <f t="shared" si="119"/>
        <v/>
      </c>
      <c r="C1153" s="4" t="str">
        <f t="shared" si="117"/>
        <v/>
      </c>
      <c r="D1153" s="4" t="str">
        <f>IF(ISNUMBER(A1153),COUNTIF(Calculations!B:B, A1153),"")</f>
        <v/>
      </c>
      <c r="E1153" s="4" t="str">
        <f>IF(ISNUMBER(A1153),COUNTIF(Calculations!A:A, A1153),"")</f>
        <v/>
      </c>
      <c r="F1153" s="23" t="str">
        <f t="shared" si="120"/>
        <v/>
      </c>
      <c r="G1153" s="23" t="str">
        <f t="shared" si="121"/>
        <v/>
      </c>
    </row>
    <row r="1154" spans="1:7" x14ac:dyDescent="0.25">
      <c r="A1154" s="10" t="str">
        <f t="shared" si="118"/>
        <v/>
      </c>
      <c r="B1154" s="4" t="str">
        <f t="shared" si="119"/>
        <v/>
      </c>
      <c r="C1154" s="4" t="str">
        <f t="shared" ref="C1154:C1217" si="122">IF(ISNUMBER(A1154),COUNTIFS(IndirectStartDates,"&lt;="&amp;A1154,IndirectCompletedDates,"&gt;"&amp;A1154) + COUNTIFS(IndirectStartDates,"&lt;="&amp;A1154,IndirectCompletedDates,""),"")</f>
        <v/>
      </c>
      <c r="D1154" s="4" t="str">
        <f>IF(ISNUMBER(A1154),COUNTIF(Calculations!B:B, A1154),"")</f>
        <v/>
      </c>
      <c r="E1154" s="4" t="str">
        <f>IF(ISNUMBER(A1154),COUNTIF(Calculations!A:A, A1154),"")</f>
        <v/>
      </c>
      <c r="F1154" s="23" t="str">
        <f t="shared" si="120"/>
        <v/>
      </c>
      <c r="G1154" s="23" t="str">
        <f t="shared" si="121"/>
        <v/>
      </c>
    </row>
    <row r="1155" spans="1:7" x14ac:dyDescent="0.25">
      <c r="A1155" s="10" t="str">
        <f t="shared" ref="A1155:A1218" si="123">IF(ISNUMBER(A1154),IF(A1154+1&lt;=MAX(IndirectStartDates),A1154+1,""),"")</f>
        <v/>
      </c>
      <c r="B1155" s="4" t="str">
        <f t="shared" ref="B1155:B1218" si="124">IF(ISNUMBER(A1155),YEAR(A1155)&amp;"-"&amp;TEXT(WEEKNUM(A1155),"00"),"")</f>
        <v/>
      </c>
      <c r="C1155" s="4" t="str">
        <f t="shared" si="122"/>
        <v/>
      </c>
      <c r="D1155" s="4" t="str">
        <f>IF(ISNUMBER(A1155),COUNTIF(Calculations!B:B, A1155),"")</f>
        <v/>
      </c>
      <c r="E1155" s="4" t="str">
        <f>IF(ISNUMBER(A1155),COUNTIF(Calculations!A:A, A1155),"")</f>
        <v/>
      </c>
      <c r="F1155" s="23" t="str">
        <f t="shared" si="120"/>
        <v/>
      </c>
      <c r="G1155" s="23" t="str">
        <f t="shared" si="121"/>
        <v/>
      </c>
    </row>
    <row r="1156" spans="1:7" x14ac:dyDescent="0.25">
      <c r="A1156" s="10" t="str">
        <f t="shared" si="123"/>
        <v/>
      </c>
      <c r="B1156" s="4" t="str">
        <f t="shared" si="124"/>
        <v/>
      </c>
      <c r="C1156" s="4" t="str">
        <f t="shared" si="122"/>
        <v/>
      </c>
      <c r="D1156" s="4" t="str">
        <f>IF(ISNUMBER(A1156),COUNTIF(Calculations!B:B, A1156),"")</f>
        <v/>
      </c>
      <c r="E1156" s="4" t="str">
        <f>IF(ISNUMBER(A1156),COUNTIF(Calculations!A:A, A1156),"")</f>
        <v/>
      </c>
      <c r="F1156" s="23" t="str">
        <f t="shared" ref="F1156:F1219" si="125">IF(ISNUMBER(A1156),F1155 + D1156,"")</f>
        <v/>
      </c>
      <c r="G1156" s="23" t="str">
        <f t="shared" ref="G1156:G1219" si="126">IF(ISNUMBER(A1156),G1155 + E1156,"")</f>
        <v/>
      </c>
    </row>
    <row r="1157" spans="1:7" x14ac:dyDescent="0.25">
      <c r="A1157" s="10" t="str">
        <f t="shared" si="123"/>
        <v/>
      </c>
      <c r="B1157" s="4" t="str">
        <f t="shared" si="124"/>
        <v/>
      </c>
      <c r="C1157" s="4" t="str">
        <f t="shared" si="122"/>
        <v/>
      </c>
      <c r="D1157" s="4" t="str">
        <f>IF(ISNUMBER(A1157),COUNTIF(Calculations!B:B, A1157),"")</f>
        <v/>
      </c>
      <c r="E1157" s="4" t="str">
        <f>IF(ISNUMBER(A1157),COUNTIF(Calculations!A:A, A1157),"")</f>
        <v/>
      </c>
      <c r="F1157" s="23" t="str">
        <f t="shared" si="125"/>
        <v/>
      </c>
      <c r="G1157" s="23" t="str">
        <f t="shared" si="126"/>
        <v/>
      </c>
    </row>
    <row r="1158" spans="1:7" x14ac:dyDescent="0.25">
      <c r="A1158" s="10" t="str">
        <f t="shared" si="123"/>
        <v/>
      </c>
      <c r="B1158" s="4" t="str">
        <f t="shared" si="124"/>
        <v/>
      </c>
      <c r="C1158" s="4" t="str">
        <f t="shared" si="122"/>
        <v/>
      </c>
      <c r="D1158" s="4" t="str">
        <f>IF(ISNUMBER(A1158),COUNTIF(Calculations!B:B, A1158),"")</f>
        <v/>
      </c>
      <c r="E1158" s="4" t="str">
        <f>IF(ISNUMBER(A1158),COUNTIF(Calculations!A:A, A1158),"")</f>
        <v/>
      </c>
      <c r="F1158" s="23" t="str">
        <f t="shared" si="125"/>
        <v/>
      </c>
      <c r="G1158" s="23" t="str">
        <f t="shared" si="126"/>
        <v/>
      </c>
    </row>
    <row r="1159" spans="1:7" x14ac:dyDescent="0.25">
      <c r="A1159" s="10" t="str">
        <f t="shared" si="123"/>
        <v/>
      </c>
      <c r="B1159" s="4" t="str">
        <f t="shared" si="124"/>
        <v/>
      </c>
      <c r="C1159" s="4" t="str">
        <f t="shared" si="122"/>
        <v/>
      </c>
      <c r="D1159" s="4" t="str">
        <f>IF(ISNUMBER(A1159),COUNTIF(Calculations!B:B, A1159),"")</f>
        <v/>
      </c>
      <c r="E1159" s="4" t="str">
        <f>IF(ISNUMBER(A1159),COUNTIF(Calculations!A:A, A1159),"")</f>
        <v/>
      </c>
      <c r="F1159" s="23" t="str">
        <f t="shared" si="125"/>
        <v/>
      </c>
      <c r="G1159" s="23" t="str">
        <f t="shared" si="126"/>
        <v/>
      </c>
    </row>
    <row r="1160" spans="1:7" x14ac:dyDescent="0.25">
      <c r="A1160" s="10" t="str">
        <f t="shared" si="123"/>
        <v/>
      </c>
      <c r="B1160" s="4" t="str">
        <f t="shared" si="124"/>
        <v/>
      </c>
      <c r="C1160" s="4" t="str">
        <f t="shared" si="122"/>
        <v/>
      </c>
      <c r="D1160" s="4" t="str">
        <f>IF(ISNUMBER(A1160),COUNTIF(Calculations!B:B, A1160),"")</f>
        <v/>
      </c>
      <c r="E1160" s="4" t="str">
        <f>IF(ISNUMBER(A1160),COUNTIF(Calculations!A:A, A1160),"")</f>
        <v/>
      </c>
      <c r="F1160" s="23" t="str">
        <f t="shared" si="125"/>
        <v/>
      </c>
      <c r="G1160" s="23" t="str">
        <f t="shared" si="126"/>
        <v/>
      </c>
    </row>
    <row r="1161" spans="1:7" x14ac:dyDescent="0.25">
      <c r="A1161" s="10" t="str">
        <f t="shared" si="123"/>
        <v/>
      </c>
      <c r="B1161" s="4" t="str">
        <f t="shared" si="124"/>
        <v/>
      </c>
      <c r="C1161" s="4" t="str">
        <f t="shared" si="122"/>
        <v/>
      </c>
      <c r="D1161" s="4" t="str">
        <f>IF(ISNUMBER(A1161),COUNTIF(Calculations!B:B, A1161),"")</f>
        <v/>
      </c>
      <c r="E1161" s="4" t="str">
        <f>IF(ISNUMBER(A1161),COUNTIF(Calculations!A:A, A1161),"")</f>
        <v/>
      </c>
      <c r="F1161" s="23" t="str">
        <f t="shared" si="125"/>
        <v/>
      </c>
      <c r="G1161" s="23" t="str">
        <f t="shared" si="126"/>
        <v/>
      </c>
    </row>
    <row r="1162" spans="1:7" x14ac:dyDescent="0.25">
      <c r="A1162" s="10" t="str">
        <f t="shared" si="123"/>
        <v/>
      </c>
      <c r="B1162" s="4" t="str">
        <f t="shared" si="124"/>
        <v/>
      </c>
      <c r="C1162" s="4" t="str">
        <f t="shared" si="122"/>
        <v/>
      </c>
      <c r="D1162" s="4" t="str">
        <f>IF(ISNUMBER(A1162),COUNTIF(Calculations!B:B, A1162),"")</f>
        <v/>
      </c>
      <c r="E1162" s="4" t="str">
        <f>IF(ISNUMBER(A1162),COUNTIF(Calculations!A:A, A1162),"")</f>
        <v/>
      </c>
      <c r="F1162" s="23" t="str">
        <f t="shared" si="125"/>
        <v/>
      </c>
      <c r="G1162" s="23" t="str">
        <f t="shared" si="126"/>
        <v/>
      </c>
    </row>
    <row r="1163" spans="1:7" x14ac:dyDescent="0.25">
      <c r="A1163" s="10" t="str">
        <f t="shared" si="123"/>
        <v/>
      </c>
      <c r="B1163" s="4" t="str">
        <f t="shared" si="124"/>
        <v/>
      </c>
      <c r="C1163" s="4" t="str">
        <f t="shared" si="122"/>
        <v/>
      </c>
      <c r="D1163" s="4" t="str">
        <f>IF(ISNUMBER(A1163),COUNTIF(Calculations!B:B, A1163),"")</f>
        <v/>
      </c>
      <c r="E1163" s="4" t="str">
        <f>IF(ISNUMBER(A1163),COUNTIF(Calculations!A:A, A1163),"")</f>
        <v/>
      </c>
      <c r="F1163" s="23" t="str">
        <f t="shared" si="125"/>
        <v/>
      </c>
      <c r="G1163" s="23" t="str">
        <f t="shared" si="126"/>
        <v/>
      </c>
    </row>
    <row r="1164" spans="1:7" x14ac:dyDescent="0.25">
      <c r="A1164" s="10" t="str">
        <f t="shared" si="123"/>
        <v/>
      </c>
      <c r="B1164" s="4" t="str">
        <f t="shared" si="124"/>
        <v/>
      </c>
      <c r="C1164" s="4" t="str">
        <f t="shared" si="122"/>
        <v/>
      </c>
      <c r="D1164" s="4" t="str">
        <f>IF(ISNUMBER(A1164),COUNTIF(Calculations!B:B, A1164),"")</f>
        <v/>
      </c>
      <c r="E1164" s="4" t="str">
        <f>IF(ISNUMBER(A1164),COUNTIF(Calculations!A:A, A1164),"")</f>
        <v/>
      </c>
      <c r="F1164" s="23" t="str">
        <f t="shared" si="125"/>
        <v/>
      </c>
      <c r="G1164" s="23" t="str">
        <f t="shared" si="126"/>
        <v/>
      </c>
    </row>
    <row r="1165" spans="1:7" x14ac:dyDescent="0.25">
      <c r="A1165" s="10" t="str">
        <f t="shared" si="123"/>
        <v/>
      </c>
      <c r="B1165" s="4" t="str">
        <f t="shared" si="124"/>
        <v/>
      </c>
      <c r="C1165" s="4" t="str">
        <f t="shared" si="122"/>
        <v/>
      </c>
      <c r="D1165" s="4" t="str">
        <f>IF(ISNUMBER(A1165),COUNTIF(Calculations!B:B, A1165),"")</f>
        <v/>
      </c>
      <c r="E1165" s="4" t="str">
        <f>IF(ISNUMBER(A1165),COUNTIF(Calculations!A:A, A1165),"")</f>
        <v/>
      </c>
      <c r="F1165" s="23" t="str">
        <f t="shared" si="125"/>
        <v/>
      </c>
      <c r="G1165" s="23" t="str">
        <f t="shared" si="126"/>
        <v/>
      </c>
    </row>
    <row r="1166" spans="1:7" x14ac:dyDescent="0.25">
      <c r="A1166" s="10" t="str">
        <f t="shared" si="123"/>
        <v/>
      </c>
      <c r="B1166" s="4" t="str">
        <f t="shared" si="124"/>
        <v/>
      </c>
      <c r="C1166" s="4" t="str">
        <f t="shared" si="122"/>
        <v/>
      </c>
      <c r="D1166" s="4" t="str">
        <f>IF(ISNUMBER(A1166),COUNTIF(Calculations!B:B, A1166),"")</f>
        <v/>
      </c>
      <c r="E1166" s="4" t="str">
        <f>IF(ISNUMBER(A1166),COUNTIF(Calculations!A:A, A1166),"")</f>
        <v/>
      </c>
      <c r="F1166" s="23" t="str">
        <f t="shared" si="125"/>
        <v/>
      </c>
      <c r="G1166" s="23" t="str">
        <f t="shared" si="126"/>
        <v/>
      </c>
    </row>
    <row r="1167" spans="1:7" x14ac:dyDescent="0.25">
      <c r="A1167" s="10" t="str">
        <f t="shared" si="123"/>
        <v/>
      </c>
      <c r="B1167" s="4" t="str">
        <f t="shared" si="124"/>
        <v/>
      </c>
      <c r="C1167" s="4" t="str">
        <f t="shared" si="122"/>
        <v/>
      </c>
      <c r="D1167" s="4" t="str">
        <f>IF(ISNUMBER(A1167),COUNTIF(Calculations!B:B, A1167),"")</f>
        <v/>
      </c>
      <c r="E1167" s="4" t="str">
        <f>IF(ISNUMBER(A1167),COUNTIF(Calculations!A:A, A1167),"")</f>
        <v/>
      </c>
      <c r="F1167" s="23" t="str">
        <f t="shared" si="125"/>
        <v/>
      </c>
      <c r="G1167" s="23" t="str">
        <f t="shared" si="126"/>
        <v/>
      </c>
    </row>
    <row r="1168" spans="1:7" x14ac:dyDescent="0.25">
      <c r="A1168" s="10" t="str">
        <f t="shared" si="123"/>
        <v/>
      </c>
      <c r="B1168" s="4" t="str">
        <f t="shared" si="124"/>
        <v/>
      </c>
      <c r="C1168" s="4" t="str">
        <f t="shared" si="122"/>
        <v/>
      </c>
      <c r="D1168" s="4" t="str">
        <f>IF(ISNUMBER(A1168),COUNTIF(Calculations!B:B, A1168),"")</f>
        <v/>
      </c>
      <c r="E1168" s="4" t="str">
        <f>IF(ISNUMBER(A1168),COUNTIF(Calculations!A:A, A1168),"")</f>
        <v/>
      </c>
      <c r="F1168" s="23" t="str">
        <f t="shared" si="125"/>
        <v/>
      </c>
      <c r="G1168" s="23" t="str">
        <f t="shared" si="126"/>
        <v/>
      </c>
    </row>
    <row r="1169" spans="1:7" x14ac:dyDescent="0.25">
      <c r="A1169" s="10" t="str">
        <f t="shared" si="123"/>
        <v/>
      </c>
      <c r="B1169" s="4" t="str">
        <f t="shared" si="124"/>
        <v/>
      </c>
      <c r="C1169" s="4" t="str">
        <f t="shared" si="122"/>
        <v/>
      </c>
      <c r="D1169" s="4" t="str">
        <f>IF(ISNUMBER(A1169),COUNTIF(Calculations!B:B, A1169),"")</f>
        <v/>
      </c>
      <c r="E1169" s="4" t="str">
        <f>IF(ISNUMBER(A1169),COUNTIF(Calculations!A:A, A1169),"")</f>
        <v/>
      </c>
      <c r="F1169" s="23" t="str">
        <f t="shared" si="125"/>
        <v/>
      </c>
      <c r="G1169" s="23" t="str">
        <f t="shared" si="126"/>
        <v/>
      </c>
    </row>
    <row r="1170" spans="1:7" x14ac:dyDescent="0.25">
      <c r="A1170" s="10" t="str">
        <f t="shared" si="123"/>
        <v/>
      </c>
      <c r="B1170" s="4" t="str">
        <f t="shared" si="124"/>
        <v/>
      </c>
      <c r="C1170" s="4" t="str">
        <f t="shared" si="122"/>
        <v/>
      </c>
      <c r="D1170" s="4" t="str">
        <f>IF(ISNUMBER(A1170),COUNTIF(Calculations!B:B, A1170),"")</f>
        <v/>
      </c>
      <c r="E1170" s="4" t="str">
        <f>IF(ISNUMBER(A1170),COUNTIF(Calculations!A:A, A1170),"")</f>
        <v/>
      </c>
      <c r="F1170" s="23" t="str">
        <f t="shared" si="125"/>
        <v/>
      </c>
      <c r="G1170" s="23" t="str">
        <f t="shared" si="126"/>
        <v/>
      </c>
    </row>
    <row r="1171" spans="1:7" x14ac:dyDescent="0.25">
      <c r="A1171" s="10" t="str">
        <f t="shared" si="123"/>
        <v/>
      </c>
      <c r="B1171" s="4" t="str">
        <f t="shared" si="124"/>
        <v/>
      </c>
      <c r="C1171" s="4" t="str">
        <f t="shared" si="122"/>
        <v/>
      </c>
      <c r="D1171" s="4" t="str">
        <f>IF(ISNUMBER(A1171),COUNTIF(Calculations!B:B, A1171),"")</f>
        <v/>
      </c>
      <c r="E1171" s="4" t="str">
        <f>IF(ISNUMBER(A1171),COUNTIF(Calculations!A:A, A1171),"")</f>
        <v/>
      </c>
      <c r="F1171" s="23" t="str">
        <f t="shared" si="125"/>
        <v/>
      </c>
      <c r="G1171" s="23" t="str">
        <f t="shared" si="126"/>
        <v/>
      </c>
    </row>
    <row r="1172" spans="1:7" x14ac:dyDescent="0.25">
      <c r="A1172" s="10" t="str">
        <f t="shared" si="123"/>
        <v/>
      </c>
      <c r="B1172" s="4" t="str">
        <f t="shared" si="124"/>
        <v/>
      </c>
      <c r="C1172" s="4" t="str">
        <f t="shared" si="122"/>
        <v/>
      </c>
      <c r="D1172" s="4" t="str">
        <f>IF(ISNUMBER(A1172),COUNTIF(Calculations!B:B, A1172),"")</f>
        <v/>
      </c>
      <c r="E1172" s="4" t="str">
        <f>IF(ISNUMBER(A1172),COUNTIF(Calculations!A:A, A1172),"")</f>
        <v/>
      </c>
      <c r="F1172" s="23" t="str">
        <f t="shared" si="125"/>
        <v/>
      </c>
      <c r="G1172" s="23" t="str">
        <f t="shared" si="126"/>
        <v/>
      </c>
    </row>
    <row r="1173" spans="1:7" x14ac:dyDescent="0.25">
      <c r="A1173" s="10" t="str">
        <f t="shared" si="123"/>
        <v/>
      </c>
      <c r="B1173" s="4" t="str">
        <f t="shared" si="124"/>
        <v/>
      </c>
      <c r="C1173" s="4" t="str">
        <f t="shared" si="122"/>
        <v/>
      </c>
      <c r="D1173" s="4" t="str">
        <f>IF(ISNUMBER(A1173),COUNTIF(Calculations!B:B, A1173),"")</f>
        <v/>
      </c>
      <c r="E1173" s="4" t="str">
        <f>IF(ISNUMBER(A1173),COUNTIF(Calculations!A:A, A1173),"")</f>
        <v/>
      </c>
      <c r="F1173" s="23" t="str">
        <f t="shared" si="125"/>
        <v/>
      </c>
      <c r="G1173" s="23" t="str">
        <f t="shared" si="126"/>
        <v/>
      </c>
    </row>
    <row r="1174" spans="1:7" x14ac:dyDescent="0.25">
      <c r="A1174" s="10" t="str">
        <f t="shared" si="123"/>
        <v/>
      </c>
      <c r="B1174" s="4" t="str">
        <f t="shared" si="124"/>
        <v/>
      </c>
      <c r="C1174" s="4" t="str">
        <f t="shared" si="122"/>
        <v/>
      </c>
      <c r="D1174" s="4" t="str">
        <f>IF(ISNUMBER(A1174),COUNTIF(Calculations!B:B, A1174),"")</f>
        <v/>
      </c>
      <c r="E1174" s="4" t="str">
        <f>IF(ISNUMBER(A1174),COUNTIF(Calculations!A:A, A1174),"")</f>
        <v/>
      </c>
      <c r="F1174" s="23" t="str">
        <f t="shared" si="125"/>
        <v/>
      </c>
      <c r="G1174" s="23" t="str">
        <f t="shared" si="126"/>
        <v/>
      </c>
    </row>
    <row r="1175" spans="1:7" x14ac:dyDescent="0.25">
      <c r="A1175" s="10" t="str">
        <f t="shared" si="123"/>
        <v/>
      </c>
      <c r="B1175" s="4" t="str">
        <f t="shared" si="124"/>
        <v/>
      </c>
      <c r="C1175" s="4" t="str">
        <f t="shared" si="122"/>
        <v/>
      </c>
      <c r="D1175" s="4" t="str">
        <f>IF(ISNUMBER(A1175),COUNTIF(Calculations!B:B, A1175),"")</f>
        <v/>
      </c>
      <c r="E1175" s="4" t="str">
        <f>IF(ISNUMBER(A1175),COUNTIF(Calculations!A:A, A1175),"")</f>
        <v/>
      </c>
      <c r="F1175" s="23" t="str">
        <f t="shared" si="125"/>
        <v/>
      </c>
      <c r="G1175" s="23" t="str">
        <f t="shared" si="126"/>
        <v/>
      </c>
    </row>
    <row r="1176" spans="1:7" x14ac:dyDescent="0.25">
      <c r="A1176" s="10" t="str">
        <f t="shared" si="123"/>
        <v/>
      </c>
      <c r="B1176" s="4" t="str">
        <f t="shared" si="124"/>
        <v/>
      </c>
      <c r="C1176" s="4" t="str">
        <f t="shared" si="122"/>
        <v/>
      </c>
      <c r="D1176" s="4" t="str">
        <f>IF(ISNUMBER(A1176),COUNTIF(Calculations!B:B, A1176),"")</f>
        <v/>
      </c>
      <c r="E1176" s="4" t="str">
        <f>IF(ISNUMBER(A1176),COUNTIF(Calculations!A:A, A1176),"")</f>
        <v/>
      </c>
      <c r="F1176" s="23" t="str">
        <f t="shared" si="125"/>
        <v/>
      </c>
      <c r="G1176" s="23" t="str">
        <f t="shared" si="126"/>
        <v/>
      </c>
    </row>
    <row r="1177" spans="1:7" x14ac:dyDescent="0.25">
      <c r="A1177" s="10" t="str">
        <f t="shared" si="123"/>
        <v/>
      </c>
      <c r="B1177" s="4" t="str">
        <f t="shared" si="124"/>
        <v/>
      </c>
      <c r="C1177" s="4" t="str">
        <f t="shared" si="122"/>
        <v/>
      </c>
      <c r="D1177" s="4" t="str">
        <f>IF(ISNUMBER(A1177),COUNTIF(Calculations!B:B, A1177),"")</f>
        <v/>
      </c>
      <c r="E1177" s="4" t="str">
        <f>IF(ISNUMBER(A1177),COUNTIF(Calculations!A:A, A1177),"")</f>
        <v/>
      </c>
      <c r="F1177" s="23" t="str">
        <f t="shared" si="125"/>
        <v/>
      </c>
      <c r="G1177" s="23" t="str">
        <f t="shared" si="126"/>
        <v/>
      </c>
    </row>
    <row r="1178" spans="1:7" x14ac:dyDescent="0.25">
      <c r="A1178" s="10" t="str">
        <f t="shared" si="123"/>
        <v/>
      </c>
      <c r="B1178" s="4" t="str">
        <f t="shared" si="124"/>
        <v/>
      </c>
      <c r="C1178" s="4" t="str">
        <f t="shared" si="122"/>
        <v/>
      </c>
      <c r="D1178" s="4" t="str">
        <f>IF(ISNUMBER(A1178),COUNTIF(Calculations!B:B, A1178),"")</f>
        <v/>
      </c>
      <c r="E1178" s="4" t="str">
        <f>IF(ISNUMBER(A1178),COUNTIF(Calculations!A:A, A1178),"")</f>
        <v/>
      </c>
      <c r="F1178" s="23" t="str">
        <f t="shared" si="125"/>
        <v/>
      </c>
      <c r="G1178" s="23" t="str">
        <f t="shared" si="126"/>
        <v/>
      </c>
    </row>
    <row r="1179" spans="1:7" x14ac:dyDescent="0.25">
      <c r="A1179" s="10" t="str">
        <f t="shared" si="123"/>
        <v/>
      </c>
      <c r="B1179" s="4" t="str">
        <f t="shared" si="124"/>
        <v/>
      </c>
      <c r="C1179" s="4" t="str">
        <f t="shared" si="122"/>
        <v/>
      </c>
      <c r="D1179" s="4" t="str">
        <f>IF(ISNUMBER(A1179),COUNTIF(Calculations!B:B, A1179),"")</f>
        <v/>
      </c>
      <c r="E1179" s="4" t="str">
        <f>IF(ISNUMBER(A1179),COUNTIF(Calculations!A:A, A1179),"")</f>
        <v/>
      </c>
      <c r="F1179" s="23" t="str">
        <f t="shared" si="125"/>
        <v/>
      </c>
      <c r="G1179" s="23" t="str">
        <f t="shared" si="126"/>
        <v/>
      </c>
    </row>
    <row r="1180" spans="1:7" x14ac:dyDescent="0.25">
      <c r="A1180" s="10" t="str">
        <f t="shared" si="123"/>
        <v/>
      </c>
      <c r="B1180" s="4" t="str">
        <f t="shared" si="124"/>
        <v/>
      </c>
      <c r="C1180" s="4" t="str">
        <f t="shared" si="122"/>
        <v/>
      </c>
      <c r="D1180" s="4" t="str">
        <f>IF(ISNUMBER(A1180),COUNTIF(Calculations!B:B, A1180),"")</f>
        <v/>
      </c>
      <c r="E1180" s="4" t="str">
        <f>IF(ISNUMBER(A1180),COUNTIF(Calculations!A:A, A1180),"")</f>
        <v/>
      </c>
      <c r="F1180" s="23" t="str">
        <f t="shared" si="125"/>
        <v/>
      </c>
      <c r="G1180" s="23" t="str">
        <f t="shared" si="126"/>
        <v/>
      </c>
    </row>
    <row r="1181" spans="1:7" x14ac:dyDescent="0.25">
      <c r="A1181" s="10" t="str">
        <f t="shared" si="123"/>
        <v/>
      </c>
      <c r="B1181" s="4" t="str">
        <f t="shared" si="124"/>
        <v/>
      </c>
      <c r="C1181" s="4" t="str">
        <f t="shared" si="122"/>
        <v/>
      </c>
      <c r="D1181" s="4" t="str">
        <f>IF(ISNUMBER(A1181),COUNTIF(Calculations!B:B, A1181),"")</f>
        <v/>
      </c>
      <c r="E1181" s="4" t="str">
        <f>IF(ISNUMBER(A1181),COUNTIF(Calculations!A:A, A1181),"")</f>
        <v/>
      </c>
      <c r="F1181" s="23" t="str">
        <f t="shared" si="125"/>
        <v/>
      </c>
      <c r="G1181" s="23" t="str">
        <f t="shared" si="126"/>
        <v/>
      </c>
    </row>
    <row r="1182" spans="1:7" x14ac:dyDescent="0.25">
      <c r="A1182" s="10" t="str">
        <f t="shared" si="123"/>
        <v/>
      </c>
      <c r="B1182" s="4" t="str">
        <f t="shared" si="124"/>
        <v/>
      </c>
      <c r="C1182" s="4" t="str">
        <f t="shared" si="122"/>
        <v/>
      </c>
      <c r="D1182" s="4" t="str">
        <f>IF(ISNUMBER(A1182),COUNTIF(Calculations!B:B, A1182),"")</f>
        <v/>
      </c>
      <c r="E1182" s="4" t="str">
        <f>IF(ISNUMBER(A1182),COUNTIF(Calculations!A:A, A1182),"")</f>
        <v/>
      </c>
      <c r="F1182" s="23" t="str">
        <f t="shared" si="125"/>
        <v/>
      </c>
      <c r="G1182" s="23" t="str">
        <f t="shared" si="126"/>
        <v/>
      </c>
    </row>
    <row r="1183" spans="1:7" x14ac:dyDescent="0.25">
      <c r="A1183" s="10" t="str">
        <f t="shared" si="123"/>
        <v/>
      </c>
      <c r="B1183" s="4" t="str">
        <f t="shared" si="124"/>
        <v/>
      </c>
      <c r="C1183" s="4" t="str">
        <f t="shared" si="122"/>
        <v/>
      </c>
      <c r="D1183" s="4" t="str">
        <f>IF(ISNUMBER(A1183),COUNTIF(Calculations!B:B, A1183),"")</f>
        <v/>
      </c>
      <c r="E1183" s="4" t="str">
        <f>IF(ISNUMBER(A1183),COUNTIF(Calculations!A:A, A1183),"")</f>
        <v/>
      </c>
      <c r="F1183" s="23" t="str">
        <f t="shared" si="125"/>
        <v/>
      </c>
      <c r="G1183" s="23" t="str">
        <f t="shared" si="126"/>
        <v/>
      </c>
    </row>
    <row r="1184" spans="1:7" x14ac:dyDescent="0.25">
      <c r="A1184" s="10" t="str">
        <f t="shared" si="123"/>
        <v/>
      </c>
      <c r="B1184" s="4" t="str">
        <f t="shared" si="124"/>
        <v/>
      </c>
      <c r="C1184" s="4" t="str">
        <f t="shared" si="122"/>
        <v/>
      </c>
      <c r="D1184" s="4" t="str">
        <f>IF(ISNUMBER(A1184),COUNTIF(Calculations!B:B, A1184),"")</f>
        <v/>
      </c>
      <c r="E1184" s="4" t="str">
        <f>IF(ISNUMBER(A1184),COUNTIF(Calculations!A:A, A1184),"")</f>
        <v/>
      </c>
      <c r="F1184" s="23" t="str">
        <f t="shared" si="125"/>
        <v/>
      </c>
      <c r="G1184" s="23" t="str">
        <f t="shared" si="126"/>
        <v/>
      </c>
    </row>
    <row r="1185" spans="1:7" x14ac:dyDescent="0.25">
      <c r="A1185" s="10" t="str">
        <f t="shared" si="123"/>
        <v/>
      </c>
      <c r="B1185" s="4" t="str">
        <f t="shared" si="124"/>
        <v/>
      </c>
      <c r="C1185" s="4" t="str">
        <f t="shared" si="122"/>
        <v/>
      </c>
      <c r="D1185" s="4" t="str">
        <f>IF(ISNUMBER(A1185),COUNTIF(Calculations!B:B, A1185),"")</f>
        <v/>
      </c>
      <c r="E1185" s="4" t="str">
        <f>IF(ISNUMBER(A1185),COUNTIF(Calculations!A:A, A1185),"")</f>
        <v/>
      </c>
      <c r="F1185" s="23" t="str">
        <f t="shared" si="125"/>
        <v/>
      </c>
      <c r="G1185" s="23" t="str">
        <f t="shared" si="126"/>
        <v/>
      </c>
    </row>
    <row r="1186" spans="1:7" x14ac:dyDescent="0.25">
      <c r="A1186" s="10" t="str">
        <f t="shared" si="123"/>
        <v/>
      </c>
      <c r="B1186" s="4" t="str">
        <f t="shared" si="124"/>
        <v/>
      </c>
      <c r="C1186" s="4" t="str">
        <f t="shared" si="122"/>
        <v/>
      </c>
      <c r="D1186" s="4" t="str">
        <f>IF(ISNUMBER(A1186),COUNTIF(Calculations!B:B, A1186),"")</f>
        <v/>
      </c>
      <c r="E1186" s="4" t="str">
        <f>IF(ISNUMBER(A1186),COUNTIF(Calculations!A:A, A1186),"")</f>
        <v/>
      </c>
      <c r="F1186" s="23" t="str">
        <f t="shared" si="125"/>
        <v/>
      </c>
      <c r="G1186" s="23" t="str">
        <f t="shared" si="126"/>
        <v/>
      </c>
    </row>
    <row r="1187" spans="1:7" x14ac:dyDescent="0.25">
      <c r="A1187" s="10" t="str">
        <f t="shared" si="123"/>
        <v/>
      </c>
      <c r="B1187" s="4" t="str">
        <f t="shared" si="124"/>
        <v/>
      </c>
      <c r="C1187" s="4" t="str">
        <f t="shared" si="122"/>
        <v/>
      </c>
      <c r="D1187" s="4" t="str">
        <f>IF(ISNUMBER(A1187),COUNTIF(Calculations!B:B, A1187),"")</f>
        <v/>
      </c>
      <c r="E1187" s="4" t="str">
        <f>IF(ISNUMBER(A1187),COUNTIF(Calculations!A:A, A1187),"")</f>
        <v/>
      </c>
      <c r="F1187" s="23" t="str">
        <f t="shared" si="125"/>
        <v/>
      </c>
      <c r="G1187" s="23" t="str">
        <f t="shared" si="126"/>
        <v/>
      </c>
    </row>
    <row r="1188" spans="1:7" x14ac:dyDescent="0.25">
      <c r="A1188" s="10" t="str">
        <f t="shared" si="123"/>
        <v/>
      </c>
      <c r="B1188" s="4" t="str">
        <f t="shared" si="124"/>
        <v/>
      </c>
      <c r="C1188" s="4" t="str">
        <f t="shared" si="122"/>
        <v/>
      </c>
      <c r="D1188" s="4" t="str">
        <f>IF(ISNUMBER(A1188),COUNTIF(Calculations!B:B, A1188),"")</f>
        <v/>
      </c>
      <c r="E1188" s="4" t="str">
        <f>IF(ISNUMBER(A1188),COUNTIF(Calculations!A:A, A1188),"")</f>
        <v/>
      </c>
      <c r="F1188" s="23" t="str">
        <f t="shared" si="125"/>
        <v/>
      </c>
      <c r="G1188" s="23" t="str">
        <f t="shared" si="126"/>
        <v/>
      </c>
    </row>
    <row r="1189" spans="1:7" x14ac:dyDescent="0.25">
      <c r="A1189" s="10" t="str">
        <f t="shared" si="123"/>
        <v/>
      </c>
      <c r="B1189" s="4" t="str">
        <f t="shared" si="124"/>
        <v/>
      </c>
      <c r="C1189" s="4" t="str">
        <f t="shared" si="122"/>
        <v/>
      </c>
      <c r="D1189" s="4" t="str">
        <f>IF(ISNUMBER(A1189),COUNTIF(Calculations!B:B, A1189),"")</f>
        <v/>
      </c>
      <c r="E1189" s="4" t="str">
        <f>IF(ISNUMBER(A1189),COUNTIF(Calculations!A:A, A1189),"")</f>
        <v/>
      </c>
      <c r="F1189" s="23" t="str">
        <f t="shared" si="125"/>
        <v/>
      </c>
      <c r="G1189" s="23" t="str">
        <f t="shared" si="126"/>
        <v/>
      </c>
    </row>
    <row r="1190" spans="1:7" x14ac:dyDescent="0.25">
      <c r="A1190" s="10" t="str">
        <f t="shared" si="123"/>
        <v/>
      </c>
      <c r="B1190" s="4" t="str">
        <f t="shared" si="124"/>
        <v/>
      </c>
      <c r="C1190" s="4" t="str">
        <f t="shared" si="122"/>
        <v/>
      </c>
      <c r="D1190" s="4" t="str">
        <f>IF(ISNUMBER(A1190),COUNTIF(Calculations!B:B, A1190),"")</f>
        <v/>
      </c>
      <c r="E1190" s="4" t="str">
        <f>IF(ISNUMBER(A1190),COUNTIF(Calculations!A:A, A1190),"")</f>
        <v/>
      </c>
      <c r="F1190" s="23" t="str">
        <f t="shared" si="125"/>
        <v/>
      </c>
      <c r="G1190" s="23" t="str">
        <f t="shared" si="126"/>
        <v/>
      </c>
    </row>
    <row r="1191" spans="1:7" x14ac:dyDescent="0.25">
      <c r="A1191" s="10" t="str">
        <f t="shared" si="123"/>
        <v/>
      </c>
      <c r="B1191" s="4" t="str">
        <f t="shared" si="124"/>
        <v/>
      </c>
      <c r="C1191" s="4" t="str">
        <f t="shared" si="122"/>
        <v/>
      </c>
      <c r="D1191" s="4" t="str">
        <f>IF(ISNUMBER(A1191),COUNTIF(Calculations!B:B, A1191),"")</f>
        <v/>
      </c>
      <c r="E1191" s="4" t="str">
        <f>IF(ISNUMBER(A1191),COUNTIF(Calculations!A:A, A1191),"")</f>
        <v/>
      </c>
      <c r="F1191" s="23" t="str">
        <f t="shared" si="125"/>
        <v/>
      </c>
      <c r="G1191" s="23" t="str">
        <f t="shared" si="126"/>
        <v/>
      </c>
    </row>
    <row r="1192" spans="1:7" x14ac:dyDescent="0.25">
      <c r="A1192" s="10" t="str">
        <f t="shared" si="123"/>
        <v/>
      </c>
      <c r="B1192" s="4" t="str">
        <f t="shared" si="124"/>
        <v/>
      </c>
      <c r="C1192" s="4" t="str">
        <f t="shared" si="122"/>
        <v/>
      </c>
      <c r="D1192" s="4" t="str">
        <f>IF(ISNUMBER(A1192),COUNTIF(Calculations!B:B, A1192),"")</f>
        <v/>
      </c>
      <c r="E1192" s="4" t="str">
        <f>IF(ISNUMBER(A1192),COUNTIF(Calculations!A:A, A1192),"")</f>
        <v/>
      </c>
      <c r="F1192" s="23" t="str">
        <f t="shared" si="125"/>
        <v/>
      </c>
      <c r="G1192" s="23" t="str">
        <f t="shared" si="126"/>
        <v/>
      </c>
    </row>
    <row r="1193" spans="1:7" x14ac:dyDescent="0.25">
      <c r="A1193" s="10" t="str">
        <f t="shared" si="123"/>
        <v/>
      </c>
      <c r="B1193" s="4" t="str">
        <f t="shared" si="124"/>
        <v/>
      </c>
      <c r="C1193" s="4" t="str">
        <f t="shared" si="122"/>
        <v/>
      </c>
      <c r="D1193" s="4" t="str">
        <f>IF(ISNUMBER(A1193),COUNTIF(Calculations!B:B, A1193),"")</f>
        <v/>
      </c>
      <c r="E1193" s="4" t="str">
        <f>IF(ISNUMBER(A1193),COUNTIF(Calculations!A:A, A1193),"")</f>
        <v/>
      </c>
      <c r="F1193" s="23" t="str">
        <f t="shared" si="125"/>
        <v/>
      </c>
      <c r="G1193" s="23" t="str">
        <f t="shared" si="126"/>
        <v/>
      </c>
    </row>
    <row r="1194" spans="1:7" x14ac:dyDescent="0.25">
      <c r="A1194" s="10" t="str">
        <f t="shared" si="123"/>
        <v/>
      </c>
      <c r="B1194" s="4" t="str">
        <f t="shared" si="124"/>
        <v/>
      </c>
      <c r="C1194" s="4" t="str">
        <f t="shared" si="122"/>
        <v/>
      </c>
      <c r="D1194" s="4" t="str">
        <f>IF(ISNUMBER(A1194),COUNTIF(Calculations!B:B, A1194),"")</f>
        <v/>
      </c>
      <c r="E1194" s="4" t="str">
        <f>IF(ISNUMBER(A1194),COUNTIF(Calculations!A:A, A1194),"")</f>
        <v/>
      </c>
      <c r="F1194" s="23" t="str">
        <f t="shared" si="125"/>
        <v/>
      </c>
      <c r="G1194" s="23" t="str">
        <f t="shared" si="126"/>
        <v/>
      </c>
    </row>
    <row r="1195" spans="1:7" x14ac:dyDescent="0.25">
      <c r="A1195" s="10" t="str">
        <f t="shared" si="123"/>
        <v/>
      </c>
      <c r="B1195" s="4" t="str">
        <f t="shared" si="124"/>
        <v/>
      </c>
      <c r="C1195" s="4" t="str">
        <f t="shared" si="122"/>
        <v/>
      </c>
      <c r="D1195" s="4" t="str">
        <f>IF(ISNUMBER(A1195),COUNTIF(Calculations!B:B, A1195),"")</f>
        <v/>
      </c>
      <c r="E1195" s="4" t="str">
        <f>IF(ISNUMBER(A1195),COUNTIF(Calculations!A:A, A1195),"")</f>
        <v/>
      </c>
      <c r="F1195" s="23" t="str">
        <f t="shared" si="125"/>
        <v/>
      </c>
      <c r="G1195" s="23" t="str">
        <f t="shared" si="126"/>
        <v/>
      </c>
    </row>
    <row r="1196" spans="1:7" x14ac:dyDescent="0.25">
      <c r="A1196" s="10" t="str">
        <f t="shared" si="123"/>
        <v/>
      </c>
      <c r="B1196" s="4" t="str">
        <f t="shared" si="124"/>
        <v/>
      </c>
      <c r="C1196" s="4" t="str">
        <f t="shared" si="122"/>
        <v/>
      </c>
      <c r="D1196" s="4" t="str">
        <f>IF(ISNUMBER(A1196),COUNTIF(Calculations!B:B, A1196),"")</f>
        <v/>
      </c>
      <c r="E1196" s="4" t="str">
        <f>IF(ISNUMBER(A1196),COUNTIF(Calculations!A:A, A1196),"")</f>
        <v/>
      </c>
      <c r="F1196" s="23" t="str">
        <f t="shared" si="125"/>
        <v/>
      </c>
      <c r="G1196" s="23" t="str">
        <f t="shared" si="126"/>
        <v/>
      </c>
    </row>
    <row r="1197" spans="1:7" x14ac:dyDescent="0.25">
      <c r="A1197" s="10" t="str">
        <f t="shared" si="123"/>
        <v/>
      </c>
      <c r="B1197" s="4" t="str">
        <f t="shared" si="124"/>
        <v/>
      </c>
      <c r="C1197" s="4" t="str">
        <f t="shared" si="122"/>
        <v/>
      </c>
      <c r="D1197" s="4" t="str">
        <f>IF(ISNUMBER(A1197),COUNTIF(Calculations!B:B, A1197),"")</f>
        <v/>
      </c>
      <c r="E1197" s="4" t="str">
        <f>IF(ISNUMBER(A1197),COUNTIF(Calculations!A:A, A1197),"")</f>
        <v/>
      </c>
      <c r="F1197" s="23" t="str">
        <f t="shared" si="125"/>
        <v/>
      </c>
      <c r="G1197" s="23" t="str">
        <f t="shared" si="126"/>
        <v/>
      </c>
    </row>
    <row r="1198" spans="1:7" x14ac:dyDescent="0.25">
      <c r="A1198" s="10" t="str">
        <f t="shared" si="123"/>
        <v/>
      </c>
      <c r="B1198" s="4" t="str">
        <f t="shared" si="124"/>
        <v/>
      </c>
      <c r="C1198" s="4" t="str">
        <f t="shared" si="122"/>
        <v/>
      </c>
      <c r="D1198" s="4" t="str">
        <f>IF(ISNUMBER(A1198),COUNTIF(Calculations!B:B, A1198),"")</f>
        <v/>
      </c>
      <c r="E1198" s="4" t="str">
        <f>IF(ISNUMBER(A1198),COUNTIF(Calculations!A:A, A1198),"")</f>
        <v/>
      </c>
      <c r="F1198" s="23" t="str">
        <f t="shared" si="125"/>
        <v/>
      </c>
      <c r="G1198" s="23" t="str">
        <f t="shared" si="126"/>
        <v/>
      </c>
    </row>
    <row r="1199" spans="1:7" x14ac:dyDescent="0.25">
      <c r="A1199" s="10" t="str">
        <f t="shared" si="123"/>
        <v/>
      </c>
      <c r="B1199" s="4" t="str">
        <f t="shared" si="124"/>
        <v/>
      </c>
      <c r="C1199" s="4" t="str">
        <f t="shared" si="122"/>
        <v/>
      </c>
      <c r="D1199" s="4" t="str">
        <f>IF(ISNUMBER(A1199),COUNTIF(Calculations!B:B, A1199),"")</f>
        <v/>
      </c>
      <c r="E1199" s="4" t="str">
        <f>IF(ISNUMBER(A1199),COUNTIF(Calculations!A:A, A1199),"")</f>
        <v/>
      </c>
      <c r="F1199" s="23" t="str">
        <f t="shared" si="125"/>
        <v/>
      </c>
      <c r="G1199" s="23" t="str">
        <f t="shared" si="126"/>
        <v/>
      </c>
    </row>
    <row r="1200" spans="1:7" x14ac:dyDescent="0.25">
      <c r="A1200" s="10" t="str">
        <f t="shared" si="123"/>
        <v/>
      </c>
      <c r="B1200" s="4" t="str">
        <f t="shared" si="124"/>
        <v/>
      </c>
      <c r="C1200" s="4" t="str">
        <f t="shared" si="122"/>
        <v/>
      </c>
      <c r="D1200" s="4" t="str">
        <f>IF(ISNUMBER(A1200),COUNTIF(Calculations!B:B, A1200),"")</f>
        <v/>
      </c>
      <c r="E1200" s="4" t="str">
        <f>IF(ISNUMBER(A1200),COUNTIF(Calculations!A:A, A1200),"")</f>
        <v/>
      </c>
      <c r="F1200" s="23" t="str">
        <f t="shared" si="125"/>
        <v/>
      </c>
      <c r="G1200" s="23" t="str">
        <f t="shared" si="126"/>
        <v/>
      </c>
    </row>
    <row r="1201" spans="1:7" x14ac:dyDescent="0.25">
      <c r="A1201" s="10" t="str">
        <f t="shared" si="123"/>
        <v/>
      </c>
      <c r="B1201" s="4" t="str">
        <f t="shared" si="124"/>
        <v/>
      </c>
      <c r="C1201" s="4" t="str">
        <f t="shared" si="122"/>
        <v/>
      </c>
      <c r="D1201" s="4" t="str">
        <f>IF(ISNUMBER(A1201),COUNTIF(Calculations!B:B, A1201),"")</f>
        <v/>
      </c>
      <c r="E1201" s="4" t="str">
        <f>IF(ISNUMBER(A1201),COUNTIF(Calculations!A:A, A1201),"")</f>
        <v/>
      </c>
      <c r="F1201" s="23" t="str">
        <f t="shared" si="125"/>
        <v/>
      </c>
      <c r="G1201" s="23" t="str">
        <f t="shared" si="126"/>
        <v/>
      </c>
    </row>
    <row r="1202" spans="1:7" x14ac:dyDescent="0.25">
      <c r="A1202" s="10" t="str">
        <f t="shared" si="123"/>
        <v/>
      </c>
      <c r="B1202" s="4" t="str">
        <f t="shared" si="124"/>
        <v/>
      </c>
      <c r="C1202" s="4" t="str">
        <f t="shared" si="122"/>
        <v/>
      </c>
      <c r="D1202" s="4" t="str">
        <f>IF(ISNUMBER(A1202),COUNTIF(Calculations!B:B, A1202),"")</f>
        <v/>
      </c>
      <c r="E1202" s="4" t="str">
        <f>IF(ISNUMBER(A1202),COUNTIF(Calculations!A:A, A1202),"")</f>
        <v/>
      </c>
      <c r="F1202" s="23" t="str">
        <f t="shared" si="125"/>
        <v/>
      </c>
      <c r="G1202" s="23" t="str">
        <f t="shared" si="126"/>
        <v/>
      </c>
    </row>
    <row r="1203" spans="1:7" x14ac:dyDescent="0.25">
      <c r="A1203" s="10" t="str">
        <f t="shared" si="123"/>
        <v/>
      </c>
      <c r="B1203" s="4" t="str">
        <f t="shared" si="124"/>
        <v/>
      </c>
      <c r="C1203" s="4" t="str">
        <f t="shared" si="122"/>
        <v/>
      </c>
      <c r="D1203" s="4" t="str">
        <f>IF(ISNUMBER(A1203),COUNTIF(Calculations!B:B, A1203),"")</f>
        <v/>
      </c>
      <c r="E1203" s="4" t="str">
        <f>IF(ISNUMBER(A1203),COUNTIF(Calculations!A:A, A1203),"")</f>
        <v/>
      </c>
      <c r="F1203" s="23" t="str">
        <f t="shared" si="125"/>
        <v/>
      </c>
      <c r="G1203" s="23" t="str">
        <f t="shared" si="126"/>
        <v/>
      </c>
    </row>
    <row r="1204" spans="1:7" x14ac:dyDescent="0.25">
      <c r="A1204" s="10" t="str">
        <f t="shared" si="123"/>
        <v/>
      </c>
      <c r="B1204" s="4" t="str">
        <f t="shared" si="124"/>
        <v/>
      </c>
      <c r="C1204" s="4" t="str">
        <f t="shared" si="122"/>
        <v/>
      </c>
      <c r="D1204" s="4" t="str">
        <f>IF(ISNUMBER(A1204),COUNTIF(Calculations!B:B, A1204),"")</f>
        <v/>
      </c>
      <c r="E1204" s="4" t="str">
        <f>IF(ISNUMBER(A1204),COUNTIF(Calculations!A:A, A1204),"")</f>
        <v/>
      </c>
      <c r="F1204" s="23" t="str">
        <f t="shared" si="125"/>
        <v/>
      </c>
      <c r="G1204" s="23" t="str">
        <f t="shared" si="126"/>
        <v/>
      </c>
    </row>
    <row r="1205" spans="1:7" x14ac:dyDescent="0.25">
      <c r="A1205" s="10" t="str">
        <f t="shared" si="123"/>
        <v/>
      </c>
      <c r="B1205" s="4" t="str">
        <f t="shared" si="124"/>
        <v/>
      </c>
      <c r="C1205" s="4" t="str">
        <f t="shared" si="122"/>
        <v/>
      </c>
      <c r="D1205" s="4" t="str">
        <f>IF(ISNUMBER(A1205),COUNTIF(Calculations!B:B, A1205),"")</f>
        <v/>
      </c>
      <c r="E1205" s="4" t="str">
        <f>IF(ISNUMBER(A1205),COUNTIF(Calculations!A:A, A1205),"")</f>
        <v/>
      </c>
      <c r="F1205" s="23" t="str">
        <f t="shared" si="125"/>
        <v/>
      </c>
      <c r="G1205" s="23" t="str">
        <f t="shared" si="126"/>
        <v/>
      </c>
    </row>
    <row r="1206" spans="1:7" x14ac:dyDescent="0.25">
      <c r="A1206" s="10" t="str">
        <f t="shared" si="123"/>
        <v/>
      </c>
      <c r="B1206" s="4" t="str">
        <f t="shared" si="124"/>
        <v/>
      </c>
      <c r="C1206" s="4" t="str">
        <f t="shared" si="122"/>
        <v/>
      </c>
      <c r="D1206" s="4" t="str">
        <f>IF(ISNUMBER(A1206),COUNTIF(Calculations!B:B, A1206),"")</f>
        <v/>
      </c>
      <c r="E1206" s="4" t="str">
        <f>IF(ISNUMBER(A1206),COUNTIF(Calculations!A:A, A1206),"")</f>
        <v/>
      </c>
      <c r="F1206" s="23" t="str">
        <f t="shared" si="125"/>
        <v/>
      </c>
      <c r="G1206" s="23" t="str">
        <f t="shared" si="126"/>
        <v/>
      </c>
    </row>
    <row r="1207" spans="1:7" x14ac:dyDescent="0.25">
      <c r="A1207" s="10" t="str">
        <f t="shared" si="123"/>
        <v/>
      </c>
      <c r="B1207" s="4" t="str">
        <f t="shared" si="124"/>
        <v/>
      </c>
      <c r="C1207" s="4" t="str">
        <f t="shared" si="122"/>
        <v/>
      </c>
      <c r="D1207" s="4" t="str">
        <f>IF(ISNUMBER(A1207),COUNTIF(Calculations!B:B, A1207),"")</f>
        <v/>
      </c>
      <c r="E1207" s="4" t="str">
        <f>IF(ISNUMBER(A1207),COUNTIF(Calculations!A:A, A1207),"")</f>
        <v/>
      </c>
      <c r="F1207" s="23" t="str">
        <f t="shared" si="125"/>
        <v/>
      </c>
      <c r="G1207" s="23" t="str">
        <f t="shared" si="126"/>
        <v/>
      </c>
    </row>
    <row r="1208" spans="1:7" x14ac:dyDescent="0.25">
      <c r="A1208" s="10" t="str">
        <f t="shared" si="123"/>
        <v/>
      </c>
      <c r="B1208" s="4" t="str">
        <f t="shared" si="124"/>
        <v/>
      </c>
      <c r="C1208" s="4" t="str">
        <f t="shared" si="122"/>
        <v/>
      </c>
      <c r="D1208" s="4" t="str">
        <f>IF(ISNUMBER(A1208),COUNTIF(Calculations!B:B, A1208),"")</f>
        <v/>
      </c>
      <c r="E1208" s="4" t="str">
        <f>IF(ISNUMBER(A1208),COUNTIF(Calculations!A:A, A1208),"")</f>
        <v/>
      </c>
      <c r="F1208" s="23" t="str">
        <f t="shared" si="125"/>
        <v/>
      </c>
      <c r="G1208" s="23" t="str">
        <f t="shared" si="126"/>
        <v/>
      </c>
    </row>
    <row r="1209" spans="1:7" x14ac:dyDescent="0.25">
      <c r="A1209" s="10" t="str">
        <f t="shared" si="123"/>
        <v/>
      </c>
      <c r="B1209" s="4" t="str">
        <f t="shared" si="124"/>
        <v/>
      </c>
      <c r="C1209" s="4" t="str">
        <f t="shared" si="122"/>
        <v/>
      </c>
      <c r="D1209" s="4" t="str">
        <f>IF(ISNUMBER(A1209),COUNTIF(Calculations!B:B, A1209),"")</f>
        <v/>
      </c>
      <c r="E1209" s="4" t="str">
        <f>IF(ISNUMBER(A1209),COUNTIF(Calculations!A:A, A1209),"")</f>
        <v/>
      </c>
      <c r="F1209" s="23" t="str">
        <f t="shared" si="125"/>
        <v/>
      </c>
      <c r="G1209" s="23" t="str">
        <f t="shared" si="126"/>
        <v/>
      </c>
    </row>
    <row r="1210" spans="1:7" x14ac:dyDescent="0.25">
      <c r="A1210" s="10" t="str">
        <f t="shared" si="123"/>
        <v/>
      </c>
      <c r="B1210" s="4" t="str">
        <f t="shared" si="124"/>
        <v/>
      </c>
      <c r="C1210" s="4" t="str">
        <f t="shared" si="122"/>
        <v/>
      </c>
      <c r="D1210" s="4" t="str">
        <f>IF(ISNUMBER(A1210),COUNTIF(Calculations!B:B, A1210),"")</f>
        <v/>
      </c>
      <c r="E1210" s="4" t="str">
        <f>IF(ISNUMBER(A1210),COUNTIF(Calculations!A:A, A1210),"")</f>
        <v/>
      </c>
      <c r="F1210" s="23" t="str">
        <f t="shared" si="125"/>
        <v/>
      </c>
      <c r="G1210" s="23" t="str">
        <f t="shared" si="126"/>
        <v/>
      </c>
    </row>
    <row r="1211" spans="1:7" x14ac:dyDescent="0.25">
      <c r="A1211" s="10" t="str">
        <f t="shared" si="123"/>
        <v/>
      </c>
      <c r="B1211" s="4" t="str">
        <f t="shared" si="124"/>
        <v/>
      </c>
      <c r="C1211" s="4" t="str">
        <f t="shared" si="122"/>
        <v/>
      </c>
      <c r="D1211" s="4" t="str">
        <f>IF(ISNUMBER(A1211),COUNTIF(Calculations!B:B, A1211),"")</f>
        <v/>
      </c>
      <c r="E1211" s="4" t="str">
        <f>IF(ISNUMBER(A1211),COUNTIF(Calculations!A:A, A1211),"")</f>
        <v/>
      </c>
      <c r="F1211" s="23" t="str">
        <f t="shared" si="125"/>
        <v/>
      </c>
      <c r="G1211" s="23" t="str">
        <f t="shared" si="126"/>
        <v/>
      </c>
    </row>
    <row r="1212" spans="1:7" x14ac:dyDescent="0.25">
      <c r="A1212" s="10" t="str">
        <f t="shared" si="123"/>
        <v/>
      </c>
      <c r="B1212" s="4" t="str">
        <f t="shared" si="124"/>
        <v/>
      </c>
      <c r="C1212" s="4" t="str">
        <f t="shared" si="122"/>
        <v/>
      </c>
      <c r="D1212" s="4" t="str">
        <f>IF(ISNUMBER(A1212),COUNTIF(Calculations!B:B, A1212),"")</f>
        <v/>
      </c>
      <c r="E1212" s="4" t="str">
        <f>IF(ISNUMBER(A1212),COUNTIF(Calculations!A:A, A1212),"")</f>
        <v/>
      </c>
      <c r="F1212" s="23" t="str">
        <f t="shared" si="125"/>
        <v/>
      </c>
      <c r="G1212" s="23" t="str">
        <f t="shared" si="126"/>
        <v/>
      </c>
    </row>
    <row r="1213" spans="1:7" x14ac:dyDescent="0.25">
      <c r="A1213" s="10" t="str">
        <f t="shared" si="123"/>
        <v/>
      </c>
      <c r="B1213" s="4" t="str">
        <f t="shared" si="124"/>
        <v/>
      </c>
      <c r="C1213" s="4" t="str">
        <f t="shared" si="122"/>
        <v/>
      </c>
      <c r="D1213" s="4" t="str">
        <f>IF(ISNUMBER(A1213),COUNTIF(Calculations!B:B, A1213),"")</f>
        <v/>
      </c>
      <c r="E1213" s="4" t="str">
        <f>IF(ISNUMBER(A1213),COUNTIF(Calculations!A:A, A1213),"")</f>
        <v/>
      </c>
      <c r="F1213" s="23" t="str">
        <f t="shared" si="125"/>
        <v/>
      </c>
      <c r="G1213" s="23" t="str">
        <f t="shared" si="126"/>
        <v/>
      </c>
    </row>
    <row r="1214" spans="1:7" x14ac:dyDescent="0.25">
      <c r="A1214" s="10" t="str">
        <f t="shared" si="123"/>
        <v/>
      </c>
      <c r="B1214" s="4" t="str">
        <f t="shared" si="124"/>
        <v/>
      </c>
      <c r="C1214" s="4" t="str">
        <f t="shared" si="122"/>
        <v/>
      </c>
      <c r="D1214" s="4" t="str">
        <f>IF(ISNUMBER(A1214),COUNTIF(Calculations!B:B, A1214),"")</f>
        <v/>
      </c>
      <c r="E1214" s="4" t="str">
        <f>IF(ISNUMBER(A1214),COUNTIF(Calculations!A:A, A1214),"")</f>
        <v/>
      </c>
      <c r="F1214" s="23" t="str">
        <f t="shared" si="125"/>
        <v/>
      </c>
      <c r="G1214" s="23" t="str">
        <f t="shared" si="126"/>
        <v/>
      </c>
    </row>
    <row r="1215" spans="1:7" x14ac:dyDescent="0.25">
      <c r="A1215" s="10" t="str">
        <f t="shared" si="123"/>
        <v/>
      </c>
      <c r="B1215" s="4" t="str">
        <f t="shared" si="124"/>
        <v/>
      </c>
      <c r="C1215" s="4" t="str">
        <f t="shared" si="122"/>
        <v/>
      </c>
      <c r="D1215" s="4" t="str">
        <f>IF(ISNUMBER(A1215),COUNTIF(Calculations!B:B, A1215),"")</f>
        <v/>
      </c>
      <c r="E1215" s="4" t="str">
        <f>IF(ISNUMBER(A1215),COUNTIF(Calculations!A:A, A1215),"")</f>
        <v/>
      </c>
      <c r="F1215" s="23" t="str">
        <f t="shared" si="125"/>
        <v/>
      </c>
      <c r="G1215" s="23" t="str">
        <f t="shared" si="126"/>
        <v/>
      </c>
    </row>
    <row r="1216" spans="1:7" x14ac:dyDescent="0.25">
      <c r="A1216" s="10" t="str">
        <f t="shared" si="123"/>
        <v/>
      </c>
      <c r="B1216" s="4" t="str">
        <f t="shared" si="124"/>
        <v/>
      </c>
      <c r="C1216" s="4" t="str">
        <f t="shared" si="122"/>
        <v/>
      </c>
      <c r="D1216" s="4" t="str">
        <f>IF(ISNUMBER(A1216),COUNTIF(Calculations!B:B, A1216),"")</f>
        <v/>
      </c>
      <c r="E1216" s="4" t="str">
        <f>IF(ISNUMBER(A1216),COUNTIF(Calculations!A:A, A1216),"")</f>
        <v/>
      </c>
      <c r="F1216" s="23" t="str">
        <f t="shared" si="125"/>
        <v/>
      </c>
      <c r="G1216" s="23" t="str">
        <f t="shared" si="126"/>
        <v/>
      </c>
    </row>
    <row r="1217" spans="1:7" x14ac:dyDescent="0.25">
      <c r="A1217" s="10" t="str">
        <f t="shared" si="123"/>
        <v/>
      </c>
      <c r="B1217" s="4" t="str">
        <f t="shared" si="124"/>
        <v/>
      </c>
      <c r="C1217" s="4" t="str">
        <f t="shared" si="122"/>
        <v/>
      </c>
      <c r="D1217" s="4" t="str">
        <f>IF(ISNUMBER(A1217),COUNTIF(Calculations!B:B, A1217),"")</f>
        <v/>
      </c>
      <c r="E1217" s="4" t="str">
        <f>IF(ISNUMBER(A1217),COUNTIF(Calculations!A:A, A1217),"")</f>
        <v/>
      </c>
      <c r="F1217" s="23" t="str">
        <f t="shared" si="125"/>
        <v/>
      </c>
      <c r="G1217" s="23" t="str">
        <f t="shared" si="126"/>
        <v/>
      </c>
    </row>
    <row r="1218" spans="1:7" x14ac:dyDescent="0.25">
      <c r="A1218" s="10" t="str">
        <f t="shared" si="123"/>
        <v/>
      </c>
      <c r="B1218" s="4" t="str">
        <f t="shared" si="124"/>
        <v/>
      </c>
      <c r="C1218" s="4" t="str">
        <f t="shared" ref="C1218:C1251" si="127">IF(ISNUMBER(A1218),COUNTIFS(IndirectStartDates,"&lt;="&amp;A1218,IndirectCompletedDates,"&gt;"&amp;A1218) + COUNTIFS(IndirectStartDates,"&lt;="&amp;A1218,IndirectCompletedDates,""),"")</f>
        <v/>
      </c>
      <c r="D1218" s="4" t="str">
        <f>IF(ISNUMBER(A1218),COUNTIF(Calculations!B:B, A1218),"")</f>
        <v/>
      </c>
      <c r="E1218" s="4" t="str">
        <f>IF(ISNUMBER(A1218),COUNTIF(Calculations!A:A, A1218),"")</f>
        <v/>
      </c>
      <c r="F1218" s="23" t="str">
        <f t="shared" si="125"/>
        <v/>
      </c>
      <c r="G1218" s="23" t="str">
        <f t="shared" si="126"/>
        <v/>
      </c>
    </row>
    <row r="1219" spans="1:7" x14ac:dyDescent="0.25">
      <c r="A1219" s="10" t="str">
        <f t="shared" ref="A1219:A1251" si="128">IF(ISNUMBER(A1218),IF(A1218+1&lt;=MAX(IndirectStartDates),A1218+1,""),"")</f>
        <v/>
      </c>
      <c r="B1219" s="4" t="str">
        <f t="shared" ref="B1219:B1251" si="129">IF(ISNUMBER(A1219),YEAR(A1219)&amp;"-"&amp;TEXT(WEEKNUM(A1219),"00"),"")</f>
        <v/>
      </c>
      <c r="C1219" s="4" t="str">
        <f t="shared" si="127"/>
        <v/>
      </c>
      <c r="D1219" s="4" t="str">
        <f>IF(ISNUMBER(A1219),COUNTIF(Calculations!B:B, A1219),"")</f>
        <v/>
      </c>
      <c r="E1219" s="4" t="str">
        <f>IF(ISNUMBER(A1219),COUNTIF(Calculations!A:A, A1219),"")</f>
        <v/>
      </c>
      <c r="F1219" s="23" t="str">
        <f t="shared" si="125"/>
        <v/>
      </c>
      <c r="G1219" s="23" t="str">
        <f t="shared" si="126"/>
        <v/>
      </c>
    </row>
    <row r="1220" spans="1:7" x14ac:dyDescent="0.25">
      <c r="A1220" s="10" t="str">
        <f t="shared" si="128"/>
        <v/>
      </c>
      <c r="B1220" s="4" t="str">
        <f t="shared" si="129"/>
        <v/>
      </c>
      <c r="C1220" s="4" t="str">
        <f t="shared" si="127"/>
        <v/>
      </c>
      <c r="D1220" s="4" t="str">
        <f>IF(ISNUMBER(A1220),COUNTIF(Calculations!B:B, A1220),"")</f>
        <v/>
      </c>
      <c r="E1220" s="4" t="str">
        <f>IF(ISNUMBER(A1220),COUNTIF(Calculations!A:A, A1220),"")</f>
        <v/>
      </c>
      <c r="F1220" s="23" t="str">
        <f t="shared" ref="F1220:F1251" si="130">IF(ISNUMBER(A1220),F1219 + D1220,"")</f>
        <v/>
      </c>
      <c r="G1220" s="23" t="str">
        <f t="shared" ref="G1220:G1251" si="131">IF(ISNUMBER(A1220),G1219 + E1220,"")</f>
        <v/>
      </c>
    </row>
    <row r="1221" spans="1:7" x14ac:dyDescent="0.25">
      <c r="A1221" s="10" t="str">
        <f t="shared" si="128"/>
        <v/>
      </c>
      <c r="B1221" s="4" t="str">
        <f t="shared" si="129"/>
        <v/>
      </c>
      <c r="C1221" s="4" t="str">
        <f t="shared" si="127"/>
        <v/>
      </c>
      <c r="D1221" s="4" t="str">
        <f>IF(ISNUMBER(A1221),COUNTIF(Calculations!B:B, A1221),"")</f>
        <v/>
      </c>
      <c r="E1221" s="4" t="str">
        <f>IF(ISNUMBER(A1221),COUNTIF(Calculations!A:A, A1221),"")</f>
        <v/>
      </c>
      <c r="F1221" s="23" t="str">
        <f t="shared" si="130"/>
        <v/>
      </c>
      <c r="G1221" s="23" t="str">
        <f t="shared" si="131"/>
        <v/>
      </c>
    </row>
    <row r="1222" spans="1:7" x14ac:dyDescent="0.25">
      <c r="A1222" s="10" t="str">
        <f t="shared" si="128"/>
        <v/>
      </c>
      <c r="B1222" s="4" t="str">
        <f t="shared" si="129"/>
        <v/>
      </c>
      <c r="C1222" s="4" t="str">
        <f t="shared" si="127"/>
        <v/>
      </c>
      <c r="D1222" s="4" t="str">
        <f>IF(ISNUMBER(A1222),COUNTIF(Calculations!B:B, A1222),"")</f>
        <v/>
      </c>
      <c r="E1222" s="4" t="str">
        <f>IF(ISNUMBER(A1222),COUNTIF(Calculations!A:A, A1222),"")</f>
        <v/>
      </c>
      <c r="F1222" s="23" t="str">
        <f t="shared" si="130"/>
        <v/>
      </c>
      <c r="G1222" s="23" t="str">
        <f t="shared" si="131"/>
        <v/>
      </c>
    </row>
    <row r="1223" spans="1:7" x14ac:dyDescent="0.25">
      <c r="A1223" s="10" t="str">
        <f t="shared" si="128"/>
        <v/>
      </c>
      <c r="B1223" s="4" t="str">
        <f t="shared" si="129"/>
        <v/>
      </c>
      <c r="C1223" s="4" t="str">
        <f t="shared" si="127"/>
        <v/>
      </c>
      <c r="D1223" s="4" t="str">
        <f>IF(ISNUMBER(A1223),COUNTIF(Calculations!B:B, A1223),"")</f>
        <v/>
      </c>
      <c r="E1223" s="4" t="str">
        <f>IF(ISNUMBER(A1223),COUNTIF(Calculations!A:A, A1223),"")</f>
        <v/>
      </c>
      <c r="F1223" s="23" t="str">
        <f t="shared" si="130"/>
        <v/>
      </c>
      <c r="G1223" s="23" t="str">
        <f t="shared" si="131"/>
        <v/>
      </c>
    </row>
    <row r="1224" spans="1:7" x14ac:dyDescent="0.25">
      <c r="A1224" s="10" t="str">
        <f t="shared" si="128"/>
        <v/>
      </c>
      <c r="B1224" s="4" t="str">
        <f t="shared" si="129"/>
        <v/>
      </c>
      <c r="C1224" s="4" t="str">
        <f t="shared" si="127"/>
        <v/>
      </c>
      <c r="D1224" s="4" t="str">
        <f>IF(ISNUMBER(A1224),COUNTIF(Calculations!B:B, A1224),"")</f>
        <v/>
      </c>
      <c r="E1224" s="4" t="str">
        <f>IF(ISNUMBER(A1224),COUNTIF(Calculations!A:A, A1224),"")</f>
        <v/>
      </c>
      <c r="F1224" s="23" t="str">
        <f t="shared" si="130"/>
        <v/>
      </c>
      <c r="G1224" s="23" t="str">
        <f t="shared" si="131"/>
        <v/>
      </c>
    </row>
    <row r="1225" spans="1:7" x14ac:dyDescent="0.25">
      <c r="A1225" s="10" t="str">
        <f t="shared" si="128"/>
        <v/>
      </c>
      <c r="B1225" s="4" t="str">
        <f t="shared" si="129"/>
        <v/>
      </c>
      <c r="C1225" s="4" t="str">
        <f t="shared" si="127"/>
        <v/>
      </c>
      <c r="D1225" s="4" t="str">
        <f>IF(ISNUMBER(A1225),COUNTIF(Calculations!B:B, A1225),"")</f>
        <v/>
      </c>
      <c r="E1225" s="4" t="str">
        <f>IF(ISNUMBER(A1225),COUNTIF(Calculations!A:A, A1225),"")</f>
        <v/>
      </c>
      <c r="F1225" s="23" t="str">
        <f t="shared" si="130"/>
        <v/>
      </c>
      <c r="G1225" s="23" t="str">
        <f t="shared" si="131"/>
        <v/>
      </c>
    </row>
    <row r="1226" spans="1:7" x14ac:dyDescent="0.25">
      <c r="A1226" s="10" t="str">
        <f t="shared" si="128"/>
        <v/>
      </c>
      <c r="B1226" s="4" t="str">
        <f t="shared" si="129"/>
        <v/>
      </c>
      <c r="C1226" s="4" t="str">
        <f t="shared" si="127"/>
        <v/>
      </c>
      <c r="D1226" s="4" t="str">
        <f>IF(ISNUMBER(A1226),COUNTIF(Calculations!B:B, A1226),"")</f>
        <v/>
      </c>
      <c r="E1226" s="4" t="str">
        <f>IF(ISNUMBER(A1226),COUNTIF(Calculations!A:A, A1226),"")</f>
        <v/>
      </c>
      <c r="F1226" s="23" t="str">
        <f t="shared" si="130"/>
        <v/>
      </c>
      <c r="G1226" s="23" t="str">
        <f t="shared" si="131"/>
        <v/>
      </c>
    </row>
    <row r="1227" spans="1:7" x14ac:dyDescent="0.25">
      <c r="A1227" s="10" t="str">
        <f t="shared" si="128"/>
        <v/>
      </c>
      <c r="B1227" s="4" t="str">
        <f t="shared" si="129"/>
        <v/>
      </c>
      <c r="C1227" s="4" t="str">
        <f t="shared" si="127"/>
        <v/>
      </c>
      <c r="D1227" s="4" t="str">
        <f>IF(ISNUMBER(A1227),COUNTIF(Calculations!B:B, A1227),"")</f>
        <v/>
      </c>
      <c r="E1227" s="4" t="str">
        <f>IF(ISNUMBER(A1227),COUNTIF(Calculations!A:A, A1227),"")</f>
        <v/>
      </c>
      <c r="F1227" s="23" t="str">
        <f t="shared" si="130"/>
        <v/>
      </c>
      <c r="G1227" s="23" t="str">
        <f t="shared" si="131"/>
        <v/>
      </c>
    </row>
    <row r="1228" spans="1:7" x14ac:dyDescent="0.25">
      <c r="A1228" s="10" t="str">
        <f t="shared" si="128"/>
        <v/>
      </c>
      <c r="B1228" s="4" t="str">
        <f t="shared" si="129"/>
        <v/>
      </c>
      <c r="C1228" s="4" t="str">
        <f t="shared" si="127"/>
        <v/>
      </c>
      <c r="D1228" s="4" t="str">
        <f>IF(ISNUMBER(A1228),COUNTIF(Calculations!B:B, A1228),"")</f>
        <v/>
      </c>
      <c r="E1228" s="4" t="str">
        <f>IF(ISNUMBER(A1228),COUNTIF(Calculations!A:A, A1228),"")</f>
        <v/>
      </c>
      <c r="F1228" s="23" t="str">
        <f t="shared" si="130"/>
        <v/>
      </c>
      <c r="G1228" s="23" t="str">
        <f t="shared" si="131"/>
        <v/>
      </c>
    </row>
    <row r="1229" spans="1:7" x14ac:dyDescent="0.25">
      <c r="A1229" s="10" t="str">
        <f t="shared" si="128"/>
        <v/>
      </c>
      <c r="B1229" s="4" t="str">
        <f t="shared" si="129"/>
        <v/>
      </c>
      <c r="C1229" s="4" t="str">
        <f t="shared" si="127"/>
        <v/>
      </c>
      <c r="D1229" s="4" t="str">
        <f>IF(ISNUMBER(A1229),COUNTIF(Calculations!B:B, A1229),"")</f>
        <v/>
      </c>
      <c r="E1229" s="4" t="str">
        <f>IF(ISNUMBER(A1229),COUNTIF(Calculations!A:A, A1229),"")</f>
        <v/>
      </c>
      <c r="F1229" s="23" t="str">
        <f t="shared" si="130"/>
        <v/>
      </c>
      <c r="G1229" s="23" t="str">
        <f t="shared" si="131"/>
        <v/>
      </c>
    </row>
    <row r="1230" spans="1:7" x14ac:dyDescent="0.25">
      <c r="A1230" s="10" t="str">
        <f t="shared" si="128"/>
        <v/>
      </c>
      <c r="B1230" s="4" t="str">
        <f t="shared" si="129"/>
        <v/>
      </c>
      <c r="C1230" s="4" t="str">
        <f t="shared" si="127"/>
        <v/>
      </c>
      <c r="D1230" s="4" t="str">
        <f>IF(ISNUMBER(A1230),COUNTIF(Calculations!B:B, A1230),"")</f>
        <v/>
      </c>
      <c r="E1230" s="4" t="str">
        <f>IF(ISNUMBER(A1230),COUNTIF(Calculations!A:A, A1230),"")</f>
        <v/>
      </c>
      <c r="F1230" s="23" t="str">
        <f t="shared" si="130"/>
        <v/>
      </c>
      <c r="G1230" s="23" t="str">
        <f t="shared" si="131"/>
        <v/>
      </c>
    </row>
    <row r="1231" spans="1:7" x14ac:dyDescent="0.25">
      <c r="A1231" s="10" t="str">
        <f t="shared" si="128"/>
        <v/>
      </c>
      <c r="B1231" s="4" t="str">
        <f t="shared" si="129"/>
        <v/>
      </c>
      <c r="C1231" s="4" t="str">
        <f t="shared" si="127"/>
        <v/>
      </c>
      <c r="D1231" s="4" t="str">
        <f>IF(ISNUMBER(A1231),COUNTIF(Calculations!B:B, A1231),"")</f>
        <v/>
      </c>
      <c r="E1231" s="4" t="str">
        <f>IF(ISNUMBER(A1231),COUNTIF(Calculations!A:A, A1231),"")</f>
        <v/>
      </c>
      <c r="F1231" s="23" t="str">
        <f t="shared" si="130"/>
        <v/>
      </c>
      <c r="G1231" s="23" t="str">
        <f t="shared" si="131"/>
        <v/>
      </c>
    </row>
    <row r="1232" spans="1:7" x14ac:dyDescent="0.25">
      <c r="A1232" s="10" t="str">
        <f t="shared" si="128"/>
        <v/>
      </c>
      <c r="B1232" s="4" t="str">
        <f t="shared" si="129"/>
        <v/>
      </c>
      <c r="C1232" s="4" t="str">
        <f t="shared" si="127"/>
        <v/>
      </c>
      <c r="D1232" s="4" t="str">
        <f>IF(ISNUMBER(A1232),COUNTIF(Calculations!B:B, A1232),"")</f>
        <v/>
      </c>
      <c r="E1232" s="4" t="str">
        <f>IF(ISNUMBER(A1232),COUNTIF(Calculations!A:A, A1232),"")</f>
        <v/>
      </c>
      <c r="F1232" s="23" t="str">
        <f t="shared" si="130"/>
        <v/>
      </c>
      <c r="G1232" s="23" t="str">
        <f t="shared" si="131"/>
        <v/>
      </c>
    </row>
    <row r="1233" spans="1:7" x14ac:dyDescent="0.25">
      <c r="A1233" s="10" t="str">
        <f t="shared" si="128"/>
        <v/>
      </c>
      <c r="B1233" s="4" t="str">
        <f t="shared" si="129"/>
        <v/>
      </c>
      <c r="C1233" s="4" t="str">
        <f t="shared" si="127"/>
        <v/>
      </c>
      <c r="D1233" s="4" t="str">
        <f>IF(ISNUMBER(A1233),COUNTIF(Calculations!B:B, A1233),"")</f>
        <v/>
      </c>
      <c r="E1233" s="4" t="str">
        <f>IF(ISNUMBER(A1233),COUNTIF(Calculations!A:A, A1233),"")</f>
        <v/>
      </c>
      <c r="F1233" s="23" t="str">
        <f t="shared" si="130"/>
        <v/>
      </c>
      <c r="G1233" s="23" t="str">
        <f t="shared" si="131"/>
        <v/>
      </c>
    </row>
    <row r="1234" spans="1:7" x14ac:dyDescent="0.25">
      <c r="A1234" s="10" t="str">
        <f t="shared" si="128"/>
        <v/>
      </c>
      <c r="B1234" s="4" t="str">
        <f t="shared" si="129"/>
        <v/>
      </c>
      <c r="C1234" s="4" t="str">
        <f t="shared" si="127"/>
        <v/>
      </c>
      <c r="D1234" s="4" t="str">
        <f>IF(ISNUMBER(A1234),COUNTIF(Calculations!B:B, A1234),"")</f>
        <v/>
      </c>
      <c r="E1234" s="4" t="str">
        <f>IF(ISNUMBER(A1234),COUNTIF(Calculations!A:A, A1234),"")</f>
        <v/>
      </c>
      <c r="F1234" s="23" t="str">
        <f t="shared" si="130"/>
        <v/>
      </c>
      <c r="G1234" s="23" t="str">
        <f t="shared" si="131"/>
        <v/>
      </c>
    </row>
    <row r="1235" spans="1:7" x14ac:dyDescent="0.25">
      <c r="A1235" s="10" t="str">
        <f t="shared" si="128"/>
        <v/>
      </c>
      <c r="B1235" s="4" t="str">
        <f t="shared" si="129"/>
        <v/>
      </c>
      <c r="C1235" s="4" t="str">
        <f t="shared" si="127"/>
        <v/>
      </c>
      <c r="D1235" s="4" t="str">
        <f>IF(ISNUMBER(A1235),COUNTIF(Calculations!B:B, A1235),"")</f>
        <v/>
      </c>
      <c r="E1235" s="4" t="str">
        <f>IF(ISNUMBER(A1235),COUNTIF(Calculations!A:A, A1235),"")</f>
        <v/>
      </c>
      <c r="F1235" s="23" t="str">
        <f t="shared" si="130"/>
        <v/>
      </c>
      <c r="G1235" s="23" t="str">
        <f t="shared" si="131"/>
        <v/>
      </c>
    </row>
    <row r="1236" spans="1:7" x14ac:dyDescent="0.25">
      <c r="A1236" s="10" t="str">
        <f t="shared" si="128"/>
        <v/>
      </c>
      <c r="B1236" s="4" t="str">
        <f t="shared" si="129"/>
        <v/>
      </c>
      <c r="C1236" s="4" t="str">
        <f t="shared" si="127"/>
        <v/>
      </c>
      <c r="D1236" s="4" t="str">
        <f>IF(ISNUMBER(A1236),COUNTIF(Calculations!B:B, A1236),"")</f>
        <v/>
      </c>
      <c r="E1236" s="4" t="str">
        <f>IF(ISNUMBER(A1236),COUNTIF(Calculations!A:A, A1236),"")</f>
        <v/>
      </c>
      <c r="F1236" s="23" t="str">
        <f t="shared" si="130"/>
        <v/>
      </c>
      <c r="G1236" s="23" t="str">
        <f t="shared" si="131"/>
        <v/>
      </c>
    </row>
    <row r="1237" spans="1:7" x14ac:dyDescent="0.25">
      <c r="A1237" s="10" t="str">
        <f t="shared" si="128"/>
        <v/>
      </c>
      <c r="B1237" s="4" t="str">
        <f t="shared" si="129"/>
        <v/>
      </c>
      <c r="C1237" s="4" t="str">
        <f t="shared" si="127"/>
        <v/>
      </c>
      <c r="D1237" s="4" t="str">
        <f>IF(ISNUMBER(A1237),COUNTIF(Calculations!B:B, A1237),"")</f>
        <v/>
      </c>
      <c r="E1237" s="4" t="str">
        <f>IF(ISNUMBER(A1237),COUNTIF(Calculations!A:A, A1237),"")</f>
        <v/>
      </c>
      <c r="F1237" s="23" t="str">
        <f t="shared" si="130"/>
        <v/>
      </c>
      <c r="G1237" s="23" t="str">
        <f t="shared" si="131"/>
        <v/>
      </c>
    </row>
    <row r="1238" spans="1:7" x14ac:dyDescent="0.25">
      <c r="A1238" s="10" t="str">
        <f t="shared" si="128"/>
        <v/>
      </c>
      <c r="B1238" s="4" t="str">
        <f t="shared" si="129"/>
        <v/>
      </c>
      <c r="C1238" s="4" t="str">
        <f t="shared" si="127"/>
        <v/>
      </c>
      <c r="D1238" s="4" t="str">
        <f>IF(ISNUMBER(A1238),COUNTIF(Calculations!B:B, A1238),"")</f>
        <v/>
      </c>
      <c r="E1238" s="4" t="str">
        <f>IF(ISNUMBER(A1238),COUNTIF(Calculations!A:A, A1238),"")</f>
        <v/>
      </c>
      <c r="F1238" s="23" t="str">
        <f t="shared" si="130"/>
        <v/>
      </c>
      <c r="G1238" s="23" t="str">
        <f t="shared" si="131"/>
        <v/>
      </c>
    </row>
    <row r="1239" spans="1:7" x14ac:dyDescent="0.25">
      <c r="A1239" s="10" t="str">
        <f t="shared" si="128"/>
        <v/>
      </c>
      <c r="B1239" s="4" t="str">
        <f t="shared" si="129"/>
        <v/>
      </c>
      <c r="C1239" s="4" t="str">
        <f t="shared" si="127"/>
        <v/>
      </c>
      <c r="D1239" s="4" t="str">
        <f>IF(ISNUMBER(A1239),COUNTIF(Calculations!B:B, A1239),"")</f>
        <v/>
      </c>
      <c r="E1239" s="4" t="str">
        <f>IF(ISNUMBER(A1239),COUNTIF(Calculations!A:A, A1239),"")</f>
        <v/>
      </c>
      <c r="F1239" s="23" t="str">
        <f t="shared" si="130"/>
        <v/>
      </c>
      <c r="G1239" s="23" t="str">
        <f t="shared" si="131"/>
        <v/>
      </c>
    </row>
    <row r="1240" spans="1:7" x14ac:dyDescent="0.25">
      <c r="A1240" s="10" t="str">
        <f t="shared" si="128"/>
        <v/>
      </c>
      <c r="B1240" s="4" t="str">
        <f t="shared" si="129"/>
        <v/>
      </c>
      <c r="C1240" s="4" t="str">
        <f t="shared" si="127"/>
        <v/>
      </c>
      <c r="D1240" s="4" t="str">
        <f>IF(ISNUMBER(A1240),COUNTIF(Calculations!B:B, A1240),"")</f>
        <v/>
      </c>
      <c r="E1240" s="4" t="str">
        <f>IF(ISNUMBER(A1240),COUNTIF(Calculations!A:A, A1240),"")</f>
        <v/>
      </c>
      <c r="F1240" s="23" t="str">
        <f t="shared" si="130"/>
        <v/>
      </c>
      <c r="G1240" s="23" t="str">
        <f t="shared" si="131"/>
        <v/>
      </c>
    </row>
    <row r="1241" spans="1:7" x14ac:dyDescent="0.25">
      <c r="A1241" s="10" t="str">
        <f t="shared" si="128"/>
        <v/>
      </c>
      <c r="B1241" s="4" t="str">
        <f t="shared" si="129"/>
        <v/>
      </c>
      <c r="C1241" s="4" t="str">
        <f t="shared" si="127"/>
        <v/>
      </c>
      <c r="D1241" s="4" t="str">
        <f>IF(ISNUMBER(A1241),COUNTIF(Calculations!B:B, A1241),"")</f>
        <v/>
      </c>
      <c r="E1241" s="4" t="str">
        <f>IF(ISNUMBER(A1241),COUNTIF(Calculations!A:A, A1241),"")</f>
        <v/>
      </c>
      <c r="F1241" s="23" t="str">
        <f t="shared" si="130"/>
        <v/>
      </c>
      <c r="G1241" s="23" t="str">
        <f t="shared" si="131"/>
        <v/>
      </c>
    </row>
    <row r="1242" spans="1:7" x14ac:dyDescent="0.25">
      <c r="A1242" s="10" t="str">
        <f t="shared" si="128"/>
        <v/>
      </c>
      <c r="B1242" s="4" t="str">
        <f t="shared" si="129"/>
        <v/>
      </c>
      <c r="C1242" s="4" t="str">
        <f t="shared" si="127"/>
        <v/>
      </c>
      <c r="D1242" s="4" t="str">
        <f>IF(ISNUMBER(A1242),COUNTIF(Calculations!B:B, A1242),"")</f>
        <v/>
      </c>
      <c r="E1242" s="4" t="str">
        <f>IF(ISNUMBER(A1242),COUNTIF(Calculations!A:A, A1242),"")</f>
        <v/>
      </c>
      <c r="F1242" s="23" t="str">
        <f t="shared" si="130"/>
        <v/>
      </c>
      <c r="G1242" s="23" t="str">
        <f t="shared" si="131"/>
        <v/>
      </c>
    </row>
    <row r="1243" spans="1:7" x14ac:dyDescent="0.25">
      <c r="A1243" s="10" t="str">
        <f t="shared" si="128"/>
        <v/>
      </c>
      <c r="B1243" s="4" t="str">
        <f t="shared" si="129"/>
        <v/>
      </c>
      <c r="C1243" s="4" t="str">
        <f t="shared" si="127"/>
        <v/>
      </c>
      <c r="D1243" s="4" t="str">
        <f>IF(ISNUMBER(A1243),COUNTIF(Calculations!B:B, A1243),"")</f>
        <v/>
      </c>
      <c r="E1243" s="4" t="str">
        <f>IF(ISNUMBER(A1243),COUNTIF(Calculations!A:A, A1243),"")</f>
        <v/>
      </c>
      <c r="F1243" s="23" t="str">
        <f t="shared" si="130"/>
        <v/>
      </c>
      <c r="G1243" s="23" t="str">
        <f t="shared" si="131"/>
        <v/>
      </c>
    </row>
    <row r="1244" spans="1:7" x14ac:dyDescent="0.25">
      <c r="A1244" s="10" t="str">
        <f t="shared" si="128"/>
        <v/>
      </c>
      <c r="B1244" s="4" t="str">
        <f t="shared" si="129"/>
        <v/>
      </c>
      <c r="C1244" s="4" t="str">
        <f t="shared" si="127"/>
        <v/>
      </c>
      <c r="D1244" s="4" t="str">
        <f>IF(ISNUMBER(A1244),COUNTIF(Calculations!B:B, A1244),"")</f>
        <v/>
      </c>
      <c r="E1244" s="4" t="str">
        <f>IF(ISNUMBER(A1244),COUNTIF(Calculations!A:A, A1244),"")</f>
        <v/>
      </c>
      <c r="F1244" s="23" t="str">
        <f t="shared" si="130"/>
        <v/>
      </c>
      <c r="G1244" s="23" t="str">
        <f t="shared" si="131"/>
        <v/>
      </c>
    </row>
    <row r="1245" spans="1:7" x14ac:dyDescent="0.25">
      <c r="A1245" s="10" t="str">
        <f t="shared" si="128"/>
        <v/>
      </c>
      <c r="B1245" s="4" t="str">
        <f t="shared" si="129"/>
        <v/>
      </c>
      <c r="C1245" s="4" t="str">
        <f t="shared" si="127"/>
        <v/>
      </c>
      <c r="D1245" s="4" t="str">
        <f>IF(ISNUMBER(A1245),COUNTIF(Calculations!B:B, A1245),"")</f>
        <v/>
      </c>
      <c r="E1245" s="4" t="str">
        <f>IF(ISNUMBER(A1245),COUNTIF(Calculations!A:A, A1245),"")</f>
        <v/>
      </c>
      <c r="F1245" s="23" t="str">
        <f t="shared" si="130"/>
        <v/>
      </c>
      <c r="G1245" s="23" t="str">
        <f t="shared" si="131"/>
        <v/>
      </c>
    </row>
    <row r="1246" spans="1:7" x14ac:dyDescent="0.25">
      <c r="A1246" s="10" t="str">
        <f t="shared" si="128"/>
        <v/>
      </c>
      <c r="B1246" s="4" t="str">
        <f t="shared" si="129"/>
        <v/>
      </c>
      <c r="C1246" s="4" t="str">
        <f t="shared" si="127"/>
        <v/>
      </c>
      <c r="D1246" s="4" t="str">
        <f>IF(ISNUMBER(A1246),COUNTIF(Calculations!B:B, A1246),"")</f>
        <v/>
      </c>
      <c r="E1246" s="4" t="str">
        <f>IF(ISNUMBER(A1246),COUNTIF(Calculations!A:A, A1246),"")</f>
        <v/>
      </c>
      <c r="F1246" s="23" t="str">
        <f t="shared" si="130"/>
        <v/>
      </c>
      <c r="G1246" s="23" t="str">
        <f t="shared" si="131"/>
        <v/>
      </c>
    </row>
    <row r="1247" spans="1:7" x14ac:dyDescent="0.25">
      <c r="A1247" s="10" t="str">
        <f t="shared" si="128"/>
        <v/>
      </c>
      <c r="B1247" s="4" t="str">
        <f t="shared" si="129"/>
        <v/>
      </c>
      <c r="C1247" s="4" t="str">
        <f t="shared" si="127"/>
        <v/>
      </c>
      <c r="D1247" s="4" t="str">
        <f>IF(ISNUMBER(A1247),COUNTIF(Calculations!B:B, A1247),"")</f>
        <v/>
      </c>
      <c r="E1247" s="4" t="str">
        <f>IF(ISNUMBER(A1247),COUNTIF(Calculations!A:A, A1247),"")</f>
        <v/>
      </c>
      <c r="F1247" s="23" t="str">
        <f t="shared" si="130"/>
        <v/>
      </c>
      <c r="G1247" s="23" t="str">
        <f t="shared" si="131"/>
        <v/>
      </c>
    </row>
    <row r="1248" spans="1:7" x14ac:dyDescent="0.25">
      <c r="A1248" s="10" t="str">
        <f t="shared" si="128"/>
        <v/>
      </c>
      <c r="B1248" s="4" t="str">
        <f t="shared" si="129"/>
        <v/>
      </c>
      <c r="C1248" s="4" t="str">
        <f t="shared" si="127"/>
        <v/>
      </c>
      <c r="D1248" s="4" t="str">
        <f>IF(ISNUMBER(A1248),COUNTIF(Calculations!B:B, A1248),"")</f>
        <v/>
      </c>
      <c r="E1248" s="4" t="str">
        <f>IF(ISNUMBER(A1248),COUNTIF(Calculations!A:A, A1248),"")</f>
        <v/>
      </c>
      <c r="F1248" s="23" t="str">
        <f t="shared" si="130"/>
        <v/>
      </c>
      <c r="G1248" s="23" t="str">
        <f t="shared" si="131"/>
        <v/>
      </c>
    </row>
    <row r="1249" spans="1:7" x14ac:dyDescent="0.25">
      <c r="A1249" s="10" t="str">
        <f t="shared" si="128"/>
        <v/>
      </c>
      <c r="B1249" s="4" t="str">
        <f t="shared" si="129"/>
        <v/>
      </c>
      <c r="C1249" s="4" t="str">
        <f t="shared" si="127"/>
        <v/>
      </c>
      <c r="D1249" s="4" t="str">
        <f>IF(ISNUMBER(A1249),COUNTIF(Calculations!B:B, A1249),"")</f>
        <v/>
      </c>
      <c r="E1249" s="4" t="str">
        <f>IF(ISNUMBER(A1249),COUNTIF(Calculations!A:A, A1249),"")</f>
        <v/>
      </c>
      <c r="F1249" s="23" t="str">
        <f t="shared" si="130"/>
        <v/>
      </c>
      <c r="G1249" s="23" t="str">
        <f t="shared" si="131"/>
        <v/>
      </c>
    </row>
    <row r="1250" spans="1:7" x14ac:dyDescent="0.25">
      <c r="A1250" s="10" t="str">
        <f t="shared" si="128"/>
        <v/>
      </c>
      <c r="B1250" s="4" t="str">
        <f t="shared" si="129"/>
        <v/>
      </c>
      <c r="C1250" s="4" t="str">
        <f t="shared" si="127"/>
        <v/>
      </c>
      <c r="D1250" s="4" t="str">
        <f>IF(ISNUMBER(A1250),COUNTIF(Calculations!B:B, A1250),"")</f>
        <v/>
      </c>
      <c r="E1250" s="4" t="str">
        <f>IF(ISNUMBER(A1250),COUNTIF(Calculations!A:A, A1250),"")</f>
        <v/>
      </c>
      <c r="F1250" s="23" t="str">
        <f t="shared" si="130"/>
        <v/>
      </c>
      <c r="G1250" s="23" t="str">
        <f t="shared" si="131"/>
        <v/>
      </c>
    </row>
    <row r="1251" spans="1:7" x14ac:dyDescent="0.25">
      <c r="A1251" s="10" t="str">
        <f t="shared" si="128"/>
        <v/>
      </c>
      <c r="B1251" s="4" t="str">
        <f t="shared" si="129"/>
        <v/>
      </c>
      <c r="C1251" s="4" t="str">
        <f t="shared" si="127"/>
        <v/>
      </c>
      <c r="D1251" s="4" t="str">
        <f>IF(ISNUMBER(A1251),COUNTIF(Calculations!B:B, A1251),"")</f>
        <v/>
      </c>
      <c r="E1251" s="4" t="str">
        <f>IF(ISNUMBER(A1251),COUNTIF(Calculations!A:A, A1251),"")</f>
        <v/>
      </c>
      <c r="F1251" s="23" t="str">
        <f t="shared" si="130"/>
        <v/>
      </c>
      <c r="G1251" s="23" t="str">
        <f t="shared" si="131"/>
        <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7"/>
  <sheetViews>
    <sheetView showGridLines="0" topLeftCell="A4" workbookViewId="0">
      <selection activeCell="E18" sqref="E18"/>
    </sheetView>
  </sheetViews>
  <sheetFormatPr defaultColWidth="8.85546875" defaultRowHeight="15" x14ac:dyDescent="0.25"/>
  <cols>
    <col min="3" max="3" width="15.140625" customWidth="1"/>
    <col min="4" max="4" width="11.28515625" customWidth="1"/>
    <col min="5" max="5" width="24.28515625" bestFit="1" customWidth="1"/>
  </cols>
  <sheetData>
    <row r="2" spans="1:8" x14ac:dyDescent="0.25">
      <c r="A2" s="7" t="s">
        <v>82</v>
      </c>
      <c r="E2" s="7" t="s">
        <v>87</v>
      </c>
      <c r="F2" t="s">
        <v>91</v>
      </c>
    </row>
    <row r="3" spans="1:8" x14ac:dyDescent="0.25">
      <c r="A3" s="20">
        <v>0.3</v>
      </c>
      <c r="B3" s="5">
        <f>PERCENTILE(CycleTimeValues,A3)</f>
        <v>7</v>
      </c>
      <c r="E3" s="7" t="s">
        <v>85</v>
      </c>
      <c r="F3" s="4">
        <f>(LN(-LN(1-A4))-LN(-LN(1-A3)))/(LN(B4)-LN(B3))</f>
        <v>2.6915867981369037</v>
      </c>
    </row>
    <row r="4" spans="1:8" x14ac:dyDescent="0.25">
      <c r="A4" s="20">
        <v>0.7</v>
      </c>
      <c r="B4" s="5">
        <f>PERCENTILE(CycleTimeValues,A4)</f>
        <v>11</v>
      </c>
      <c r="E4" s="7" t="s">
        <v>86</v>
      </c>
      <c r="F4" s="4">
        <f>B3/(POWER((-LN(1-A3)),(1/F3)))</f>
        <v>10.266947190337611</v>
      </c>
    </row>
    <row r="6" spans="1:8" x14ac:dyDescent="0.25">
      <c r="B6" s="7" t="s">
        <v>83</v>
      </c>
      <c r="C6" s="7" t="s">
        <v>84</v>
      </c>
      <c r="D6" s="31" t="s">
        <v>101</v>
      </c>
      <c r="F6" t="s">
        <v>88</v>
      </c>
      <c r="G6" t="s">
        <v>89</v>
      </c>
      <c r="H6" t="s">
        <v>90</v>
      </c>
    </row>
    <row r="7" spans="1:8" x14ac:dyDescent="0.25">
      <c r="A7" s="9">
        <v>0.05</v>
      </c>
      <c r="B7" s="4">
        <f t="shared" ref="B7:B26" si="0">PERCENTILE(CycleTimeValues,A7)</f>
        <v>4</v>
      </c>
      <c r="C7" s="27">
        <f>$F$4*POWER(-LN(1-A7),1/$F$3)</f>
        <v>3.4055922832415328</v>
      </c>
      <c r="D7" s="32">
        <f>ROUND(C7,0)</f>
        <v>3</v>
      </c>
      <c r="F7">
        <f>MIN(CycleTimeValues)</f>
        <v>2</v>
      </c>
      <c r="G7">
        <f>WEIBULL(F7,$F$3,$F$4,FALSE)</f>
        <v>1.6275255954529652E-2</v>
      </c>
      <c r="H7">
        <f>WEIBULL(F7,$F$3,$F$4,TRUE)</f>
        <v>1.2167757532362726E-2</v>
      </c>
    </row>
    <row r="8" spans="1:8" x14ac:dyDescent="0.25">
      <c r="A8" s="9">
        <v>0.1</v>
      </c>
      <c r="B8" s="4">
        <f t="shared" si="0"/>
        <v>5</v>
      </c>
      <c r="C8" s="27">
        <f t="shared" ref="C8:C25" si="1">$F$4*POWER(-LN(1-A8),1/$F$3)</f>
        <v>4.4497821289295727</v>
      </c>
      <c r="D8" s="32">
        <f t="shared" ref="D8:D26" si="2">ROUND(C8,0)</f>
        <v>4</v>
      </c>
      <c r="F8">
        <f t="shared" ref="F8:F39" si="3">F7+((MAX(CycleTimeValues)-(MIN(CycleTimeValues)))/100)</f>
        <v>2.19</v>
      </c>
      <c r="G8">
        <f t="shared" ref="G8:G71" si="4">WEIBULL(F8,$F$3,$F$4,FALSE)</f>
        <v>1.8911636343115212E-2</v>
      </c>
      <c r="H8">
        <f t="shared" ref="H8:H71" si="5">WEIBULL(F8,$F$3,$F$4,TRUE)</f>
        <v>1.5508265119247668E-2</v>
      </c>
    </row>
    <row r="9" spans="1:8" x14ac:dyDescent="0.25">
      <c r="A9" s="9">
        <v>0.15</v>
      </c>
      <c r="B9" s="4">
        <f t="shared" si="0"/>
        <v>6</v>
      </c>
      <c r="C9" s="27">
        <f t="shared" si="1"/>
        <v>5.2272107580893747</v>
      </c>
      <c r="D9" s="32">
        <f t="shared" si="2"/>
        <v>5</v>
      </c>
      <c r="F9">
        <f t="shared" si="3"/>
        <v>2.38</v>
      </c>
      <c r="G9">
        <f t="shared" si="4"/>
        <v>2.1684390972796116E-2</v>
      </c>
      <c r="H9">
        <f t="shared" si="5"/>
        <v>1.9362816802189466E-2</v>
      </c>
    </row>
    <row r="10" spans="1:8" x14ac:dyDescent="0.25">
      <c r="A10" s="9">
        <v>0.2</v>
      </c>
      <c r="B10" s="4">
        <f t="shared" si="0"/>
        <v>6</v>
      </c>
      <c r="C10" s="27">
        <f t="shared" si="1"/>
        <v>5.8806067373971045</v>
      </c>
      <c r="D10" s="32">
        <f t="shared" si="2"/>
        <v>6</v>
      </c>
      <c r="F10">
        <f t="shared" si="3"/>
        <v>2.57</v>
      </c>
      <c r="G10">
        <f t="shared" si="4"/>
        <v>2.4582270066111061E-2</v>
      </c>
      <c r="H10">
        <f t="shared" si="5"/>
        <v>2.375625884098969E-2</v>
      </c>
    </row>
    <row r="11" spans="1:8" x14ac:dyDescent="0.25">
      <c r="A11" s="9">
        <v>0.25</v>
      </c>
      <c r="B11" s="4">
        <f t="shared" si="0"/>
        <v>7</v>
      </c>
      <c r="C11" s="27">
        <f t="shared" si="1"/>
        <v>6.4626740766758024</v>
      </c>
      <c r="D11" s="32">
        <f t="shared" si="2"/>
        <v>6</v>
      </c>
      <c r="F11">
        <f t="shared" si="3"/>
        <v>2.76</v>
      </c>
      <c r="G11">
        <f t="shared" si="4"/>
        <v>2.7593741631377875E-2</v>
      </c>
      <c r="H11">
        <f t="shared" si="5"/>
        <v>2.8711274340022051E-2</v>
      </c>
    </row>
    <row r="12" spans="1:8" x14ac:dyDescent="0.25">
      <c r="A12" s="9">
        <v>0.3</v>
      </c>
      <c r="B12" s="4">
        <f t="shared" si="0"/>
        <v>7</v>
      </c>
      <c r="C12" s="27">
        <f t="shared" si="1"/>
        <v>6.9999999999999991</v>
      </c>
      <c r="D12" s="32">
        <f t="shared" si="2"/>
        <v>7</v>
      </c>
      <c r="F12">
        <f t="shared" si="3"/>
        <v>2.9499999999999997</v>
      </c>
      <c r="G12">
        <f t="shared" si="4"/>
        <v>3.0706933878105785E-2</v>
      </c>
      <c r="H12">
        <f t="shared" si="5"/>
        <v>3.4248323767604949E-2</v>
      </c>
    </row>
    <row r="13" spans="1:8" x14ac:dyDescent="0.25">
      <c r="A13" s="9">
        <v>0.35</v>
      </c>
      <c r="B13" s="4">
        <f t="shared" si="0"/>
        <v>7</v>
      </c>
      <c r="C13" s="27">
        <f t="shared" si="1"/>
        <v>7.5085848122093255</v>
      </c>
      <c r="D13" s="32">
        <f t="shared" si="2"/>
        <v>8</v>
      </c>
      <c r="F13">
        <f t="shared" si="3"/>
        <v>3.1399999999999997</v>
      </c>
      <c r="G13">
        <f t="shared" si="4"/>
        <v>3.3909599677191406E-2</v>
      </c>
      <c r="H13">
        <f t="shared" si="5"/>
        <v>4.038557670517752E-2</v>
      </c>
    </row>
    <row r="14" spans="1:8" x14ac:dyDescent="0.25">
      <c r="A14" s="9">
        <v>0.4</v>
      </c>
      <c r="B14" s="4">
        <f t="shared" si="0"/>
        <v>8</v>
      </c>
      <c r="C14" s="27">
        <f t="shared" si="1"/>
        <v>7.999382120821326</v>
      </c>
      <c r="D14" s="32">
        <f t="shared" si="2"/>
        <v>8</v>
      </c>
      <c r="F14">
        <f t="shared" si="3"/>
        <v>3.3299999999999996</v>
      </c>
      <c r="G14">
        <f t="shared" si="4"/>
        <v>3.718909904536654E-2</v>
      </c>
      <c r="H14">
        <f t="shared" si="5"/>
        <v>4.7138838608454976E-2</v>
      </c>
    </row>
    <row r="15" spans="1:8" x14ac:dyDescent="0.25">
      <c r="A15" s="9">
        <v>0.45</v>
      </c>
      <c r="B15" s="4">
        <f t="shared" si="0"/>
        <v>8</v>
      </c>
      <c r="C15" s="27">
        <f t="shared" si="1"/>
        <v>8.480775512552043</v>
      </c>
      <c r="D15" s="32">
        <f t="shared" si="2"/>
        <v>8</v>
      </c>
      <c r="F15">
        <f t="shared" si="3"/>
        <v>3.5199999999999996</v>
      </c>
      <c r="G15">
        <f t="shared" si="4"/>
        <v>4.0532396866837204E-2</v>
      </c>
      <c r="H15">
        <f t="shared" si="5"/>
        <v>5.4521475725108876E-2</v>
      </c>
    </row>
    <row r="16" spans="1:8" x14ac:dyDescent="0.25">
      <c r="A16" s="9">
        <v>0.5</v>
      </c>
      <c r="B16" s="4">
        <f t="shared" si="0"/>
        <v>8</v>
      </c>
      <c r="C16" s="27">
        <f t="shared" si="1"/>
        <v>8.9599074101269736</v>
      </c>
      <c r="D16" s="32">
        <f t="shared" si="2"/>
        <v>9</v>
      </c>
      <c r="F16">
        <f t="shared" si="3"/>
        <v>3.7099999999999995</v>
      </c>
      <c r="G16">
        <f t="shared" si="4"/>
        <v>4.3926073844202648E-2</v>
      </c>
      <c r="H16">
        <f t="shared" si="5"/>
        <v>6.2544340863556661E-2</v>
      </c>
    </row>
    <row r="17" spans="1:8" x14ac:dyDescent="0.25">
      <c r="A17" s="9">
        <v>0.55000000000000004</v>
      </c>
      <c r="B17" s="4">
        <f t="shared" si="0"/>
        <v>9</v>
      </c>
      <c r="C17" s="27">
        <f t="shared" si="1"/>
        <v>9.4435498002437246</v>
      </c>
      <c r="D17" s="32">
        <f t="shared" si="2"/>
        <v>9</v>
      </c>
      <c r="F17">
        <f t="shared" si="3"/>
        <v>3.8999999999999995</v>
      </c>
      <c r="G17">
        <f t="shared" si="4"/>
        <v>4.7356349167687294E-2</v>
      </c>
      <c r="H17">
        <f t="shared" si="5"/>
        <v>7.1215702376669243E-2</v>
      </c>
    </row>
    <row r="18" spans="1:8" x14ac:dyDescent="0.25">
      <c r="A18" s="9">
        <v>0.6</v>
      </c>
      <c r="B18" s="4">
        <f t="shared" si="0"/>
        <v>9</v>
      </c>
      <c r="C18" s="27">
        <f t="shared" si="1"/>
        <v>9.9388384569118866</v>
      </c>
      <c r="D18" s="32">
        <f t="shared" si="2"/>
        <v>10</v>
      </c>
      <c r="F18">
        <f t="shared" si="3"/>
        <v>4.09</v>
      </c>
      <c r="G18">
        <f t="shared" si="4"/>
        <v>5.0809113707701047E-2</v>
      </c>
      <c r="H18">
        <f t="shared" si="5"/>
        <v>8.0541178469432581E-2</v>
      </c>
    </row>
    <row r="19" spans="1:8" x14ac:dyDescent="0.25">
      <c r="A19" s="9">
        <v>0.65</v>
      </c>
      <c r="B19" s="4">
        <f t="shared" si="0"/>
        <v>10</v>
      </c>
      <c r="C19" s="27">
        <f t="shared" si="1"/>
        <v>10.454094242228582</v>
      </c>
      <c r="D19" s="32">
        <f t="shared" si="2"/>
        <v>10</v>
      </c>
      <c r="F19">
        <f t="shared" si="3"/>
        <v>4.28</v>
      </c>
      <c r="G19">
        <f t="shared" si="4"/>
        <v>5.426997273251679E-2</v>
      </c>
      <c r="H19">
        <f t="shared" si="5"/>
        <v>9.0523678732774004E-2</v>
      </c>
    </row>
    <row r="20" spans="1:8" x14ac:dyDescent="0.25">
      <c r="A20" s="9">
        <v>0.7</v>
      </c>
      <c r="B20" s="4">
        <f t="shared" si="0"/>
        <v>11</v>
      </c>
      <c r="C20" s="27">
        <f t="shared" si="1"/>
        <v>11.000000000000004</v>
      </c>
      <c r="D20" s="32">
        <f t="shared" si="2"/>
        <v>11</v>
      </c>
      <c r="F20">
        <f t="shared" si="3"/>
        <v>4.4700000000000006</v>
      </c>
      <c r="G20">
        <f t="shared" si="4"/>
        <v>5.7724297269375474E-2</v>
      </c>
      <c r="H20">
        <f t="shared" si="5"/>
        <v>0.10116335462821503</v>
      </c>
    </row>
    <row r="21" spans="1:8" x14ac:dyDescent="0.25">
      <c r="A21" s="9">
        <v>0.75</v>
      </c>
      <c r="B21" s="4">
        <f t="shared" si="0"/>
        <v>12</v>
      </c>
      <c r="C21" s="27">
        <f t="shared" si="1"/>
        <v>11.591632655249896</v>
      </c>
      <c r="D21" s="32">
        <f t="shared" si="2"/>
        <v>12</v>
      </c>
      <c r="F21">
        <f t="shared" si="3"/>
        <v>4.660000000000001</v>
      </c>
      <c r="G21">
        <f t="shared" si="4"/>
        <v>6.1157283288988971E-2</v>
      </c>
      <c r="H21">
        <f t="shared" si="5"/>
        <v>0.11245756048706093</v>
      </c>
    </row>
    <row r="22" spans="1:8" x14ac:dyDescent="0.25">
      <c r="A22" s="9">
        <v>0.8</v>
      </c>
      <c r="B22" s="4">
        <f t="shared" si="0"/>
        <v>13</v>
      </c>
      <c r="C22" s="27">
        <f t="shared" si="1"/>
        <v>12.252553325179599</v>
      </c>
      <c r="D22" s="32">
        <f t="shared" si="2"/>
        <v>12</v>
      </c>
      <c r="F22">
        <f t="shared" si="3"/>
        <v>4.8500000000000014</v>
      </c>
      <c r="G22">
        <f t="shared" si="4"/>
        <v>6.4554017917313161E-2</v>
      </c>
      <c r="H22">
        <f t="shared" si="5"/>
        <v>0.1244008264347964</v>
      </c>
    </row>
    <row r="23" spans="1:8" x14ac:dyDescent="0.25">
      <c r="A23" s="9">
        <v>0.85</v>
      </c>
      <c r="B23" s="4">
        <f t="shared" si="0"/>
        <v>13</v>
      </c>
      <c r="C23" s="27">
        <f t="shared" si="1"/>
        <v>13.024508609076031</v>
      </c>
      <c r="D23" s="32">
        <f t="shared" si="2"/>
        <v>13</v>
      </c>
      <c r="F23">
        <f t="shared" si="3"/>
        <v>5.0400000000000018</v>
      </c>
      <c r="G23">
        <f t="shared" si="4"/>
        <v>6.7899551876507439E-2</v>
      </c>
      <c r="H23">
        <f t="shared" si="5"/>
        <v>0.13698484450024007</v>
      </c>
    </row>
    <row r="24" spans="1:8" x14ac:dyDescent="0.25">
      <c r="A24" s="9">
        <v>0.9</v>
      </c>
      <c r="B24" s="4">
        <f t="shared" si="0"/>
        <v>14</v>
      </c>
      <c r="C24" s="27">
        <f t="shared" si="1"/>
        <v>13.996344304231059</v>
      </c>
      <c r="D24" s="32">
        <f t="shared" si="2"/>
        <v>14</v>
      </c>
      <c r="F24">
        <f t="shared" si="3"/>
        <v>5.2300000000000022</v>
      </c>
      <c r="G24">
        <f t="shared" si="4"/>
        <v>7.1178977337764487E-2</v>
      </c>
      <c r="H24">
        <f t="shared" si="5"/>
        <v>0.15019846901576434</v>
      </c>
    </row>
    <row r="25" spans="1:8" x14ac:dyDescent="0.25">
      <c r="A25" s="9">
        <v>0.95</v>
      </c>
      <c r="B25" s="4">
        <f t="shared" si="0"/>
        <v>15</v>
      </c>
      <c r="C25" s="27">
        <f t="shared" si="1"/>
        <v>15.433895623303526</v>
      </c>
      <c r="D25" s="32">
        <f t="shared" si="2"/>
        <v>15</v>
      </c>
      <c r="F25">
        <f t="shared" si="3"/>
        <v>5.4200000000000026</v>
      </c>
      <c r="G25">
        <f t="shared" si="4"/>
        <v>7.4377510338577396E-2</v>
      </c>
      <c r="H25">
        <f t="shared" si="5"/>
        <v>0.16402773225686579</v>
      </c>
    </row>
    <row r="26" spans="1:8" x14ac:dyDescent="0.25">
      <c r="A26" s="9">
        <v>1</v>
      </c>
      <c r="B26" s="4">
        <f t="shared" si="0"/>
        <v>21</v>
      </c>
      <c r="C26" s="27">
        <f>B26</f>
        <v>21</v>
      </c>
      <c r="D26" s="32">
        <f t="shared" si="2"/>
        <v>21</v>
      </c>
      <c r="F26">
        <f t="shared" si="3"/>
        <v>5.610000000000003</v>
      </c>
      <c r="G26">
        <f t="shared" si="4"/>
        <v>7.7480576880948393E-2</v>
      </c>
      <c r="H26">
        <f t="shared" si="5"/>
        <v>0.17845587610499644</v>
      </c>
    </row>
    <row r="27" spans="1:8" x14ac:dyDescent="0.25">
      <c r="F27">
        <f t="shared" si="3"/>
        <v>5.8000000000000034</v>
      </c>
      <c r="G27">
        <f t="shared" si="4"/>
        <v>8.0473901788964908E-2</v>
      </c>
      <c r="H27">
        <f t="shared" si="5"/>
        <v>0.1934634003460847</v>
      </c>
    </row>
    <row r="28" spans="1:8" x14ac:dyDescent="0.25">
      <c r="F28">
        <f t="shared" si="3"/>
        <v>5.9900000000000038</v>
      </c>
      <c r="G28">
        <f t="shared" si="4"/>
        <v>8.3343599367280169E-2</v>
      </c>
      <c r="H28">
        <f t="shared" si="5"/>
        <v>0.20902812803853457</v>
      </c>
    </row>
    <row r="29" spans="1:8" x14ac:dyDescent="0.25">
      <c r="F29">
        <f t="shared" si="3"/>
        <v>6.1800000000000042</v>
      </c>
      <c r="G29">
        <f t="shared" si="4"/>
        <v>8.6076264869024532E-2</v>
      </c>
      <c r="H29">
        <f t="shared" si="5"/>
        <v>0.22512528819916211</v>
      </c>
    </row>
    <row r="30" spans="1:8" x14ac:dyDescent="0.25">
      <c r="F30">
        <f t="shared" si="3"/>
        <v>6.3700000000000045</v>
      </c>
      <c r="G30">
        <f t="shared" si="4"/>
        <v>8.8659065754791225E-2</v>
      </c>
      <c r="H30">
        <f t="shared" si="5"/>
        <v>0.24172761586448838</v>
      </c>
    </row>
    <row r="31" spans="1:8" x14ac:dyDescent="0.25">
      <c r="F31">
        <f t="shared" si="3"/>
        <v>6.5600000000000049</v>
      </c>
      <c r="G31">
        <f t="shared" si="4"/>
        <v>9.1079831705511108E-2</v>
      </c>
      <c r="H31">
        <f t="shared" si="5"/>
        <v>0.25880546938938243</v>
      </c>
    </row>
    <row r="32" spans="1:8" x14ac:dyDescent="0.25">
      <c r="F32">
        <f t="shared" si="3"/>
        <v>6.7500000000000053</v>
      </c>
      <c r="G32">
        <f t="shared" si="4"/>
        <v>9.3327142342850763E-2</v>
      </c>
      <c r="H32">
        <f t="shared" si="5"/>
        <v>0.27632696464695233</v>
      </c>
    </row>
    <row r="33" spans="6:8" x14ac:dyDescent="0.25">
      <c r="F33">
        <f t="shared" si="3"/>
        <v>6.9400000000000057</v>
      </c>
      <c r="G33">
        <f t="shared" si="4"/>
        <v>9.5390411612573126E-2</v>
      </c>
      <c r="H33">
        <f t="shared" si="5"/>
        <v>0.29425812559475917</v>
      </c>
    </row>
    <row r="34" spans="6:8" x14ac:dyDescent="0.25">
      <c r="F34">
        <f t="shared" si="3"/>
        <v>7.1300000000000061</v>
      </c>
      <c r="G34">
        <f t="shared" si="4"/>
        <v>9.7259967800126079E-2</v>
      </c>
      <c r="H34">
        <f t="shared" si="5"/>
        <v>0.31256305047507787</v>
      </c>
    </row>
    <row r="35" spans="6:8" x14ac:dyDescent="0.25">
      <c r="F35">
        <f t="shared" si="3"/>
        <v>7.3200000000000065</v>
      </c>
      <c r="G35">
        <f t="shared" si="4"/>
        <v>9.8927128174355825E-2</v>
      </c>
      <c r="H35">
        <f t="shared" si="5"/>
        <v>0.33120409272341395</v>
      </c>
    </row>
    <row r="36" spans="6:8" x14ac:dyDescent="0.25">
      <c r="F36">
        <f t="shared" si="3"/>
        <v>7.5100000000000069</v>
      </c>
      <c r="G36">
        <f t="shared" si="4"/>
        <v>0.10038426729516726</v>
      </c>
      <c r="H36">
        <f t="shared" si="5"/>
        <v>0.35014205547228172</v>
      </c>
    </row>
    <row r="37" spans="6:8" x14ac:dyDescent="0.25">
      <c r="F37">
        <f t="shared" si="3"/>
        <v>7.7000000000000073</v>
      </c>
      <c r="G37">
        <f t="shared" si="4"/>
        <v>0.10162487807439902</v>
      </c>
      <c r="H37">
        <f t="shared" si="5"/>
        <v>0.36933639835892401</v>
      </c>
    </row>
    <row r="38" spans="6:8" x14ac:dyDescent="0.25">
      <c r="F38">
        <f t="shared" si="3"/>
        <v>7.8900000000000077</v>
      </c>
      <c r="G38">
        <f t="shared" si="4"/>
        <v>0.10264362474607312</v>
      </c>
      <c r="H38">
        <f t="shared" si="5"/>
        <v>0.38874545517875214</v>
      </c>
    </row>
    <row r="39" spans="6:8" x14ac:dyDescent="0.25">
      <c r="F39">
        <f t="shared" si="3"/>
        <v>8.0800000000000072</v>
      </c>
      <c r="G39">
        <f t="shared" si="4"/>
        <v>0.10343638698217374</v>
      </c>
      <c r="H39">
        <f t="shared" si="5"/>
        <v>0.40832666077335655</v>
      </c>
    </row>
    <row r="40" spans="6:8" x14ac:dyDescent="0.25">
      <c r="F40">
        <f t="shared" ref="F40:F71" si="6">F39+((MAX(CycleTimeValues)-(MIN(CycleTimeValues)))/100)</f>
        <v>8.2700000000000067</v>
      </c>
      <c r="G40">
        <f t="shared" si="4"/>
        <v>0.10400029448256951</v>
      </c>
      <c r="H40">
        <f t="shared" si="5"/>
        <v>0.42803678540539847</v>
      </c>
    </row>
    <row r="41" spans="6:8" x14ac:dyDescent="0.25">
      <c r="F41">
        <f t="shared" si="6"/>
        <v>8.4600000000000062</v>
      </c>
      <c r="G41">
        <f t="shared" si="4"/>
        <v>0.10433375147171613</v>
      </c>
      <c r="H41">
        <f t="shared" si="5"/>
        <v>0.44783217475483456</v>
      </c>
    </row>
    <row r="42" spans="6:8" x14ac:dyDescent="0.25">
      <c r="F42">
        <f t="shared" si="6"/>
        <v>8.6500000000000057</v>
      </c>
      <c r="G42">
        <f t="shared" si="4"/>
        <v>0.10443645064918365</v>
      </c>
      <c r="H42">
        <f t="shared" si="5"/>
        <v>0.46766899357385017</v>
      </c>
    </row>
    <row r="43" spans="6:8" x14ac:dyDescent="0.25">
      <c r="F43">
        <f t="shared" si="6"/>
        <v>8.8400000000000052</v>
      </c>
      <c r="G43">
        <f t="shared" si="4"/>
        <v>0.1043093762644266</v>
      </c>
      <c r="H43">
        <f t="shared" si="5"/>
        <v>0.48750347096339558</v>
      </c>
    </row>
    <row r="44" spans="6:8" x14ac:dyDescent="0.25">
      <c r="F44">
        <f t="shared" si="6"/>
        <v>9.0300000000000047</v>
      </c>
      <c r="G44">
        <f t="shared" si="4"/>
        <v>0.10395479611691082</v>
      </c>
      <c r="H44">
        <f t="shared" si="5"/>
        <v>0.50729214518392318</v>
      </c>
    </row>
    <row r="45" spans="6:8" x14ac:dyDescent="0.25">
      <c r="F45">
        <f t="shared" si="6"/>
        <v>9.2200000000000042</v>
      </c>
      <c r="G45">
        <f t="shared" si="4"/>
        <v>0.10337624241887752</v>
      </c>
      <c r="H45">
        <f t="shared" si="5"/>
        <v>0.52699210588799328</v>
      </c>
    </row>
    <row r="46" spans="6:8" x14ac:dyDescent="0.25">
      <c r="F46">
        <f t="shared" si="6"/>
        <v>9.4100000000000037</v>
      </c>
      <c r="G46">
        <f t="shared" si="4"/>
        <v>0.10257848159764797</v>
      </c>
      <c r="H46">
        <f t="shared" si="5"/>
        <v>0.54656123166372916</v>
      </c>
    </row>
    <row r="47" spans="6:8" x14ac:dyDescent="0.25">
      <c r="F47">
        <f t="shared" si="6"/>
        <v>9.6000000000000032</v>
      </c>
      <c r="G47">
        <f t="shared" si="4"/>
        <v>0.10156747325531339</v>
      </c>
      <c r="H47">
        <f t="shared" si="5"/>
        <v>0.56595842080609748</v>
      </c>
    </row>
    <row r="48" spans="6:8" x14ac:dyDescent="0.25">
      <c r="F48">
        <f t="shared" si="6"/>
        <v>9.7900000000000027</v>
      </c>
      <c r="G48">
        <f t="shared" si="4"/>
        <v>0.10035031864366423</v>
      </c>
      <c r="H48">
        <f t="shared" si="5"/>
        <v>0.58514381328771603</v>
      </c>
    </row>
    <row r="49" spans="6:8" x14ac:dyDescent="0.25">
      <c r="F49">
        <f t="shared" si="6"/>
        <v>9.9800000000000022</v>
      </c>
      <c r="G49">
        <f t="shared" si="4"/>
        <v>9.8935199149021893E-2</v>
      </c>
      <c r="H49">
        <f t="shared" si="5"/>
        <v>0.60407900198194753</v>
      </c>
    </row>
    <row r="50" spans="6:8" x14ac:dyDescent="0.25">
      <c r="F50">
        <f t="shared" si="6"/>
        <v>10.170000000000002</v>
      </c>
      <c r="G50">
        <f t="shared" si="4"/>
        <v>9.7331305412950611E-2</v>
      </c>
      <c r="H50">
        <f t="shared" si="5"/>
        <v>0.62272723129760554</v>
      </c>
    </row>
    <row r="51" spans="6:8" x14ac:dyDescent="0.25">
      <c r="F51">
        <f t="shared" si="6"/>
        <v>10.360000000000001</v>
      </c>
      <c r="G51">
        <f t="shared" si="4"/>
        <v>9.5548757838411422E-2</v>
      </c>
      <c r="H51">
        <f t="shared" si="5"/>
        <v>0.64105358151541125</v>
      </c>
    </row>
    <row r="52" spans="6:8" x14ac:dyDescent="0.25">
      <c r="F52">
        <f t="shared" si="6"/>
        <v>10.55</v>
      </c>
      <c r="G52">
        <f t="shared" si="4"/>
        <v>9.3598519344638711E-2</v>
      </c>
      <c r="H52">
        <f t="shared" si="5"/>
        <v>0.65902513726973844</v>
      </c>
    </row>
    <row r="53" spans="6:8" x14ac:dyDescent="0.25">
      <c r="F53">
        <f t="shared" si="6"/>
        <v>10.74</v>
      </c>
      <c r="G53">
        <f t="shared" si="4"/>
        <v>9.1492301335859422E-2</v>
      </c>
      <c r="H53">
        <f t="shared" si="5"/>
        <v>0.67661113879307522</v>
      </c>
    </row>
    <row r="54" spans="6:8" x14ac:dyDescent="0.25">
      <c r="F54">
        <f t="shared" si="6"/>
        <v>10.93</v>
      </c>
      <c r="G54">
        <f t="shared" si="4"/>
        <v>8.9242463937127994E-2</v>
      </c>
      <c r="H54">
        <f t="shared" si="5"/>
        <v>0.69378311473262255</v>
      </c>
    </row>
    <row r="55" spans="6:8" x14ac:dyDescent="0.25">
      <c r="F55">
        <f t="shared" si="6"/>
        <v>11.12</v>
      </c>
      <c r="G55">
        <f t="shared" si="4"/>
        <v>8.6861911623432125E-2</v>
      </c>
      <c r="H55">
        <f t="shared" si="5"/>
        <v>0.71051499555573261</v>
      </c>
    </row>
    <row r="56" spans="6:8" x14ac:dyDescent="0.25">
      <c r="F56">
        <f t="shared" si="6"/>
        <v>11.309999999999999</v>
      </c>
      <c r="G56">
        <f t="shared" si="4"/>
        <v>8.4363985424500909E-2</v>
      </c>
      <c r="H56">
        <f t="shared" si="5"/>
        <v>0.72678320678049002</v>
      </c>
    </row>
    <row r="57" spans="6:8" x14ac:dyDescent="0.25">
      <c r="F57">
        <f t="shared" si="6"/>
        <v>11.499999999999998</v>
      </c>
      <c r="G57">
        <f t="shared" si="4"/>
        <v>8.1762352926406573E-2</v>
      </c>
      <c r="H57">
        <f t="shared" si="5"/>
        <v>0.74256674149635304</v>
      </c>
    </row>
    <row r="58" spans="6:8" x14ac:dyDescent="0.25">
      <c r="F58">
        <f t="shared" si="6"/>
        <v>11.689999999999998</v>
      </c>
      <c r="G58">
        <f t="shared" si="4"/>
        <v>7.9070897311381741E-2</v>
      </c>
      <c r="H58">
        <f t="shared" si="5"/>
        <v>0.75784721187400694</v>
      </c>
    </row>
    <row r="59" spans="6:8" x14ac:dyDescent="0.25">
      <c r="F59">
        <f t="shared" si="6"/>
        <v>11.879999999999997</v>
      </c>
      <c r="G59">
        <f t="shared" si="4"/>
        <v>7.6303606678921096E-2</v>
      </c>
      <c r="H59">
        <f t="shared" si="5"/>
        <v>0.77260887959990188</v>
      </c>
    </row>
    <row r="60" spans="6:8" x14ac:dyDescent="0.25">
      <c r="F60">
        <f t="shared" si="6"/>
        <v>12.069999999999997</v>
      </c>
      <c r="G60">
        <f t="shared" si="4"/>
        <v>7.3474464874183812E-2</v>
      </c>
      <c r="H60">
        <f t="shared" si="5"/>
        <v>0.78683866540581171</v>
      </c>
    </row>
    <row r="61" spans="6:8" x14ac:dyDescent="0.25">
      <c r="F61">
        <f t="shared" si="6"/>
        <v>12.259999999999996</v>
      </c>
      <c r="G61">
        <f t="shared" si="4"/>
        <v>7.059734501431876E-2</v>
      </c>
      <c r="H61">
        <f t="shared" si="5"/>
        <v>0.80052613809360884</v>
      </c>
    </row>
    <row r="62" spans="6:8" x14ac:dyDescent="0.25">
      <c r="F62">
        <f t="shared" si="6"/>
        <v>12.449999999999996</v>
      </c>
      <c r="G62">
        <f t="shared" si="4"/>
        <v>6.7685906850278948E-2</v>
      </c>
      <c r="H62">
        <f t="shared" si="5"/>
        <v>0.813663483676907</v>
      </c>
    </row>
    <row r="63" spans="6:8" x14ac:dyDescent="0.25">
      <c r="F63">
        <f t="shared" si="6"/>
        <v>12.639999999999995</v>
      </c>
      <c r="G63">
        <f t="shared" si="4"/>
        <v>6.4753499032027498E-2</v>
      </c>
      <c r="H63">
        <f t="shared" si="5"/>
        <v>0.82624545547099171</v>
      </c>
    </row>
    <row r="64" spans="6:8" x14ac:dyDescent="0.25">
      <c r="F64">
        <f t="shared" si="6"/>
        <v>12.829999999999995</v>
      </c>
      <c r="G64">
        <f t="shared" si="4"/>
        <v>6.181306726009031E-2</v>
      </c>
      <c r="H64">
        <f t="shared" si="5"/>
        <v>0.83826930615752437</v>
      </c>
    </row>
    <row r="65" spans="6:8" x14ac:dyDescent="0.25">
      <c r="F65">
        <f t="shared" si="6"/>
        <v>13.019999999999994</v>
      </c>
      <c r="G65">
        <f t="shared" si="4"/>
        <v>5.8877069207836696E-2</v>
      </c>
      <c r="H65">
        <f t="shared" si="5"/>
        <v>0.84973470302809839</v>
      </c>
    </row>
    <row r="66" spans="6:8" x14ac:dyDescent="0.25">
      <c r="F66">
        <f t="shared" si="6"/>
        <v>13.209999999999994</v>
      </c>
      <c r="G66">
        <f t="shared" si="4"/>
        <v>5.5957396988529716E-2</v>
      </c>
      <c r="H66">
        <f t="shared" si="5"/>
        <v>0.8606436277684526</v>
      </c>
    </row>
    <row r="67" spans="6:8" x14ac:dyDescent="0.25">
      <c r="F67">
        <f t="shared" si="6"/>
        <v>13.399999999999993</v>
      </c>
      <c r="G67">
        <f t="shared" si="4"/>
        <v>5.3065307821196082E-2</v>
      </c>
      <c r="H67">
        <f t="shared" si="5"/>
        <v>0.87100026228094574</v>
      </c>
    </row>
    <row r="68" spans="6:8" x14ac:dyDescent="0.25">
      <c r="F68">
        <f t="shared" si="6"/>
        <v>13.589999999999993</v>
      </c>
      <c r="G68">
        <f t="shared" si="4"/>
        <v>5.0211363421955119E-2</v>
      </c>
      <c r="H68">
        <f t="shared" si="5"/>
        <v>0.8808108621551648</v>
      </c>
    </row>
    <row r="69" spans="6:8" x14ac:dyDescent="0.25">
      <c r="F69">
        <f t="shared" si="6"/>
        <v>13.779999999999992</v>
      </c>
      <c r="G69">
        <f t="shared" si="4"/>
        <v>4.7405378515000277E-2</v>
      </c>
      <c r="H69">
        <f t="shared" si="5"/>
        <v>0.89008361948407577</v>
      </c>
    </row>
    <row r="70" spans="6:8" x14ac:dyDescent="0.25">
      <c r="F70">
        <f t="shared" si="6"/>
        <v>13.969999999999992</v>
      </c>
      <c r="G70">
        <f t="shared" si="4"/>
        <v>4.4656378722355929E-2</v>
      </c>
      <c r="H70">
        <f t="shared" si="5"/>
        <v>0.89882851678521603</v>
      </c>
    </row>
    <row r="71" spans="6:8" x14ac:dyDescent="0.25">
      <c r="F71">
        <f t="shared" si="6"/>
        <v>14.159999999999991</v>
      </c>
      <c r="G71">
        <f t="shared" si="4"/>
        <v>4.1972567956278205E-2</v>
      </c>
      <c r="H71">
        <f t="shared" si="5"/>
        <v>0.90705717382279327</v>
      </c>
    </row>
    <row r="72" spans="6:8" x14ac:dyDescent="0.25">
      <c r="F72">
        <f t="shared" ref="F72:F107" si="7">F71+((MAX(CycleTimeValues)-(MIN(CycleTimeValues)))/100)</f>
        <v>14.349999999999991</v>
      </c>
      <c r="G72">
        <f t="shared" ref="G72:G107" si="8">WEIBULL(F72,$F$3,$F$4,FALSE)</f>
        <v>3.9361305305105551E-2</v>
      </c>
      <c r="H72">
        <f t="shared" ref="H72:H107" si="9">WEIBULL(F72,$F$3,$F$4,TRUE)</f>
        <v>0.91478268913739891</v>
      </c>
    </row>
    <row r="73" spans="6:8" x14ac:dyDescent="0.25">
      <c r="F73">
        <f t="shared" si="7"/>
        <v>14.53999999999999</v>
      </c>
      <c r="G73">
        <f t="shared" si="8"/>
        <v>3.6829091274787007E-2</v>
      </c>
      <c r="H73">
        <f t="shared" si="9"/>
        <v>0.92201947807598961</v>
      </c>
    </row>
    <row r="74" spans="6:8" x14ac:dyDescent="0.25">
      <c r="F74">
        <f t="shared" si="7"/>
        <v>14.72999999999999</v>
      </c>
      <c r="G74">
        <f t="shared" si="8"/>
        <v>3.4381563126355298E-2</v>
      </c>
      <c r="H74">
        <f t="shared" si="9"/>
        <v>0.9287831090769143</v>
      </c>
    </row>
    <row r="75" spans="6:8" x14ac:dyDescent="0.25">
      <c r="F75">
        <f t="shared" si="7"/>
        <v>14.919999999999989</v>
      </c>
      <c r="G75">
        <f t="shared" si="8"/>
        <v>3.2023498936225317E-2</v>
      </c>
      <c r="H75">
        <f t="shared" si="9"/>
        <v>0.93509013990448298</v>
      </c>
    </row>
    <row r="76" spans="6:8" x14ac:dyDescent="0.25">
      <c r="F76">
        <f t="shared" si="7"/>
        <v>15.109999999999989</v>
      </c>
      <c r="G76">
        <f t="shared" si="8"/>
        <v>2.975882990309944E-2</v>
      </c>
      <c r="H76">
        <f t="shared" si="9"/>
        <v>0.94095795544672067</v>
      </c>
    </row>
    <row r="77" spans="6:8" x14ac:dyDescent="0.25">
      <c r="F77">
        <f t="shared" si="7"/>
        <v>15.299999999999988</v>
      </c>
      <c r="G77">
        <f t="shared" si="8"/>
        <v>2.7590660333921751E-2</v>
      </c>
      <c r="H77">
        <f t="shared" si="9"/>
        <v>0.94640460859058861</v>
      </c>
    </row>
    <row r="78" spans="6:8" x14ac:dyDescent="0.25">
      <c r="F78">
        <f t="shared" si="7"/>
        <v>15.489999999999988</v>
      </c>
      <c r="G78">
        <f t="shared" si="8"/>
        <v>2.5521294662913734E-2</v>
      </c>
      <c r="H78">
        <f t="shared" si="9"/>
        <v>0.95144866557345997</v>
      </c>
    </row>
    <row r="79" spans="6:8" x14ac:dyDescent="0.25">
      <c r="F79">
        <f t="shared" si="7"/>
        <v>15.679999999999987</v>
      </c>
      <c r="G79">
        <f t="shared" si="8"/>
        <v>2.3552270793124674E-2</v>
      </c>
      <c r="H79">
        <f t="shared" si="9"/>
        <v>0.9561090570805415</v>
      </c>
    </row>
    <row r="80" spans="6:8" x14ac:dyDescent="0.25">
      <c r="F80">
        <f t="shared" si="7"/>
        <v>15.869999999999987</v>
      </c>
      <c r="G80">
        <f t="shared" si="8"/>
        <v>2.1684398999709066E-2</v>
      </c>
      <c r="H80">
        <f t="shared" si="9"/>
        <v>0.96040493621792411</v>
      </c>
    </row>
    <row r="81" spans="6:8" x14ac:dyDescent="0.25">
      <c r="F81">
        <f t="shared" si="7"/>
        <v>16.059999999999988</v>
      </c>
      <c r="G81">
        <f t="shared" si="8"/>
        <v>1.9917805598547646E-2</v>
      </c>
      <c r="H81">
        <f t="shared" si="9"/>
        <v>0.96435554434278203</v>
      </c>
    </row>
    <row r="82" spans="6:8" x14ac:dyDescent="0.25">
      <c r="F82">
        <f t="shared" si="7"/>
        <v>16.249999999999989</v>
      </c>
      <c r="G82">
        <f t="shared" si="8"/>
        <v>1.8251980562816818E-2</v>
      </c>
      <c r="H82">
        <f t="shared" si="9"/>
        <v>0.96798008557870008</v>
      </c>
    </row>
    <row r="83" spans="6:8" x14ac:dyDescent="0.25">
      <c r="F83">
        <f t="shared" si="7"/>
        <v>16.439999999999991</v>
      </c>
      <c r="G83">
        <f t="shared" si="8"/>
        <v>1.6685828263327901E-2</v>
      </c>
      <c r="H83">
        <f t="shared" si="9"/>
        <v>0.97129761068794307</v>
      </c>
    </row>
    <row r="84" spans="6:8" x14ac:dyDescent="0.25">
      <c r="F84">
        <f t="shared" si="7"/>
        <v>16.629999999999992</v>
      </c>
      <c r="G84">
        <f t="shared" si="8"/>
        <v>1.5217720515295925E-2</v>
      </c>
      <c r="H84">
        <f t="shared" si="9"/>
        <v>0.97432691081632006</v>
      </c>
    </row>
    <row r="85" spans="6:8" x14ac:dyDescent="0.25">
      <c r="F85">
        <f t="shared" si="7"/>
        <v>16.819999999999993</v>
      </c>
      <c r="G85">
        <f t="shared" si="8"/>
        <v>1.3845551133789376E-2</v>
      </c>
      <c r="H85">
        <f t="shared" si="9"/>
        <v>0.97708642147267644</v>
      </c>
    </row>
    <row r="86" spans="6:8" x14ac:dyDescent="0.25">
      <c r="F86">
        <f t="shared" si="7"/>
        <v>17.009999999999994</v>
      </c>
      <c r="G86">
        <f t="shared" si="8"/>
        <v>1.2566791231382386E-2</v>
      </c>
      <c r="H86">
        <f t="shared" si="9"/>
        <v>0.97959413695626474</v>
      </c>
    </row>
    <row r="87" spans="6:8" x14ac:dyDescent="0.25">
      <c r="F87">
        <f t="shared" si="7"/>
        <v>17.199999999999996</v>
      </c>
      <c r="G87">
        <f t="shared" si="8"/>
        <v>1.1378544533223482E-2</v>
      </c>
      <c r="H87">
        <f t="shared" si="9"/>
        <v>0.98186753530342097</v>
      </c>
    </row>
    <row r="88" spans="6:8" x14ac:dyDescent="0.25">
      <c r="F88">
        <f t="shared" si="7"/>
        <v>17.389999999999997</v>
      </c>
      <c r="G88">
        <f t="shared" si="8"/>
        <v>1.0277602035446668E-2</v>
      </c>
      <c r="H88">
        <f t="shared" si="9"/>
        <v>0.98392351369195485</v>
      </c>
    </row>
    <row r="89" spans="6:8" x14ac:dyDescent="0.25">
      <c r="F89">
        <f t="shared" si="7"/>
        <v>17.579999999999998</v>
      </c>
      <c r="G89">
        <f t="shared" si="8"/>
        <v>9.2604953910853209E-3</v>
      </c>
      <c r="H89">
        <f t="shared" si="9"/>
        <v>0.98577833411900728</v>
      </c>
    </row>
    <row r="90" spans="6:8" x14ac:dyDescent="0.25">
      <c r="F90">
        <f t="shared" si="7"/>
        <v>17.77</v>
      </c>
      <c r="G90">
        <f t="shared" si="8"/>
        <v>8.3235484718358916E-3</v>
      </c>
      <c r="H90">
        <f t="shared" si="9"/>
        <v>0.98744757905713931</v>
      </c>
    </row>
    <row r="91" spans="6:8" x14ac:dyDescent="0.25">
      <c r="F91">
        <f t="shared" si="7"/>
        <v>17.96</v>
      </c>
      <c r="G91">
        <f t="shared" si="8"/>
        <v>7.4629266225726704E-3</v>
      </c>
      <c r="H91">
        <f t="shared" si="9"/>
        <v>0.98894611669505872</v>
      </c>
    </row>
    <row r="92" spans="6:8" x14ac:dyDescent="0.25">
      <c r="F92">
        <f t="shared" si="7"/>
        <v>18.150000000000002</v>
      </c>
      <c r="G92">
        <f t="shared" si="8"/>
        <v>6.6746831968622295E-3</v>
      </c>
      <c r="H92">
        <f t="shared" si="9"/>
        <v>0.99028807528434415</v>
      </c>
    </row>
    <row r="93" spans="6:8" x14ac:dyDescent="0.25">
      <c r="F93">
        <f t="shared" si="7"/>
        <v>18.340000000000003</v>
      </c>
      <c r="G93">
        <f t="shared" si="8"/>
        <v>5.9548030343382231E-3</v>
      </c>
      <c r="H93">
        <f t="shared" si="9"/>
        <v>0.99148682604218819</v>
      </c>
    </row>
    <row r="94" spans="6:8" x14ac:dyDescent="0.25">
      <c r="F94">
        <f t="shared" si="7"/>
        <v>18.530000000000005</v>
      </c>
      <c r="G94">
        <f t="shared" si="8"/>
        <v>5.2992426132358189E-3</v>
      </c>
      <c r="H94">
        <f t="shared" si="9"/>
        <v>0.9925549740026367</v>
      </c>
    </row>
    <row r="95" spans="6:8" x14ac:dyDescent="0.25">
      <c r="F95">
        <f t="shared" si="7"/>
        <v>18.720000000000006</v>
      </c>
      <c r="G95">
        <f t="shared" si="8"/>
        <v>4.7039666823098895E-3</v>
      </c>
      <c r="H95">
        <f t="shared" si="9"/>
        <v>0.99350435616490163</v>
      </c>
    </row>
    <row r="96" spans="6:8" x14ac:dyDescent="0.25">
      <c r="F96">
        <f t="shared" si="7"/>
        <v>18.910000000000007</v>
      </c>
      <c r="G96">
        <f t="shared" si="8"/>
        <v>4.1649812445710256E-3</v>
      </c>
      <c r="H96">
        <f t="shared" si="9"/>
        <v>0.99434604625665768</v>
      </c>
    </row>
    <row r="97" spans="6:8" x14ac:dyDescent="0.25">
      <c r="F97">
        <f t="shared" si="7"/>
        <v>19.100000000000009</v>
      </c>
      <c r="G97">
        <f t="shared" si="8"/>
        <v>3.6783628297149935E-3</v>
      </c>
      <c r="H97">
        <f t="shared" si="9"/>
        <v>0.99509036541218687</v>
      </c>
    </row>
    <row r="98" spans="6:8" x14ac:dyDescent="0.25">
      <c r="F98">
        <f t="shared" si="7"/>
        <v>19.29000000000001</v>
      </c>
      <c r="G98">
        <f t="shared" si="8"/>
        <v>3.2402840519018448E-3</v>
      </c>
      <c r="H98">
        <f t="shared" si="9"/>
        <v>0.99574689805899863</v>
      </c>
    </row>
    <row r="99" spans="6:8" x14ac:dyDescent="0.25">
      <c r="F99">
        <f t="shared" si="7"/>
        <v>19.480000000000011</v>
      </c>
      <c r="G99">
        <f t="shared" si="8"/>
        <v>2.8470355039427169E-3</v>
      </c>
      <c r="H99">
        <f t="shared" si="9"/>
        <v>0.99632451231117591</v>
      </c>
    </row>
    <row r="100" spans="6:8" x14ac:dyDescent="0.25">
      <c r="F100">
        <f t="shared" si="7"/>
        <v>19.670000000000012</v>
      </c>
      <c r="G100">
        <f t="shared" si="8"/>
        <v>2.4950440874269152E-3</v>
      </c>
      <c r="H100">
        <f t="shared" si="9"/>
        <v>0.99683138418210337</v>
      </c>
    </row>
    <row r="101" spans="6:8" x14ac:dyDescent="0.25">
      <c r="F101">
        <f t="shared" si="7"/>
        <v>19.860000000000014</v>
      </c>
      <c r="G101">
        <f t="shared" si="8"/>
        <v>2.1808879204973713E-3</v>
      </c>
      <c r="H101">
        <f t="shared" si="9"/>
        <v>0.99727502495225095</v>
      </c>
    </row>
    <row r="102" spans="6:8" x14ac:dyDescent="0.25">
      <c r="F102">
        <f t="shared" si="7"/>
        <v>20.050000000000015</v>
      </c>
      <c r="G102">
        <f t="shared" si="8"/>
        <v>1.9013080006496145E-3</v>
      </c>
      <c r="H102">
        <f t="shared" si="9"/>
        <v>0.99766231105810421</v>
      </c>
    </row>
    <row r="103" spans="6:8" x14ac:dyDescent="0.25">
      <c r="F103">
        <f t="shared" si="7"/>
        <v>20.240000000000016</v>
      </c>
      <c r="G103">
        <f t="shared" si="8"/>
        <v>1.6532168290376479E-3</v>
      </c>
      <c r="H103">
        <f t="shared" si="9"/>
        <v>0.9979995159049021</v>
      </c>
    </row>
    <row r="104" spans="6:8" x14ac:dyDescent="0.25">
      <c r="F104">
        <f t="shared" si="7"/>
        <v>20.430000000000017</v>
      </c>
      <c r="G104">
        <f t="shared" si="8"/>
        <v>1.4337042254122506E-3</v>
      </c>
      <c r="H104">
        <f t="shared" si="9"/>
        <v>0.99829234304732817</v>
      </c>
    </row>
    <row r="105" spans="6:8" x14ac:dyDescent="0.25">
      <c r="F105">
        <f t="shared" si="7"/>
        <v>20.620000000000019</v>
      </c>
      <c r="G105">
        <f t="shared" si="8"/>
        <v>1.2400405792131774E-3</v>
      </c>
      <c r="H105">
        <f t="shared" si="9"/>
        <v>0.99854596022748743</v>
      </c>
    </row>
    <row r="106" spans="6:8" x14ac:dyDescent="0.25">
      <c r="F106">
        <f t="shared" si="7"/>
        <v>20.81000000000002</v>
      </c>
      <c r="G106">
        <f t="shared" si="8"/>
        <v>1.0696777928195728E-3</v>
      </c>
      <c r="H106">
        <f t="shared" si="9"/>
        <v>0.99876503380723736</v>
      </c>
    </row>
    <row r="107" spans="6:8" x14ac:dyDescent="0.25">
      <c r="F107">
        <f t="shared" si="7"/>
        <v>21.000000000000021</v>
      </c>
      <c r="G107">
        <f t="shared" si="8"/>
        <v>9.2024817795538147E-4</v>
      </c>
      <c r="H107">
        <f t="shared" si="9"/>
        <v>0.99895376318114071</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topLeftCell="A1225" workbookViewId="0">
      <selection activeCell="B1246" sqref="B1246"/>
    </sheetView>
  </sheetViews>
  <sheetFormatPr defaultColWidth="8.85546875"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4"/>
      <c r="M1" s="24"/>
      <c r="N1" s="24"/>
    </row>
    <row r="2" spans="1:14" x14ac:dyDescent="0.25">
      <c r="A2" s="3">
        <f>IF(AND(TRIM(INDEX(CompletedDateValues,ROW(A2)))&lt;&gt;"",INDEX(CompletedDateValues,ROW(A2))&gt;0),INT(INDEX(CompletedDateValues,ROW(A2))),"")</f>
        <v>42025</v>
      </c>
      <c r="B2" s="3">
        <f>IF(AND(TRIM(INDEX(StartDateValues,ROW(A2)))&lt;&gt;"",INDEX(StartDateValues,ROW(A2))&gt;0),INT(INDEX(StartDateValues,ROW(A2))),"")</f>
        <v>42018</v>
      </c>
      <c r="C2" s="3">
        <f t="shared" ref="C2:C65" si="0">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 t="shared" ref="K2:K65" si="1">IF(OR(A2="",B2=""),NA(),MAX(0,IF(A2-B2=0,SameDayCycleTimeSettingValue,A2-B2)))</f>
        <v>7</v>
      </c>
    </row>
    <row r="3" spans="1:14" x14ac:dyDescent="0.25">
      <c r="A3" s="3">
        <f>IF(AND(TRIM(INDEX(CompletedDateValues,ROW(A3)))&lt;&gt;"",INDEX(CompletedDateValues,ROW(A3))&gt;0),INT(INDEX(CompletedDateValues,ROW(A3))),"")</f>
        <v>42030</v>
      </c>
      <c r="B3" s="3">
        <f>IF(AND(TRIM(INDEX(StartDateValues,ROW(A3)))&lt;&gt;"",INDEX(StartDateValues,ROW(A3))&gt;0),INT(INDEX(StartDateValues,ROW(A3))),"")</f>
        <v>42018</v>
      </c>
      <c r="C3" s="3">
        <f t="shared" si="0"/>
        <v>42029</v>
      </c>
      <c r="D3" s="5">
        <f t="shared" ref="D3:D66" si="2">IF(C3="", "",YEAR(C3))</f>
        <v>2015</v>
      </c>
      <c r="E3" s="5">
        <f t="shared" ref="E3:E66" si="3">IF(C3="","",WEEKNUM(C3))</f>
        <v>5</v>
      </c>
      <c r="F3" s="5" t="str">
        <f t="shared" ref="F3:F66" si="4">IF(C3="","",D3&amp;"-"&amp;TEXT(E3,"00"))</f>
        <v>2015-05</v>
      </c>
      <c r="G3" s="3">
        <f t="shared" ref="G3:G66" si="5">IF(B3="","",B3 - (WEEKDAY(B3)-1))</f>
        <v>42015</v>
      </c>
      <c r="H3" s="5">
        <f t="shared" ref="H3:H66" si="6">IF(G3="", "",YEAR(G3))</f>
        <v>2015</v>
      </c>
      <c r="I3" s="5">
        <f t="shared" ref="I3:I66" si="7">IF(G3="","",WEEKNUM(G3))</f>
        <v>3</v>
      </c>
      <c r="J3" s="5" t="str">
        <f t="shared" ref="J3:J66" si="8">IF(G3="","",H3&amp;"-"&amp;TEXT(I3,"00"))</f>
        <v>2015-03</v>
      </c>
      <c r="K3" s="5">
        <f t="shared" si="1"/>
        <v>12</v>
      </c>
    </row>
    <row r="4" spans="1:14" x14ac:dyDescent="0.25">
      <c r="A4" s="3">
        <f>IF(AND(TRIM(INDEX(CompletedDateValues,ROW(A4)))&lt;&gt;"",INDEX(CompletedDateValues,ROW(A4))&gt;0),INT(INDEX(CompletedDateValues,ROW(A4))),"")</f>
        <v>42030</v>
      </c>
      <c r="B4" s="3">
        <f>IF(AND(TRIM(INDEX(StartDateValues,ROW(A4)))&lt;&gt;"",INDEX(StartDateValues,ROW(A4))&gt;0),INT(INDEX(StartDateValues,ROW(A4))),"")</f>
        <v>42018</v>
      </c>
      <c r="C4" s="3">
        <f t="shared" si="0"/>
        <v>42029</v>
      </c>
      <c r="D4" s="5">
        <f t="shared" si="2"/>
        <v>2015</v>
      </c>
      <c r="E4" s="5">
        <f t="shared" si="3"/>
        <v>5</v>
      </c>
      <c r="F4" s="5" t="str">
        <f t="shared" si="4"/>
        <v>2015-05</v>
      </c>
      <c r="G4" s="3">
        <f t="shared" si="5"/>
        <v>42015</v>
      </c>
      <c r="H4" s="5">
        <f t="shared" si="6"/>
        <v>2015</v>
      </c>
      <c r="I4" s="5">
        <f t="shared" si="7"/>
        <v>3</v>
      </c>
      <c r="J4" s="5" t="str">
        <f t="shared" si="8"/>
        <v>2015-03</v>
      </c>
      <c r="K4" s="5">
        <f t="shared" si="1"/>
        <v>12</v>
      </c>
    </row>
    <row r="5" spans="1:14" x14ac:dyDescent="0.25">
      <c r="A5" s="3">
        <f>IF(AND(TRIM(INDEX(CompletedDateValues,ROW(A5)))&lt;&gt;"",INDEX(CompletedDateValues,ROW(A5))&gt;0),INT(INDEX(CompletedDateValues,ROW(A5))),"")</f>
        <v>42030</v>
      </c>
      <c r="B5" s="3">
        <f>IF(AND(TRIM(INDEX(StartDateValues,ROW(A5)))&lt;&gt;"",INDEX(StartDateValues,ROW(A5))&gt;0),INT(INDEX(StartDateValues,ROW(A5))),"")</f>
        <v>42025</v>
      </c>
      <c r="C5" s="3">
        <f t="shared" si="0"/>
        <v>42029</v>
      </c>
      <c r="D5" s="5">
        <f t="shared" si="2"/>
        <v>2015</v>
      </c>
      <c r="E5" s="5">
        <f t="shared" si="3"/>
        <v>5</v>
      </c>
      <c r="F5" s="5" t="str">
        <f t="shared" si="4"/>
        <v>2015-05</v>
      </c>
      <c r="G5" s="3">
        <f t="shared" si="5"/>
        <v>42022</v>
      </c>
      <c r="H5" s="5">
        <f t="shared" si="6"/>
        <v>2015</v>
      </c>
      <c r="I5" s="5">
        <f t="shared" si="7"/>
        <v>4</v>
      </c>
      <c r="J5" s="5" t="str">
        <f t="shared" si="8"/>
        <v>2015-04</v>
      </c>
      <c r="K5" s="5">
        <f t="shared" si="1"/>
        <v>5</v>
      </c>
    </row>
    <row r="6" spans="1:14" x14ac:dyDescent="0.25">
      <c r="A6" s="3">
        <f>IF(AND(TRIM(INDEX(CompletedDateValues,ROW(A6)))&lt;&gt;"",INDEX(CompletedDateValues,ROW(A6))&gt;0),INT(INDEX(CompletedDateValues,ROW(A6))),"")</f>
        <v>42030</v>
      </c>
      <c r="B6" s="3">
        <f>IF(AND(TRIM(INDEX(StartDateValues,ROW(A6)))&lt;&gt;"",INDEX(StartDateValues,ROW(A6))&gt;0),INT(INDEX(StartDateValues,ROW(A6))),"")</f>
        <v>42026</v>
      </c>
      <c r="C6" s="3">
        <f t="shared" si="0"/>
        <v>42029</v>
      </c>
      <c r="D6" s="5">
        <f t="shared" si="2"/>
        <v>2015</v>
      </c>
      <c r="E6" s="5">
        <f t="shared" si="3"/>
        <v>5</v>
      </c>
      <c r="F6" s="5" t="str">
        <f t="shared" si="4"/>
        <v>2015-05</v>
      </c>
      <c r="G6" s="3">
        <f t="shared" si="5"/>
        <v>42022</v>
      </c>
      <c r="H6" s="5">
        <f t="shared" si="6"/>
        <v>2015</v>
      </c>
      <c r="I6" s="5">
        <f t="shared" si="7"/>
        <v>4</v>
      </c>
      <c r="J6" s="5" t="str">
        <f t="shared" si="8"/>
        <v>2015-04</v>
      </c>
      <c r="K6" s="5">
        <f t="shared" si="1"/>
        <v>4</v>
      </c>
    </row>
    <row r="7" spans="1:14" x14ac:dyDescent="0.25">
      <c r="A7" s="3">
        <f>IF(AND(TRIM(INDEX(CompletedDateValues,ROW(A7)))&lt;&gt;"",INDEX(CompletedDateValues,ROW(A7))&gt;0),INT(INDEX(CompletedDateValues,ROW(A7))),"")</f>
        <v>42033</v>
      </c>
      <c r="B7" s="3">
        <f>IF(AND(TRIM(INDEX(StartDateValues,ROW(A7)))&lt;&gt;"",INDEX(StartDateValues,ROW(A7))&gt;0),INT(INDEX(StartDateValues,ROW(A7))),"")</f>
        <v>42027</v>
      </c>
      <c r="C7" s="3">
        <f t="shared" si="0"/>
        <v>42029</v>
      </c>
      <c r="D7" s="5">
        <f t="shared" si="2"/>
        <v>2015</v>
      </c>
      <c r="E7" s="5">
        <f t="shared" si="3"/>
        <v>5</v>
      </c>
      <c r="F7" s="5" t="str">
        <f t="shared" si="4"/>
        <v>2015-05</v>
      </c>
      <c r="G7" s="3">
        <f t="shared" si="5"/>
        <v>42022</v>
      </c>
      <c r="H7" s="5">
        <f t="shared" si="6"/>
        <v>2015</v>
      </c>
      <c r="I7" s="5">
        <f t="shared" si="7"/>
        <v>4</v>
      </c>
      <c r="J7" s="5" t="str">
        <f t="shared" si="8"/>
        <v>2015-04</v>
      </c>
      <c r="K7" s="5">
        <f t="shared" si="1"/>
        <v>6</v>
      </c>
    </row>
    <row r="8" spans="1:14" x14ac:dyDescent="0.25">
      <c r="A8" s="3">
        <f>IF(AND(TRIM(INDEX(CompletedDateValues,ROW(A8)))&lt;&gt;"",INDEX(CompletedDateValues,ROW(A8))&gt;0),INT(INDEX(CompletedDateValues,ROW(A8))),"")</f>
        <v>42037</v>
      </c>
      <c r="B8" s="3">
        <f>IF(AND(TRIM(INDEX(StartDateValues,ROW(A8)))&lt;&gt;"",INDEX(StartDateValues,ROW(A8))&gt;0),INT(INDEX(StartDateValues,ROW(A8))),"")</f>
        <v>42027</v>
      </c>
      <c r="C8" s="3">
        <f t="shared" si="0"/>
        <v>42036</v>
      </c>
      <c r="D8" s="5">
        <f t="shared" si="2"/>
        <v>2015</v>
      </c>
      <c r="E8" s="5">
        <f t="shared" si="3"/>
        <v>6</v>
      </c>
      <c r="F8" s="5" t="str">
        <f t="shared" si="4"/>
        <v>2015-06</v>
      </c>
      <c r="G8" s="3">
        <f t="shared" si="5"/>
        <v>42022</v>
      </c>
      <c r="H8" s="5">
        <f t="shared" si="6"/>
        <v>2015</v>
      </c>
      <c r="I8" s="5">
        <f t="shared" si="7"/>
        <v>4</v>
      </c>
      <c r="J8" s="5" t="str">
        <f t="shared" si="8"/>
        <v>2015-04</v>
      </c>
      <c r="K8" s="5">
        <f t="shared" si="1"/>
        <v>10</v>
      </c>
    </row>
    <row r="9" spans="1:14" x14ac:dyDescent="0.25">
      <c r="A9" s="3">
        <f>IF(AND(TRIM(INDEX(CompletedDateValues,ROW(A9)))&lt;&gt;"",INDEX(CompletedDateValues,ROW(A9))&gt;0),INT(INDEX(CompletedDateValues,ROW(A9))),"")</f>
        <v>42037</v>
      </c>
      <c r="B9" s="3">
        <f>IF(AND(TRIM(INDEX(StartDateValues,ROW(A9)))&lt;&gt;"",INDEX(StartDateValues,ROW(A9))&gt;0),INT(INDEX(StartDateValues,ROW(A9))),"")</f>
        <v>42024</v>
      </c>
      <c r="C9" s="3">
        <f t="shared" si="0"/>
        <v>42036</v>
      </c>
      <c r="D9" s="5">
        <f t="shared" si="2"/>
        <v>2015</v>
      </c>
      <c r="E9" s="5">
        <f t="shared" si="3"/>
        <v>6</v>
      </c>
      <c r="F9" s="5" t="str">
        <f t="shared" si="4"/>
        <v>2015-06</v>
      </c>
      <c r="G9" s="3">
        <f t="shared" si="5"/>
        <v>42022</v>
      </c>
      <c r="H9" s="5">
        <f t="shared" si="6"/>
        <v>2015</v>
      </c>
      <c r="I9" s="5">
        <f t="shared" si="7"/>
        <v>4</v>
      </c>
      <c r="J9" s="5" t="str">
        <f t="shared" si="8"/>
        <v>2015-04</v>
      </c>
      <c r="K9" s="5">
        <f t="shared" si="1"/>
        <v>13</v>
      </c>
    </row>
    <row r="10" spans="1:14" x14ac:dyDescent="0.25">
      <c r="A10" s="3">
        <f>IF(AND(TRIM(INDEX(CompletedDateValues,ROW(A10)))&lt;&gt;"",INDEX(CompletedDateValues,ROW(A10))&gt;0),INT(INDEX(CompletedDateValues,ROW(A10))),"")</f>
        <v>42037</v>
      </c>
      <c r="B10" s="3">
        <f>IF(AND(TRIM(INDEX(StartDateValues,ROW(A10)))&lt;&gt;"",INDEX(StartDateValues,ROW(A10))&gt;0),INT(INDEX(StartDateValues,ROW(A10))),"")</f>
        <v>42024</v>
      </c>
      <c r="C10" s="3">
        <f t="shared" si="0"/>
        <v>42036</v>
      </c>
      <c r="D10" s="5">
        <f t="shared" si="2"/>
        <v>2015</v>
      </c>
      <c r="E10" s="5">
        <f t="shared" si="3"/>
        <v>6</v>
      </c>
      <c r="F10" s="5" t="str">
        <f t="shared" si="4"/>
        <v>2015-06</v>
      </c>
      <c r="G10" s="3">
        <f t="shared" si="5"/>
        <v>42022</v>
      </c>
      <c r="H10" s="5">
        <f t="shared" si="6"/>
        <v>2015</v>
      </c>
      <c r="I10" s="5">
        <f t="shared" si="7"/>
        <v>4</v>
      </c>
      <c r="J10" s="5" t="str">
        <f t="shared" si="8"/>
        <v>2015-04</v>
      </c>
      <c r="K10" s="5">
        <f t="shared" si="1"/>
        <v>13</v>
      </c>
    </row>
    <row r="11" spans="1:14" x14ac:dyDescent="0.25">
      <c r="A11" s="3">
        <f>IF(AND(TRIM(INDEX(CompletedDateValues,ROW(A11)))&lt;&gt;"",INDEX(CompletedDateValues,ROW(A11))&gt;0),INT(INDEX(CompletedDateValues,ROW(A11))),"")</f>
        <v>42039</v>
      </c>
      <c r="B11" s="3">
        <f>IF(AND(TRIM(INDEX(StartDateValues,ROW(A11)))&lt;&gt;"",INDEX(StartDateValues,ROW(A11))&gt;0),INT(INDEX(StartDateValues,ROW(A11))),"")</f>
        <v>42024</v>
      </c>
      <c r="C11" s="3">
        <f t="shared" si="0"/>
        <v>42036</v>
      </c>
      <c r="D11" s="5">
        <f t="shared" si="2"/>
        <v>2015</v>
      </c>
      <c r="E11" s="5">
        <f t="shared" si="3"/>
        <v>6</v>
      </c>
      <c r="F11" s="5" t="str">
        <f t="shared" si="4"/>
        <v>2015-06</v>
      </c>
      <c r="G11" s="3">
        <f t="shared" si="5"/>
        <v>42022</v>
      </c>
      <c r="H11" s="5">
        <f t="shared" si="6"/>
        <v>2015</v>
      </c>
      <c r="I11" s="5">
        <f t="shared" si="7"/>
        <v>4</v>
      </c>
      <c r="J11" s="5" t="str">
        <f t="shared" si="8"/>
        <v>2015-04</v>
      </c>
      <c r="K11" s="5">
        <f t="shared" si="1"/>
        <v>15</v>
      </c>
    </row>
    <row r="12" spans="1:14" x14ac:dyDescent="0.25">
      <c r="A12" s="3">
        <f>IF(AND(TRIM(INDEX(CompletedDateValues,ROW(A12)))&lt;&gt;"",INDEX(CompletedDateValues,ROW(A12))&gt;0),INT(INDEX(CompletedDateValues,ROW(A12))),"")</f>
        <v>42039</v>
      </c>
      <c r="B12" s="3">
        <f>IF(AND(TRIM(INDEX(StartDateValues,ROW(A12)))&lt;&gt;"",INDEX(StartDateValues,ROW(A12))&gt;0),INT(INDEX(StartDateValues,ROW(A12))),"")</f>
        <v>42030</v>
      </c>
      <c r="C12" s="3">
        <f t="shared" si="0"/>
        <v>42036</v>
      </c>
      <c r="D12" s="5">
        <f t="shared" si="2"/>
        <v>2015</v>
      </c>
      <c r="E12" s="5">
        <f t="shared" si="3"/>
        <v>6</v>
      </c>
      <c r="F12" s="5" t="str">
        <f t="shared" si="4"/>
        <v>2015-06</v>
      </c>
      <c r="G12" s="3">
        <f t="shared" si="5"/>
        <v>42029</v>
      </c>
      <c r="H12" s="5">
        <f t="shared" si="6"/>
        <v>2015</v>
      </c>
      <c r="I12" s="5">
        <f t="shared" si="7"/>
        <v>5</v>
      </c>
      <c r="J12" s="5" t="str">
        <f t="shared" si="8"/>
        <v>2015-05</v>
      </c>
      <c r="K12" s="5">
        <f t="shared" si="1"/>
        <v>9</v>
      </c>
    </row>
    <row r="13" spans="1:14" x14ac:dyDescent="0.25">
      <c r="A13" s="3">
        <f>IF(AND(TRIM(INDEX(CompletedDateValues,ROW(A13)))&lt;&gt;"",INDEX(CompletedDateValues,ROW(A13))&gt;0),INT(INDEX(CompletedDateValues,ROW(A13))),"")</f>
        <v>42039</v>
      </c>
      <c r="B13" s="3">
        <f>IF(AND(TRIM(INDEX(StartDateValues,ROW(A13)))&lt;&gt;"",INDEX(StartDateValues,ROW(A13))&gt;0),INT(INDEX(StartDateValues,ROW(A13))),"")</f>
        <v>42027</v>
      </c>
      <c r="C13" s="3">
        <f t="shared" si="0"/>
        <v>42036</v>
      </c>
      <c r="D13" s="5">
        <f t="shared" si="2"/>
        <v>2015</v>
      </c>
      <c r="E13" s="5">
        <f t="shared" si="3"/>
        <v>6</v>
      </c>
      <c r="F13" s="5" t="str">
        <f t="shared" si="4"/>
        <v>2015-06</v>
      </c>
      <c r="G13" s="3">
        <f t="shared" si="5"/>
        <v>42022</v>
      </c>
      <c r="H13" s="5">
        <f t="shared" si="6"/>
        <v>2015</v>
      </c>
      <c r="I13" s="5">
        <f t="shared" si="7"/>
        <v>4</v>
      </c>
      <c r="J13" s="5" t="str">
        <f t="shared" si="8"/>
        <v>2015-04</v>
      </c>
      <c r="K13" s="5">
        <f t="shared" si="1"/>
        <v>12</v>
      </c>
    </row>
    <row r="14" spans="1:14" x14ac:dyDescent="0.25">
      <c r="A14" s="3">
        <f>IF(AND(TRIM(INDEX(CompletedDateValues,ROW(A14)))&lt;&gt;"",INDEX(CompletedDateValues,ROW(A14))&gt;0),INT(INDEX(CompletedDateValues,ROW(A14))),"")</f>
        <v>42039</v>
      </c>
      <c r="B14" s="3">
        <f>IF(AND(TRIM(INDEX(StartDateValues,ROW(A14)))&lt;&gt;"",INDEX(StartDateValues,ROW(A14))&gt;0),INT(INDEX(StartDateValues,ROW(A14))),"")</f>
        <v>42026</v>
      </c>
      <c r="C14" s="3">
        <f t="shared" si="0"/>
        <v>42036</v>
      </c>
      <c r="D14" s="5">
        <f t="shared" si="2"/>
        <v>2015</v>
      </c>
      <c r="E14" s="5">
        <f t="shared" si="3"/>
        <v>6</v>
      </c>
      <c r="F14" s="5" t="str">
        <f t="shared" si="4"/>
        <v>2015-06</v>
      </c>
      <c r="G14" s="3">
        <f t="shared" si="5"/>
        <v>42022</v>
      </c>
      <c r="H14" s="5">
        <f t="shared" si="6"/>
        <v>2015</v>
      </c>
      <c r="I14" s="5">
        <f t="shared" si="7"/>
        <v>4</v>
      </c>
      <c r="J14" s="5" t="str">
        <f t="shared" si="8"/>
        <v>2015-04</v>
      </c>
      <c r="K14" s="5">
        <f t="shared" si="1"/>
        <v>13</v>
      </c>
    </row>
    <row r="15" spans="1:14" x14ac:dyDescent="0.25">
      <c r="A15" s="3">
        <f>IF(AND(TRIM(INDEX(CompletedDateValues,ROW(A15)))&lt;&gt;"",INDEX(CompletedDateValues,ROW(A15))&gt;0),INT(INDEX(CompletedDateValues,ROW(A15))),"")</f>
        <v>42039</v>
      </c>
      <c r="B15" s="3">
        <f>IF(AND(TRIM(INDEX(StartDateValues,ROW(A15)))&lt;&gt;"",INDEX(StartDateValues,ROW(A15))&gt;0),INT(INDEX(StartDateValues,ROW(A15))),"")</f>
        <v>42032</v>
      </c>
      <c r="C15" s="3">
        <f t="shared" si="0"/>
        <v>42036</v>
      </c>
      <c r="D15" s="5">
        <f t="shared" si="2"/>
        <v>2015</v>
      </c>
      <c r="E15" s="5">
        <f t="shared" si="3"/>
        <v>6</v>
      </c>
      <c r="F15" s="5" t="str">
        <f t="shared" si="4"/>
        <v>2015-06</v>
      </c>
      <c r="G15" s="3">
        <f t="shared" si="5"/>
        <v>42029</v>
      </c>
      <c r="H15" s="5">
        <f t="shared" si="6"/>
        <v>2015</v>
      </c>
      <c r="I15" s="5">
        <f t="shared" si="7"/>
        <v>5</v>
      </c>
      <c r="J15" s="5" t="str">
        <f t="shared" si="8"/>
        <v>2015-05</v>
      </c>
      <c r="K15" s="5">
        <f t="shared" si="1"/>
        <v>7</v>
      </c>
    </row>
    <row r="16" spans="1:14" x14ac:dyDescent="0.25">
      <c r="A16" s="3">
        <f>IF(AND(TRIM(INDEX(CompletedDateValues,ROW(A16)))&lt;&gt;"",INDEX(CompletedDateValues,ROW(A16))&gt;0),INT(INDEX(CompletedDateValues,ROW(A16))),"")</f>
        <v>42040</v>
      </c>
      <c r="B16" s="3">
        <f>IF(AND(TRIM(INDEX(StartDateValues,ROW(A16)))&lt;&gt;"",INDEX(StartDateValues,ROW(A16))&gt;0),INT(INDEX(StartDateValues,ROW(A16))),"")</f>
        <v>42033</v>
      </c>
      <c r="C16" s="3">
        <f t="shared" si="0"/>
        <v>42036</v>
      </c>
      <c r="D16" s="5">
        <f t="shared" si="2"/>
        <v>2015</v>
      </c>
      <c r="E16" s="5">
        <f t="shared" si="3"/>
        <v>6</v>
      </c>
      <c r="F16" s="5" t="str">
        <f t="shared" si="4"/>
        <v>2015-06</v>
      </c>
      <c r="G16" s="3">
        <f t="shared" si="5"/>
        <v>42029</v>
      </c>
      <c r="H16" s="5">
        <f t="shared" si="6"/>
        <v>2015</v>
      </c>
      <c r="I16" s="5">
        <f t="shared" si="7"/>
        <v>5</v>
      </c>
      <c r="J16" s="5" t="str">
        <f t="shared" si="8"/>
        <v>2015-05</v>
      </c>
      <c r="K16" s="5">
        <f t="shared" si="1"/>
        <v>7</v>
      </c>
    </row>
    <row r="17" spans="1:11" x14ac:dyDescent="0.25">
      <c r="A17" s="3">
        <f>IF(AND(TRIM(INDEX(CompletedDateValues,ROW(A17)))&lt;&gt;"",INDEX(CompletedDateValues,ROW(A17))&gt;0),INT(INDEX(CompletedDateValues,ROW(A17))),"")</f>
        <v>42040</v>
      </c>
      <c r="B17" s="3">
        <f>IF(AND(TRIM(INDEX(StartDateValues,ROW(A17)))&lt;&gt;"",INDEX(StartDateValues,ROW(A17))&gt;0),INT(INDEX(StartDateValues,ROW(A17))),"")</f>
        <v>42026</v>
      </c>
      <c r="C17" s="3">
        <f t="shared" si="0"/>
        <v>42036</v>
      </c>
      <c r="D17" s="5">
        <f t="shared" si="2"/>
        <v>2015</v>
      </c>
      <c r="E17" s="5">
        <f t="shared" si="3"/>
        <v>6</v>
      </c>
      <c r="F17" s="5" t="str">
        <f t="shared" si="4"/>
        <v>2015-06</v>
      </c>
      <c r="G17" s="3">
        <f t="shared" si="5"/>
        <v>42022</v>
      </c>
      <c r="H17" s="5">
        <f t="shared" si="6"/>
        <v>2015</v>
      </c>
      <c r="I17" s="5">
        <f t="shared" si="7"/>
        <v>4</v>
      </c>
      <c r="J17" s="5" t="str">
        <f t="shared" si="8"/>
        <v>2015-04</v>
      </c>
      <c r="K17" s="5">
        <f t="shared" si="1"/>
        <v>14</v>
      </c>
    </row>
    <row r="18" spans="1:11" x14ac:dyDescent="0.25">
      <c r="A18" s="3">
        <f>IF(AND(TRIM(INDEX(CompletedDateValues,ROW(A18)))&lt;&gt;"",INDEX(CompletedDateValues,ROW(A18))&gt;0),INT(INDEX(CompletedDateValues,ROW(A18))),"")</f>
        <v>42041</v>
      </c>
      <c r="B18" s="3">
        <f>IF(AND(TRIM(INDEX(StartDateValues,ROW(A18)))&lt;&gt;"",INDEX(StartDateValues,ROW(A18))&gt;0),INT(INDEX(StartDateValues,ROW(A18))),"")</f>
        <v>42032</v>
      </c>
      <c r="C18" s="3">
        <f t="shared" si="0"/>
        <v>42036</v>
      </c>
      <c r="D18" s="5">
        <f t="shared" si="2"/>
        <v>2015</v>
      </c>
      <c r="E18" s="5">
        <f t="shared" si="3"/>
        <v>6</v>
      </c>
      <c r="F18" s="5" t="str">
        <f t="shared" si="4"/>
        <v>2015-06</v>
      </c>
      <c r="G18" s="3">
        <f t="shared" si="5"/>
        <v>42029</v>
      </c>
      <c r="H18" s="5">
        <f t="shared" si="6"/>
        <v>2015</v>
      </c>
      <c r="I18" s="5">
        <f t="shared" si="7"/>
        <v>5</v>
      </c>
      <c r="J18" s="5" t="str">
        <f t="shared" si="8"/>
        <v>2015-05</v>
      </c>
      <c r="K18" s="5">
        <f t="shared" si="1"/>
        <v>9</v>
      </c>
    </row>
    <row r="19" spans="1:11" x14ac:dyDescent="0.25">
      <c r="A19" s="3">
        <f>IF(AND(TRIM(INDEX(CompletedDateValues,ROW(A19)))&lt;&gt;"",INDEX(CompletedDateValues,ROW(A19))&gt;0),INT(INDEX(CompletedDateValues,ROW(A19))),"")</f>
        <v>42044</v>
      </c>
      <c r="B19" s="3">
        <f>IF(AND(TRIM(INDEX(StartDateValues,ROW(A19)))&lt;&gt;"",INDEX(StartDateValues,ROW(A19))&gt;0),INT(INDEX(StartDateValues,ROW(A19))),"")</f>
        <v>42032</v>
      </c>
      <c r="C19" s="3">
        <f t="shared" si="0"/>
        <v>42043</v>
      </c>
      <c r="D19" s="5">
        <f t="shared" si="2"/>
        <v>2015</v>
      </c>
      <c r="E19" s="5">
        <f t="shared" si="3"/>
        <v>7</v>
      </c>
      <c r="F19" s="5" t="str">
        <f t="shared" si="4"/>
        <v>2015-07</v>
      </c>
      <c r="G19" s="3">
        <f t="shared" si="5"/>
        <v>42029</v>
      </c>
      <c r="H19" s="5">
        <f t="shared" si="6"/>
        <v>2015</v>
      </c>
      <c r="I19" s="5">
        <f t="shared" si="7"/>
        <v>5</v>
      </c>
      <c r="J19" s="5" t="str">
        <f t="shared" si="8"/>
        <v>2015-05</v>
      </c>
      <c r="K19" s="5">
        <f t="shared" si="1"/>
        <v>12</v>
      </c>
    </row>
    <row r="20" spans="1:11" x14ac:dyDescent="0.25">
      <c r="A20" s="3">
        <f>IF(AND(TRIM(INDEX(CompletedDateValues,ROW(A20)))&lt;&gt;"",INDEX(CompletedDateValues,ROW(A20))&gt;0),INT(INDEX(CompletedDateValues,ROW(A20))),"")</f>
        <v>42044</v>
      </c>
      <c r="B20" s="3">
        <f>IF(AND(TRIM(INDEX(StartDateValues,ROW(A20)))&lt;&gt;"",INDEX(StartDateValues,ROW(A20))&gt;0),INT(INDEX(StartDateValues,ROW(A20))),"")</f>
        <v>42037</v>
      </c>
      <c r="C20" s="3">
        <f t="shared" si="0"/>
        <v>42043</v>
      </c>
      <c r="D20" s="5">
        <f t="shared" si="2"/>
        <v>2015</v>
      </c>
      <c r="E20" s="5">
        <f t="shared" si="3"/>
        <v>7</v>
      </c>
      <c r="F20" s="5" t="str">
        <f t="shared" si="4"/>
        <v>2015-07</v>
      </c>
      <c r="G20" s="3">
        <f t="shared" si="5"/>
        <v>42036</v>
      </c>
      <c r="H20" s="5">
        <f t="shared" si="6"/>
        <v>2015</v>
      </c>
      <c r="I20" s="5">
        <f t="shared" si="7"/>
        <v>6</v>
      </c>
      <c r="J20" s="5" t="str">
        <f t="shared" si="8"/>
        <v>2015-06</v>
      </c>
      <c r="K20" s="5">
        <f t="shared" si="1"/>
        <v>7</v>
      </c>
    </row>
    <row r="21" spans="1:11" x14ac:dyDescent="0.25">
      <c r="A21" s="3">
        <f>IF(AND(TRIM(INDEX(CompletedDateValues,ROW(A21)))&lt;&gt;"",INDEX(CompletedDateValues,ROW(A21))&gt;0),INT(INDEX(CompletedDateValues,ROW(A21))),"")</f>
        <v>42044</v>
      </c>
      <c r="B21" s="3">
        <f>IF(AND(TRIM(INDEX(StartDateValues,ROW(A21)))&lt;&gt;"",INDEX(StartDateValues,ROW(A21))&gt;0),INT(INDEX(StartDateValues,ROW(A21))),"")</f>
        <v>42033</v>
      </c>
      <c r="C21" s="3">
        <f t="shared" si="0"/>
        <v>42043</v>
      </c>
      <c r="D21" s="5">
        <f t="shared" si="2"/>
        <v>2015</v>
      </c>
      <c r="E21" s="5">
        <f t="shared" si="3"/>
        <v>7</v>
      </c>
      <c r="F21" s="5" t="str">
        <f t="shared" si="4"/>
        <v>2015-07</v>
      </c>
      <c r="G21" s="3">
        <f t="shared" si="5"/>
        <v>42029</v>
      </c>
      <c r="H21" s="5">
        <f t="shared" si="6"/>
        <v>2015</v>
      </c>
      <c r="I21" s="5">
        <f t="shared" si="7"/>
        <v>5</v>
      </c>
      <c r="J21" s="5" t="str">
        <f t="shared" si="8"/>
        <v>2015-05</v>
      </c>
      <c r="K21" s="5">
        <f t="shared" si="1"/>
        <v>11</v>
      </c>
    </row>
    <row r="22" spans="1:11" x14ac:dyDescent="0.25">
      <c r="A22" s="3">
        <f>IF(AND(TRIM(INDEX(CompletedDateValues,ROW(A22)))&lt;&gt;"",INDEX(CompletedDateValues,ROW(A22))&gt;0),INT(INDEX(CompletedDateValues,ROW(A22))),"")</f>
        <v>42045</v>
      </c>
      <c r="B22" s="3">
        <f>IF(AND(TRIM(INDEX(StartDateValues,ROW(A22)))&lt;&gt;"",INDEX(StartDateValues,ROW(A22))&gt;0),INT(INDEX(StartDateValues,ROW(A22))),"")</f>
        <v>42033</v>
      </c>
      <c r="C22" s="3">
        <f t="shared" si="0"/>
        <v>42043</v>
      </c>
      <c r="D22" s="5">
        <f t="shared" si="2"/>
        <v>2015</v>
      </c>
      <c r="E22" s="5">
        <f t="shared" si="3"/>
        <v>7</v>
      </c>
      <c r="F22" s="5" t="str">
        <f t="shared" si="4"/>
        <v>2015-07</v>
      </c>
      <c r="G22" s="3">
        <f t="shared" si="5"/>
        <v>42029</v>
      </c>
      <c r="H22" s="5">
        <f t="shared" si="6"/>
        <v>2015</v>
      </c>
      <c r="I22" s="5">
        <f t="shared" si="7"/>
        <v>5</v>
      </c>
      <c r="J22" s="5" t="str">
        <f t="shared" si="8"/>
        <v>2015-05</v>
      </c>
      <c r="K22" s="5">
        <f t="shared" si="1"/>
        <v>12</v>
      </c>
    </row>
    <row r="23" spans="1:11" x14ac:dyDescent="0.25">
      <c r="A23" s="3">
        <f>IF(AND(TRIM(INDEX(CompletedDateValues,ROW(A23)))&lt;&gt;"",INDEX(CompletedDateValues,ROW(A23))&gt;0),INT(INDEX(CompletedDateValues,ROW(A23))),"")</f>
        <v>42046</v>
      </c>
      <c r="B23" s="3">
        <f>IF(AND(TRIM(INDEX(StartDateValues,ROW(A23)))&lt;&gt;"",INDEX(StartDateValues,ROW(A23))&gt;0),INT(INDEX(StartDateValues,ROW(A23))),"")</f>
        <v>42039</v>
      </c>
      <c r="C23" s="3">
        <f t="shared" si="0"/>
        <v>42043</v>
      </c>
      <c r="D23" s="5">
        <f t="shared" si="2"/>
        <v>2015</v>
      </c>
      <c r="E23" s="5">
        <f t="shared" si="3"/>
        <v>7</v>
      </c>
      <c r="F23" s="5" t="str">
        <f t="shared" si="4"/>
        <v>2015-07</v>
      </c>
      <c r="G23" s="3">
        <f t="shared" si="5"/>
        <v>42036</v>
      </c>
      <c r="H23" s="5">
        <f t="shared" si="6"/>
        <v>2015</v>
      </c>
      <c r="I23" s="5">
        <f t="shared" si="7"/>
        <v>6</v>
      </c>
      <c r="J23" s="5" t="str">
        <f t="shared" si="8"/>
        <v>2015-06</v>
      </c>
      <c r="K23" s="5">
        <f t="shared" si="1"/>
        <v>7</v>
      </c>
    </row>
    <row r="24" spans="1:11" x14ac:dyDescent="0.25">
      <c r="A24" s="3">
        <f>IF(AND(TRIM(INDEX(CompletedDateValues,ROW(A24)))&lt;&gt;"",INDEX(CompletedDateValues,ROW(A24))&gt;0),INT(INDEX(CompletedDateValues,ROW(A24))),"")</f>
        <v>42046</v>
      </c>
      <c r="B24" s="3">
        <f>IF(AND(TRIM(INDEX(StartDateValues,ROW(A24)))&lt;&gt;"",INDEX(StartDateValues,ROW(A24))&gt;0),INT(INDEX(StartDateValues,ROW(A24))),"")</f>
        <v>42037</v>
      </c>
      <c r="C24" s="3">
        <f t="shared" si="0"/>
        <v>42043</v>
      </c>
      <c r="D24" s="5">
        <f t="shared" si="2"/>
        <v>2015</v>
      </c>
      <c r="E24" s="5">
        <f t="shared" si="3"/>
        <v>7</v>
      </c>
      <c r="F24" s="5" t="str">
        <f t="shared" si="4"/>
        <v>2015-07</v>
      </c>
      <c r="G24" s="3">
        <f t="shared" si="5"/>
        <v>42036</v>
      </c>
      <c r="H24" s="5">
        <f t="shared" si="6"/>
        <v>2015</v>
      </c>
      <c r="I24" s="5">
        <f t="shared" si="7"/>
        <v>6</v>
      </c>
      <c r="J24" s="5" t="str">
        <f t="shared" si="8"/>
        <v>2015-06</v>
      </c>
      <c r="K24" s="5">
        <f t="shared" si="1"/>
        <v>9</v>
      </c>
    </row>
    <row r="25" spans="1:11" x14ac:dyDescent="0.25">
      <c r="A25" s="3">
        <f>IF(AND(TRIM(INDEX(CompletedDateValues,ROW(A25)))&lt;&gt;"",INDEX(CompletedDateValues,ROW(A25))&gt;0),INT(INDEX(CompletedDateValues,ROW(A25))),"")</f>
        <v>42047</v>
      </c>
      <c r="B25" s="3">
        <f>IF(AND(TRIM(INDEX(StartDateValues,ROW(A25)))&lt;&gt;"",INDEX(StartDateValues,ROW(A25))&gt;0),INT(INDEX(StartDateValues,ROW(A25))),"")</f>
        <v>42033</v>
      </c>
      <c r="C25" s="3">
        <f t="shared" si="0"/>
        <v>42043</v>
      </c>
      <c r="D25" s="5">
        <f t="shared" si="2"/>
        <v>2015</v>
      </c>
      <c r="E25" s="5">
        <f t="shared" si="3"/>
        <v>7</v>
      </c>
      <c r="F25" s="5" t="str">
        <f t="shared" si="4"/>
        <v>2015-07</v>
      </c>
      <c r="G25" s="3">
        <f t="shared" si="5"/>
        <v>42029</v>
      </c>
      <c r="H25" s="5">
        <f t="shared" si="6"/>
        <v>2015</v>
      </c>
      <c r="I25" s="5">
        <f t="shared" si="7"/>
        <v>5</v>
      </c>
      <c r="J25" s="5" t="str">
        <f t="shared" si="8"/>
        <v>2015-05</v>
      </c>
      <c r="K25" s="5">
        <f t="shared" si="1"/>
        <v>14</v>
      </c>
    </row>
    <row r="26" spans="1:11" x14ac:dyDescent="0.25">
      <c r="A26" s="3">
        <f>IF(AND(TRIM(INDEX(CompletedDateValues,ROW(A26)))&lt;&gt;"",INDEX(CompletedDateValues,ROW(A26))&gt;0),INT(INDEX(CompletedDateValues,ROW(A26))),"")</f>
        <v>42051</v>
      </c>
      <c r="B26" s="3">
        <f>IF(AND(TRIM(INDEX(StartDateValues,ROW(A26)))&lt;&gt;"",INDEX(StartDateValues,ROW(A26))&gt;0),INT(INDEX(StartDateValues,ROW(A26))),"")</f>
        <v>42040</v>
      </c>
      <c r="C26" s="3">
        <f t="shared" si="0"/>
        <v>42050</v>
      </c>
      <c r="D26" s="5">
        <f t="shared" si="2"/>
        <v>2015</v>
      </c>
      <c r="E26" s="5">
        <f t="shared" si="3"/>
        <v>8</v>
      </c>
      <c r="F26" s="5" t="str">
        <f t="shared" si="4"/>
        <v>2015-08</v>
      </c>
      <c r="G26" s="3">
        <f t="shared" si="5"/>
        <v>42036</v>
      </c>
      <c r="H26" s="5">
        <f t="shared" si="6"/>
        <v>2015</v>
      </c>
      <c r="I26" s="5">
        <f t="shared" si="7"/>
        <v>6</v>
      </c>
      <c r="J26" s="5" t="str">
        <f t="shared" si="8"/>
        <v>2015-06</v>
      </c>
      <c r="K26" s="5">
        <f t="shared" si="1"/>
        <v>11</v>
      </c>
    </row>
    <row r="27" spans="1:11" x14ac:dyDescent="0.25">
      <c r="A27" s="3">
        <f>IF(AND(TRIM(INDEX(CompletedDateValues,ROW(A27)))&lt;&gt;"",INDEX(CompletedDateValues,ROW(A27))&gt;0),INT(INDEX(CompletedDateValues,ROW(A27))),"")</f>
        <v>42052</v>
      </c>
      <c r="B27" s="3">
        <f>IF(AND(TRIM(INDEX(StartDateValues,ROW(A27)))&lt;&gt;"",INDEX(StartDateValues,ROW(A27))&gt;0),INT(INDEX(StartDateValues,ROW(A27))),"")</f>
        <v>42044</v>
      </c>
      <c r="C27" s="3">
        <f t="shared" si="0"/>
        <v>42050</v>
      </c>
      <c r="D27" s="5">
        <f t="shared" si="2"/>
        <v>2015</v>
      </c>
      <c r="E27" s="5">
        <f t="shared" si="3"/>
        <v>8</v>
      </c>
      <c r="F27" s="5" t="str">
        <f t="shared" si="4"/>
        <v>2015-08</v>
      </c>
      <c r="G27" s="3">
        <f t="shared" si="5"/>
        <v>42043</v>
      </c>
      <c r="H27" s="5">
        <f t="shared" si="6"/>
        <v>2015</v>
      </c>
      <c r="I27" s="5">
        <f t="shared" si="7"/>
        <v>7</v>
      </c>
      <c r="J27" s="5" t="str">
        <f t="shared" si="8"/>
        <v>2015-07</v>
      </c>
      <c r="K27" s="5">
        <f t="shared" si="1"/>
        <v>8</v>
      </c>
    </row>
    <row r="28" spans="1:11" x14ac:dyDescent="0.25">
      <c r="A28" s="3">
        <f>IF(AND(TRIM(INDEX(CompletedDateValues,ROW(A28)))&lt;&gt;"",INDEX(CompletedDateValues,ROW(A28))&gt;0),INT(INDEX(CompletedDateValues,ROW(A28))),"")</f>
        <v>42052</v>
      </c>
      <c r="B28" s="3">
        <f>IF(AND(TRIM(INDEX(StartDateValues,ROW(A28)))&lt;&gt;"",INDEX(StartDateValues,ROW(A28))&gt;0),INT(INDEX(StartDateValues,ROW(A28))),"")</f>
        <v>42039</v>
      </c>
      <c r="C28" s="3">
        <f t="shared" si="0"/>
        <v>42050</v>
      </c>
      <c r="D28" s="5">
        <f t="shared" si="2"/>
        <v>2015</v>
      </c>
      <c r="E28" s="5">
        <f t="shared" si="3"/>
        <v>8</v>
      </c>
      <c r="F28" s="5" t="str">
        <f t="shared" si="4"/>
        <v>2015-08</v>
      </c>
      <c r="G28" s="3">
        <f t="shared" si="5"/>
        <v>42036</v>
      </c>
      <c r="H28" s="5">
        <f t="shared" si="6"/>
        <v>2015</v>
      </c>
      <c r="I28" s="5">
        <f t="shared" si="7"/>
        <v>6</v>
      </c>
      <c r="J28" s="5" t="str">
        <f t="shared" si="8"/>
        <v>2015-06</v>
      </c>
      <c r="K28" s="5">
        <f t="shared" si="1"/>
        <v>13</v>
      </c>
    </row>
    <row r="29" spans="1:11" x14ac:dyDescent="0.25">
      <c r="A29" s="3">
        <f>IF(AND(TRIM(INDEX(CompletedDateValues,ROW(A29)))&lt;&gt;"",INDEX(CompletedDateValues,ROW(A29))&gt;0),INT(INDEX(CompletedDateValues,ROW(A29))),"")</f>
        <v>42052</v>
      </c>
      <c r="B29" s="3">
        <f>IF(AND(TRIM(INDEX(StartDateValues,ROW(A29)))&lt;&gt;"",INDEX(StartDateValues,ROW(A29))&gt;0),INT(INDEX(StartDateValues,ROW(A29))),"")</f>
        <v>42039</v>
      </c>
      <c r="C29" s="3">
        <f t="shared" si="0"/>
        <v>42050</v>
      </c>
      <c r="D29" s="5">
        <f t="shared" si="2"/>
        <v>2015</v>
      </c>
      <c r="E29" s="5">
        <f t="shared" si="3"/>
        <v>8</v>
      </c>
      <c r="F29" s="5" t="str">
        <f t="shared" si="4"/>
        <v>2015-08</v>
      </c>
      <c r="G29" s="3">
        <f t="shared" si="5"/>
        <v>42036</v>
      </c>
      <c r="H29" s="5">
        <f t="shared" si="6"/>
        <v>2015</v>
      </c>
      <c r="I29" s="5">
        <f t="shared" si="7"/>
        <v>6</v>
      </c>
      <c r="J29" s="5" t="str">
        <f t="shared" si="8"/>
        <v>2015-06</v>
      </c>
      <c r="K29" s="5">
        <f t="shared" si="1"/>
        <v>13</v>
      </c>
    </row>
    <row r="30" spans="1:11" x14ac:dyDescent="0.25">
      <c r="A30" s="3">
        <f>IF(AND(TRIM(INDEX(CompletedDateValues,ROW(A30)))&lt;&gt;"",INDEX(CompletedDateValues,ROW(A30))&gt;0),INT(INDEX(CompletedDateValues,ROW(A30))),"")</f>
        <v>42052</v>
      </c>
      <c r="B30" s="3">
        <f>IF(AND(TRIM(INDEX(StartDateValues,ROW(A30)))&lt;&gt;"",INDEX(StartDateValues,ROW(A30))&gt;0),INT(INDEX(StartDateValues,ROW(A30))),"")</f>
        <v>42040</v>
      </c>
      <c r="C30" s="3">
        <f t="shared" si="0"/>
        <v>42050</v>
      </c>
      <c r="D30" s="5">
        <f t="shared" si="2"/>
        <v>2015</v>
      </c>
      <c r="E30" s="5">
        <f t="shared" si="3"/>
        <v>8</v>
      </c>
      <c r="F30" s="5" t="str">
        <f t="shared" si="4"/>
        <v>2015-08</v>
      </c>
      <c r="G30" s="3">
        <f t="shared" si="5"/>
        <v>42036</v>
      </c>
      <c r="H30" s="5">
        <f t="shared" si="6"/>
        <v>2015</v>
      </c>
      <c r="I30" s="5">
        <f t="shared" si="7"/>
        <v>6</v>
      </c>
      <c r="J30" s="5" t="str">
        <f t="shared" si="8"/>
        <v>2015-06</v>
      </c>
      <c r="K30" s="5">
        <f t="shared" si="1"/>
        <v>12</v>
      </c>
    </row>
    <row r="31" spans="1:11" x14ac:dyDescent="0.25">
      <c r="A31" s="3">
        <f>IF(AND(TRIM(INDEX(CompletedDateValues,ROW(A31)))&lt;&gt;"",INDEX(CompletedDateValues,ROW(A31))&gt;0),INT(INDEX(CompletedDateValues,ROW(A31))),"")</f>
        <v>42052</v>
      </c>
      <c r="B31" s="3">
        <f>IF(AND(TRIM(INDEX(StartDateValues,ROW(A31)))&lt;&gt;"",INDEX(StartDateValues,ROW(A31))&gt;0),INT(INDEX(StartDateValues,ROW(A31))),"")</f>
        <v>42046</v>
      </c>
      <c r="C31" s="3">
        <f t="shared" si="0"/>
        <v>42050</v>
      </c>
      <c r="D31" s="5">
        <f t="shared" si="2"/>
        <v>2015</v>
      </c>
      <c r="E31" s="5">
        <f t="shared" si="3"/>
        <v>8</v>
      </c>
      <c r="F31" s="5" t="str">
        <f t="shared" si="4"/>
        <v>2015-08</v>
      </c>
      <c r="G31" s="3">
        <f t="shared" si="5"/>
        <v>42043</v>
      </c>
      <c r="H31" s="5">
        <f t="shared" si="6"/>
        <v>2015</v>
      </c>
      <c r="I31" s="5">
        <f t="shared" si="7"/>
        <v>7</v>
      </c>
      <c r="J31" s="5" t="str">
        <f t="shared" si="8"/>
        <v>2015-07</v>
      </c>
      <c r="K31" s="5">
        <f t="shared" si="1"/>
        <v>6</v>
      </c>
    </row>
    <row r="32" spans="1:11" x14ac:dyDescent="0.25">
      <c r="A32" s="3">
        <f>IF(AND(TRIM(INDEX(CompletedDateValues,ROW(A32)))&lt;&gt;"",INDEX(CompletedDateValues,ROW(A32))&gt;0),INT(INDEX(CompletedDateValues,ROW(A32))),"")</f>
        <v>42053</v>
      </c>
      <c r="B32" s="3">
        <f>IF(AND(TRIM(INDEX(StartDateValues,ROW(A32)))&lt;&gt;"",INDEX(StartDateValues,ROW(A32))&gt;0),INT(INDEX(StartDateValues,ROW(A32))),"")</f>
        <v>42046</v>
      </c>
      <c r="C32" s="3">
        <f t="shared" si="0"/>
        <v>42050</v>
      </c>
      <c r="D32" s="5">
        <f t="shared" si="2"/>
        <v>2015</v>
      </c>
      <c r="E32" s="5">
        <f t="shared" si="3"/>
        <v>8</v>
      </c>
      <c r="F32" s="5" t="str">
        <f t="shared" si="4"/>
        <v>2015-08</v>
      </c>
      <c r="G32" s="3">
        <f t="shared" si="5"/>
        <v>42043</v>
      </c>
      <c r="H32" s="5">
        <f t="shared" si="6"/>
        <v>2015</v>
      </c>
      <c r="I32" s="5">
        <f t="shared" si="7"/>
        <v>7</v>
      </c>
      <c r="J32" s="5" t="str">
        <f t="shared" si="8"/>
        <v>2015-07</v>
      </c>
      <c r="K32" s="5">
        <f t="shared" si="1"/>
        <v>7</v>
      </c>
    </row>
    <row r="33" spans="1:11" x14ac:dyDescent="0.25">
      <c r="A33" s="3">
        <f>IF(AND(TRIM(INDEX(CompletedDateValues,ROW(A33)))&lt;&gt;"",INDEX(CompletedDateValues,ROW(A33))&gt;0),INT(INDEX(CompletedDateValues,ROW(A33))),"")</f>
        <v>42058</v>
      </c>
      <c r="B33" s="3">
        <f>IF(AND(TRIM(INDEX(StartDateValues,ROW(A33)))&lt;&gt;"",INDEX(StartDateValues,ROW(A33))&gt;0),INT(INDEX(StartDateValues,ROW(A33))),"")</f>
        <v>42046</v>
      </c>
      <c r="C33" s="3">
        <f t="shared" si="0"/>
        <v>42057</v>
      </c>
      <c r="D33" s="5">
        <f t="shared" si="2"/>
        <v>2015</v>
      </c>
      <c r="E33" s="5">
        <f t="shared" si="3"/>
        <v>9</v>
      </c>
      <c r="F33" s="5" t="str">
        <f t="shared" si="4"/>
        <v>2015-09</v>
      </c>
      <c r="G33" s="3">
        <f t="shared" si="5"/>
        <v>42043</v>
      </c>
      <c r="H33" s="5">
        <f t="shared" si="6"/>
        <v>2015</v>
      </c>
      <c r="I33" s="5">
        <f t="shared" si="7"/>
        <v>7</v>
      </c>
      <c r="J33" s="5" t="str">
        <f t="shared" si="8"/>
        <v>2015-07</v>
      </c>
      <c r="K33" s="5">
        <f t="shared" si="1"/>
        <v>12</v>
      </c>
    </row>
    <row r="34" spans="1:11" x14ac:dyDescent="0.25">
      <c r="A34" s="3">
        <f>IF(AND(TRIM(INDEX(CompletedDateValues,ROW(A34)))&lt;&gt;"",INDEX(CompletedDateValues,ROW(A34))&gt;0),INT(INDEX(CompletedDateValues,ROW(A34))),"")</f>
        <v>42058</v>
      </c>
      <c r="B34" s="3">
        <f>IF(AND(TRIM(INDEX(StartDateValues,ROW(A34)))&lt;&gt;"",INDEX(StartDateValues,ROW(A34))&gt;0),INT(INDEX(StartDateValues,ROW(A34))),"")</f>
        <v>42047</v>
      </c>
      <c r="C34" s="3">
        <f t="shared" si="0"/>
        <v>42057</v>
      </c>
      <c r="D34" s="5">
        <f t="shared" si="2"/>
        <v>2015</v>
      </c>
      <c r="E34" s="5">
        <f t="shared" si="3"/>
        <v>9</v>
      </c>
      <c r="F34" s="5" t="str">
        <f t="shared" si="4"/>
        <v>2015-09</v>
      </c>
      <c r="G34" s="3">
        <f t="shared" si="5"/>
        <v>42043</v>
      </c>
      <c r="H34" s="5">
        <f t="shared" si="6"/>
        <v>2015</v>
      </c>
      <c r="I34" s="5">
        <f t="shared" si="7"/>
        <v>7</v>
      </c>
      <c r="J34" s="5" t="str">
        <f t="shared" si="8"/>
        <v>2015-07</v>
      </c>
      <c r="K34" s="5">
        <f t="shared" si="1"/>
        <v>11</v>
      </c>
    </row>
    <row r="35" spans="1:11" x14ac:dyDescent="0.25">
      <c r="A35" s="3">
        <f>IF(AND(TRIM(INDEX(CompletedDateValues,ROW(A35)))&lt;&gt;"",INDEX(CompletedDateValues,ROW(A35))&gt;0),INT(INDEX(CompletedDateValues,ROW(A35))),"")</f>
        <v>42058</v>
      </c>
      <c r="B35" s="3">
        <f>IF(AND(TRIM(INDEX(StartDateValues,ROW(A35)))&lt;&gt;"",INDEX(StartDateValues,ROW(A35))&gt;0),INT(INDEX(StartDateValues,ROW(A35))),"")</f>
        <v>42045</v>
      </c>
      <c r="C35" s="3">
        <f t="shared" si="0"/>
        <v>42057</v>
      </c>
      <c r="D35" s="5">
        <f t="shared" si="2"/>
        <v>2015</v>
      </c>
      <c r="E35" s="5">
        <f t="shared" si="3"/>
        <v>9</v>
      </c>
      <c r="F35" s="5" t="str">
        <f t="shared" si="4"/>
        <v>2015-09</v>
      </c>
      <c r="G35" s="3">
        <f t="shared" si="5"/>
        <v>42043</v>
      </c>
      <c r="H35" s="5">
        <f t="shared" si="6"/>
        <v>2015</v>
      </c>
      <c r="I35" s="5">
        <f t="shared" si="7"/>
        <v>7</v>
      </c>
      <c r="J35" s="5" t="str">
        <f t="shared" si="8"/>
        <v>2015-07</v>
      </c>
      <c r="K35" s="5">
        <f t="shared" si="1"/>
        <v>13</v>
      </c>
    </row>
    <row r="36" spans="1:11" x14ac:dyDescent="0.25">
      <c r="A36" s="3">
        <f>IF(AND(TRIM(INDEX(CompletedDateValues,ROW(A36)))&lt;&gt;"",INDEX(CompletedDateValues,ROW(A36))&gt;0),INT(INDEX(CompletedDateValues,ROW(A36))),"")</f>
        <v>42059</v>
      </c>
      <c r="B36" s="3">
        <f>IF(AND(TRIM(INDEX(StartDateValues,ROW(A36)))&lt;&gt;"",INDEX(StartDateValues,ROW(A36))&gt;0),INT(INDEX(StartDateValues,ROW(A36))),"")</f>
        <v>42046</v>
      </c>
      <c r="C36" s="3">
        <f t="shared" si="0"/>
        <v>42057</v>
      </c>
      <c r="D36" s="5">
        <f t="shared" si="2"/>
        <v>2015</v>
      </c>
      <c r="E36" s="5">
        <f t="shared" si="3"/>
        <v>9</v>
      </c>
      <c r="F36" s="5" t="str">
        <f t="shared" si="4"/>
        <v>2015-09</v>
      </c>
      <c r="G36" s="3">
        <f t="shared" si="5"/>
        <v>42043</v>
      </c>
      <c r="H36" s="5">
        <f t="shared" si="6"/>
        <v>2015</v>
      </c>
      <c r="I36" s="5">
        <f t="shared" si="7"/>
        <v>7</v>
      </c>
      <c r="J36" s="5" t="str">
        <f t="shared" si="8"/>
        <v>2015-07</v>
      </c>
      <c r="K36" s="5">
        <f t="shared" si="1"/>
        <v>13</v>
      </c>
    </row>
    <row r="37" spans="1:11" x14ac:dyDescent="0.25">
      <c r="A37" s="3">
        <f>IF(AND(TRIM(INDEX(CompletedDateValues,ROW(A37)))&lt;&gt;"",INDEX(CompletedDateValues,ROW(A37))&gt;0),INT(INDEX(CompletedDateValues,ROW(A37))),"")</f>
        <v>42059</v>
      </c>
      <c r="B37" s="3">
        <f>IF(AND(TRIM(INDEX(StartDateValues,ROW(A37)))&lt;&gt;"",INDEX(StartDateValues,ROW(A37))&gt;0),INT(INDEX(StartDateValues,ROW(A37))),"")</f>
        <v>42046</v>
      </c>
      <c r="C37" s="3">
        <f t="shared" si="0"/>
        <v>42057</v>
      </c>
      <c r="D37" s="5">
        <f t="shared" si="2"/>
        <v>2015</v>
      </c>
      <c r="E37" s="5">
        <f t="shared" si="3"/>
        <v>9</v>
      </c>
      <c r="F37" s="5" t="str">
        <f t="shared" si="4"/>
        <v>2015-09</v>
      </c>
      <c r="G37" s="3">
        <f t="shared" si="5"/>
        <v>42043</v>
      </c>
      <c r="H37" s="5">
        <f t="shared" si="6"/>
        <v>2015</v>
      </c>
      <c r="I37" s="5">
        <f t="shared" si="7"/>
        <v>7</v>
      </c>
      <c r="J37" s="5" t="str">
        <f t="shared" si="8"/>
        <v>2015-07</v>
      </c>
      <c r="K37" s="5">
        <f t="shared" si="1"/>
        <v>13</v>
      </c>
    </row>
    <row r="38" spans="1:11" x14ac:dyDescent="0.25">
      <c r="A38" s="3">
        <f>IF(AND(TRIM(INDEX(CompletedDateValues,ROW(A38)))&lt;&gt;"",INDEX(CompletedDateValues,ROW(A38))&gt;0),INT(INDEX(CompletedDateValues,ROW(A38))),"")</f>
        <v>42059</v>
      </c>
      <c r="B38" s="3">
        <f>IF(AND(TRIM(INDEX(StartDateValues,ROW(A38)))&lt;&gt;"",INDEX(StartDateValues,ROW(A38))&gt;0),INT(INDEX(StartDateValues,ROW(A38))),"")</f>
        <v>42045</v>
      </c>
      <c r="C38" s="3">
        <f t="shared" si="0"/>
        <v>42057</v>
      </c>
      <c r="D38" s="5">
        <f t="shared" si="2"/>
        <v>2015</v>
      </c>
      <c r="E38" s="5">
        <f t="shared" si="3"/>
        <v>9</v>
      </c>
      <c r="F38" s="5" t="str">
        <f t="shared" si="4"/>
        <v>2015-09</v>
      </c>
      <c r="G38" s="3">
        <f t="shared" si="5"/>
        <v>42043</v>
      </c>
      <c r="H38" s="5">
        <f t="shared" si="6"/>
        <v>2015</v>
      </c>
      <c r="I38" s="5">
        <f t="shared" si="7"/>
        <v>7</v>
      </c>
      <c r="J38" s="5" t="str">
        <f t="shared" si="8"/>
        <v>2015-07</v>
      </c>
      <c r="K38" s="5">
        <f t="shared" si="1"/>
        <v>14</v>
      </c>
    </row>
    <row r="39" spans="1:11" x14ac:dyDescent="0.25">
      <c r="A39" s="3">
        <f>IF(AND(TRIM(INDEX(CompletedDateValues,ROW(A39)))&lt;&gt;"",INDEX(CompletedDateValues,ROW(A39))&gt;0),INT(INDEX(CompletedDateValues,ROW(A39))),"")</f>
        <v>42060</v>
      </c>
      <c r="B39" s="3">
        <f>IF(AND(TRIM(INDEX(StartDateValues,ROW(A39)))&lt;&gt;"",INDEX(StartDateValues,ROW(A39))&gt;0),INT(INDEX(StartDateValues,ROW(A39))),"")</f>
        <v>42048</v>
      </c>
      <c r="C39" s="3">
        <f t="shared" si="0"/>
        <v>42057</v>
      </c>
      <c r="D39" s="5">
        <f t="shared" si="2"/>
        <v>2015</v>
      </c>
      <c r="E39" s="5">
        <f t="shared" si="3"/>
        <v>9</v>
      </c>
      <c r="F39" s="5" t="str">
        <f t="shared" si="4"/>
        <v>2015-09</v>
      </c>
      <c r="G39" s="3">
        <f t="shared" si="5"/>
        <v>42043</v>
      </c>
      <c r="H39" s="5">
        <f t="shared" si="6"/>
        <v>2015</v>
      </c>
      <c r="I39" s="5">
        <f t="shared" si="7"/>
        <v>7</v>
      </c>
      <c r="J39" s="5" t="str">
        <f t="shared" si="8"/>
        <v>2015-07</v>
      </c>
      <c r="K39" s="5">
        <f t="shared" si="1"/>
        <v>12</v>
      </c>
    </row>
    <row r="40" spans="1:11" x14ac:dyDescent="0.25">
      <c r="A40" s="3">
        <f>IF(AND(TRIM(INDEX(CompletedDateValues,ROW(A40)))&lt;&gt;"",INDEX(CompletedDateValues,ROW(A40))&gt;0),INT(INDEX(CompletedDateValues,ROW(A40))),"")</f>
        <v>42060</v>
      </c>
      <c r="B40" s="3">
        <f>IF(AND(TRIM(INDEX(StartDateValues,ROW(A40)))&lt;&gt;"",INDEX(StartDateValues,ROW(A40))&gt;0),INT(INDEX(StartDateValues,ROW(A40))),"")</f>
        <v>42045</v>
      </c>
      <c r="C40" s="3">
        <f t="shared" si="0"/>
        <v>42057</v>
      </c>
      <c r="D40" s="5">
        <f t="shared" si="2"/>
        <v>2015</v>
      </c>
      <c r="E40" s="5">
        <f t="shared" si="3"/>
        <v>9</v>
      </c>
      <c r="F40" s="5" t="str">
        <f t="shared" si="4"/>
        <v>2015-09</v>
      </c>
      <c r="G40" s="3">
        <f t="shared" si="5"/>
        <v>42043</v>
      </c>
      <c r="H40" s="5">
        <f t="shared" si="6"/>
        <v>2015</v>
      </c>
      <c r="I40" s="5">
        <f t="shared" si="7"/>
        <v>7</v>
      </c>
      <c r="J40" s="5" t="str">
        <f t="shared" si="8"/>
        <v>2015-07</v>
      </c>
      <c r="K40" s="5">
        <f t="shared" si="1"/>
        <v>15</v>
      </c>
    </row>
    <row r="41" spans="1:11" x14ac:dyDescent="0.25">
      <c r="A41" s="3">
        <f>IF(AND(TRIM(INDEX(CompletedDateValues,ROW(A41)))&lt;&gt;"",INDEX(CompletedDateValues,ROW(A41))&gt;0),INT(INDEX(CompletedDateValues,ROW(A41))),"")</f>
        <v>42060</v>
      </c>
      <c r="B41" s="3">
        <f>IF(AND(TRIM(INDEX(StartDateValues,ROW(A41)))&lt;&gt;"",INDEX(StartDateValues,ROW(A41))&gt;0),INT(INDEX(StartDateValues,ROW(A41))),"")</f>
        <v>42055</v>
      </c>
      <c r="C41" s="3">
        <f t="shared" si="0"/>
        <v>42057</v>
      </c>
      <c r="D41" s="5">
        <f t="shared" si="2"/>
        <v>2015</v>
      </c>
      <c r="E41" s="5">
        <f t="shared" si="3"/>
        <v>9</v>
      </c>
      <c r="F41" s="5" t="str">
        <f t="shared" si="4"/>
        <v>2015-09</v>
      </c>
      <c r="G41" s="3">
        <f t="shared" si="5"/>
        <v>42050</v>
      </c>
      <c r="H41" s="5">
        <f t="shared" si="6"/>
        <v>2015</v>
      </c>
      <c r="I41" s="5">
        <f t="shared" si="7"/>
        <v>8</v>
      </c>
      <c r="J41" s="5" t="str">
        <f t="shared" si="8"/>
        <v>2015-08</v>
      </c>
      <c r="K41" s="5">
        <f t="shared" si="1"/>
        <v>5</v>
      </c>
    </row>
    <row r="42" spans="1:11" x14ac:dyDescent="0.25">
      <c r="A42" s="3">
        <f>IF(AND(TRIM(INDEX(CompletedDateValues,ROW(A42)))&lt;&gt;"",INDEX(CompletedDateValues,ROW(A42))&gt;0),INT(INDEX(CompletedDateValues,ROW(A42))),"")</f>
        <v>42060</v>
      </c>
      <c r="B42" s="3">
        <f>IF(AND(TRIM(INDEX(StartDateValues,ROW(A42)))&lt;&gt;"",INDEX(StartDateValues,ROW(A42))&gt;0),INT(INDEX(StartDateValues,ROW(A42))),"")</f>
        <v>42055</v>
      </c>
      <c r="C42" s="3">
        <f t="shared" si="0"/>
        <v>42057</v>
      </c>
      <c r="D42" s="5">
        <f t="shared" si="2"/>
        <v>2015</v>
      </c>
      <c r="E42" s="5">
        <f t="shared" si="3"/>
        <v>9</v>
      </c>
      <c r="F42" s="5" t="str">
        <f t="shared" si="4"/>
        <v>2015-09</v>
      </c>
      <c r="G42" s="3">
        <f t="shared" si="5"/>
        <v>42050</v>
      </c>
      <c r="H42" s="5">
        <f t="shared" si="6"/>
        <v>2015</v>
      </c>
      <c r="I42" s="5">
        <f t="shared" si="7"/>
        <v>8</v>
      </c>
      <c r="J42" s="5" t="str">
        <f t="shared" si="8"/>
        <v>2015-08</v>
      </c>
      <c r="K42" s="5">
        <f t="shared" si="1"/>
        <v>5</v>
      </c>
    </row>
    <row r="43" spans="1:11" x14ac:dyDescent="0.25">
      <c r="A43" s="3">
        <f>IF(AND(TRIM(INDEX(CompletedDateValues,ROW(A43)))&lt;&gt;"",INDEX(CompletedDateValues,ROW(A43))&gt;0),INT(INDEX(CompletedDateValues,ROW(A43))),"")</f>
        <v>42061</v>
      </c>
      <c r="B43" s="3">
        <f>IF(AND(TRIM(INDEX(StartDateValues,ROW(A43)))&lt;&gt;"",INDEX(StartDateValues,ROW(A43))&gt;0),INT(INDEX(StartDateValues,ROW(A43))),"")</f>
        <v>42053</v>
      </c>
      <c r="C43" s="3">
        <f t="shared" si="0"/>
        <v>42057</v>
      </c>
      <c r="D43" s="5">
        <f t="shared" si="2"/>
        <v>2015</v>
      </c>
      <c r="E43" s="5">
        <f t="shared" si="3"/>
        <v>9</v>
      </c>
      <c r="F43" s="5" t="str">
        <f t="shared" si="4"/>
        <v>2015-09</v>
      </c>
      <c r="G43" s="3">
        <f t="shared" si="5"/>
        <v>42050</v>
      </c>
      <c r="H43" s="5">
        <f t="shared" si="6"/>
        <v>2015</v>
      </c>
      <c r="I43" s="5">
        <f t="shared" si="7"/>
        <v>8</v>
      </c>
      <c r="J43" s="5" t="str">
        <f t="shared" si="8"/>
        <v>2015-08</v>
      </c>
      <c r="K43" s="5">
        <f t="shared" si="1"/>
        <v>8</v>
      </c>
    </row>
    <row r="44" spans="1:11" x14ac:dyDescent="0.25">
      <c r="A44" s="3">
        <f>IF(AND(TRIM(INDEX(CompletedDateValues,ROW(A44)))&lt;&gt;"",INDEX(CompletedDateValues,ROW(A44))&gt;0),INT(INDEX(CompletedDateValues,ROW(A44))),"")</f>
        <v>42062</v>
      </c>
      <c r="B44" s="3">
        <f>IF(AND(TRIM(INDEX(StartDateValues,ROW(A44)))&lt;&gt;"",INDEX(StartDateValues,ROW(A44))&gt;0),INT(INDEX(StartDateValues,ROW(A44))),"")</f>
        <v>42058</v>
      </c>
      <c r="C44" s="3">
        <f t="shared" si="0"/>
        <v>42057</v>
      </c>
      <c r="D44" s="5">
        <f t="shared" si="2"/>
        <v>2015</v>
      </c>
      <c r="E44" s="5">
        <f t="shared" si="3"/>
        <v>9</v>
      </c>
      <c r="F44" s="5" t="str">
        <f t="shared" si="4"/>
        <v>2015-09</v>
      </c>
      <c r="G44" s="3">
        <f t="shared" si="5"/>
        <v>42057</v>
      </c>
      <c r="H44" s="5">
        <f t="shared" si="6"/>
        <v>2015</v>
      </c>
      <c r="I44" s="5">
        <f t="shared" si="7"/>
        <v>9</v>
      </c>
      <c r="J44" s="5" t="str">
        <f t="shared" si="8"/>
        <v>2015-09</v>
      </c>
      <c r="K44" s="5">
        <f t="shared" si="1"/>
        <v>4</v>
      </c>
    </row>
    <row r="45" spans="1:11" x14ac:dyDescent="0.25">
      <c r="A45" s="3">
        <f>IF(AND(TRIM(INDEX(CompletedDateValues,ROW(A45)))&lt;&gt;"",INDEX(CompletedDateValues,ROW(A45))&gt;0),INT(INDEX(CompletedDateValues,ROW(A45))),"")</f>
        <v>42062</v>
      </c>
      <c r="B45" s="3">
        <f>IF(AND(TRIM(INDEX(StartDateValues,ROW(A45)))&lt;&gt;"",INDEX(StartDateValues,ROW(A45))&gt;0),INT(INDEX(StartDateValues,ROW(A45))),"")</f>
        <v>42055</v>
      </c>
      <c r="C45" s="3">
        <f t="shared" si="0"/>
        <v>42057</v>
      </c>
      <c r="D45" s="5">
        <f t="shared" si="2"/>
        <v>2015</v>
      </c>
      <c r="E45" s="5">
        <f t="shared" si="3"/>
        <v>9</v>
      </c>
      <c r="F45" s="5" t="str">
        <f t="shared" si="4"/>
        <v>2015-09</v>
      </c>
      <c r="G45" s="3">
        <f t="shared" si="5"/>
        <v>42050</v>
      </c>
      <c r="H45" s="5">
        <f t="shared" si="6"/>
        <v>2015</v>
      </c>
      <c r="I45" s="5">
        <f t="shared" si="7"/>
        <v>8</v>
      </c>
      <c r="J45" s="5" t="str">
        <f t="shared" si="8"/>
        <v>2015-08</v>
      </c>
      <c r="K45" s="5">
        <f t="shared" si="1"/>
        <v>7</v>
      </c>
    </row>
    <row r="46" spans="1:11" x14ac:dyDescent="0.25">
      <c r="A46" s="3">
        <f>IF(AND(TRIM(INDEX(CompletedDateValues,ROW(A46)))&lt;&gt;"",INDEX(CompletedDateValues,ROW(A46))&gt;0),INT(INDEX(CompletedDateValues,ROW(A46))),"")</f>
        <v>42062</v>
      </c>
      <c r="B46" s="3">
        <f>IF(AND(TRIM(INDEX(StartDateValues,ROW(A46)))&lt;&gt;"",INDEX(StartDateValues,ROW(A46))&gt;0),INT(INDEX(StartDateValues,ROW(A46))),"")</f>
        <v>42055</v>
      </c>
      <c r="C46" s="3">
        <f t="shared" si="0"/>
        <v>42057</v>
      </c>
      <c r="D46" s="5">
        <f t="shared" si="2"/>
        <v>2015</v>
      </c>
      <c r="E46" s="5">
        <f t="shared" si="3"/>
        <v>9</v>
      </c>
      <c r="F46" s="5" t="str">
        <f t="shared" si="4"/>
        <v>2015-09</v>
      </c>
      <c r="G46" s="3">
        <f t="shared" si="5"/>
        <v>42050</v>
      </c>
      <c r="H46" s="5">
        <f t="shared" si="6"/>
        <v>2015</v>
      </c>
      <c r="I46" s="5">
        <f t="shared" si="7"/>
        <v>8</v>
      </c>
      <c r="J46" s="5" t="str">
        <f t="shared" si="8"/>
        <v>2015-08</v>
      </c>
      <c r="K46" s="5">
        <f t="shared" si="1"/>
        <v>7</v>
      </c>
    </row>
    <row r="47" spans="1:11" x14ac:dyDescent="0.25">
      <c r="A47" s="3">
        <f>IF(AND(TRIM(INDEX(CompletedDateValues,ROW(A47)))&lt;&gt;"",INDEX(CompletedDateValues,ROW(A47))&gt;0),INT(INDEX(CompletedDateValues,ROW(A47))),"")</f>
        <v>42062</v>
      </c>
      <c r="B47" s="3">
        <f>IF(AND(TRIM(INDEX(StartDateValues,ROW(A47)))&lt;&gt;"",INDEX(StartDateValues,ROW(A47))&gt;0),INT(INDEX(StartDateValues,ROW(A47))),"")</f>
        <v>42060</v>
      </c>
      <c r="C47" s="3">
        <f t="shared" si="0"/>
        <v>42057</v>
      </c>
      <c r="D47" s="5">
        <f t="shared" si="2"/>
        <v>2015</v>
      </c>
      <c r="E47" s="5">
        <f t="shared" si="3"/>
        <v>9</v>
      </c>
      <c r="F47" s="5" t="str">
        <f t="shared" si="4"/>
        <v>2015-09</v>
      </c>
      <c r="G47" s="3">
        <f t="shared" si="5"/>
        <v>42057</v>
      </c>
      <c r="H47" s="5">
        <f t="shared" si="6"/>
        <v>2015</v>
      </c>
      <c r="I47" s="5">
        <f t="shared" si="7"/>
        <v>9</v>
      </c>
      <c r="J47" s="5" t="str">
        <f t="shared" si="8"/>
        <v>2015-09</v>
      </c>
      <c r="K47" s="5">
        <f t="shared" si="1"/>
        <v>2</v>
      </c>
    </row>
    <row r="48" spans="1:11" x14ac:dyDescent="0.25">
      <c r="A48" s="3">
        <f>IF(AND(TRIM(INDEX(CompletedDateValues,ROW(A48)))&lt;&gt;"",INDEX(CompletedDateValues,ROW(A48))&gt;0),INT(INDEX(CompletedDateValues,ROW(A48))),"")</f>
        <v>42062</v>
      </c>
      <c r="B48" s="3">
        <f>IF(AND(TRIM(INDEX(StartDateValues,ROW(A48)))&lt;&gt;"",INDEX(StartDateValues,ROW(A48))&gt;0),INT(INDEX(StartDateValues,ROW(A48))),"")</f>
        <v>42055</v>
      </c>
      <c r="C48" s="3">
        <f t="shared" si="0"/>
        <v>42057</v>
      </c>
      <c r="D48" s="5">
        <f t="shared" si="2"/>
        <v>2015</v>
      </c>
      <c r="E48" s="5">
        <f t="shared" si="3"/>
        <v>9</v>
      </c>
      <c r="F48" s="5" t="str">
        <f t="shared" si="4"/>
        <v>2015-09</v>
      </c>
      <c r="G48" s="3">
        <f t="shared" si="5"/>
        <v>42050</v>
      </c>
      <c r="H48" s="5">
        <f t="shared" si="6"/>
        <v>2015</v>
      </c>
      <c r="I48" s="5">
        <f t="shared" si="7"/>
        <v>8</v>
      </c>
      <c r="J48" s="5" t="str">
        <f t="shared" si="8"/>
        <v>2015-08</v>
      </c>
      <c r="K48" s="5">
        <f t="shared" si="1"/>
        <v>7</v>
      </c>
    </row>
    <row r="49" spans="1:11" x14ac:dyDescent="0.25">
      <c r="A49" s="3">
        <f>IF(AND(TRIM(INDEX(CompletedDateValues,ROW(A49)))&lt;&gt;"",INDEX(CompletedDateValues,ROW(A49))&gt;0),INT(INDEX(CompletedDateValues,ROW(A49))),"")</f>
        <v>42065</v>
      </c>
      <c r="B49" s="3">
        <f>IF(AND(TRIM(INDEX(StartDateValues,ROW(A49)))&lt;&gt;"",INDEX(StartDateValues,ROW(A49))&gt;0),INT(INDEX(StartDateValues,ROW(A49))),"")</f>
        <v>42060</v>
      </c>
      <c r="C49" s="3">
        <f t="shared" si="0"/>
        <v>42064</v>
      </c>
      <c r="D49" s="5">
        <f t="shared" si="2"/>
        <v>2015</v>
      </c>
      <c r="E49" s="5">
        <f t="shared" si="3"/>
        <v>10</v>
      </c>
      <c r="F49" s="5" t="str">
        <f t="shared" si="4"/>
        <v>2015-10</v>
      </c>
      <c r="G49" s="3">
        <f t="shared" si="5"/>
        <v>42057</v>
      </c>
      <c r="H49" s="5">
        <f t="shared" si="6"/>
        <v>2015</v>
      </c>
      <c r="I49" s="5">
        <f t="shared" si="7"/>
        <v>9</v>
      </c>
      <c r="J49" s="5" t="str">
        <f t="shared" si="8"/>
        <v>2015-09</v>
      </c>
      <c r="K49" s="5">
        <f t="shared" si="1"/>
        <v>5</v>
      </c>
    </row>
    <row r="50" spans="1:11" x14ac:dyDescent="0.25">
      <c r="A50" s="3">
        <f>IF(AND(TRIM(INDEX(CompletedDateValues,ROW(A50)))&lt;&gt;"",INDEX(CompletedDateValues,ROW(A50))&gt;0),INT(INDEX(CompletedDateValues,ROW(A50))),"")</f>
        <v>42066</v>
      </c>
      <c r="B50" s="3">
        <f>IF(AND(TRIM(INDEX(StartDateValues,ROW(A50)))&lt;&gt;"",INDEX(StartDateValues,ROW(A50))&gt;0),INT(INDEX(StartDateValues,ROW(A50))),"")</f>
        <v>42060</v>
      </c>
      <c r="C50" s="3">
        <f t="shared" si="0"/>
        <v>42064</v>
      </c>
      <c r="D50" s="5">
        <f t="shared" si="2"/>
        <v>2015</v>
      </c>
      <c r="E50" s="5">
        <f t="shared" si="3"/>
        <v>10</v>
      </c>
      <c r="F50" s="5" t="str">
        <f t="shared" si="4"/>
        <v>2015-10</v>
      </c>
      <c r="G50" s="3">
        <f t="shared" si="5"/>
        <v>42057</v>
      </c>
      <c r="H50" s="5">
        <f t="shared" si="6"/>
        <v>2015</v>
      </c>
      <c r="I50" s="5">
        <f t="shared" si="7"/>
        <v>9</v>
      </c>
      <c r="J50" s="5" t="str">
        <f t="shared" si="8"/>
        <v>2015-09</v>
      </c>
      <c r="K50" s="5">
        <f t="shared" si="1"/>
        <v>6</v>
      </c>
    </row>
    <row r="51" spans="1:11" x14ac:dyDescent="0.25">
      <c r="A51" s="3">
        <f>IF(AND(TRIM(INDEX(CompletedDateValues,ROW(A51)))&lt;&gt;"",INDEX(CompletedDateValues,ROW(A51))&gt;0),INT(INDEX(CompletedDateValues,ROW(A51))),"")</f>
        <v>42067</v>
      </c>
      <c r="B51" s="3">
        <f>IF(AND(TRIM(INDEX(StartDateValues,ROW(A51)))&lt;&gt;"",INDEX(StartDateValues,ROW(A51))&gt;0),INT(INDEX(StartDateValues,ROW(A51))),"")</f>
        <v>42047</v>
      </c>
      <c r="C51" s="3">
        <f t="shared" si="0"/>
        <v>42064</v>
      </c>
      <c r="D51" s="5">
        <f t="shared" si="2"/>
        <v>2015</v>
      </c>
      <c r="E51" s="5">
        <f t="shared" si="3"/>
        <v>10</v>
      </c>
      <c r="F51" s="5" t="str">
        <f t="shared" si="4"/>
        <v>2015-10</v>
      </c>
      <c r="G51" s="3">
        <f t="shared" si="5"/>
        <v>42043</v>
      </c>
      <c r="H51" s="5">
        <f t="shared" si="6"/>
        <v>2015</v>
      </c>
      <c r="I51" s="5">
        <f t="shared" si="7"/>
        <v>7</v>
      </c>
      <c r="J51" s="5" t="str">
        <f t="shared" si="8"/>
        <v>2015-07</v>
      </c>
      <c r="K51" s="5">
        <f t="shared" si="1"/>
        <v>20</v>
      </c>
    </row>
    <row r="52" spans="1:11" x14ac:dyDescent="0.25">
      <c r="A52" s="3">
        <f>IF(AND(TRIM(INDEX(CompletedDateValues,ROW(A52)))&lt;&gt;"",INDEX(CompletedDateValues,ROW(A52))&gt;0),INT(INDEX(CompletedDateValues,ROW(A52))),"")</f>
        <v>42067</v>
      </c>
      <c r="B52" s="3">
        <f>IF(AND(TRIM(INDEX(StartDateValues,ROW(A52)))&lt;&gt;"",INDEX(StartDateValues,ROW(A52))&gt;0),INT(INDEX(StartDateValues,ROW(A52))),"")</f>
        <v>42062</v>
      </c>
      <c r="C52" s="3">
        <f t="shared" si="0"/>
        <v>42064</v>
      </c>
      <c r="D52" s="5">
        <f t="shared" si="2"/>
        <v>2015</v>
      </c>
      <c r="E52" s="5">
        <f t="shared" si="3"/>
        <v>10</v>
      </c>
      <c r="F52" s="5" t="str">
        <f t="shared" si="4"/>
        <v>2015-10</v>
      </c>
      <c r="G52" s="3">
        <f t="shared" si="5"/>
        <v>42057</v>
      </c>
      <c r="H52" s="5">
        <f t="shared" si="6"/>
        <v>2015</v>
      </c>
      <c r="I52" s="5">
        <f t="shared" si="7"/>
        <v>9</v>
      </c>
      <c r="J52" s="5" t="str">
        <f t="shared" si="8"/>
        <v>2015-09</v>
      </c>
      <c r="K52" s="5">
        <f t="shared" si="1"/>
        <v>5</v>
      </c>
    </row>
    <row r="53" spans="1:11" x14ac:dyDescent="0.25">
      <c r="A53" s="3">
        <f>IF(AND(TRIM(INDEX(CompletedDateValues,ROW(A53)))&lt;&gt;"",INDEX(CompletedDateValues,ROW(A53))&gt;0),INT(INDEX(CompletedDateValues,ROW(A53))),"")</f>
        <v>42068</v>
      </c>
      <c r="B53" s="3">
        <f>IF(AND(TRIM(INDEX(StartDateValues,ROW(A53)))&lt;&gt;"",INDEX(StartDateValues,ROW(A53))&gt;0),INT(INDEX(StartDateValues,ROW(A53))),"")</f>
        <v>42062</v>
      </c>
      <c r="C53" s="3">
        <f t="shared" si="0"/>
        <v>42064</v>
      </c>
      <c r="D53" s="5">
        <f t="shared" si="2"/>
        <v>2015</v>
      </c>
      <c r="E53" s="5">
        <f t="shared" si="3"/>
        <v>10</v>
      </c>
      <c r="F53" s="5" t="str">
        <f t="shared" si="4"/>
        <v>2015-10</v>
      </c>
      <c r="G53" s="3">
        <f t="shared" si="5"/>
        <v>42057</v>
      </c>
      <c r="H53" s="5">
        <f t="shared" si="6"/>
        <v>2015</v>
      </c>
      <c r="I53" s="5">
        <f t="shared" si="7"/>
        <v>9</v>
      </c>
      <c r="J53" s="5" t="str">
        <f t="shared" si="8"/>
        <v>2015-09</v>
      </c>
      <c r="K53" s="5">
        <f t="shared" si="1"/>
        <v>6</v>
      </c>
    </row>
    <row r="54" spans="1:11" x14ac:dyDescent="0.25">
      <c r="A54" s="3">
        <f>IF(AND(TRIM(INDEX(CompletedDateValues,ROW(A54)))&lt;&gt;"",INDEX(CompletedDateValues,ROW(A54))&gt;0),INT(INDEX(CompletedDateValues,ROW(A54))),"")</f>
        <v>42068</v>
      </c>
      <c r="B54" s="3">
        <f>IF(AND(TRIM(INDEX(StartDateValues,ROW(A54)))&lt;&gt;"",INDEX(StartDateValues,ROW(A54))&gt;0),INT(INDEX(StartDateValues,ROW(A54))),"")</f>
        <v>42058</v>
      </c>
      <c r="C54" s="3">
        <f t="shared" si="0"/>
        <v>42064</v>
      </c>
      <c r="D54" s="5">
        <f t="shared" si="2"/>
        <v>2015</v>
      </c>
      <c r="E54" s="5">
        <f t="shared" si="3"/>
        <v>10</v>
      </c>
      <c r="F54" s="5" t="str">
        <f t="shared" si="4"/>
        <v>2015-10</v>
      </c>
      <c r="G54" s="3">
        <f t="shared" si="5"/>
        <v>42057</v>
      </c>
      <c r="H54" s="5">
        <f t="shared" si="6"/>
        <v>2015</v>
      </c>
      <c r="I54" s="5">
        <f t="shared" si="7"/>
        <v>9</v>
      </c>
      <c r="J54" s="5" t="str">
        <f t="shared" si="8"/>
        <v>2015-09</v>
      </c>
      <c r="K54" s="5">
        <f t="shared" si="1"/>
        <v>10</v>
      </c>
    </row>
    <row r="55" spans="1:11" x14ac:dyDescent="0.25">
      <c r="A55" s="3">
        <f>IF(AND(TRIM(INDEX(CompletedDateValues,ROW(A55)))&lt;&gt;"",INDEX(CompletedDateValues,ROW(A55))&gt;0),INT(INDEX(CompletedDateValues,ROW(A55))),"")</f>
        <v>42068</v>
      </c>
      <c r="B55" s="3">
        <f>IF(AND(TRIM(INDEX(StartDateValues,ROW(A55)))&lt;&gt;"",INDEX(StartDateValues,ROW(A55))&gt;0),INT(INDEX(StartDateValues,ROW(A55))),"")</f>
        <v>42060</v>
      </c>
      <c r="C55" s="3">
        <f t="shared" si="0"/>
        <v>42064</v>
      </c>
      <c r="D55" s="5">
        <f t="shared" si="2"/>
        <v>2015</v>
      </c>
      <c r="E55" s="5">
        <f t="shared" si="3"/>
        <v>10</v>
      </c>
      <c r="F55" s="5" t="str">
        <f t="shared" si="4"/>
        <v>2015-10</v>
      </c>
      <c r="G55" s="3">
        <f t="shared" si="5"/>
        <v>42057</v>
      </c>
      <c r="H55" s="5">
        <f t="shared" si="6"/>
        <v>2015</v>
      </c>
      <c r="I55" s="5">
        <f t="shared" si="7"/>
        <v>9</v>
      </c>
      <c r="J55" s="5" t="str">
        <f t="shared" si="8"/>
        <v>2015-09</v>
      </c>
      <c r="K55" s="5">
        <f t="shared" si="1"/>
        <v>8</v>
      </c>
    </row>
    <row r="56" spans="1:11" x14ac:dyDescent="0.25">
      <c r="A56" s="3">
        <f>IF(AND(TRIM(INDEX(CompletedDateValues,ROW(A56)))&lt;&gt;"",INDEX(CompletedDateValues,ROW(A56))&gt;0),INT(INDEX(CompletedDateValues,ROW(A56))),"")</f>
        <v>42069</v>
      </c>
      <c r="B56" s="3">
        <f>IF(AND(TRIM(INDEX(StartDateValues,ROW(A56)))&lt;&gt;"",INDEX(StartDateValues,ROW(A56))&gt;0),INT(INDEX(StartDateValues,ROW(A56))),"")</f>
        <v>42062</v>
      </c>
      <c r="C56" s="3">
        <f t="shared" si="0"/>
        <v>42064</v>
      </c>
      <c r="D56" s="5">
        <f t="shared" si="2"/>
        <v>2015</v>
      </c>
      <c r="E56" s="5">
        <f t="shared" si="3"/>
        <v>10</v>
      </c>
      <c r="F56" s="5" t="str">
        <f t="shared" si="4"/>
        <v>2015-10</v>
      </c>
      <c r="G56" s="3">
        <f t="shared" si="5"/>
        <v>42057</v>
      </c>
      <c r="H56" s="5">
        <f t="shared" si="6"/>
        <v>2015</v>
      </c>
      <c r="I56" s="5">
        <f t="shared" si="7"/>
        <v>9</v>
      </c>
      <c r="J56" s="5" t="str">
        <f t="shared" si="8"/>
        <v>2015-09</v>
      </c>
      <c r="K56" s="5">
        <f t="shared" si="1"/>
        <v>7</v>
      </c>
    </row>
    <row r="57" spans="1:11" x14ac:dyDescent="0.25">
      <c r="A57" s="3">
        <f>IF(AND(TRIM(INDEX(CompletedDateValues,ROW(A57)))&lt;&gt;"",INDEX(CompletedDateValues,ROW(A57))&gt;0),INT(INDEX(CompletedDateValues,ROW(A57))),"")</f>
        <v>42069</v>
      </c>
      <c r="B57" s="3">
        <f>IF(AND(TRIM(INDEX(StartDateValues,ROW(A57)))&lt;&gt;"",INDEX(StartDateValues,ROW(A57))&gt;0),INT(INDEX(StartDateValues,ROW(A57))),"")</f>
        <v>42064</v>
      </c>
      <c r="C57" s="3">
        <f t="shared" si="0"/>
        <v>42064</v>
      </c>
      <c r="D57" s="5">
        <f t="shared" si="2"/>
        <v>2015</v>
      </c>
      <c r="E57" s="5">
        <f t="shared" si="3"/>
        <v>10</v>
      </c>
      <c r="F57" s="5" t="str">
        <f t="shared" si="4"/>
        <v>2015-10</v>
      </c>
      <c r="G57" s="3">
        <f t="shared" si="5"/>
        <v>42064</v>
      </c>
      <c r="H57" s="5">
        <f t="shared" si="6"/>
        <v>2015</v>
      </c>
      <c r="I57" s="5">
        <f t="shared" si="7"/>
        <v>10</v>
      </c>
      <c r="J57" s="5" t="str">
        <f t="shared" si="8"/>
        <v>2015-10</v>
      </c>
      <c r="K57" s="5">
        <f t="shared" si="1"/>
        <v>5</v>
      </c>
    </row>
    <row r="58" spans="1:11" x14ac:dyDescent="0.25">
      <c r="A58" s="3">
        <f>IF(AND(TRIM(INDEX(CompletedDateValues,ROW(A58)))&lt;&gt;"",INDEX(CompletedDateValues,ROW(A58))&gt;0),INT(INDEX(CompletedDateValues,ROW(A58))),"")</f>
        <v>42072</v>
      </c>
      <c r="B58" s="3">
        <f>IF(AND(TRIM(INDEX(StartDateValues,ROW(A58)))&lt;&gt;"",INDEX(StartDateValues,ROW(A58))&gt;0),INT(INDEX(StartDateValues,ROW(A58))),"")</f>
        <v>42065</v>
      </c>
      <c r="C58" s="3">
        <f t="shared" si="0"/>
        <v>42071</v>
      </c>
      <c r="D58" s="5">
        <f t="shared" si="2"/>
        <v>2015</v>
      </c>
      <c r="E58" s="5">
        <f t="shared" si="3"/>
        <v>11</v>
      </c>
      <c r="F58" s="5" t="str">
        <f t="shared" si="4"/>
        <v>2015-11</v>
      </c>
      <c r="G58" s="3">
        <f t="shared" si="5"/>
        <v>42064</v>
      </c>
      <c r="H58" s="5">
        <f t="shared" si="6"/>
        <v>2015</v>
      </c>
      <c r="I58" s="5">
        <f t="shared" si="7"/>
        <v>10</v>
      </c>
      <c r="J58" s="5" t="str">
        <f t="shared" si="8"/>
        <v>2015-10</v>
      </c>
      <c r="K58" s="5">
        <f t="shared" si="1"/>
        <v>7</v>
      </c>
    </row>
    <row r="59" spans="1:11" x14ac:dyDescent="0.25">
      <c r="A59" s="3">
        <f>IF(AND(TRIM(INDEX(CompletedDateValues,ROW(A59)))&lt;&gt;"",INDEX(CompletedDateValues,ROW(A59))&gt;0),INT(INDEX(CompletedDateValues,ROW(A59))),"")</f>
        <v>42073</v>
      </c>
      <c r="B59" s="3">
        <f>IF(AND(TRIM(INDEX(StartDateValues,ROW(A59)))&lt;&gt;"",INDEX(StartDateValues,ROW(A59))&gt;0),INT(INDEX(StartDateValues,ROW(A59))),"")</f>
        <v>42066</v>
      </c>
      <c r="C59" s="3">
        <f t="shared" si="0"/>
        <v>42071</v>
      </c>
      <c r="D59" s="5">
        <f t="shared" si="2"/>
        <v>2015</v>
      </c>
      <c r="E59" s="5">
        <f t="shared" si="3"/>
        <v>11</v>
      </c>
      <c r="F59" s="5" t="str">
        <f t="shared" si="4"/>
        <v>2015-11</v>
      </c>
      <c r="G59" s="3">
        <f t="shared" si="5"/>
        <v>42064</v>
      </c>
      <c r="H59" s="5">
        <f t="shared" si="6"/>
        <v>2015</v>
      </c>
      <c r="I59" s="5">
        <f t="shared" si="7"/>
        <v>10</v>
      </c>
      <c r="J59" s="5" t="str">
        <f t="shared" si="8"/>
        <v>2015-10</v>
      </c>
      <c r="K59" s="5">
        <f t="shared" si="1"/>
        <v>7</v>
      </c>
    </row>
    <row r="60" spans="1:11" x14ac:dyDescent="0.25">
      <c r="A60" s="3">
        <f>IF(AND(TRIM(INDEX(CompletedDateValues,ROW(A60)))&lt;&gt;"",INDEX(CompletedDateValues,ROW(A60))&gt;0),INT(INDEX(CompletedDateValues,ROW(A60))),"")</f>
        <v>42073</v>
      </c>
      <c r="B60" s="3">
        <f>IF(AND(TRIM(INDEX(StartDateValues,ROW(A60)))&lt;&gt;"",INDEX(StartDateValues,ROW(A60))&gt;0),INT(INDEX(StartDateValues,ROW(A60))),"")</f>
        <v>42066</v>
      </c>
      <c r="C60" s="3">
        <f t="shared" si="0"/>
        <v>42071</v>
      </c>
      <c r="D60" s="5">
        <f t="shared" si="2"/>
        <v>2015</v>
      </c>
      <c r="E60" s="5">
        <f t="shared" si="3"/>
        <v>11</v>
      </c>
      <c r="F60" s="5" t="str">
        <f t="shared" si="4"/>
        <v>2015-11</v>
      </c>
      <c r="G60" s="3">
        <f t="shared" si="5"/>
        <v>42064</v>
      </c>
      <c r="H60" s="5">
        <f t="shared" si="6"/>
        <v>2015</v>
      </c>
      <c r="I60" s="5">
        <f t="shared" si="7"/>
        <v>10</v>
      </c>
      <c r="J60" s="5" t="str">
        <f t="shared" si="8"/>
        <v>2015-10</v>
      </c>
      <c r="K60" s="5">
        <f t="shared" si="1"/>
        <v>7</v>
      </c>
    </row>
    <row r="61" spans="1:11" x14ac:dyDescent="0.25">
      <c r="A61" s="3">
        <f>IF(AND(TRIM(INDEX(CompletedDateValues,ROW(A61)))&lt;&gt;"",INDEX(CompletedDateValues,ROW(A61))&gt;0),INT(INDEX(CompletedDateValues,ROW(A61))),"")</f>
        <v>42073</v>
      </c>
      <c r="B61" s="3">
        <f>IF(AND(TRIM(INDEX(StartDateValues,ROW(A61)))&lt;&gt;"",INDEX(StartDateValues,ROW(A61))&gt;0),INT(INDEX(StartDateValues,ROW(A61))),"")</f>
        <v>42068</v>
      </c>
      <c r="C61" s="3">
        <f t="shared" si="0"/>
        <v>42071</v>
      </c>
      <c r="D61" s="5">
        <f t="shared" si="2"/>
        <v>2015</v>
      </c>
      <c r="E61" s="5">
        <f t="shared" si="3"/>
        <v>11</v>
      </c>
      <c r="F61" s="5" t="str">
        <f t="shared" si="4"/>
        <v>2015-11</v>
      </c>
      <c r="G61" s="3">
        <f t="shared" si="5"/>
        <v>42064</v>
      </c>
      <c r="H61" s="5">
        <f t="shared" si="6"/>
        <v>2015</v>
      </c>
      <c r="I61" s="5">
        <f t="shared" si="7"/>
        <v>10</v>
      </c>
      <c r="J61" s="5" t="str">
        <f t="shared" si="8"/>
        <v>2015-10</v>
      </c>
      <c r="K61" s="5">
        <f t="shared" si="1"/>
        <v>5</v>
      </c>
    </row>
    <row r="62" spans="1:11" x14ac:dyDescent="0.25">
      <c r="A62" s="3">
        <f>IF(AND(TRIM(INDEX(CompletedDateValues,ROW(A62)))&lt;&gt;"",INDEX(CompletedDateValues,ROW(A62))&gt;0),INT(INDEX(CompletedDateValues,ROW(A62))),"")</f>
        <v>42073</v>
      </c>
      <c r="B62" s="3">
        <f>IF(AND(TRIM(INDEX(StartDateValues,ROW(A62)))&lt;&gt;"",INDEX(StartDateValues,ROW(A62))&gt;0),INT(INDEX(StartDateValues,ROW(A62))),"")</f>
        <v>42066</v>
      </c>
      <c r="C62" s="3">
        <f t="shared" si="0"/>
        <v>42071</v>
      </c>
      <c r="D62" s="5">
        <f t="shared" si="2"/>
        <v>2015</v>
      </c>
      <c r="E62" s="5">
        <f t="shared" si="3"/>
        <v>11</v>
      </c>
      <c r="F62" s="5" t="str">
        <f t="shared" si="4"/>
        <v>2015-11</v>
      </c>
      <c r="G62" s="3">
        <f t="shared" si="5"/>
        <v>42064</v>
      </c>
      <c r="H62" s="5">
        <f t="shared" si="6"/>
        <v>2015</v>
      </c>
      <c r="I62" s="5">
        <f t="shared" si="7"/>
        <v>10</v>
      </c>
      <c r="J62" s="5" t="str">
        <f t="shared" si="8"/>
        <v>2015-10</v>
      </c>
      <c r="K62" s="5">
        <f t="shared" si="1"/>
        <v>7</v>
      </c>
    </row>
    <row r="63" spans="1:11" x14ac:dyDescent="0.25">
      <c r="A63" s="3">
        <f>IF(AND(TRIM(INDEX(CompletedDateValues,ROW(A63)))&lt;&gt;"",INDEX(CompletedDateValues,ROW(A63))&gt;0),INT(INDEX(CompletedDateValues,ROW(A63))),"")</f>
        <v>42073</v>
      </c>
      <c r="B63" s="3">
        <f>IF(AND(TRIM(INDEX(StartDateValues,ROW(A63)))&lt;&gt;"",INDEX(StartDateValues,ROW(A63))&gt;0),INT(INDEX(StartDateValues,ROW(A63))),"")</f>
        <v>42066</v>
      </c>
      <c r="C63" s="3">
        <f t="shared" si="0"/>
        <v>42071</v>
      </c>
      <c r="D63" s="5">
        <f t="shared" si="2"/>
        <v>2015</v>
      </c>
      <c r="E63" s="5">
        <f t="shared" si="3"/>
        <v>11</v>
      </c>
      <c r="F63" s="5" t="str">
        <f t="shared" si="4"/>
        <v>2015-11</v>
      </c>
      <c r="G63" s="3">
        <f t="shared" si="5"/>
        <v>42064</v>
      </c>
      <c r="H63" s="5">
        <f t="shared" si="6"/>
        <v>2015</v>
      </c>
      <c r="I63" s="5">
        <f t="shared" si="7"/>
        <v>10</v>
      </c>
      <c r="J63" s="5" t="str">
        <f t="shared" si="8"/>
        <v>2015-10</v>
      </c>
      <c r="K63" s="5">
        <f t="shared" si="1"/>
        <v>7</v>
      </c>
    </row>
    <row r="64" spans="1:11" x14ac:dyDescent="0.25">
      <c r="A64" s="3">
        <f>IF(AND(TRIM(INDEX(CompletedDateValues,ROW(A64)))&lt;&gt;"",INDEX(CompletedDateValues,ROW(A64))&gt;0),INT(INDEX(CompletedDateValues,ROW(A64))),"")</f>
        <v>42073</v>
      </c>
      <c r="B64" s="3">
        <f>IF(AND(TRIM(INDEX(StartDateValues,ROW(A64)))&lt;&gt;"",INDEX(StartDateValues,ROW(A64))&gt;0),INT(INDEX(StartDateValues,ROW(A64))),"")</f>
        <v>42069</v>
      </c>
      <c r="C64" s="3">
        <f t="shared" si="0"/>
        <v>42071</v>
      </c>
      <c r="D64" s="5">
        <f t="shared" si="2"/>
        <v>2015</v>
      </c>
      <c r="E64" s="5">
        <f t="shared" si="3"/>
        <v>11</v>
      </c>
      <c r="F64" s="5" t="str">
        <f t="shared" si="4"/>
        <v>2015-11</v>
      </c>
      <c r="G64" s="3">
        <f t="shared" si="5"/>
        <v>42064</v>
      </c>
      <c r="H64" s="5">
        <f t="shared" si="6"/>
        <v>2015</v>
      </c>
      <c r="I64" s="5">
        <f t="shared" si="7"/>
        <v>10</v>
      </c>
      <c r="J64" s="5" t="str">
        <f t="shared" si="8"/>
        <v>2015-10</v>
      </c>
      <c r="K64" s="5">
        <f t="shared" si="1"/>
        <v>4</v>
      </c>
    </row>
    <row r="65" spans="1:11" x14ac:dyDescent="0.25">
      <c r="A65" s="3">
        <f>IF(AND(TRIM(INDEX(CompletedDateValues,ROW(A65)))&lt;&gt;"",INDEX(CompletedDateValues,ROW(A65))&gt;0),INT(INDEX(CompletedDateValues,ROW(A65))),"")</f>
        <v>42073</v>
      </c>
      <c r="B65" s="3">
        <f>IF(AND(TRIM(INDEX(StartDateValues,ROW(A65)))&lt;&gt;"",INDEX(StartDateValues,ROW(A65))&gt;0),INT(INDEX(StartDateValues,ROW(A65))),"")</f>
        <v>42068</v>
      </c>
      <c r="C65" s="3">
        <f t="shared" si="0"/>
        <v>42071</v>
      </c>
      <c r="D65" s="5">
        <f t="shared" si="2"/>
        <v>2015</v>
      </c>
      <c r="E65" s="5">
        <f t="shared" si="3"/>
        <v>11</v>
      </c>
      <c r="F65" s="5" t="str">
        <f t="shared" si="4"/>
        <v>2015-11</v>
      </c>
      <c r="G65" s="3">
        <f t="shared" si="5"/>
        <v>42064</v>
      </c>
      <c r="H65" s="5">
        <f t="shared" si="6"/>
        <v>2015</v>
      </c>
      <c r="I65" s="5">
        <f t="shared" si="7"/>
        <v>10</v>
      </c>
      <c r="J65" s="5" t="str">
        <f t="shared" si="8"/>
        <v>2015-10</v>
      </c>
      <c r="K65" s="5">
        <f t="shared" si="1"/>
        <v>5</v>
      </c>
    </row>
    <row r="66" spans="1:11" x14ac:dyDescent="0.25">
      <c r="A66" s="3">
        <f>IF(AND(TRIM(INDEX(CompletedDateValues,ROW(A66)))&lt;&gt;"",INDEX(CompletedDateValues,ROW(A66))&gt;0),INT(INDEX(CompletedDateValues,ROW(A66))),"")</f>
        <v>42074</v>
      </c>
      <c r="B66" s="3">
        <f>IF(AND(TRIM(INDEX(StartDateValues,ROW(A66)))&lt;&gt;"",INDEX(StartDateValues,ROW(A66))&gt;0),INT(INDEX(StartDateValues,ROW(A66))),"")</f>
        <v>42072</v>
      </c>
      <c r="C66" s="3">
        <f t="shared" ref="C66:C129" si="9">IF(A66="","",A66 - (WEEKDAY(A66)-1))</f>
        <v>42071</v>
      </c>
      <c r="D66" s="5">
        <f t="shared" si="2"/>
        <v>2015</v>
      </c>
      <c r="E66" s="5">
        <f t="shared" si="3"/>
        <v>11</v>
      </c>
      <c r="F66" s="5" t="str">
        <f t="shared" si="4"/>
        <v>2015-11</v>
      </c>
      <c r="G66" s="3">
        <f t="shared" si="5"/>
        <v>42071</v>
      </c>
      <c r="H66" s="5">
        <f t="shared" si="6"/>
        <v>2015</v>
      </c>
      <c r="I66" s="5">
        <f t="shared" si="7"/>
        <v>11</v>
      </c>
      <c r="J66" s="5" t="str">
        <f t="shared" si="8"/>
        <v>2015-11</v>
      </c>
      <c r="K66" s="5">
        <f t="shared" ref="K66:K129" si="10">IF(OR(A66="",B66=""),NA(),MAX(0,IF(A66-B66=0,SameDayCycleTimeSettingValue,A66-B66)))</f>
        <v>2</v>
      </c>
    </row>
    <row r="67" spans="1:11" x14ac:dyDescent="0.25">
      <c r="A67" s="3">
        <f>IF(AND(TRIM(INDEX(CompletedDateValues,ROW(A67)))&lt;&gt;"",INDEX(CompletedDateValues,ROW(A67))&gt;0),INT(INDEX(CompletedDateValues,ROW(A67))),"")</f>
        <v>42075</v>
      </c>
      <c r="B67" s="3">
        <f>IF(AND(TRIM(INDEX(StartDateValues,ROW(A67)))&lt;&gt;"",INDEX(StartDateValues,ROW(A67))&gt;0),INT(INDEX(StartDateValues,ROW(A67))),"")</f>
        <v>42072</v>
      </c>
      <c r="C67" s="3">
        <f t="shared" si="9"/>
        <v>42071</v>
      </c>
      <c r="D67" s="5">
        <f t="shared" ref="D67:D130" si="11">IF(C67="", "",YEAR(C67))</f>
        <v>2015</v>
      </c>
      <c r="E67" s="5">
        <f t="shared" ref="E67:E130" si="12">IF(C67="","",WEEKNUM(C67))</f>
        <v>11</v>
      </c>
      <c r="F67" s="5" t="str">
        <f t="shared" ref="F67:F130" si="13">IF(C67="","",D67&amp;"-"&amp;TEXT(E67,"00"))</f>
        <v>2015-11</v>
      </c>
      <c r="G67" s="3">
        <f t="shared" ref="G67:G130" si="14">IF(B67="","",B67 - (WEEKDAY(B67)-1))</f>
        <v>42071</v>
      </c>
      <c r="H67" s="5">
        <f t="shared" ref="H67:H130" si="15">IF(G67="", "",YEAR(G67))</f>
        <v>2015</v>
      </c>
      <c r="I67" s="5">
        <f t="shared" ref="I67:I130" si="16">IF(G67="","",WEEKNUM(G67))</f>
        <v>11</v>
      </c>
      <c r="J67" s="5" t="str">
        <f t="shared" ref="J67:J130" si="17">IF(G67="","",H67&amp;"-"&amp;TEXT(I67,"00"))</f>
        <v>2015-11</v>
      </c>
      <c r="K67" s="5">
        <f t="shared" si="10"/>
        <v>3</v>
      </c>
    </row>
    <row r="68" spans="1:11" x14ac:dyDescent="0.25">
      <c r="A68" s="3">
        <f>IF(AND(TRIM(INDEX(CompletedDateValues,ROW(A68)))&lt;&gt;"",INDEX(CompletedDateValues,ROW(A68))&gt;0),INT(INDEX(CompletedDateValues,ROW(A68))),"")</f>
        <v>42075</v>
      </c>
      <c r="B68" s="3">
        <f>IF(AND(TRIM(INDEX(StartDateValues,ROW(A68)))&lt;&gt;"",INDEX(StartDateValues,ROW(A68))&gt;0),INT(INDEX(StartDateValues,ROW(A68))),"")</f>
        <v>42072</v>
      </c>
      <c r="C68" s="3">
        <f t="shared" si="9"/>
        <v>42071</v>
      </c>
      <c r="D68" s="5">
        <f t="shared" si="11"/>
        <v>2015</v>
      </c>
      <c r="E68" s="5">
        <f t="shared" si="12"/>
        <v>11</v>
      </c>
      <c r="F68" s="5" t="str">
        <f t="shared" si="13"/>
        <v>2015-11</v>
      </c>
      <c r="G68" s="3">
        <f t="shared" si="14"/>
        <v>42071</v>
      </c>
      <c r="H68" s="5">
        <f t="shared" si="15"/>
        <v>2015</v>
      </c>
      <c r="I68" s="5">
        <f t="shared" si="16"/>
        <v>11</v>
      </c>
      <c r="J68" s="5" t="str">
        <f t="shared" si="17"/>
        <v>2015-11</v>
      </c>
      <c r="K68" s="5">
        <f t="shared" si="10"/>
        <v>3</v>
      </c>
    </row>
    <row r="69" spans="1:11" x14ac:dyDescent="0.25">
      <c r="A69" s="3">
        <f>IF(AND(TRIM(INDEX(CompletedDateValues,ROW(A69)))&lt;&gt;"",INDEX(CompletedDateValues,ROW(A69))&gt;0),INT(INDEX(CompletedDateValues,ROW(A69))),"")</f>
        <v>42080</v>
      </c>
      <c r="B69" s="3">
        <f>IF(AND(TRIM(INDEX(StartDateValues,ROW(A69)))&lt;&gt;"",INDEX(StartDateValues,ROW(A69))&gt;0),INT(INDEX(StartDateValues,ROW(A69))),"")</f>
        <v>42067</v>
      </c>
      <c r="C69" s="3">
        <f t="shared" si="9"/>
        <v>42078</v>
      </c>
      <c r="D69" s="5">
        <f t="shared" si="11"/>
        <v>2015</v>
      </c>
      <c r="E69" s="5">
        <f t="shared" si="12"/>
        <v>12</v>
      </c>
      <c r="F69" s="5" t="str">
        <f t="shared" si="13"/>
        <v>2015-12</v>
      </c>
      <c r="G69" s="3">
        <f t="shared" si="14"/>
        <v>42064</v>
      </c>
      <c r="H69" s="5">
        <f t="shared" si="15"/>
        <v>2015</v>
      </c>
      <c r="I69" s="5">
        <f t="shared" si="16"/>
        <v>10</v>
      </c>
      <c r="J69" s="5" t="str">
        <f t="shared" si="17"/>
        <v>2015-10</v>
      </c>
      <c r="K69" s="5">
        <f t="shared" si="10"/>
        <v>13</v>
      </c>
    </row>
    <row r="70" spans="1:11" x14ac:dyDescent="0.25">
      <c r="A70" s="3">
        <f>IF(AND(TRIM(INDEX(CompletedDateValues,ROW(A70)))&lt;&gt;"",INDEX(CompletedDateValues,ROW(A70))&gt;0),INT(INDEX(CompletedDateValues,ROW(A70))),"")</f>
        <v>42080</v>
      </c>
      <c r="B70" s="3">
        <f>IF(AND(TRIM(INDEX(StartDateValues,ROW(A70)))&lt;&gt;"",INDEX(StartDateValues,ROW(A70))&gt;0),INT(INDEX(StartDateValues,ROW(A70))),"")</f>
        <v>42061</v>
      </c>
      <c r="C70" s="3">
        <f t="shared" si="9"/>
        <v>42078</v>
      </c>
      <c r="D70" s="5">
        <f t="shared" si="11"/>
        <v>2015</v>
      </c>
      <c r="E70" s="5">
        <f t="shared" si="12"/>
        <v>12</v>
      </c>
      <c r="F70" s="5" t="str">
        <f t="shared" si="13"/>
        <v>2015-12</v>
      </c>
      <c r="G70" s="3">
        <f t="shared" si="14"/>
        <v>42057</v>
      </c>
      <c r="H70" s="5">
        <f t="shared" si="15"/>
        <v>2015</v>
      </c>
      <c r="I70" s="5">
        <f t="shared" si="16"/>
        <v>9</v>
      </c>
      <c r="J70" s="5" t="str">
        <f t="shared" si="17"/>
        <v>2015-09</v>
      </c>
      <c r="K70" s="5">
        <f t="shared" si="10"/>
        <v>19</v>
      </c>
    </row>
    <row r="71" spans="1:11" x14ac:dyDescent="0.25">
      <c r="A71" s="3">
        <f>IF(AND(TRIM(INDEX(CompletedDateValues,ROW(A71)))&lt;&gt;"",INDEX(CompletedDateValues,ROW(A71))&gt;0),INT(INDEX(CompletedDateValues,ROW(A71))),"")</f>
        <v>42080</v>
      </c>
      <c r="B71" s="3">
        <f>IF(AND(TRIM(INDEX(StartDateValues,ROW(A71)))&lt;&gt;"",INDEX(StartDateValues,ROW(A71))&gt;0),INT(INDEX(StartDateValues,ROW(A71))),"")</f>
        <v>42061</v>
      </c>
      <c r="C71" s="3">
        <f t="shared" si="9"/>
        <v>42078</v>
      </c>
      <c r="D71" s="5">
        <f t="shared" si="11"/>
        <v>2015</v>
      </c>
      <c r="E71" s="5">
        <f t="shared" si="12"/>
        <v>12</v>
      </c>
      <c r="F71" s="5" t="str">
        <f t="shared" si="13"/>
        <v>2015-12</v>
      </c>
      <c r="G71" s="3">
        <f t="shared" si="14"/>
        <v>42057</v>
      </c>
      <c r="H71" s="5">
        <f t="shared" si="15"/>
        <v>2015</v>
      </c>
      <c r="I71" s="5">
        <f t="shared" si="16"/>
        <v>9</v>
      </c>
      <c r="J71" s="5" t="str">
        <f t="shared" si="17"/>
        <v>2015-09</v>
      </c>
      <c r="K71" s="5">
        <f t="shared" si="10"/>
        <v>19</v>
      </c>
    </row>
    <row r="72" spans="1:11" x14ac:dyDescent="0.25">
      <c r="A72" s="3">
        <f>IF(AND(TRIM(INDEX(CompletedDateValues,ROW(A72)))&lt;&gt;"",INDEX(CompletedDateValues,ROW(A72))&gt;0),INT(INDEX(CompletedDateValues,ROW(A72))),"")</f>
        <v>42080</v>
      </c>
      <c r="B72" s="3">
        <f>IF(AND(TRIM(INDEX(StartDateValues,ROW(A72)))&lt;&gt;"",INDEX(StartDateValues,ROW(A72))&gt;0),INT(INDEX(StartDateValues,ROW(A72))),"")</f>
        <v>42061</v>
      </c>
      <c r="C72" s="3">
        <f t="shared" si="9"/>
        <v>42078</v>
      </c>
      <c r="D72" s="5">
        <f t="shared" si="11"/>
        <v>2015</v>
      </c>
      <c r="E72" s="5">
        <f t="shared" si="12"/>
        <v>12</v>
      </c>
      <c r="F72" s="5" t="str">
        <f t="shared" si="13"/>
        <v>2015-12</v>
      </c>
      <c r="G72" s="3">
        <f t="shared" si="14"/>
        <v>42057</v>
      </c>
      <c r="H72" s="5">
        <f t="shared" si="15"/>
        <v>2015</v>
      </c>
      <c r="I72" s="5">
        <f t="shared" si="16"/>
        <v>9</v>
      </c>
      <c r="J72" s="5" t="str">
        <f t="shared" si="17"/>
        <v>2015-09</v>
      </c>
      <c r="K72" s="5">
        <f t="shared" si="10"/>
        <v>19</v>
      </c>
    </row>
    <row r="73" spans="1:11" x14ac:dyDescent="0.25">
      <c r="A73" s="3">
        <f>IF(AND(TRIM(INDEX(CompletedDateValues,ROW(A73)))&lt;&gt;"",INDEX(CompletedDateValues,ROW(A73))&gt;0),INT(INDEX(CompletedDateValues,ROW(A73))),"")</f>
        <v>42082</v>
      </c>
      <c r="B73" s="3">
        <f>IF(AND(TRIM(INDEX(StartDateValues,ROW(A73)))&lt;&gt;"",INDEX(StartDateValues,ROW(A73))&gt;0),INT(INDEX(StartDateValues,ROW(A73))),"")</f>
        <v>42061</v>
      </c>
      <c r="C73" s="3">
        <f t="shared" si="9"/>
        <v>42078</v>
      </c>
      <c r="D73" s="5">
        <f t="shared" si="11"/>
        <v>2015</v>
      </c>
      <c r="E73" s="5">
        <f t="shared" si="12"/>
        <v>12</v>
      </c>
      <c r="F73" s="5" t="str">
        <f t="shared" si="13"/>
        <v>2015-12</v>
      </c>
      <c r="G73" s="3">
        <f t="shared" si="14"/>
        <v>42057</v>
      </c>
      <c r="H73" s="5">
        <f t="shared" si="15"/>
        <v>2015</v>
      </c>
      <c r="I73" s="5">
        <f t="shared" si="16"/>
        <v>9</v>
      </c>
      <c r="J73" s="5" t="str">
        <f t="shared" si="17"/>
        <v>2015-09</v>
      </c>
      <c r="K73" s="5">
        <f t="shared" si="10"/>
        <v>21</v>
      </c>
    </row>
    <row r="74" spans="1:11" x14ac:dyDescent="0.25">
      <c r="A74" s="3">
        <f>IF(AND(TRIM(INDEX(CompletedDateValues,ROW(A74)))&lt;&gt;"",INDEX(CompletedDateValues,ROW(A74))&gt;0),INT(INDEX(CompletedDateValues,ROW(A74))),"")</f>
        <v>42082</v>
      </c>
      <c r="B74" s="3">
        <f>IF(AND(TRIM(INDEX(StartDateValues,ROW(A74)))&lt;&gt;"",INDEX(StartDateValues,ROW(A74))&gt;0),INT(INDEX(StartDateValues,ROW(A74))),"")</f>
        <v>42074</v>
      </c>
      <c r="C74" s="3">
        <f t="shared" si="9"/>
        <v>42078</v>
      </c>
      <c r="D74" s="5">
        <f t="shared" si="11"/>
        <v>2015</v>
      </c>
      <c r="E74" s="5">
        <f t="shared" si="12"/>
        <v>12</v>
      </c>
      <c r="F74" s="5" t="str">
        <f t="shared" si="13"/>
        <v>2015-12</v>
      </c>
      <c r="G74" s="3">
        <f t="shared" si="14"/>
        <v>42071</v>
      </c>
      <c r="H74" s="5">
        <f t="shared" si="15"/>
        <v>2015</v>
      </c>
      <c r="I74" s="5">
        <f t="shared" si="16"/>
        <v>11</v>
      </c>
      <c r="J74" s="5" t="str">
        <f t="shared" si="17"/>
        <v>2015-11</v>
      </c>
      <c r="K74" s="5">
        <f t="shared" si="10"/>
        <v>8</v>
      </c>
    </row>
    <row r="75" spans="1:11" x14ac:dyDescent="0.25">
      <c r="A75" s="3">
        <f>IF(AND(TRIM(INDEX(CompletedDateValues,ROW(A75)))&lt;&gt;"",INDEX(CompletedDateValues,ROW(A75))&gt;0),INT(INDEX(CompletedDateValues,ROW(A75))),"")</f>
        <v>42083</v>
      </c>
      <c r="B75" s="3">
        <f>IF(AND(TRIM(INDEX(StartDateValues,ROW(A75)))&lt;&gt;"",INDEX(StartDateValues,ROW(A75))&gt;0),INT(INDEX(StartDateValues,ROW(A75))),"")</f>
        <v>42075</v>
      </c>
      <c r="C75" s="3">
        <f t="shared" si="9"/>
        <v>42078</v>
      </c>
      <c r="D75" s="5">
        <f t="shared" si="11"/>
        <v>2015</v>
      </c>
      <c r="E75" s="5">
        <f t="shared" si="12"/>
        <v>12</v>
      </c>
      <c r="F75" s="5" t="str">
        <f t="shared" si="13"/>
        <v>2015-12</v>
      </c>
      <c r="G75" s="3">
        <f t="shared" si="14"/>
        <v>42071</v>
      </c>
      <c r="H75" s="5">
        <f t="shared" si="15"/>
        <v>2015</v>
      </c>
      <c r="I75" s="5">
        <f t="shared" si="16"/>
        <v>11</v>
      </c>
      <c r="J75" s="5" t="str">
        <f t="shared" si="17"/>
        <v>2015-11</v>
      </c>
      <c r="K75" s="5">
        <f t="shared" si="10"/>
        <v>8</v>
      </c>
    </row>
    <row r="76" spans="1:11" x14ac:dyDescent="0.25">
      <c r="A76" s="3">
        <f>IF(AND(TRIM(INDEX(CompletedDateValues,ROW(A76)))&lt;&gt;"",INDEX(CompletedDateValues,ROW(A76))&gt;0),INT(INDEX(CompletedDateValues,ROW(A76))),"")</f>
        <v>42083</v>
      </c>
      <c r="B76" s="3">
        <f>IF(AND(TRIM(INDEX(StartDateValues,ROW(A76)))&lt;&gt;"",INDEX(StartDateValues,ROW(A76))&gt;0),INT(INDEX(StartDateValues,ROW(A76))),"")</f>
        <v>42075</v>
      </c>
      <c r="C76" s="3">
        <f t="shared" si="9"/>
        <v>42078</v>
      </c>
      <c r="D76" s="5">
        <f t="shared" si="11"/>
        <v>2015</v>
      </c>
      <c r="E76" s="5">
        <f t="shared" si="12"/>
        <v>12</v>
      </c>
      <c r="F76" s="5" t="str">
        <f t="shared" si="13"/>
        <v>2015-12</v>
      </c>
      <c r="G76" s="3">
        <f t="shared" si="14"/>
        <v>42071</v>
      </c>
      <c r="H76" s="5">
        <f t="shared" si="15"/>
        <v>2015</v>
      </c>
      <c r="I76" s="5">
        <f t="shared" si="16"/>
        <v>11</v>
      </c>
      <c r="J76" s="5" t="str">
        <f t="shared" si="17"/>
        <v>2015-11</v>
      </c>
      <c r="K76" s="5">
        <f t="shared" si="10"/>
        <v>8</v>
      </c>
    </row>
    <row r="77" spans="1:11" x14ac:dyDescent="0.25">
      <c r="A77" s="3">
        <f>IF(AND(TRIM(INDEX(CompletedDateValues,ROW(A77)))&lt;&gt;"",INDEX(CompletedDateValues,ROW(A77))&gt;0),INT(INDEX(CompletedDateValues,ROW(A77))),"")</f>
        <v>42083</v>
      </c>
      <c r="B77" s="3">
        <f>IF(AND(TRIM(INDEX(StartDateValues,ROW(A77)))&lt;&gt;"",INDEX(StartDateValues,ROW(A77))&gt;0),INT(INDEX(StartDateValues,ROW(A77))),"")</f>
        <v>42080</v>
      </c>
      <c r="C77" s="3">
        <f t="shared" si="9"/>
        <v>42078</v>
      </c>
      <c r="D77" s="5">
        <f t="shared" si="11"/>
        <v>2015</v>
      </c>
      <c r="E77" s="5">
        <f t="shared" si="12"/>
        <v>12</v>
      </c>
      <c r="F77" s="5" t="str">
        <f t="shared" si="13"/>
        <v>2015-12</v>
      </c>
      <c r="G77" s="3">
        <f t="shared" si="14"/>
        <v>42078</v>
      </c>
      <c r="H77" s="5">
        <f t="shared" si="15"/>
        <v>2015</v>
      </c>
      <c r="I77" s="5">
        <f t="shared" si="16"/>
        <v>12</v>
      </c>
      <c r="J77" s="5" t="str">
        <f t="shared" si="17"/>
        <v>2015-12</v>
      </c>
      <c r="K77" s="5">
        <f t="shared" si="10"/>
        <v>3</v>
      </c>
    </row>
    <row r="78" spans="1:11" x14ac:dyDescent="0.25">
      <c r="A78" s="3">
        <f>IF(AND(TRIM(INDEX(CompletedDateValues,ROW(A78)))&lt;&gt;"",INDEX(CompletedDateValues,ROW(A78))&gt;0),INT(INDEX(CompletedDateValues,ROW(A78))),"")</f>
        <v>42083</v>
      </c>
      <c r="B78" s="3">
        <f>IF(AND(TRIM(INDEX(StartDateValues,ROW(A78)))&lt;&gt;"",INDEX(StartDateValues,ROW(A78))&gt;0),INT(INDEX(StartDateValues,ROW(A78))),"")</f>
        <v>42075</v>
      </c>
      <c r="C78" s="3">
        <f t="shared" si="9"/>
        <v>42078</v>
      </c>
      <c r="D78" s="5">
        <f t="shared" si="11"/>
        <v>2015</v>
      </c>
      <c r="E78" s="5">
        <f t="shared" si="12"/>
        <v>12</v>
      </c>
      <c r="F78" s="5" t="str">
        <f t="shared" si="13"/>
        <v>2015-12</v>
      </c>
      <c r="G78" s="3">
        <f t="shared" si="14"/>
        <v>42071</v>
      </c>
      <c r="H78" s="5">
        <f t="shared" si="15"/>
        <v>2015</v>
      </c>
      <c r="I78" s="5">
        <f t="shared" si="16"/>
        <v>11</v>
      </c>
      <c r="J78" s="5" t="str">
        <f t="shared" si="17"/>
        <v>2015-11</v>
      </c>
      <c r="K78" s="5">
        <f t="shared" si="10"/>
        <v>8</v>
      </c>
    </row>
    <row r="79" spans="1:11" x14ac:dyDescent="0.25">
      <c r="A79" s="3">
        <f>IF(AND(TRIM(INDEX(CompletedDateValues,ROW(A79)))&lt;&gt;"",INDEX(CompletedDateValues,ROW(A79))&gt;0),INT(INDEX(CompletedDateValues,ROW(A79))),"")</f>
        <v>42086</v>
      </c>
      <c r="B79" s="3">
        <f>IF(AND(TRIM(INDEX(StartDateValues,ROW(A79)))&lt;&gt;"",INDEX(StartDateValues,ROW(A79))&gt;0),INT(INDEX(StartDateValues,ROW(A79))),"")</f>
        <v>42080</v>
      </c>
      <c r="C79" s="3">
        <f t="shared" si="9"/>
        <v>42085</v>
      </c>
      <c r="D79" s="5">
        <f t="shared" si="11"/>
        <v>2015</v>
      </c>
      <c r="E79" s="5">
        <f t="shared" si="12"/>
        <v>13</v>
      </c>
      <c r="F79" s="5" t="str">
        <f t="shared" si="13"/>
        <v>2015-13</v>
      </c>
      <c r="G79" s="3">
        <f t="shared" si="14"/>
        <v>42078</v>
      </c>
      <c r="H79" s="5">
        <f t="shared" si="15"/>
        <v>2015</v>
      </c>
      <c r="I79" s="5">
        <f t="shared" si="16"/>
        <v>12</v>
      </c>
      <c r="J79" s="5" t="str">
        <f t="shared" si="17"/>
        <v>2015-12</v>
      </c>
      <c r="K79" s="5">
        <f t="shared" si="10"/>
        <v>6</v>
      </c>
    </row>
    <row r="80" spans="1:11" x14ac:dyDescent="0.25">
      <c r="A80" s="3">
        <f>IF(AND(TRIM(INDEX(CompletedDateValues,ROW(A80)))&lt;&gt;"",INDEX(CompletedDateValues,ROW(A80))&gt;0),INT(INDEX(CompletedDateValues,ROW(A80))),"")</f>
        <v>42087</v>
      </c>
      <c r="B80" s="3">
        <f>IF(AND(TRIM(INDEX(StartDateValues,ROW(A80)))&lt;&gt;"",INDEX(StartDateValues,ROW(A80))&gt;0),INT(INDEX(StartDateValues,ROW(A80))),"")</f>
        <v>42079</v>
      </c>
      <c r="C80" s="3">
        <f t="shared" si="9"/>
        <v>42085</v>
      </c>
      <c r="D80" s="5">
        <f t="shared" si="11"/>
        <v>2015</v>
      </c>
      <c r="E80" s="5">
        <f t="shared" si="12"/>
        <v>13</v>
      </c>
      <c r="F80" s="5" t="str">
        <f t="shared" si="13"/>
        <v>2015-13</v>
      </c>
      <c r="G80" s="3">
        <f t="shared" si="14"/>
        <v>42078</v>
      </c>
      <c r="H80" s="5">
        <f t="shared" si="15"/>
        <v>2015</v>
      </c>
      <c r="I80" s="5">
        <f t="shared" si="16"/>
        <v>12</v>
      </c>
      <c r="J80" s="5" t="str">
        <f t="shared" si="17"/>
        <v>2015-12</v>
      </c>
      <c r="K80" s="5">
        <f t="shared" si="10"/>
        <v>8</v>
      </c>
    </row>
    <row r="81" spans="1:11" x14ac:dyDescent="0.25">
      <c r="A81" s="3">
        <f>IF(AND(TRIM(INDEX(CompletedDateValues,ROW(A81)))&lt;&gt;"",INDEX(CompletedDateValues,ROW(A81))&gt;0),INT(INDEX(CompletedDateValues,ROW(A81))),"")</f>
        <v>42087</v>
      </c>
      <c r="B81" s="3">
        <f>IF(AND(TRIM(INDEX(StartDateValues,ROW(A81)))&lt;&gt;"",INDEX(StartDateValues,ROW(A81))&gt;0),INT(INDEX(StartDateValues,ROW(A81))),"")</f>
        <v>42081</v>
      </c>
      <c r="C81" s="3">
        <f t="shared" si="9"/>
        <v>42085</v>
      </c>
      <c r="D81" s="5">
        <f t="shared" si="11"/>
        <v>2015</v>
      </c>
      <c r="E81" s="5">
        <f t="shared" si="12"/>
        <v>13</v>
      </c>
      <c r="F81" s="5" t="str">
        <f t="shared" si="13"/>
        <v>2015-13</v>
      </c>
      <c r="G81" s="3">
        <f t="shared" si="14"/>
        <v>42078</v>
      </c>
      <c r="H81" s="5">
        <f t="shared" si="15"/>
        <v>2015</v>
      </c>
      <c r="I81" s="5">
        <f t="shared" si="16"/>
        <v>12</v>
      </c>
      <c r="J81" s="5" t="str">
        <f t="shared" si="17"/>
        <v>2015-12</v>
      </c>
      <c r="K81" s="5">
        <f t="shared" si="10"/>
        <v>6</v>
      </c>
    </row>
    <row r="82" spans="1:11" x14ac:dyDescent="0.25">
      <c r="A82" s="3">
        <f>IF(AND(TRIM(INDEX(CompletedDateValues,ROW(A82)))&lt;&gt;"",INDEX(CompletedDateValues,ROW(A82))&gt;0),INT(INDEX(CompletedDateValues,ROW(A82))),"")</f>
        <v>42089</v>
      </c>
      <c r="B82" s="3">
        <f>IF(AND(TRIM(INDEX(StartDateValues,ROW(A82)))&lt;&gt;"",INDEX(StartDateValues,ROW(A82))&gt;0),INT(INDEX(StartDateValues,ROW(A82))),"")</f>
        <v>42081</v>
      </c>
      <c r="C82" s="3">
        <f t="shared" si="9"/>
        <v>42085</v>
      </c>
      <c r="D82" s="5">
        <f t="shared" si="11"/>
        <v>2015</v>
      </c>
      <c r="E82" s="5">
        <f t="shared" si="12"/>
        <v>13</v>
      </c>
      <c r="F82" s="5" t="str">
        <f t="shared" si="13"/>
        <v>2015-13</v>
      </c>
      <c r="G82" s="3">
        <f t="shared" si="14"/>
        <v>42078</v>
      </c>
      <c r="H82" s="5">
        <f t="shared" si="15"/>
        <v>2015</v>
      </c>
      <c r="I82" s="5">
        <f t="shared" si="16"/>
        <v>12</v>
      </c>
      <c r="J82" s="5" t="str">
        <f t="shared" si="17"/>
        <v>2015-12</v>
      </c>
      <c r="K82" s="5">
        <f t="shared" si="10"/>
        <v>8</v>
      </c>
    </row>
    <row r="83" spans="1:11" x14ac:dyDescent="0.25">
      <c r="A83" s="3">
        <f>IF(AND(TRIM(INDEX(CompletedDateValues,ROW(A83)))&lt;&gt;"",INDEX(CompletedDateValues,ROW(A83))&gt;0),INT(INDEX(CompletedDateValues,ROW(A83))),"")</f>
        <v>42089</v>
      </c>
      <c r="B83" s="3">
        <f>IF(AND(TRIM(INDEX(StartDateValues,ROW(A83)))&lt;&gt;"",INDEX(StartDateValues,ROW(A83))&gt;0),INT(INDEX(StartDateValues,ROW(A83))),"")</f>
        <v>42081</v>
      </c>
      <c r="C83" s="3">
        <f t="shared" si="9"/>
        <v>42085</v>
      </c>
      <c r="D83" s="5">
        <f t="shared" si="11"/>
        <v>2015</v>
      </c>
      <c r="E83" s="5">
        <f t="shared" si="12"/>
        <v>13</v>
      </c>
      <c r="F83" s="5" t="str">
        <f t="shared" si="13"/>
        <v>2015-13</v>
      </c>
      <c r="G83" s="3">
        <f t="shared" si="14"/>
        <v>42078</v>
      </c>
      <c r="H83" s="5">
        <f t="shared" si="15"/>
        <v>2015</v>
      </c>
      <c r="I83" s="5">
        <f t="shared" si="16"/>
        <v>12</v>
      </c>
      <c r="J83" s="5" t="str">
        <f t="shared" si="17"/>
        <v>2015-12</v>
      </c>
      <c r="K83" s="5">
        <f t="shared" si="10"/>
        <v>8</v>
      </c>
    </row>
    <row r="84" spans="1:11" x14ac:dyDescent="0.25">
      <c r="A84" s="3">
        <f>IF(AND(TRIM(INDEX(CompletedDateValues,ROW(A84)))&lt;&gt;"",INDEX(CompletedDateValues,ROW(A84))&gt;0),INT(INDEX(CompletedDateValues,ROW(A84))),"")</f>
        <v>42089</v>
      </c>
      <c r="B84" s="3">
        <f>IF(AND(TRIM(INDEX(StartDateValues,ROW(A84)))&lt;&gt;"",INDEX(StartDateValues,ROW(A84))&gt;0),INT(INDEX(StartDateValues,ROW(A84))),"")</f>
        <v>42081</v>
      </c>
      <c r="C84" s="3">
        <f t="shared" si="9"/>
        <v>42085</v>
      </c>
      <c r="D84" s="5">
        <f t="shared" si="11"/>
        <v>2015</v>
      </c>
      <c r="E84" s="5">
        <f t="shared" si="12"/>
        <v>13</v>
      </c>
      <c r="F84" s="5" t="str">
        <f t="shared" si="13"/>
        <v>2015-13</v>
      </c>
      <c r="G84" s="3">
        <f t="shared" si="14"/>
        <v>42078</v>
      </c>
      <c r="H84" s="5">
        <f t="shared" si="15"/>
        <v>2015</v>
      </c>
      <c r="I84" s="5">
        <f t="shared" si="16"/>
        <v>12</v>
      </c>
      <c r="J84" s="5" t="str">
        <f t="shared" si="17"/>
        <v>2015-12</v>
      </c>
      <c r="K84" s="5">
        <f t="shared" si="10"/>
        <v>8</v>
      </c>
    </row>
    <row r="85" spans="1:11" x14ac:dyDescent="0.25">
      <c r="A85" s="3">
        <f>IF(AND(TRIM(INDEX(CompletedDateValues,ROW(A85)))&lt;&gt;"",INDEX(CompletedDateValues,ROW(A85))&gt;0),INT(INDEX(CompletedDateValues,ROW(A85))),"")</f>
        <v>42094</v>
      </c>
      <c r="B85" s="3">
        <f>IF(AND(TRIM(INDEX(StartDateValues,ROW(A85)))&lt;&gt;"",INDEX(StartDateValues,ROW(A85))&gt;0),INT(INDEX(StartDateValues,ROW(A85))),"")</f>
        <v>42081</v>
      </c>
      <c r="C85" s="3">
        <f t="shared" si="9"/>
        <v>42092</v>
      </c>
      <c r="D85" s="5">
        <f t="shared" si="11"/>
        <v>2015</v>
      </c>
      <c r="E85" s="5">
        <f t="shared" si="12"/>
        <v>14</v>
      </c>
      <c r="F85" s="5" t="str">
        <f t="shared" si="13"/>
        <v>2015-14</v>
      </c>
      <c r="G85" s="3">
        <f t="shared" si="14"/>
        <v>42078</v>
      </c>
      <c r="H85" s="5">
        <f t="shared" si="15"/>
        <v>2015</v>
      </c>
      <c r="I85" s="5">
        <f t="shared" si="16"/>
        <v>12</v>
      </c>
      <c r="J85" s="5" t="str">
        <f t="shared" si="17"/>
        <v>2015-12</v>
      </c>
      <c r="K85" s="5">
        <f t="shared" si="10"/>
        <v>13</v>
      </c>
    </row>
    <row r="86" spans="1:11" x14ac:dyDescent="0.25">
      <c r="A86" s="3">
        <f>IF(AND(TRIM(INDEX(CompletedDateValues,ROW(A86)))&lt;&gt;"",INDEX(CompletedDateValues,ROW(A86))&gt;0),INT(INDEX(CompletedDateValues,ROW(A86))),"")</f>
        <v>42096</v>
      </c>
      <c r="B86" s="3">
        <f>IF(AND(TRIM(INDEX(StartDateValues,ROW(A86)))&lt;&gt;"",INDEX(StartDateValues,ROW(A86))&gt;0),INT(INDEX(StartDateValues,ROW(A86))),"")</f>
        <v>42082</v>
      </c>
      <c r="C86" s="3">
        <f t="shared" si="9"/>
        <v>42092</v>
      </c>
      <c r="D86" s="5">
        <f t="shared" si="11"/>
        <v>2015</v>
      </c>
      <c r="E86" s="5">
        <f t="shared" si="12"/>
        <v>14</v>
      </c>
      <c r="F86" s="5" t="str">
        <f t="shared" si="13"/>
        <v>2015-14</v>
      </c>
      <c r="G86" s="3">
        <f t="shared" si="14"/>
        <v>42078</v>
      </c>
      <c r="H86" s="5">
        <f t="shared" si="15"/>
        <v>2015</v>
      </c>
      <c r="I86" s="5">
        <f t="shared" si="16"/>
        <v>12</v>
      </c>
      <c r="J86" s="5" t="str">
        <f t="shared" si="17"/>
        <v>2015-12</v>
      </c>
      <c r="K86" s="5">
        <f t="shared" si="10"/>
        <v>14</v>
      </c>
    </row>
    <row r="87" spans="1:11" x14ac:dyDescent="0.25">
      <c r="A87" s="3">
        <f>IF(AND(TRIM(INDEX(CompletedDateValues,ROW(A87)))&lt;&gt;"",INDEX(CompletedDateValues,ROW(A87))&gt;0),INT(INDEX(CompletedDateValues,ROW(A87))),"")</f>
        <v>42096</v>
      </c>
      <c r="B87" s="3">
        <f>IF(AND(TRIM(INDEX(StartDateValues,ROW(A87)))&lt;&gt;"",INDEX(StartDateValues,ROW(A87))&gt;0),INT(INDEX(StartDateValues,ROW(A87))),"")</f>
        <v>42086</v>
      </c>
      <c r="C87" s="3">
        <f t="shared" si="9"/>
        <v>42092</v>
      </c>
      <c r="D87" s="5">
        <f t="shared" si="11"/>
        <v>2015</v>
      </c>
      <c r="E87" s="5">
        <f t="shared" si="12"/>
        <v>14</v>
      </c>
      <c r="F87" s="5" t="str">
        <f t="shared" si="13"/>
        <v>2015-14</v>
      </c>
      <c r="G87" s="3">
        <f t="shared" si="14"/>
        <v>42085</v>
      </c>
      <c r="H87" s="5">
        <f t="shared" si="15"/>
        <v>2015</v>
      </c>
      <c r="I87" s="5">
        <f t="shared" si="16"/>
        <v>13</v>
      </c>
      <c r="J87" s="5" t="str">
        <f t="shared" si="17"/>
        <v>2015-13</v>
      </c>
      <c r="K87" s="5">
        <f t="shared" si="10"/>
        <v>10</v>
      </c>
    </row>
    <row r="88" spans="1:11" x14ac:dyDescent="0.25">
      <c r="A88" s="3">
        <f>IF(AND(TRIM(INDEX(CompletedDateValues,ROW(A88)))&lt;&gt;"",INDEX(CompletedDateValues,ROW(A88))&gt;0),INT(INDEX(CompletedDateValues,ROW(A88))),"")</f>
        <v>42096</v>
      </c>
      <c r="B88" s="3">
        <f>IF(AND(TRIM(INDEX(StartDateValues,ROW(A88)))&lt;&gt;"",INDEX(StartDateValues,ROW(A88))&gt;0),INT(INDEX(StartDateValues,ROW(A88))),"")</f>
        <v>42087</v>
      </c>
      <c r="C88" s="3">
        <f t="shared" si="9"/>
        <v>42092</v>
      </c>
      <c r="D88" s="5">
        <f t="shared" si="11"/>
        <v>2015</v>
      </c>
      <c r="E88" s="5">
        <f t="shared" si="12"/>
        <v>14</v>
      </c>
      <c r="F88" s="5" t="str">
        <f t="shared" si="13"/>
        <v>2015-14</v>
      </c>
      <c r="G88" s="3">
        <f t="shared" si="14"/>
        <v>42085</v>
      </c>
      <c r="H88" s="5">
        <f t="shared" si="15"/>
        <v>2015</v>
      </c>
      <c r="I88" s="5">
        <f t="shared" si="16"/>
        <v>13</v>
      </c>
      <c r="J88" s="5" t="str">
        <f t="shared" si="17"/>
        <v>2015-13</v>
      </c>
      <c r="K88" s="5">
        <f t="shared" si="10"/>
        <v>9</v>
      </c>
    </row>
    <row r="89" spans="1:11" x14ac:dyDescent="0.25">
      <c r="A89" s="3">
        <f>IF(AND(TRIM(INDEX(CompletedDateValues,ROW(A89)))&lt;&gt;"",INDEX(CompletedDateValues,ROW(A89))&gt;0),INT(INDEX(CompletedDateValues,ROW(A89))),"")</f>
        <v>42096</v>
      </c>
      <c r="B89" s="3">
        <f>IF(AND(TRIM(INDEX(StartDateValues,ROW(A89)))&lt;&gt;"",INDEX(StartDateValues,ROW(A89))&gt;0),INT(INDEX(StartDateValues,ROW(A89))),"")</f>
        <v>42087</v>
      </c>
      <c r="C89" s="3">
        <f t="shared" si="9"/>
        <v>42092</v>
      </c>
      <c r="D89" s="5">
        <f t="shared" si="11"/>
        <v>2015</v>
      </c>
      <c r="E89" s="5">
        <f t="shared" si="12"/>
        <v>14</v>
      </c>
      <c r="F89" s="5" t="str">
        <f t="shared" si="13"/>
        <v>2015-14</v>
      </c>
      <c r="G89" s="3">
        <f t="shared" si="14"/>
        <v>42085</v>
      </c>
      <c r="H89" s="5">
        <f t="shared" si="15"/>
        <v>2015</v>
      </c>
      <c r="I89" s="5">
        <f t="shared" si="16"/>
        <v>13</v>
      </c>
      <c r="J89" s="5" t="str">
        <f t="shared" si="17"/>
        <v>2015-13</v>
      </c>
      <c r="K89" s="5">
        <f t="shared" si="10"/>
        <v>9</v>
      </c>
    </row>
    <row r="90" spans="1:11" x14ac:dyDescent="0.25">
      <c r="A90" s="3">
        <f>IF(AND(TRIM(INDEX(CompletedDateValues,ROW(A90)))&lt;&gt;"",INDEX(CompletedDateValues,ROW(A90))&gt;0),INT(INDEX(CompletedDateValues,ROW(A90))),"")</f>
        <v>42096</v>
      </c>
      <c r="B90" s="3">
        <f>IF(AND(TRIM(INDEX(StartDateValues,ROW(A90)))&lt;&gt;"",INDEX(StartDateValues,ROW(A90))&gt;0),INT(INDEX(StartDateValues,ROW(A90))),"")</f>
        <v>42088</v>
      </c>
      <c r="C90" s="3">
        <f t="shared" si="9"/>
        <v>42092</v>
      </c>
      <c r="D90" s="5">
        <f t="shared" si="11"/>
        <v>2015</v>
      </c>
      <c r="E90" s="5">
        <f t="shared" si="12"/>
        <v>14</v>
      </c>
      <c r="F90" s="5" t="str">
        <f t="shared" si="13"/>
        <v>2015-14</v>
      </c>
      <c r="G90" s="3">
        <f t="shared" si="14"/>
        <v>42085</v>
      </c>
      <c r="H90" s="5">
        <f t="shared" si="15"/>
        <v>2015</v>
      </c>
      <c r="I90" s="5">
        <f t="shared" si="16"/>
        <v>13</v>
      </c>
      <c r="J90" s="5" t="str">
        <f t="shared" si="17"/>
        <v>2015-13</v>
      </c>
      <c r="K90" s="5">
        <f t="shared" si="10"/>
        <v>8</v>
      </c>
    </row>
    <row r="91" spans="1:11" x14ac:dyDescent="0.25">
      <c r="A91" s="3">
        <f>IF(AND(TRIM(INDEX(CompletedDateValues,ROW(A91)))&lt;&gt;"",INDEX(CompletedDateValues,ROW(A91))&gt;0),INT(INDEX(CompletedDateValues,ROW(A91))),"")</f>
        <v>42097</v>
      </c>
      <c r="B91" s="3">
        <f>IF(AND(TRIM(INDEX(StartDateValues,ROW(A91)))&lt;&gt;"",INDEX(StartDateValues,ROW(A91))&gt;0),INT(INDEX(StartDateValues,ROW(A91))),"")</f>
        <v>42082</v>
      </c>
      <c r="C91" s="3">
        <f t="shared" si="9"/>
        <v>42092</v>
      </c>
      <c r="D91" s="5">
        <f t="shared" si="11"/>
        <v>2015</v>
      </c>
      <c r="E91" s="5">
        <f t="shared" si="12"/>
        <v>14</v>
      </c>
      <c r="F91" s="5" t="str">
        <f t="shared" si="13"/>
        <v>2015-14</v>
      </c>
      <c r="G91" s="3">
        <f t="shared" si="14"/>
        <v>42078</v>
      </c>
      <c r="H91" s="5">
        <f t="shared" si="15"/>
        <v>2015</v>
      </c>
      <c r="I91" s="5">
        <f t="shared" si="16"/>
        <v>12</v>
      </c>
      <c r="J91" s="5" t="str">
        <f t="shared" si="17"/>
        <v>2015-12</v>
      </c>
      <c r="K91" s="5">
        <f t="shared" si="10"/>
        <v>15</v>
      </c>
    </row>
    <row r="92" spans="1:11" x14ac:dyDescent="0.25">
      <c r="A92" s="3">
        <f>IF(AND(TRIM(INDEX(CompletedDateValues,ROW(A92)))&lt;&gt;"",INDEX(CompletedDateValues,ROW(A92))&gt;0),INT(INDEX(CompletedDateValues,ROW(A92))),"")</f>
        <v>42100</v>
      </c>
      <c r="B92" s="3">
        <f>IF(AND(TRIM(INDEX(StartDateValues,ROW(A92)))&lt;&gt;"",INDEX(StartDateValues,ROW(A92))&gt;0),INT(INDEX(StartDateValues,ROW(A92))),"")</f>
        <v>42082</v>
      </c>
      <c r="C92" s="3">
        <f t="shared" si="9"/>
        <v>42099</v>
      </c>
      <c r="D92" s="5">
        <f t="shared" si="11"/>
        <v>2015</v>
      </c>
      <c r="E92" s="5">
        <f t="shared" si="12"/>
        <v>15</v>
      </c>
      <c r="F92" s="5" t="str">
        <f t="shared" si="13"/>
        <v>2015-15</v>
      </c>
      <c r="G92" s="3">
        <f t="shared" si="14"/>
        <v>42078</v>
      </c>
      <c r="H92" s="5">
        <f t="shared" si="15"/>
        <v>2015</v>
      </c>
      <c r="I92" s="5">
        <f t="shared" si="16"/>
        <v>12</v>
      </c>
      <c r="J92" s="5" t="str">
        <f t="shared" si="17"/>
        <v>2015-12</v>
      </c>
      <c r="K92" s="5">
        <f t="shared" si="10"/>
        <v>18</v>
      </c>
    </row>
    <row r="93" spans="1:11" x14ac:dyDescent="0.25">
      <c r="A93" s="3">
        <f>IF(AND(TRIM(INDEX(CompletedDateValues,ROW(A93)))&lt;&gt;"",INDEX(CompletedDateValues,ROW(A93))&gt;0),INT(INDEX(CompletedDateValues,ROW(A93))),"")</f>
        <v>42100</v>
      </c>
      <c r="B93" s="3">
        <f>IF(AND(TRIM(INDEX(StartDateValues,ROW(A93)))&lt;&gt;"",INDEX(StartDateValues,ROW(A93))&gt;0),INT(INDEX(StartDateValues,ROW(A93))),"")</f>
        <v>42093</v>
      </c>
      <c r="C93" s="3">
        <f t="shared" si="9"/>
        <v>42099</v>
      </c>
      <c r="D93" s="5">
        <f t="shared" si="11"/>
        <v>2015</v>
      </c>
      <c r="E93" s="5">
        <f t="shared" si="12"/>
        <v>15</v>
      </c>
      <c r="F93" s="5" t="str">
        <f t="shared" si="13"/>
        <v>2015-15</v>
      </c>
      <c r="G93" s="3">
        <f t="shared" si="14"/>
        <v>42092</v>
      </c>
      <c r="H93" s="5">
        <f t="shared" si="15"/>
        <v>2015</v>
      </c>
      <c r="I93" s="5">
        <f t="shared" si="16"/>
        <v>14</v>
      </c>
      <c r="J93" s="5" t="str">
        <f t="shared" si="17"/>
        <v>2015-14</v>
      </c>
      <c r="K93" s="5">
        <f t="shared" si="10"/>
        <v>7</v>
      </c>
    </row>
    <row r="94" spans="1:11" x14ac:dyDescent="0.25">
      <c r="A94" s="3">
        <f>IF(AND(TRIM(INDEX(CompletedDateValues,ROW(A94)))&lt;&gt;"",INDEX(CompletedDateValues,ROW(A94))&gt;0),INT(INDEX(CompletedDateValues,ROW(A94))),"")</f>
        <v>42101</v>
      </c>
      <c r="B94" s="3">
        <f>IF(AND(TRIM(INDEX(StartDateValues,ROW(A94)))&lt;&gt;"",INDEX(StartDateValues,ROW(A94))&gt;0),INT(INDEX(StartDateValues,ROW(A94))),"")</f>
        <v>42094</v>
      </c>
      <c r="C94" s="3">
        <f t="shared" si="9"/>
        <v>42099</v>
      </c>
      <c r="D94" s="5">
        <f t="shared" si="11"/>
        <v>2015</v>
      </c>
      <c r="E94" s="5">
        <f t="shared" si="12"/>
        <v>15</v>
      </c>
      <c r="F94" s="5" t="str">
        <f t="shared" si="13"/>
        <v>2015-15</v>
      </c>
      <c r="G94" s="3">
        <f t="shared" si="14"/>
        <v>42092</v>
      </c>
      <c r="H94" s="5">
        <f t="shared" si="15"/>
        <v>2015</v>
      </c>
      <c r="I94" s="5">
        <f t="shared" si="16"/>
        <v>14</v>
      </c>
      <c r="J94" s="5" t="str">
        <f t="shared" si="17"/>
        <v>2015-14</v>
      </c>
      <c r="K94" s="5">
        <f t="shared" si="10"/>
        <v>7</v>
      </c>
    </row>
    <row r="95" spans="1:11" x14ac:dyDescent="0.25">
      <c r="A95" s="3">
        <f>IF(AND(TRIM(INDEX(CompletedDateValues,ROW(A95)))&lt;&gt;"",INDEX(CompletedDateValues,ROW(A95))&gt;0),INT(INDEX(CompletedDateValues,ROW(A95))),"")</f>
        <v>42102</v>
      </c>
      <c r="B95" s="3">
        <f>IF(AND(TRIM(INDEX(StartDateValues,ROW(A95)))&lt;&gt;"",INDEX(StartDateValues,ROW(A95))&gt;0),INT(INDEX(StartDateValues,ROW(A95))),"")</f>
        <v>42095</v>
      </c>
      <c r="C95" s="3">
        <f t="shared" si="9"/>
        <v>42099</v>
      </c>
      <c r="D95" s="5">
        <f t="shared" si="11"/>
        <v>2015</v>
      </c>
      <c r="E95" s="5">
        <f t="shared" si="12"/>
        <v>15</v>
      </c>
      <c r="F95" s="5" t="str">
        <f t="shared" si="13"/>
        <v>2015-15</v>
      </c>
      <c r="G95" s="3">
        <f t="shared" si="14"/>
        <v>42092</v>
      </c>
      <c r="H95" s="5">
        <f t="shared" si="15"/>
        <v>2015</v>
      </c>
      <c r="I95" s="5">
        <f t="shared" si="16"/>
        <v>14</v>
      </c>
      <c r="J95" s="5" t="str">
        <f t="shared" si="17"/>
        <v>2015-14</v>
      </c>
      <c r="K95" s="5">
        <f t="shared" si="10"/>
        <v>7</v>
      </c>
    </row>
    <row r="96" spans="1:11" x14ac:dyDescent="0.25">
      <c r="A96" s="3">
        <f>IF(AND(TRIM(INDEX(CompletedDateValues,ROW(A96)))&lt;&gt;"",INDEX(CompletedDateValues,ROW(A96))&gt;0),INT(INDEX(CompletedDateValues,ROW(A96))),"")</f>
        <v>42102</v>
      </c>
      <c r="B96" s="3">
        <f>IF(AND(TRIM(INDEX(StartDateValues,ROW(A96)))&lt;&gt;"",INDEX(StartDateValues,ROW(A96))&gt;0),INT(INDEX(StartDateValues,ROW(A96))),"")</f>
        <v>42083</v>
      </c>
      <c r="C96" s="3">
        <f t="shared" si="9"/>
        <v>42099</v>
      </c>
      <c r="D96" s="5">
        <f t="shared" si="11"/>
        <v>2015</v>
      </c>
      <c r="E96" s="5">
        <f t="shared" si="12"/>
        <v>15</v>
      </c>
      <c r="F96" s="5" t="str">
        <f t="shared" si="13"/>
        <v>2015-15</v>
      </c>
      <c r="G96" s="3">
        <f t="shared" si="14"/>
        <v>42078</v>
      </c>
      <c r="H96" s="5">
        <f t="shared" si="15"/>
        <v>2015</v>
      </c>
      <c r="I96" s="5">
        <f t="shared" si="16"/>
        <v>12</v>
      </c>
      <c r="J96" s="5" t="str">
        <f t="shared" si="17"/>
        <v>2015-12</v>
      </c>
      <c r="K96" s="5">
        <f t="shared" si="10"/>
        <v>19</v>
      </c>
    </row>
    <row r="97" spans="1:11" x14ac:dyDescent="0.25">
      <c r="A97" s="3">
        <f>IF(AND(TRIM(INDEX(CompletedDateValues,ROW(A97)))&lt;&gt;"",INDEX(CompletedDateValues,ROW(A97))&gt;0),INT(INDEX(CompletedDateValues,ROW(A97))),"")</f>
        <v>42102</v>
      </c>
      <c r="B97" s="3">
        <f>IF(AND(TRIM(INDEX(StartDateValues,ROW(A97)))&lt;&gt;"",INDEX(StartDateValues,ROW(A97))&gt;0),INT(INDEX(StartDateValues,ROW(A97))),"")</f>
        <v>42088</v>
      </c>
      <c r="C97" s="3">
        <f t="shared" si="9"/>
        <v>42099</v>
      </c>
      <c r="D97" s="5">
        <f t="shared" si="11"/>
        <v>2015</v>
      </c>
      <c r="E97" s="5">
        <f t="shared" si="12"/>
        <v>15</v>
      </c>
      <c r="F97" s="5" t="str">
        <f t="shared" si="13"/>
        <v>2015-15</v>
      </c>
      <c r="G97" s="3">
        <f t="shared" si="14"/>
        <v>42085</v>
      </c>
      <c r="H97" s="5">
        <f t="shared" si="15"/>
        <v>2015</v>
      </c>
      <c r="I97" s="5">
        <f t="shared" si="16"/>
        <v>13</v>
      </c>
      <c r="J97" s="5" t="str">
        <f t="shared" si="17"/>
        <v>2015-13</v>
      </c>
      <c r="K97" s="5">
        <f t="shared" si="10"/>
        <v>14</v>
      </c>
    </row>
    <row r="98" spans="1:11" x14ac:dyDescent="0.25">
      <c r="A98" s="3">
        <f>IF(AND(TRIM(INDEX(CompletedDateValues,ROW(A98)))&lt;&gt;"",INDEX(CompletedDateValues,ROW(A98))&gt;0),INT(INDEX(CompletedDateValues,ROW(A98))),"")</f>
        <v>42103</v>
      </c>
      <c r="B98" s="3">
        <f>IF(AND(TRIM(INDEX(StartDateValues,ROW(A98)))&lt;&gt;"",INDEX(StartDateValues,ROW(A98))&gt;0),INT(INDEX(StartDateValues,ROW(A98))),"")</f>
        <v>42094</v>
      </c>
      <c r="C98" s="3">
        <f t="shared" si="9"/>
        <v>42099</v>
      </c>
      <c r="D98" s="5">
        <f t="shared" si="11"/>
        <v>2015</v>
      </c>
      <c r="E98" s="5">
        <f t="shared" si="12"/>
        <v>15</v>
      </c>
      <c r="F98" s="5" t="str">
        <f t="shared" si="13"/>
        <v>2015-15</v>
      </c>
      <c r="G98" s="3">
        <f t="shared" si="14"/>
        <v>42092</v>
      </c>
      <c r="H98" s="5">
        <f t="shared" si="15"/>
        <v>2015</v>
      </c>
      <c r="I98" s="5">
        <f t="shared" si="16"/>
        <v>14</v>
      </c>
      <c r="J98" s="5" t="str">
        <f t="shared" si="17"/>
        <v>2015-14</v>
      </c>
      <c r="K98" s="5">
        <f t="shared" si="10"/>
        <v>9</v>
      </c>
    </row>
    <row r="99" spans="1:11" x14ac:dyDescent="0.25">
      <c r="A99" s="3">
        <f>IF(AND(TRIM(INDEX(CompletedDateValues,ROW(A99)))&lt;&gt;"",INDEX(CompletedDateValues,ROW(A99))&gt;0),INT(INDEX(CompletedDateValues,ROW(A99))),"")</f>
        <v>42103</v>
      </c>
      <c r="B99" s="3">
        <f>IF(AND(TRIM(INDEX(StartDateValues,ROW(A99)))&lt;&gt;"",INDEX(StartDateValues,ROW(A99))&gt;0),INT(INDEX(StartDateValues,ROW(A99))),"")</f>
        <v>42096</v>
      </c>
      <c r="C99" s="3">
        <f t="shared" si="9"/>
        <v>42099</v>
      </c>
      <c r="D99" s="5">
        <f t="shared" si="11"/>
        <v>2015</v>
      </c>
      <c r="E99" s="5">
        <f t="shared" si="12"/>
        <v>15</v>
      </c>
      <c r="F99" s="5" t="str">
        <f t="shared" si="13"/>
        <v>2015-15</v>
      </c>
      <c r="G99" s="3">
        <f t="shared" si="14"/>
        <v>42092</v>
      </c>
      <c r="H99" s="5">
        <f t="shared" si="15"/>
        <v>2015</v>
      </c>
      <c r="I99" s="5">
        <f t="shared" si="16"/>
        <v>14</v>
      </c>
      <c r="J99" s="5" t="str">
        <f t="shared" si="17"/>
        <v>2015-14</v>
      </c>
      <c r="K99" s="5">
        <f t="shared" si="10"/>
        <v>7</v>
      </c>
    </row>
    <row r="100" spans="1:11" x14ac:dyDescent="0.25">
      <c r="A100" s="3">
        <f>IF(AND(TRIM(INDEX(CompletedDateValues,ROW(A100)))&lt;&gt;"",INDEX(CompletedDateValues,ROW(A100))&gt;0),INT(INDEX(CompletedDateValues,ROW(A100))),"")</f>
        <v>42103</v>
      </c>
      <c r="B100" s="3">
        <f>IF(AND(TRIM(INDEX(StartDateValues,ROW(A100)))&lt;&gt;"",INDEX(StartDateValues,ROW(A100))&gt;0),INT(INDEX(StartDateValues,ROW(A100))),"")</f>
        <v>42097</v>
      </c>
      <c r="C100" s="3">
        <f t="shared" si="9"/>
        <v>42099</v>
      </c>
      <c r="D100" s="5">
        <f t="shared" si="11"/>
        <v>2015</v>
      </c>
      <c r="E100" s="5">
        <f t="shared" si="12"/>
        <v>15</v>
      </c>
      <c r="F100" s="5" t="str">
        <f t="shared" si="13"/>
        <v>2015-15</v>
      </c>
      <c r="G100" s="3">
        <f t="shared" si="14"/>
        <v>42092</v>
      </c>
      <c r="H100" s="5">
        <f t="shared" si="15"/>
        <v>2015</v>
      </c>
      <c r="I100" s="5">
        <f t="shared" si="16"/>
        <v>14</v>
      </c>
      <c r="J100" s="5" t="str">
        <f t="shared" si="17"/>
        <v>2015-14</v>
      </c>
      <c r="K100" s="5">
        <f t="shared" si="10"/>
        <v>6</v>
      </c>
    </row>
    <row r="101" spans="1:11" x14ac:dyDescent="0.25">
      <c r="A101" s="3">
        <f>IF(AND(TRIM(INDEX(CompletedDateValues,ROW(A101)))&lt;&gt;"",INDEX(CompletedDateValues,ROW(A101))&gt;0),INT(INDEX(CompletedDateValues,ROW(A101))),"")</f>
        <v>42104</v>
      </c>
      <c r="B101" s="3">
        <f>IF(AND(TRIM(INDEX(StartDateValues,ROW(A101)))&lt;&gt;"",INDEX(StartDateValues,ROW(A101))&gt;0),INT(INDEX(StartDateValues,ROW(A101))),"")</f>
        <v>42096</v>
      </c>
      <c r="C101" s="3">
        <f t="shared" si="9"/>
        <v>42099</v>
      </c>
      <c r="D101" s="5">
        <f t="shared" si="11"/>
        <v>2015</v>
      </c>
      <c r="E101" s="5">
        <f t="shared" si="12"/>
        <v>15</v>
      </c>
      <c r="F101" s="5" t="str">
        <f t="shared" si="13"/>
        <v>2015-15</v>
      </c>
      <c r="G101" s="3">
        <f t="shared" si="14"/>
        <v>42092</v>
      </c>
      <c r="H101" s="5">
        <f t="shared" si="15"/>
        <v>2015</v>
      </c>
      <c r="I101" s="5">
        <f t="shared" si="16"/>
        <v>14</v>
      </c>
      <c r="J101" s="5" t="str">
        <f t="shared" si="17"/>
        <v>2015-14</v>
      </c>
      <c r="K101" s="5">
        <f t="shared" si="10"/>
        <v>8</v>
      </c>
    </row>
    <row r="102" spans="1:11" x14ac:dyDescent="0.25">
      <c r="A102" s="3">
        <f>IF(AND(TRIM(INDEX(CompletedDateValues,ROW(A102)))&lt;&gt;"",INDEX(CompletedDateValues,ROW(A102))&gt;0),INT(INDEX(CompletedDateValues,ROW(A102))),"")</f>
        <v>42104</v>
      </c>
      <c r="B102" s="3">
        <f>IF(AND(TRIM(INDEX(StartDateValues,ROW(A102)))&lt;&gt;"",INDEX(StartDateValues,ROW(A102))&gt;0),INT(INDEX(StartDateValues,ROW(A102))),"")</f>
        <v>42089</v>
      </c>
      <c r="C102" s="3">
        <f t="shared" si="9"/>
        <v>42099</v>
      </c>
      <c r="D102" s="5">
        <f t="shared" si="11"/>
        <v>2015</v>
      </c>
      <c r="E102" s="5">
        <f t="shared" si="12"/>
        <v>15</v>
      </c>
      <c r="F102" s="5" t="str">
        <f t="shared" si="13"/>
        <v>2015-15</v>
      </c>
      <c r="G102" s="3">
        <f t="shared" si="14"/>
        <v>42085</v>
      </c>
      <c r="H102" s="5">
        <f t="shared" si="15"/>
        <v>2015</v>
      </c>
      <c r="I102" s="5">
        <f t="shared" si="16"/>
        <v>13</v>
      </c>
      <c r="J102" s="5" t="str">
        <f t="shared" si="17"/>
        <v>2015-13</v>
      </c>
      <c r="K102" s="5">
        <f t="shared" si="10"/>
        <v>15</v>
      </c>
    </row>
    <row r="103" spans="1:11" x14ac:dyDescent="0.25">
      <c r="A103" s="3">
        <f>IF(AND(TRIM(INDEX(CompletedDateValues,ROW(A103)))&lt;&gt;"",INDEX(CompletedDateValues,ROW(A103))&gt;0),INT(INDEX(CompletedDateValues,ROW(A103))),"")</f>
        <v>42104</v>
      </c>
      <c r="B103" s="3">
        <f>IF(AND(TRIM(INDEX(StartDateValues,ROW(A103)))&lt;&gt;"",INDEX(StartDateValues,ROW(A103))&gt;0),INT(INDEX(StartDateValues,ROW(A103))),"")</f>
        <v>42101</v>
      </c>
      <c r="C103" s="3">
        <f t="shared" si="9"/>
        <v>42099</v>
      </c>
      <c r="D103" s="5">
        <f t="shared" si="11"/>
        <v>2015</v>
      </c>
      <c r="E103" s="5">
        <f t="shared" si="12"/>
        <v>15</v>
      </c>
      <c r="F103" s="5" t="str">
        <f t="shared" si="13"/>
        <v>2015-15</v>
      </c>
      <c r="G103" s="3">
        <f t="shared" si="14"/>
        <v>42099</v>
      </c>
      <c r="H103" s="5">
        <f t="shared" si="15"/>
        <v>2015</v>
      </c>
      <c r="I103" s="5">
        <f t="shared" si="16"/>
        <v>15</v>
      </c>
      <c r="J103" s="5" t="str">
        <f t="shared" si="17"/>
        <v>2015-15</v>
      </c>
      <c r="K103" s="5">
        <f t="shared" si="10"/>
        <v>3</v>
      </c>
    </row>
    <row r="104" spans="1:11" x14ac:dyDescent="0.25">
      <c r="A104" s="3">
        <f>IF(AND(TRIM(INDEX(CompletedDateValues,ROW(A104)))&lt;&gt;"",INDEX(CompletedDateValues,ROW(A104))&gt;0),INT(INDEX(CompletedDateValues,ROW(A104))),"")</f>
        <v>42108</v>
      </c>
      <c r="B104" s="3">
        <f>IF(AND(TRIM(INDEX(StartDateValues,ROW(A104)))&lt;&gt;"",INDEX(StartDateValues,ROW(A104))&gt;0),INT(INDEX(StartDateValues,ROW(A104))),"")</f>
        <v>42102</v>
      </c>
      <c r="C104" s="3">
        <f t="shared" si="9"/>
        <v>42106</v>
      </c>
      <c r="D104" s="5">
        <f t="shared" si="11"/>
        <v>2015</v>
      </c>
      <c r="E104" s="5">
        <f t="shared" si="12"/>
        <v>16</v>
      </c>
      <c r="F104" s="5" t="str">
        <f t="shared" si="13"/>
        <v>2015-16</v>
      </c>
      <c r="G104" s="3">
        <f t="shared" si="14"/>
        <v>42099</v>
      </c>
      <c r="H104" s="5">
        <f t="shared" si="15"/>
        <v>2015</v>
      </c>
      <c r="I104" s="5">
        <f t="shared" si="16"/>
        <v>15</v>
      </c>
      <c r="J104" s="5" t="str">
        <f t="shared" si="17"/>
        <v>2015-15</v>
      </c>
      <c r="K104" s="5">
        <f t="shared" si="10"/>
        <v>6</v>
      </c>
    </row>
    <row r="105" spans="1:11" x14ac:dyDescent="0.25">
      <c r="A105" s="3">
        <f>IF(AND(TRIM(INDEX(CompletedDateValues,ROW(A105)))&lt;&gt;"",INDEX(CompletedDateValues,ROW(A105))&gt;0),INT(INDEX(CompletedDateValues,ROW(A105))),"")</f>
        <v>42108</v>
      </c>
      <c r="B105" s="3">
        <f>IF(AND(TRIM(INDEX(StartDateValues,ROW(A105)))&lt;&gt;"",INDEX(StartDateValues,ROW(A105))&gt;0),INT(INDEX(StartDateValues,ROW(A105))),"")</f>
        <v>42102</v>
      </c>
      <c r="C105" s="3">
        <f t="shared" si="9"/>
        <v>42106</v>
      </c>
      <c r="D105" s="5">
        <f t="shared" si="11"/>
        <v>2015</v>
      </c>
      <c r="E105" s="5">
        <f t="shared" si="12"/>
        <v>16</v>
      </c>
      <c r="F105" s="5" t="str">
        <f t="shared" si="13"/>
        <v>2015-16</v>
      </c>
      <c r="G105" s="3">
        <f t="shared" si="14"/>
        <v>42099</v>
      </c>
      <c r="H105" s="5">
        <f t="shared" si="15"/>
        <v>2015</v>
      </c>
      <c r="I105" s="5">
        <f t="shared" si="16"/>
        <v>15</v>
      </c>
      <c r="J105" s="5" t="str">
        <f t="shared" si="17"/>
        <v>2015-15</v>
      </c>
      <c r="K105" s="5">
        <f t="shared" si="10"/>
        <v>6</v>
      </c>
    </row>
    <row r="106" spans="1:11" x14ac:dyDescent="0.25">
      <c r="A106" s="3">
        <f>IF(AND(TRIM(INDEX(CompletedDateValues,ROW(A106)))&lt;&gt;"",INDEX(CompletedDateValues,ROW(A106))&gt;0),INT(INDEX(CompletedDateValues,ROW(A106))),"")</f>
        <v>42110</v>
      </c>
      <c r="B106" s="3">
        <f>IF(AND(TRIM(INDEX(StartDateValues,ROW(A106)))&lt;&gt;"",INDEX(StartDateValues,ROW(A106))&gt;0),INT(INDEX(StartDateValues,ROW(A106))),"")</f>
        <v>42100</v>
      </c>
      <c r="C106" s="3">
        <f t="shared" si="9"/>
        <v>42106</v>
      </c>
      <c r="D106" s="5">
        <f t="shared" si="11"/>
        <v>2015</v>
      </c>
      <c r="E106" s="5">
        <f t="shared" si="12"/>
        <v>16</v>
      </c>
      <c r="F106" s="5" t="str">
        <f t="shared" si="13"/>
        <v>2015-16</v>
      </c>
      <c r="G106" s="3">
        <f t="shared" si="14"/>
        <v>42099</v>
      </c>
      <c r="H106" s="5">
        <f t="shared" si="15"/>
        <v>2015</v>
      </c>
      <c r="I106" s="5">
        <f t="shared" si="16"/>
        <v>15</v>
      </c>
      <c r="J106" s="5" t="str">
        <f t="shared" si="17"/>
        <v>2015-15</v>
      </c>
      <c r="K106" s="5">
        <f t="shared" si="10"/>
        <v>10</v>
      </c>
    </row>
    <row r="107" spans="1:11" x14ac:dyDescent="0.25">
      <c r="A107" s="3">
        <f>IF(AND(TRIM(INDEX(CompletedDateValues,ROW(A107)))&lt;&gt;"",INDEX(CompletedDateValues,ROW(A107))&gt;0),INT(INDEX(CompletedDateValues,ROW(A107))),"")</f>
        <v>42110</v>
      </c>
      <c r="B107" s="3">
        <f>IF(AND(TRIM(INDEX(StartDateValues,ROW(A107)))&lt;&gt;"",INDEX(StartDateValues,ROW(A107))&gt;0),INT(INDEX(StartDateValues,ROW(A107))),"")</f>
        <v>42102</v>
      </c>
      <c r="C107" s="3">
        <f t="shared" si="9"/>
        <v>42106</v>
      </c>
      <c r="D107" s="5">
        <f t="shared" si="11"/>
        <v>2015</v>
      </c>
      <c r="E107" s="5">
        <f t="shared" si="12"/>
        <v>16</v>
      </c>
      <c r="F107" s="5" t="str">
        <f t="shared" si="13"/>
        <v>2015-16</v>
      </c>
      <c r="G107" s="3">
        <f t="shared" si="14"/>
        <v>42099</v>
      </c>
      <c r="H107" s="5">
        <f t="shared" si="15"/>
        <v>2015</v>
      </c>
      <c r="I107" s="5">
        <f t="shared" si="16"/>
        <v>15</v>
      </c>
      <c r="J107" s="5" t="str">
        <f t="shared" si="17"/>
        <v>2015-15</v>
      </c>
      <c r="K107" s="5">
        <f t="shared" si="10"/>
        <v>8</v>
      </c>
    </row>
    <row r="108" spans="1:11" x14ac:dyDescent="0.25">
      <c r="A108" s="3">
        <f>IF(AND(TRIM(INDEX(CompletedDateValues,ROW(A108)))&lt;&gt;"",INDEX(CompletedDateValues,ROW(A108))&gt;0),INT(INDEX(CompletedDateValues,ROW(A108))),"")</f>
        <v>42110</v>
      </c>
      <c r="B108" s="3">
        <f>IF(AND(TRIM(INDEX(StartDateValues,ROW(A108)))&lt;&gt;"",INDEX(StartDateValues,ROW(A108))&gt;0),INT(INDEX(StartDateValues,ROW(A108))),"")</f>
        <v>42102</v>
      </c>
      <c r="C108" s="3">
        <f t="shared" si="9"/>
        <v>42106</v>
      </c>
      <c r="D108" s="5">
        <f t="shared" si="11"/>
        <v>2015</v>
      </c>
      <c r="E108" s="5">
        <f t="shared" si="12"/>
        <v>16</v>
      </c>
      <c r="F108" s="5" t="str">
        <f t="shared" si="13"/>
        <v>2015-16</v>
      </c>
      <c r="G108" s="3">
        <f t="shared" si="14"/>
        <v>42099</v>
      </c>
      <c r="H108" s="5">
        <f t="shared" si="15"/>
        <v>2015</v>
      </c>
      <c r="I108" s="5">
        <f t="shared" si="16"/>
        <v>15</v>
      </c>
      <c r="J108" s="5" t="str">
        <f t="shared" si="17"/>
        <v>2015-15</v>
      </c>
      <c r="K108" s="5">
        <f t="shared" si="10"/>
        <v>8</v>
      </c>
    </row>
    <row r="109" spans="1:11" x14ac:dyDescent="0.25">
      <c r="A109" s="3">
        <f>IF(AND(TRIM(INDEX(CompletedDateValues,ROW(A109)))&lt;&gt;"",INDEX(CompletedDateValues,ROW(A109))&gt;0),INT(INDEX(CompletedDateValues,ROW(A109))),"")</f>
        <v>42111</v>
      </c>
      <c r="B109" s="3">
        <f>IF(AND(TRIM(INDEX(StartDateValues,ROW(A109)))&lt;&gt;"",INDEX(StartDateValues,ROW(A109))&gt;0),INT(INDEX(StartDateValues,ROW(A109))),"")</f>
        <v>42096</v>
      </c>
      <c r="C109" s="3">
        <f t="shared" si="9"/>
        <v>42106</v>
      </c>
      <c r="D109" s="5">
        <f t="shared" si="11"/>
        <v>2015</v>
      </c>
      <c r="E109" s="5">
        <f t="shared" si="12"/>
        <v>16</v>
      </c>
      <c r="F109" s="5" t="str">
        <f t="shared" si="13"/>
        <v>2015-16</v>
      </c>
      <c r="G109" s="3">
        <f t="shared" si="14"/>
        <v>42092</v>
      </c>
      <c r="H109" s="5">
        <f t="shared" si="15"/>
        <v>2015</v>
      </c>
      <c r="I109" s="5">
        <f t="shared" si="16"/>
        <v>14</v>
      </c>
      <c r="J109" s="5" t="str">
        <f t="shared" si="17"/>
        <v>2015-14</v>
      </c>
      <c r="K109" s="5">
        <f t="shared" si="10"/>
        <v>15</v>
      </c>
    </row>
    <row r="110" spans="1:11" x14ac:dyDescent="0.25">
      <c r="A110" s="3">
        <f>IF(AND(TRIM(INDEX(CompletedDateValues,ROW(A110)))&lt;&gt;"",INDEX(CompletedDateValues,ROW(A110))&gt;0),INT(INDEX(CompletedDateValues,ROW(A110))),"")</f>
        <v>42114</v>
      </c>
      <c r="B110" s="3">
        <f>IF(AND(TRIM(INDEX(StartDateValues,ROW(A110)))&lt;&gt;"",INDEX(StartDateValues,ROW(A110))&gt;0),INT(INDEX(StartDateValues,ROW(A110))),"")</f>
        <v>42102</v>
      </c>
      <c r="C110" s="3">
        <f t="shared" si="9"/>
        <v>42113</v>
      </c>
      <c r="D110" s="5">
        <f t="shared" si="11"/>
        <v>2015</v>
      </c>
      <c r="E110" s="5">
        <f t="shared" si="12"/>
        <v>17</v>
      </c>
      <c r="F110" s="5" t="str">
        <f t="shared" si="13"/>
        <v>2015-17</v>
      </c>
      <c r="G110" s="3">
        <f t="shared" si="14"/>
        <v>42099</v>
      </c>
      <c r="H110" s="5">
        <f t="shared" si="15"/>
        <v>2015</v>
      </c>
      <c r="I110" s="5">
        <f t="shared" si="16"/>
        <v>15</v>
      </c>
      <c r="J110" s="5" t="str">
        <f t="shared" si="17"/>
        <v>2015-15</v>
      </c>
      <c r="K110" s="5">
        <f t="shared" si="10"/>
        <v>12</v>
      </c>
    </row>
    <row r="111" spans="1:11" x14ac:dyDescent="0.25">
      <c r="A111" s="3">
        <f>IF(AND(TRIM(INDEX(CompletedDateValues,ROW(A111)))&lt;&gt;"",INDEX(CompletedDateValues,ROW(A111))&gt;0),INT(INDEX(CompletedDateValues,ROW(A111))),"")</f>
        <v>42116</v>
      </c>
      <c r="B111" s="3">
        <f>IF(AND(TRIM(INDEX(StartDateValues,ROW(A111)))&lt;&gt;"",INDEX(StartDateValues,ROW(A111))&gt;0),INT(INDEX(StartDateValues,ROW(A111))),"")</f>
        <v>42102</v>
      </c>
      <c r="C111" s="3">
        <f t="shared" si="9"/>
        <v>42113</v>
      </c>
      <c r="D111" s="5">
        <f t="shared" si="11"/>
        <v>2015</v>
      </c>
      <c r="E111" s="5">
        <f t="shared" si="12"/>
        <v>17</v>
      </c>
      <c r="F111" s="5" t="str">
        <f t="shared" si="13"/>
        <v>2015-17</v>
      </c>
      <c r="G111" s="3">
        <f t="shared" si="14"/>
        <v>42099</v>
      </c>
      <c r="H111" s="5">
        <f t="shared" si="15"/>
        <v>2015</v>
      </c>
      <c r="I111" s="5">
        <f t="shared" si="16"/>
        <v>15</v>
      </c>
      <c r="J111" s="5" t="str">
        <f t="shared" si="17"/>
        <v>2015-15</v>
      </c>
      <c r="K111" s="5">
        <f t="shared" si="10"/>
        <v>14</v>
      </c>
    </row>
    <row r="112" spans="1:11" x14ac:dyDescent="0.25">
      <c r="A112" s="3">
        <f>IF(AND(TRIM(INDEX(CompletedDateValues,ROW(A112)))&lt;&gt;"",INDEX(CompletedDateValues,ROW(A112))&gt;0),INT(INDEX(CompletedDateValues,ROW(A112))),"")</f>
        <v>42116</v>
      </c>
      <c r="B112" s="3">
        <f>IF(AND(TRIM(INDEX(StartDateValues,ROW(A112)))&lt;&gt;"",INDEX(StartDateValues,ROW(A112))&gt;0),INT(INDEX(StartDateValues,ROW(A112))),"")</f>
        <v>42108</v>
      </c>
      <c r="C112" s="3">
        <f t="shared" si="9"/>
        <v>42113</v>
      </c>
      <c r="D112" s="5">
        <f t="shared" si="11"/>
        <v>2015</v>
      </c>
      <c r="E112" s="5">
        <f t="shared" si="12"/>
        <v>17</v>
      </c>
      <c r="F112" s="5" t="str">
        <f t="shared" si="13"/>
        <v>2015-17</v>
      </c>
      <c r="G112" s="3">
        <f t="shared" si="14"/>
        <v>42106</v>
      </c>
      <c r="H112" s="5">
        <f t="shared" si="15"/>
        <v>2015</v>
      </c>
      <c r="I112" s="5">
        <f t="shared" si="16"/>
        <v>16</v>
      </c>
      <c r="J112" s="5" t="str">
        <f t="shared" si="17"/>
        <v>2015-16</v>
      </c>
      <c r="K112" s="5">
        <f t="shared" si="10"/>
        <v>8</v>
      </c>
    </row>
    <row r="113" spans="1:11" x14ac:dyDescent="0.25">
      <c r="A113" s="3">
        <f>IF(AND(TRIM(INDEX(CompletedDateValues,ROW(A113)))&lt;&gt;"",INDEX(CompletedDateValues,ROW(A113))&gt;0),INT(INDEX(CompletedDateValues,ROW(A113))),"")</f>
        <v>42117</v>
      </c>
      <c r="B113" s="3">
        <f>IF(AND(TRIM(INDEX(StartDateValues,ROW(A113)))&lt;&gt;"",INDEX(StartDateValues,ROW(A113))&gt;0),INT(INDEX(StartDateValues,ROW(A113))),"")</f>
        <v>42104</v>
      </c>
      <c r="C113" s="3">
        <f t="shared" si="9"/>
        <v>42113</v>
      </c>
      <c r="D113" s="5">
        <f t="shared" si="11"/>
        <v>2015</v>
      </c>
      <c r="E113" s="5">
        <f t="shared" si="12"/>
        <v>17</v>
      </c>
      <c r="F113" s="5" t="str">
        <f t="shared" si="13"/>
        <v>2015-17</v>
      </c>
      <c r="G113" s="3">
        <f t="shared" si="14"/>
        <v>42099</v>
      </c>
      <c r="H113" s="5">
        <f t="shared" si="15"/>
        <v>2015</v>
      </c>
      <c r="I113" s="5">
        <f t="shared" si="16"/>
        <v>15</v>
      </c>
      <c r="J113" s="5" t="str">
        <f t="shared" si="17"/>
        <v>2015-15</v>
      </c>
      <c r="K113" s="5">
        <f t="shared" si="10"/>
        <v>13</v>
      </c>
    </row>
    <row r="114" spans="1:11" x14ac:dyDescent="0.25">
      <c r="A114" s="3">
        <f>IF(AND(TRIM(INDEX(CompletedDateValues,ROW(A114)))&lt;&gt;"",INDEX(CompletedDateValues,ROW(A114))&gt;0),INT(INDEX(CompletedDateValues,ROW(A114))),"")</f>
        <v>42117</v>
      </c>
      <c r="B114" s="3">
        <f>IF(AND(TRIM(INDEX(StartDateValues,ROW(A114)))&lt;&gt;"",INDEX(StartDateValues,ROW(A114))&gt;0),INT(INDEX(StartDateValues,ROW(A114))),"")</f>
        <v>42103</v>
      </c>
      <c r="C114" s="3">
        <f t="shared" si="9"/>
        <v>42113</v>
      </c>
      <c r="D114" s="5">
        <f t="shared" si="11"/>
        <v>2015</v>
      </c>
      <c r="E114" s="5">
        <f t="shared" si="12"/>
        <v>17</v>
      </c>
      <c r="F114" s="5" t="str">
        <f t="shared" si="13"/>
        <v>2015-17</v>
      </c>
      <c r="G114" s="3">
        <f t="shared" si="14"/>
        <v>42099</v>
      </c>
      <c r="H114" s="5">
        <f t="shared" si="15"/>
        <v>2015</v>
      </c>
      <c r="I114" s="5">
        <f t="shared" si="16"/>
        <v>15</v>
      </c>
      <c r="J114" s="5" t="str">
        <f t="shared" si="17"/>
        <v>2015-15</v>
      </c>
      <c r="K114" s="5">
        <f t="shared" si="10"/>
        <v>14</v>
      </c>
    </row>
    <row r="115" spans="1:11" x14ac:dyDescent="0.25">
      <c r="A115" s="3">
        <f>IF(AND(TRIM(INDEX(CompletedDateValues,ROW(A115)))&lt;&gt;"",INDEX(CompletedDateValues,ROW(A115))&gt;0),INT(INDEX(CompletedDateValues,ROW(A115))),"")</f>
        <v>42117</v>
      </c>
      <c r="B115" s="3">
        <f>IF(AND(TRIM(INDEX(StartDateValues,ROW(A115)))&lt;&gt;"",INDEX(StartDateValues,ROW(A115))&gt;0),INT(INDEX(StartDateValues,ROW(A115))),"")</f>
        <v>42107</v>
      </c>
      <c r="C115" s="3">
        <f t="shared" si="9"/>
        <v>42113</v>
      </c>
      <c r="D115" s="5">
        <f t="shared" si="11"/>
        <v>2015</v>
      </c>
      <c r="E115" s="5">
        <f t="shared" si="12"/>
        <v>17</v>
      </c>
      <c r="F115" s="5" t="str">
        <f t="shared" si="13"/>
        <v>2015-17</v>
      </c>
      <c r="G115" s="3">
        <f t="shared" si="14"/>
        <v>42106</v>
      </c>
      <c r="H115" s="5">
        <f t="shared" si="15"/>
        <v>2015</v>
      </c>
      <c r="I115" s="5">
        <f t="shared" si="16"/>
        <v>16</v>
      </c>
      <c r="J115" s="5" t="str">
        <f t="shared" si="17"/>
        <v>2015-16</v>
      </c>
      <c r="K115" s="5">
        <f t="shared" si="10"/>
        <v>10</v>
      </c>
    </row>
    <row r="116" spans="1:11" x14ac:dyDescent="0.25">
      <c r="A116" s="3">
        <f>IF(AND(TRIM(INDEX(CompletedDateValues,ROW(A116)))&lt;&gt;"",INDEX(CompletedDateValues,ROW(A116))&gt;0),INT(INDEX(CompletedDateValues,ROW(A116))),"")</f>
        <v>42117</v>
      </c>
      <c r="B116" s="3">
        <f>IF(AND(TRIM(INDEX(StartDateValues,ROW(A116)))&lt;&gt;"",INDEX(StartDateValues,ROW(A116))&gt;0),INT(INDEX(StartDateValues,ROW(A116))),"")</f>
        <v>42110</v>
      </c>
      <c r="C116" s="3">
        <f t="shared" si="9"/>
        <v>42113</v>
      </c>
      <c r="D116" s="5">
        <f t="shared" si="11"/>
        <v>2015</v>
      </c>
      <c r="E116" s="5">
        <f t="shared" si="12"/>
        <v>17</v>
      </c>
      <c r="F116" s="5" t="str">
        <f t="shared" si="13"/>
        <v>2015-17</v>
      </c>
      <c r="G116" s="3">
        <f t="shared" si="14"/>
        <v>42106</v>
      </c>
      <c r="H116" s="5">
        <f t="shared" si="15"/>
        <v>2015</v>
      </c>
      <c r="I116" s="5">
        <f t="shared" si="16"/>
        <v>16</v>
      </c>
      <c r="J116" s="5" t="str">
        <f t="shared" si="17"/>
        <v>2015-16</v>
      </c>
      <c r="K116" s="5">
        <f t="shared" si="10"/>
        <v>7</v>
      </c>
    </row>
    <row r="117" spans="1:11" x14ac:dyDescent="0.25">
      <c r="A117" s="3">
        <f>IF(AND(TRIM(INDEX(CompletedDateValues,ROW(A117)))&lt;&gt;"",INDEX(CompletedDateValues,ROW(A117))&gt;0),INT(INDEX(CompletedDateValues,ROW(A117))),"")</f>
        <v>42118</v>
      </c>
      <c r="B117" s="3">
        <f>IF(AND(TRIM(INDEX(StartDateValues,ROW(A117)))&lt;&gt;"",INDEX(StartDateValues,ROW(A117))&gt;0),INT(INDEX(StartDateValues,ROW(A117))),"")</f>
        <v>42108</v>
      </c>
      <c r="C117" s="3">
        <f t="shared" si="9"/>
        <v>42113</v>
      </c>
      <c r="D117" s="5">
        <f t="shared" si="11"/>
        <v>2015</v>
      </c>
      <c r="E117" s="5">
        <f t="shared" si="12"/>
        <v>17</v>
      </c>
      <c r="F117" s="5" t="str">
        <f t="shared" si="13"/>
        <v>2015-17</v>
      </c>
      <c r="G117" s="3">
        <f t="shared" si="14"/>
        <v>42106</v>
      </c>
      <c r="H117" s="5">
        <f t="shared" si="15"/>
        <v>2015</v>
      </c>
      <c r="I117" s="5">
        <f t="shared" si="16"/>
        <v>16</v>
      </c>
      <c r="J117" s="5" t="str">
        <f t="shared" si="17"/>
        <v>2015-16</v>
      </c>
      <c r="K117" s="5">
        <f t="shared" si="10"/>
        <v>10</v>
      </c>
    </row>
    <row r="118" spans="1:11" x14ac:dyDescent="0.25">
      <c r="A118" s="3">
        <f>IF(AND(TRIM(INDEX(CompletedDateValues,ROW(A118)))&lt;&gt;"",INDEX(CompletedDateValues,ROW(A118))&gt;0),INT(INDEX(CompletedDateValues,ROW(A118))),"")</f>
        <v>42121</v>
      </c>
      <c r="B118" s="3">
        <f>IF(AND(TRIM(INDEX(StartDateValues,ROW(A118)))&lt;&gt;"",INDEX(StartDateValues,ROW(A118))&gt;0),INT(INDEX(StartDateValues,ROW(A118))),"")</f>
        <v>42110</v>
      </c>
      <c r="C118" s="3">
        <f t="shared" si="9"/>
        <v>42120</v>
      </c>
      <c r="D118" s="5">
        <f t="shared" si="11"/>
        <v>2015</v>
      </c>
      <c r="E118" s="5">
        <f t="shared" si="12"/>
        <v>18</v>
      </c>
      <c r="F118" s="5" t="str">
        <f t="shared" si="13"/>
        <v>2015-18</v>
      </c>
      <c r="G118" s="3">
        <f t="shared" si="14"/>
        <v>42106</v>
      </c>
      <c r="H118" s="5">
        <f t="shared" si="15"/>
        <v>2015</v>
      </c>
      <c r="I118" s="5">
        <f t="shared" si="16"/>
        <v>16</v>
      </c>
      <c r="J118" s="5" t="str">
        <f t="shared" si="17"/>
        <v>2015-16</v>
      </c>
      <c r="K118" s="5">
        <f t="shared" si="10"/>
        <v>11</v>
      </c>
    </row>
    <row r="119" spans="1:11" x14ac:dyDescent="0.25">
      <c r="A119" s="3">
        <f>IF(AND(TRIM(INDEX(CompletedDateValues,ROW(A119)))&lt;&gt;"",INDEX(CompletedDateValues,ROW(A119))&gt;0),INT(INDEX(CompletedDateValues,ROW(A119))),"")</f>
        <v>42121</v>
      </c>
      <c r="B119" s="3">
        <f>IF(AND(TRIM(INDEX(StartDateValues,ROW(A119)))&lt;&gt;"",INDEX(StartDateValues,ROW(A119))&gt;0),INT(INDEX(StartDateValues,ROW(A119))),"")</f>
        <v>42114</v>
      </c>
      <c r="C119" s="3">
        <f t="shared" si="9"/>
        <v>42120</v>
      </c>
      <c r="D119" s="5">
        <f t="shared" si="11"/>
        <v>2015</v>
      </c>
      <c r="E119" s="5">
        <f t="shared" si="12"/>
        <v>18</v>
      </c>
      <c r="F119" s="5" t="str">
        <f t="shared" si="13"/>
        <v>2015-18</v>
      </c>
      <c r="G119" s="3">
        <f t="shared" si="14"/>
        <v>42113</v>
      </c>
      <c r="H119" s="5">
        <f t="shared" si="15"/>
        <v>2015</v>
      </c>
      <c r="I119" s="5">
        <f t="shared" si="16"/>
        <v>17</v>
      </c>
      <c r="J119" s="5" t="str">
        <f t="shared" si="17"/>
        <v>2015-17</v>
      </c>
      <c r="K119" s="5">
        <f t="shared" si="10"/>
        <v>7</v>
      </c>
    </row>
    <row r="120" spans="1:11" x14ac:dyDescent="0.25">
      <c r="A120" s="3">
        <f>IF(AND(TRIM(INDEX(CompletedDateValues,ROW(A120)))&lt;&gt;"",INDEX(CompletedDateValues,ROW(A120))&gt;0),INT(INDEX(CompletedDateValues,ROW(A120))),"")</f>
        <v>42121</v>
      </c>
      <c r="B120" s="3">
        <f>IF(AND(TRIM(INDEX(StartDateValues,ROW(A120)))&lt;&gt;"",INDEX(StartDateValues,ROW(A120))&gt;0),INT(INDEX(StartDateValues,ROW(A120))),"")</f>
        <v>42111</v>
      </c>
      <c r="C120" s="3">
        <f t="shared" si="9"/>
        <v>42120</v>
      </c>
      <c r="D120" s="5">
        <f t="shared" si="11"/>
        <v>2015</v>
      </c>
      <c r="E120" s="5">
        <f t="shared" si="12"/>
        <v>18</v>
      </c>
      <c r="F120" s="5" t="str">
        <f t="shared" si="13"/>
        <v>2015-18</v>
      </c>
      <c r="G120" s="3">
        <f t="shared" si="14"/>
        <v>42106</v>
      </c>
      <c r="H120" s="5">
        <f t="shared" si="15"/>
        <v>2015</v>
      </c>
      <c r="I120" s="5">
        <f t="shared" si="16"/>
        <v>16</v>
      </c>
      <c r="J120" s="5" t="str">
        <f t="shared" si="17"/>
        <v>2015-16</v>
      </c>
      <c r="K120" s="5">
        <f t="shared" si="10"/>
        <v>10</v>
      </c>
    </row>
    <row r="121" spans="1:11" x14ac:dyDescent="0.25">
      <c r="A121" s="3">
        <f>IF(AND(TRIM(INDEX(CompletedDateValues,ROW(A121)))&lt;&gt;"",INDEX(CompletedDateValues,ROW(A121))&gt;0),INT(INDEX(CompletedDateValues,ROW(A121))),"")</f>
        <v>42121</v>
      </c>
      <c r="B121" s="3">
        <f>IF(AND(TRIM(INDEX(StartDateValues,ROW(A121)))&lt;&gt;"",INDEX(StartDateValues,ROW(A121))&gt;0),INT(INDEX(StartDateValues,ROW(A121))),"")</f>
        <v>42116</v>
      </c>
      <c r="C121" s="3">
        <f t="shared" si="9"/>
        <v>42120</v>
      </c>
      <c r="D121" s="5">
        <f t="shared" si="11"/>
        <v>2015</v>
      </c>
      <c r="E121" s="5">
        <f t="shared" si="12"/>
        <v>18</v>
      </c>
      <c r="F121" s="5" t="str">
        <f t="shared" si="13"/>
        <v>2015-18</v>
      </c>
      <c r="G121" s="3">
        <f t="shared" si="14"/>
        <v>42113</v>
      </c>
      <c r="H121" s="5">
        <f t="shared" si="15"/>
        <v>2015</v>
      </c>
      <c r="I121" s="5">
        <f t="shared" si="16"/>
        <v>17</v>
      </c>
      <c r="J121" s="5" t="str">
        <f t="shared" si="17"/>
        <v>2015-17</v>
      </c>
      <c r="K121" s="5">
        <f t="shared" si="10"/>
        <v>5</v>
      </c>
    </row>
    <row r="122" spans="1:11" x14ac:dyDescent="0.25">
      <c r="A122" s="3">
        <f>IF(AND(TRIM(INDEX(CompletedDateValues,ROW(A122)))&lt;&gt;"",INDEX(CompletedDateValues,ROW(A122))&gt;0),INT(INDEX(CompletedDateValues,ROW(A122))),"")</f>
        <v>42122</v>
      </c>
      <c r="B122" s="3">
        <f>IF(AND(TRIM(INDEX(StartDateValues,ROW(A122)))&lt;&gt;"",INDEX(StartDateValues,ROW(A122))&gt;0),INT(INDEX(StartDateValues,ROW(A122))),"")</f>
        <v>42114</v>
      </c>
      <c r="C122" s="3">
        <f t="shared" si="9"/>
        <v>42120</v>
      </c>
      <c r="D122" s="5">
        <f t="shared" si="11"/>
        <v>2015</v>
      </c>
      <c r="E122" s="5">
        <f t="shared" si="12"/>
        <v>18</v>
      </c>
      <c r="F122" s="5" t="str">
        <f t="shared" si="13"/>
        <v>2015-18</v>
      </c>
      <c r="G122" s="3">
        <f t="shared" si="14"/>
        <v>42113</v>
      </c>
      <c r="H122" s="5">
        <f t="shared" si="15"/>
        <v>2015</v>
      </c>
      <c r="I122" s="5">
        <f t="shared" si="16"/>
        <v>17</v>
      </c>
      <c r="J122" s="5" t="str">
        <f t="shared" si="17"/>
        <v>2015-17</v>
      </c>
      <c r="K122" s="5">
        <f t="shared" si="10"/>
        <v>8</v>
      </c>
    </row>
    <row r="123" spans="1:11" x14ac:dyDescent="0.25">
      <c r="A123" s="3">
        <f>IF(AND(TRIM(INDEX(CompletedDateValues,ROW(A123)))&lt;&gt;"",INDEX(CompletedDateValues,ROW(A123))&gt;0),INT(INDEX(CompletedDateValues,ROW(A123))),"")</f>
        <v>42122</v>
      </c>
      <c r="B123" s="3">
        <f>IF(AND(TRIM(INDEX(StartDateValues,ROW(A123)))&lt;&gt;"",INDEX(StartDateValues,ROW(A123))&gt;0),INT(INDEX(StartDateValues,ROW(A123))),"")</f>
        <v>42114</v>
      </c>
      <c r="C123" s="3">
        <f t="shared" si="9"/>
        <v>42120</v>
      </c>
      <c r="D123" s="5">
        <f t="shared" si="11"/>
        <v>2015</v>
      </c>
      <c r="E123" s="5">
        <f t="shared" si="12"/>
        <v>18</v>
      </c>
      <c r="F123" s="5" t="str">
        <f t="shared" si="13"/>
        <v>2015-18</v>
      </c>
      <c r="G123" s="3">
        <f t="shared" si="14"/>
        <v>42113</v>
      </c>
      <c r="H123" s="5">
        <f t="shared" si="15"/>
        <v>2015</v>
      </c>
      <c r="I123" s="5">
        <f t="shared" si="16"/>
        <v>17</v>
      </c>
      <c r="J123" s="5" t="str">
        <f t="shared" si="17"/>
        <v>2015-17</v>
      </c>
      <c r="K123" s="5">
        <f t="shared" si="10"/>
        <v>8</v>
      </c>
    </row>
    <row r="124" spans="1:11" x14ac:dyDescent="0.25">
      <c r="A124" s="3">
        <f>IF(AND(TRIM(INDEX(CompletedDateValues,ROW(A124)))&lt;&gt;"",INDEX(CompletedDateValues,ROW(A124))&gt;0),INT(INDEX(CompletedDateValues,ROW(A124))),"")</f>
        <v>42124</v>
      </c>
      <c r="B124" s="3">
        <f>IF(AND(TRIM(INDEX(StartDateValues,ROW(A124)))&lt;&gt;"",INDEX(StartDateValues,ROW(A124))&gt;0),INT(INDEX(StartDateValues,ROW(A124))),"")</f>
        <v>42114</v>
      </c>
      <c r="C124" s="3">
        <f t="shared" si="9"/>
        <v>42120</v>
      </c>
      <c r="D124" s="5">
        <f t="shared" si="11"/>
        <v>2015</v>
      </c>
      <c r="E124" s="5">
        <f t="shared" si="12"/>
        <v>18</v>
      </c>
      <c r="F124" s="5" t="str">
        <f t="shared" si="13"/>
        <v>2015-18</v>
      </c>
      <c r="G124" s="3">
        <f t="shared" si="14"/>
        <v>42113</v>
      </c>
      <c r="H124" s="5">
        <f t="shared" si="15"/>
        <v>2015</v>
      </c>
      <c r="I124" s="5">
        <f t="shared" si="16"/>
        <v>17</v>
      </c>
      <c r="J124" s="5" t="str">
        <f t="shared" si="17"/>
        <v>2015-17</v>
      </c>
      <c r="K124" s="5">
        <f t="shared" si="10"/>
        <v>10</v>
      </c>
    </row>
    <row r="125" spans="1:11" x14ac:dyDescent="0.25">
      <c r="A125" s="3">
        <f>IF(AND(TRIM(INDEX(CompletedDateValues,ROW(A125)))&lt;&gt;"",INDEX(CompletedDateValues,ROW(A125))&gt;0),INT(INDEX(CompletedDateValues,ROW(A125))),"")</f>
        <v>42125</v>
      </c>
      <c r="B125" s="3">
        <f>IF(AND(TRIM(INDEX(StartDateValues,ROW(A125)))&lt;&gt;"",INDEX(StartDateValues,ROW(A125))&gt;0),INT(INDEX(StartDateValues,ROW(A125))),"")</f>
        <v>42117</v>
      </c>
      <c r="C125" s="3">
        <f t="shared" si="9"/>
        <v>42120</v>
      </c>
      <c r="D125" s="5">
        <f t="shared" si="11"/>
        <v>2015</v>
      </c>
      <c r="E125" s="5">
        <f t="shared" si="12"/>
        <v>18</v>
      </c>
      <c r="F125" s="5" t="str">
        <f t="shared" si="13"/>
        <v>2015-18</v>
      </c>
      <c r="G125" s="3">
        <f t="shared" si="14"/>
        <v>42113</v>
      </c>
      <c r="H125" s="5">
        <f t="shared" si="15"/>
        <v>2015</v>
      </c>
      <c r="I125" s="5">
        <f t="shared" si="16"/>
        <v>17</v>
      </c>
      <c r="J125" s="5" t="str">
        <f t="shared" si="17"/>
        <v>2015-17</v>
      </c>
      <c r="K125" s="5">
        <f t="shared" si="10"/>
        <v>8</v>
      </c>
    </row>
    <row r="126" spans="1:11" x14ac:dyDescent="0.25">
      <c r="A126" s="3">
        <f>IF(AND(TRIM(INDEX(CompletedDateValues,ROW(A126)))&lt;&gt;"",INDEX(CompletedDateValues,ROW(A126))&gt;0),INT(INDEX(CompletedDateValues,ROW(A126))),"")</f>
        <v>42128</v>
      </c>
      <c r="B126" s="3">
        <f>IF(AND(TRIM(INDEX(StartDateValues,ROW(A126)))&lt;&gt;"",INDEX(StartDateValues,ROW(A126))&gt;0),INT(INDEX(StartDateValues,ROW(A126))),"")</f>
        <v>42121</v>
      </c>
      <c r="C126" s="3">
        <f t="shared" si="9"/>
        <v>42127</v>
      </c>
      <c r="D126" s="5">
        <f t="shared" si="11"/>
        <v>2015</v>
      </c>
      <c r="E126" s="5">
        <f t="shared" si="12"/>
        <v>19</v>
      </c>
      <c r="F126" s="5" t="str">
        <f t="shared" si="13"/>
        <v>2015-19</v>
      </c>
      <c r="G126" s="3">
        <f t="shared" si="14"/>
        <v>42120</v>
      </c>
      <c r="H126" s="5">
        <f t="shared" si="15"/>
        <v>2015</v>
      </c>
      <c r="I126" s="5">
        <f t="shared" si="16"/>
        <v>18</v>
      </c>
      <c r="J126" s="5" t="str">
        <f t="shared" si="17"/>
        <v>2015-18</v>
      </c>
      <c r="K126" s="5">
        <f t="shared" si="10"/>
        <v>7</v>
      </c>
    </row>
    <row r="127" spans="1:11" x14ac:dyDescent="0.25">
      <c r="A127" s="3">
        <f>IF(AND(TRIM(INDEX(CompletedDateValues,ROW(A127)))&lt;&gt;"",INDEX(CompletedDateValues,ROW(A127))&gt;0),INT(INDEX(CompletedDateValues,ROW(A127))),"")</f>
        <v>42128</v>
      </c>
      <c r="B127" s="3">
        <f>IF(AND(TRIM(INDEX(StartDateValues,ROW(A127)))&lt;&gt;"",INDEX(StartDateValues,ROW(A127))&gt;0),INT(INDEX(StartDateValues,ROW(A127))),"")</f>
        <v>42122</v>
      </c>
      <c r="C127" s="3">
        <f t="shared" si="9"/>
        <v>42127</v>
      </c>
      <c r="D127" s="5">
        <f t="shared" si="11"/>
        <v>2015</v>
      </c>
      <c r="E127" s="5">
        <f t="shared" si="12"/>
        <v>19</v>
      </c>
      <c r="F127" s="5" t="str">
        <f t="shared" si="13"/>
        <v>2015-19</v>
      </c>
      <c r="G127" s="3">
        <f t="shared" si="14"/>
        <v>42120</v>
      </c>
      <c r="H127" s="5">
        <f t="shared" si="15"/>
        <v>2015</v>
      </c>
      <c r="I127" s="5">
        <f t="shared" si="16"/>
        <v>18</v>
      </c>
      <c r="J127" s="5" t="str">
        <f t="shared" si="17"/>
        <v>2015-18</v>
      </c>
      <c r="K127" s="5">
        <f t="shared" si="10"/>
        <v>6</v>
      </c>
    </row>
    <row r="128" spans="1:11" x14ac:dyDescent="0.25">
      <c r="A128" s="3">
        <f>IF(AND(TRIM(INDEX(CompletedDateValues,ROW(A128)))&lt;&gt;"",INDEX(CompletedDateValues,ROW(A128))&gt;0),INT(INDEX(CompletedDateValues,ROW(A128))),"")</f>
        <v>42129</v>
      </c>
      <c r="B128" s="3">
        <f>IF(AND(TRIM(INDEX(StartDateValues,ROW(A128)))&lt;&gt;"",INDEX(StartDateValues,ROW(A128))&gt;0),INT(INDEX(StartDateValues,ROW(A128))),"")</f>
        <v>42117</v>
      </c>
      <c r="C128" s="3">
        <f t="shared" si="9"/>
        <v>42127</v>
      </c>
      <c r="D128" s="5">
        <f t="shared" si="11"/>
        <v>2015</v>
      </c>
      <c r="E128" s="5">
        <f t="shared" si="12"/>
        <v>19</v>
      </c>
      <c r="F128" s="5" t="str">
        <f t="shared" si="13"/>
        <v>2015-19</v>
      </c>
      <c r="G128" s="3">
        <f t="shared" si="14"/>
        <v>42113</v>
      </c>
      <c r="H128" s="5">
        <f t="shared" si="15"/>
        <v>2015</v>
      </c>
      <c r="I128" s="5">
        <f t="shared" si="16"/>
        <v>17</v>
      </c>
      <c r="J128" s="5" t="str">
        <f t="shared" si="17"/>
        <v>2015-17</v>
      </c>
      <c r="K128" s="5">
        <f t="shared" si="10"/>
        <v>12</v>
      </c>
    </row>
    <row r="129" spans="1:11" x14ac:dyDescent="0.25">
      <c r="A129" s="3">
        <f>IF(AND(TRIM(INDEX(CompletedDateValues,ROW(A129)))&lt;&gt;"",INDEX(CompletedDateValues,ROW(A129))&gt;0),INT(INDEX(CompletedDateValues,ROW(A129))),"")</f>
        <v>42130</v>
      </c>
      <c r="B129" s="3">
        <f>IF(AND(TRIM(INDEX(StartDateValues,ROW(A129)))&lt;&gt;"",INDEX(StartDateValues,ROW(A129))&gt;0),INT(INDEX(StartDateValues,ROW(A129))),"")</f>
        <v>42122</v>
      </c>
      <c r="C129" s="3">
        <f t="shared" si="9"/>
        <v>42127</v>
      </c>
      <c r="D129" s="5">
        <f t="shared" si="11"/>
        <v>2015</v>
      </c>
      <c r="E129" s="5">
        <f t="shared" si="12"/>
        <v>19</v>
      </c>
      <c r="F129" s="5" t="str">
        <f t="shared" si="13"/>
        <v>2015-19</v>
      </c>
      <c r="G129" s="3">
        <f t="shared" si="14"/>
        <v>42120</v>
      </c>
      <c r="H129" s="5">
        <f t="shared" si="15"/>
        <v>2015</v>
      </c>
      <c r="I129" s="5">
        <f t="shared" si="16"/>
        <v>18</v>
      </c>
      <c r="J129" s="5" t="str">
        <f t="shared" si="17"/>
        <v>2015-18</v>
      </c>
      <c r="K129" s="5">
        <f t="shared" si="10"/>
        <v>8</v>
      </c>
    </row>
    <row r="130" spans="1:11" x14ac:dyDescent="0.25">
      <c r="A130" s="3">
        <f>IF(AND(TRIM(INDEX(CompletedDateValues,ROW(A130)))&lt;&gt;"",INDEX(CompletedDateValues,ROW(A130))&gt;0),INT(INDEX(CompletedDateValues,ROW(A130))),"")</f>
        <v>42130</v>
      </c>
      <c r="B130" s="3">
        <f>IF(AND(TRIM(INDEX(StartDateValues,ROW(A130)))&lt;&gt;"",INDEX(StartDateValues,ROW(A130))&gt;0),INT(INDEX(StartDateValues,ROW(A130))),"")</f>
        <v>42121</v>
      </c>
      <c r="C130" s="3">
        <f t="shared" ref="C130:C193" si="18">IF(A130="","",A130 - (WEEKDAY(A130)-1))</f>
        <v>42127</v>
      </c>
      <c r="D130" s="5">
        <f t="shared" si="11"/>
        <v>2015</v>
      </c>
      <c r="E130" s="5">
        <f t="shared" si="12"/>
        <v>19</v>
      </c>
      <c r="F130" s="5" t="str">
        <f t="shared" si="13"/>
        <v>2015-19</v>
      </c>
      <c r="G130" s="3">
        <f t="shared" si="14"/>
        <v>42120</v>
      </c>
      <c r="H130" s="5">
        <f t="shared" si="15"/>
        <v>2015</v>
      </c>
      <c r="I130" s="5">
        <f t="shared" si="16"/>
        <v>18</v>
      </c>
      <c r="J130" s="5" t="str">
        <f t="shared" si="17"/>
        <v>2015-18</v>
      </c>
      <c r="K130" s="5">
        <f t="shared" ref="K130:K193" si="19">IF(OR(A130="",B130=""),NA(),MAX(0,IF(A130-B130=0,SameDayCycleTimeSettingValue,A130-B130)))</f>
        <v>9</v>
      </c>
    </row>
    <row r="131" spans="1:11" x14ac:dyDescent="0.25">
      <c r="A131" s="3">
        <f>IF(AND(TRIM(INDEX(CompletedDateValues,ROW(A131)))&lt;&gt;"",INDEX(CompletedDateValues,ROW(A131))&gt;0),INT(INDEX(CompletedDateValues,ROW(A131))),"")</f>
        <v>42130</v>
      </c>
      <c r="B131" s="3">
        <f>IF(AND(TRIM(INDEX(StartDateValues,ROW(A131)))&lt;&gt;"",INDEX(StartDateValues,ROW(A131))&gt;0),INT(INDEX(StartDateValues,ROW(A131))),"")</f>
        <v>42122</v>
      </c>
      <c r="C131" s="3">
        <f t="shared" si="18"/>
        <v>42127</v>
      </c>
      <c r="D131" s="5">
        <f t="shared" ref="D131:D194" si="20">IF(C131="", "",YEAR(C131))</f>
        <v>2015</v>
      </c>
      <c r="E131" s="5">
        <f t="shared" ref="E131:E194" si="21">IF(C131="","",WEEKNUM(C131))</f>
        <v>19</v>
      </c>
      <c r="F131" s="5" t="str">
        <f t="shared" ref="F131:F194" si="22">IF(C131="","",D131&amp;"-"&amp;TEXT(E131,"00"))</f>
        <v>2015-19</v>
      </c>
      <c r="G131" s="3">
        <f t="shared" ref="G131:G194" si="23">IF(B131="","",B131 - (WEEKDAY(B131)-1))</f>
        <v>42120</v>
      </c>
      <c r="H131" s="5">
        <f t="shared" ref="H131:H194" si="24">IF(G131="", "",YEAR(G131))</f>
        <v>2015</v>
      </c>
      <c r="I131" s="5">
        <f t="shared" ref="I131:I194" si="25">IF(G131="","",WEEKNUM(G131))</f>
        <v>18</v>
      </c>
      <c r="J131" s="5" t="str">
        <f t="shared" ref="J131:J194" si="26">IF(G131="","",H131&amp;"-"&amp;TEXT(I131,"00"))</f>
        <v>2015-18</v>
      </c>
      <c r="K131" s="5">
        <f t="shared" si="19"/>
        <v>8</v>
      </c>
    </row>
    <row r="132" spans="1:11" x14ac:dyDescent="0.25">
      <c r="A132" s="3">
        <f>IF(AND(TRIM(INDEX(CompletedDateValues,ROW(A132)))&lt;&gt;"",INDEX(CompletedDateValues,ROW(A132))&gt;0),INT(INDEX(CompletedDateValues,ROW(A132))),"")</f>
        <v>42132</v>
      </c>
      <c r="B132" s="3">
        <f>IF(AND(TRIM(INDEX(StartDateValues,ROW(A132)))&lt;&gt;"",INDEX(StartDateValues,ROW(A132))&gt;0),INT(INDEX(StartDateValues,ROW(A132))),"")</f>
        <v>42124</v>
      </c>
      <c r="C132" s="3">
        <f t="shared" si="18"/>
        <v>42127</v>
      </c>
      <c r="D132" s="5">
        <f t="shared" si="20"/>
        <v>2015</v>
      </c>
      <c r="E132" s="5">
        <f t="shared" si="21"/>
        <v>19</v>
      </c>
      <c r="F132" s="5" t="str">
        <f t="shared" si="22"/>
        <v>2015-19</v>
      </c>
      <c r="G132" s="3">
        <f t="shared" si="23"/>
        <v>42120</v>
      </c>
      <c r="H132" s="5">
        <f t="shared" si="24"/>
        <v>2015</v>
      </c>
      <c r="I132" s="5">
        <f t="shared" si="25"/>
        <v>18</v>
      </c>
      <c r="J132" s="5" t="str">
        <f t="shared" si="26"/>
        <v>2015-18</v>
      </c>
      <c r="K132" s="5">
        <f t="shared" si="19"/>
        <v>8</v>
      </c>
    </row>
    <row r="133" spans="1:11" x14ac:dyDescent="0.25">
      <c r="A133" s="3">
        <f>IF(AND(TRIM(INDEX(CompletedDateValues,ROW(A133)))&lt;&gt;"",INDEX(CompletedDateValues,ROW(A133))&gt;0),INT(INDEX(CompletedDateValues,ROW(A133))),"")</f>
        <v>42132</v>
      </c>
      <c r="B133" s="3">
        <f>IF(AND(TRIM(INDEX(StartDateValues,ROW(A133)))&lt;&gt;"",INDEX(StartDateValues,ROW(A133))&gt;0),INT(INDEX(StartDateValues,ROW(A133))),"")</f>
        <v>42123</v>
      </c>
      <c r="C133" s="3">
        <f t="shared" si="18"/>
        <v>42127</v>
      </c>
      <c r="D133" s="5">
        <f t="shared" si="20"/>
        <v>2015</v>
      </c>
      <c r="E133" s="5">
        <f t="shared" si="21"/>
        <v>19</v>
      </c>
      <c r="F133" s="5" t="str">
        <f t="shared" si="22"/>
        <v>2015-19</v>
      </c>
      <c r="G133" s="3">
        <f t="shared" si="23"/>
        <v>42120</v>
      </c>
      <c r="H133" s="5">
        <f t="shared" si="24"/>
        <v>2015</v>
      </c>
      <c r="I133" s="5">
        <f t="shared" si="25"/>
        <v>18</v>
      </c>
      <c r="J133" s="5" t="str">
        <f t="shared" si="26"/>
        <v>2015-18</v>
      </c>
      <c r="K133" s="5">
        <f t="shared" si="19"/>
        <v>9</v>
      </c>
    </row>
    <row r="134" spans="1:11" x14ac:dyDescent="0.25">
      <c r="A134" s="3">
        <f>IF(AND(TRIM(INDEX(CompletedDateValues,ROW(A134)))&lt;&gt;"",INDEX(CompletedDateValues,ROW(A134))&gt;0),INT(INDEX(CompletedDateValues,ROW(A134))),"")</f>
        <v>42135</v>
      </c>
      <c r="B134" s="3">
        <f>IF(AND(TRIM(INDEX(StartDateValues,ROW(A134)))&lt;&gt;"",INDEX(StartDateValues,ROW(A134))&gt;0),INT(INDEX(StartDateValues,ROW(A134))),"")</f>
        <v>42128</v>
      </c>
      <c r="C134" s="3">
        <f t="shared" si="18"/>
        <v>42134</v>
      </c>
      <c r="D134" s="5">
        <f t="shared" si="20"/>
        <v>2015</v>
      </c>
      <c r="E134" s="5">
        <f t="shared" si="21"/>
        <v>20</v>
      </c>
      <c r="F134" s="5" t="str">
        <f t="shared" si="22"/>
        <v>2015-20</v>
      </c>
      <c r="G134" s="3">
        <f t="shared" si="23"/>
        <v>42127</v>
      </c>
      <c r="H134" s="5">
        <f t="shared" si="24"/>
        <v>2015</v>
      </c>
      <c r="I134" s="5">
        <f t="shared" si="25"/>
        <v>19</v>
      </c>
      <c r="J134" s="5" t="str">
        <f t="shared" si="26"/>
        <v>2015-19</v>
      </c>
      <c r="K134" s="5">
        <f t="shared" si="19"/>
        <v>7</v>
      </c>
    </row>
    <row r="135" spans="1:11" x14ac:dyDescent="0.25">
      <c r="A135" s="3">
        <f>IF(AND(TRIM(INDEX(CompletedDateValues,ROW(A135)))&lt;&gt;"",INDEX(CompletedDateValues,ROW(A135))&gt;0),INT(INDEX(CompletedDateValues,ROW(A135))),"")</f>
        <v>42135</v>
      </c>
      <c r="B135" s="3">
        <f>IF(AND(TRIM(INDEX(StartDateValues,ROW(A135)))&lt;&gt;"",INDEX(StartDateValues,ROW(A135))&gt;0),INT(INDEX(StartDateValues,ROW(A135))),"")</f>
        <v>42121</v>
      </c>
      <c r="C135" s="3">
        <f t="shared" si="18"/>
        <v>42134</v>
      </c>
      <c r="D135" s="5">
        <f t="shared" si="20"/>
        <v>2015</v>
      </c>
      <c r="E135" s="5">
        <f t="shared" si="21"/>
        <v>20</v>
      </c>
      <c r="F135" s="5" t="str">
        <f t="shared" si="22"/>
        <v>2015-20</v>
      </c>
      <c r="G135" s="3">
        <f t="shared" si="23"/>
        <v>42120</v>
      </c>
      <c r="H135" s="5">
        <f t="shared" si="24"/>
        <v>2015</v>
      </c>
      <c r="I135" s="5">
        <f t="shared" si="25"/>
        <v>18</v>
      </c>
      <c r="J135" s="5" t="str">
        <f t="shared" si="26"/>
        <v>2015-18</v>
      </c>
      <c r="K135" s="5">
        <f t="shared" si="19"/>
        <v>14</v>
      </c>
    </row>
    <row r="136" spans="1:11" x14ac:dyDescent="0.25">
      <c r="A136" s="3">
        <f>IF(AND(TRIM(INDEX(CompletedDateValues,ROW(A136)))&lt;&gt;"",INDEX(CompletedDateValues,ROW(A136))&gt;0),INT(INDEX(CompletedDateValues,ROW(A136))),"")</f>
        <v>42135</v>
      </c>
      <c r="B136" s="3">
        <f>IF(AND(TRIM(INDEX(StartDateValues,ROW(A136)))&lt;&gt;"",INDEX(StartDateValues,ROW(A136))&gt;0),INT(INDEX(StartDateValues,ROW(A136))),"")</f>
        <v>42123</v>
      </c>
      <c r="C136" s="3">
        <f t="shared" si="18"/>
        <v>42134</v>
      </c>
      <c r="D136" s="5">
        <f t="shared" si="20"/>
        <v>2015</v>
      </c>
      <c r="E136" s="5">
        <f t="shared" si="21"/>
        <v>20</v>
      </c>
      <c r="F136" s="5" t="str">
        <f t="shared" si="22"/>
        <v>2015-20</v>
      </c>
      <c r="G136" s="3">
        <f t="shared" si="23"/>
        <v>42120</v>
      </c>
      <c r="H136" s="5">
        <f t="shared" si="24"/>
        <v>2015</v>
      </c>
      <c r="I136" s="5">
        <f t="shared" si="25"/>
        <v>18</v>
      </c>
      <c r="J136" s="5" t="str">
        <f t="shared" si="26"/>
        <v>2015-18</v>
      </c>
      <c r="K136" s="5">
        <f t="shared" si="19"/>
        <v>12</v>
      </c>
    </row>
    <row r="137" spans="1:11" x14ac:dyDescent="0.25">
      <c r="A137" s="3">
        <f>IF(AND(TRIM(INDEX(CompletedDateValues,ROW(A137)))&lt;&gt;"",INDEX(CompletedDateValues,ROW(A137))&gt;0),INT(INDEX(CompletedDateValues,ROW(A137))),"")</f>
        <v>42136</v>
      </c>
      <c r="B137" s="3">
        <f>IF(AND(TRIM(INDEX(StartDateValues,ROW(A137)))&lt;&gt;"",INDEX(StartDateValues,ROW(A137))&gt;0),INT(INDEX(StartDateValues,ROW(A137))),"")</f>
        <v>42125</v>
      </c>
      <c r="C137" s="3">
        <f t="shared" si="18"/>
        <v>42134</v>
      </c>
      <c r="D137" s="5">
        <f t="shared" si="20"/>
        <v>2015</v>
      </c>
      <c r="E137" s="5">
        <f t="shared" si="21"/>
        <v>20</v>
      </c>
      <c r="F137" s="5" t="str">
        <f t="shared" si="22"/>
        <v>2015-20</v>
      </c>
      <c r="G137" s="3">
        <f t="shared" si="23"/>
        <v>42120</v>
      </c>
      <c r="H137" s="5">
        <f t="shared" si="24"/>
        <v>2015</v>
      </c>
      <c r="I137" s="5">
        <f t="shared" si="25"/>
        <v>18</v>
      </c>
      <c r="J137" s="5" t="str">
        <f t="shared" si="26"/>
        <v>2015-18</v>
      </c>
      <c r="K137" s="5">
        <f t="shared" si="19"/>
        <v>11</v>
      </c>
    </row>
    <row r="138" spans="1:11" x14ac:dyDescent="0.25">
      <c r="A138" s="3">
        <f>IF(AND(TRIM(INDEX(CompletedDateValues,ROW(A138)))&lt;&gt;"",INDEX(CompletedDateValues,ROW(A138))&gt;0),INT(INDEX(CompletedDateValues,ROW(A138))),"")</f>
        <v>42136</v>
      </c>
      <c r="B138" s="3">
        <f>IF(AND(TRIM(INDEX(StartDateValues,ROW(A138)))&lt;&gt;"",INDEX(StartDateValues,ROW(A138))&gt;0),INT(INDEX(StartDateValues,ROW(A138))),"")</f>
        <v>42130</v>
      </c>
      <c r="C138" s="3">
        <f t="shared" si="18"/>
        <v>42134</v>
      </c>
      <c r="D138" s="5">
        <f t="shared" si="20"/>
        <v>2015</v>
      </c>
      <c r="E138" s="5">
        <f t="shared" si="21"/>
        <v>20</v>
      </c>
      <c r="F138" s="5" t="str">
        <f t="shared" si="22"/>
        <v>2015-20</v>
      </c>
      <c r="G138" s="3">
        <f t="shared" si="23"/>
        <v>42127</v>
      </c>
      <c r="H138" s="5">
        <f t="shared" si="24"/>
        <v>2015</v>
      </c>
      <c r="I138" s="5">
        <f t="shared" si="25"/>
        <v>19</v>
      </c>
      <c r="J138" s="5" t="str">
        <f t="shared" si="26"/>
        <v>2015-19</v>
      </c>
      <c r="K138" s="5">
        <f t="shared" si="19"/>
        <v>6</v>
      </c>
    </row>
    <row r="139" spans="1:11" x14ac:dyDescent="0.25">
      <c r="A139" s="3">
        <f>IF(AND(TRIM(INDEX(CompletedDateValues,ROW(A139)))&lt;&gt;"",INDEX(CompletedDateValues,ROW(A139))&gt;0),INT(INDEX(CompletedDateValues,ROW(A139))),"")</f>
        <v>42136</v>
      </c>
      <c r="B139" s="3">
        <f>IF(AND(TRIM(INDEX(StartDateValues,ROW(A139)))&lt;&gt;"",INDEX(StartDateValues,ROW(A139))&gt;0),INT(INDEX(StartDateValues,ROW(A139))),"")</f>
        <v>42128</v>
      </c>
      <c r="C139" s="3">
        <f t="shared" si="18"/>
        <v>42134</v>
      </c>
      <c r="D139" s="5">
        <f t="shared" si="20"/>
        <v>2015</v>
      </c>
      <c r="E139" s="5">
        <f t="shared" si="21"/>
        <v>20</v>
      </c>
      <c r="F139" s="5" t="str">
        <f t="shared" si="22"/>
        <v>2015-20</v>
      </c>
      <c r="G139" s="3">
        <f t="shared" si="23"/>
        <v>42127</v>
      </c>
      <c r="H139" s="5">
        <f t="shared" si="24"/>
        <v>2015</v>
      </c>
      <c r="I139" s="5">
        <f t="shared" si="25"/>
        <v>19</v>
      </c>
      <c r="J139" s="5" t="str">
        <f t="shared" si="26"/>
        <v>2015-19</v>
      </c>
      <c r="K139" s="5">
        <f t="shared" si="19"/>
        <v>8</v>
      </c>
    </row>
    <row r="140" spans="1:11" x14ac:dyDescent="0.25">
      <c r="A140" s="3">
        <f>IF(AND(TRIM(INDEX(CompletedDateValues,ROW(A140)))&lt;&gt;"",INDEX(CompletedDateValues,ROW(A140))&gt;0),INT(INDEX(CompletedDateValues,ROW(A140))),"")</f>
        <v>42137</v>
      </c>
      <c r="B140" s="3">
        <f>IF(AND(TRIM(INDEX(StartDateValues,ROW(A140)))&lt;&gt;"",INDEX(StartDateValues,ROW(A140))&gt;0),INT(INDEX(StartDateValues,ROW(A140))),"")</f>
        <v>42128</v>
      </c>
      <c r="C140" s="3">
        <f t="shared" si="18"/>
        <v>42134</v>
      </c>
      <c r="D140" s="5">
        <f t="shared" si="20"/>
        <v>2015</v>
      </c>
      <c r="E140" s="5">
        <f t="shared" si="21"/>
        <v>20</v>
      </c>
      <c r="F140" s="5" t="str">
        <f t="shared" si="22"/>
        <v>2015-20</v>
      </c>
      <c r="G140" s="3">
        <f t="shared" si="23"/>
        <v>42127</v>
      </c>
      <c r="H140" s="5">
        <f t="shared" si="24"/>
        <v>2015</v>
      </c>
      <c r="I140" s="5">
        <f t="shared" si="25"/>
        <v>19</v>
      </c>
      <c r="J140" s="5" t="str">
        <f t="shared" si="26"/>
        <v>2015-19</v>
      </c>
      <c r="K140" s="5">
        <f t="shared" si="19"/>
        <v>9</v>
      </c>
    </row>
    <row r="141" spans="1:11" x14ac:dyDescent="0.25">
      <c r="A141" s="3">
        <f>IF(AND(TRIM(INDEX(CompletedDateValues,ROW(A141)))&lt;&gt;"",INDEX(CompletedDateValues,ROW(A141))&gt;0),INT(INDEX(CompletedDateValues,ROW(A141))),"")</f>
        <v>42137</v>
      </c>
      <c r="B141" s="3">
        <f>IF(AND(TRIM(INDEX(StartDateValues,ROW(A141)))&lt;&gt;"",INDEX(StartDateValues,ROW(A141))&gt;0),INT(INDEX(StartDateValues,ROW(A141))),"")</f>
        <v>42128</v>
      </c>
      <c r="C141" s="3">
        <f t="shared" si="18"/>
        <v>42134</v>
      </c>
      <c r="D141" s="5">
        <f t="shared" si="20"/>
        <v>2015</v>
      </c>
      <c r="E141" s="5">
        <f t="shared" si="21"/>
        <v>20</v>
      </c>
      <c r="F141" s="5" t="str">
        <f t="shared" si="22"/>
        <v>2015-20</v>
      </c>
      <c r="G141" s="3">
        <f t="shared" si="23"/>
        <v>42127</v>
      </c>
      <c r="H141" s="5">
        <f t="shared" si="24"/>
        <v>2015</v>
      </c>
      <c r="I141" s="5">
        <f t="shared" si="25"/>
        <v>19</v>
      </c>
      <c r="J141" s="5" t="str">
        <f t="shared" si="26"/>
        <v>2015-19</v>
      </c>
      <c r="K141" s="5">
        <f t="shared" si="19"/>
        <v>9</v>
      </c>
    </row>
    <row r="142" spans="1:11" x14ac:dyDescent="0.25">
      <c r="A142" s="3">
        <f>IF(AND(TRIM(INDEX(CompletedDateValues,ROW(A142)))&lt;&gt;"",INDEX(CompletedDateValues,ROW(A142))&gt;0),INT(INDEX(CompletedDateValues,ROW(A142))),"")</f>
        <v>42137</v>
      </c>
      <c r="B142" s="3">
        <f>IF(AND(TRIM(INDEX(StartDateValues,ROW(A142)))&lt;&gt;"",INDEX(StartDateValues,ROW(A142))&gt;0),INT(INDEX(StartDateValues,ROW(A142))),"")</f>
        <v>42130</v>
      </c>
      <c r="C142" s="3">
        <f t="shared" si="18"/>
        <v>42134</v>
      </c>
      <c r="D142" s="5">
        <f t="shared" si="20"/>
        <v>2015</v>
      </c>
      <c r="E142" s="5">
        <f t="shared" si="21"/>
        <v>20</v>
      </c>
      <c r="F142" s="5" t="str">
        <f t="shared" si="22"/>
        <v>2015-20</v>
      </c>
      <c r="G142" s="3">
        <f t="shared" si="23"/>
        <v>42127</v>
      </c>
      <c r="H142" s="5">
        <f t="shared" si="24"/>
        <v>2015</v>
      </c>
      <c r="I142" s="5">
        <f t="shared" si="25"/>
        <v>19</v>
      </c>
      <c r="J142" s="5" t="str">
        <f t="shared" si="26"/>
        <v>2015-19</v>
      </c>
      <c r="K142" s="5">
        <f t="shared" si="19"/>
        <v>7</v>
      </c>
    </row>
    <row r="143" spans="1:11" x14ac:dyDescent="0.25">
      <c r="A143" s="3" t="str">
        <f>IF(AND(TRIM(INDEX(CompletedDateValues,ROW(A143)))&lt;&gt;"",INDEX(CompletedDateValues,ROW(A143))&gt;0),INT(INDEX(CompletedDateValues,ROW(A143))),"")</f>
        <v/>
      </c>
      <c r="B143" s="3">
        <f>IF(AND(TRIM(INDEX(StartDateValues,ROW(A143)))&lt;&gt;"",INDEX(StartDateValues,ROW(A143))&gt;0),INT(INDEX(StartDateValues,ROW(A143))),"")</f>
        <v>42130</v>
      </c>
      <c r="C143" s="3" t="str">
        <f t="shared" si="18"/>
        <v/>
      </c>
      <c r="D143" s="5" t="str">
        <f t="shared" si="20"/>
        <v/>
      </c>
      <c r="E143" s="5" t="str">
        <f t="shared" si="21"/>
        <v/>
      </c>
      <c r="F143" s="5" t="str">
        <f t="shared" si="22"/>
        <v/>
      </c>
      <c r="G143" s="3">
        <f t="shared" si="23"/>
        <v>42127</v>
      </c>
      <c r="H143" s="5">
        <f t="shared" si="24"/>
        <v>2015</v>
      </c>
      <c r="I143" s="5">
        <f t="shared" si="25"/>
        <v>19</v>
      </c>
      <c r="J143" s="5" t="str">
        <f t="shared" si="26"/>
        <v>2015-19</v>
      </c>
      <c r="K143" s="5" t="e">
        <f t="shared" si="19"/>
        <v>#N/A</v>
      </c>
    </row>
    <row r="144" spans="1:11" x14ac:dyDescent="0.25">
      <c r="A144" s="3" t="str">
        <f>IF(AND(TRIM(INDEX(CompletedDateValues,ROW(A144)))&lt;&gt;"",INDEX(CompletedDateValues,ROW(A144))&gt;0),INT(INDEX(CompletedDateValues,ROW(A144))),"")</f>
        <v/>
      </c>
      <c r="B144" s="3">
        <f>IF(AND(TRIM(INDEX(StartDateValues,ROW(A144)))&lt;&gt;"",INDEX(StartDateValues,ROW(A144))&gt;0),INT(INDEX(StartDateValues,ROW(A144))),"")</f>
        <v>42132</v>
      </c>
      <c r="C144" s="3" t="str">
        <f t="shared" si="18"/>
        <v/>
      </c>
      <c r="D144" s="5" t="str">
        <f t="shared" si="20"/>
        <v/>
      </c>
      <c r="E144" s="5" t="str">
        <f t="shared" si="21"/>
        <v/>
      </c>
      <c r="F144" s="5" t="str">
        <f t="shared" si="22"/>
        <v/>
      </c>
      <c r="G144" s="3">
        <f t="shared" si="23"/>
        <v>42127</v>
      </c>
      <c r="H144" s="5">
        <f t="shared" si="24"/>
        <v>2015</v>
      </c>
      <c r="I144" s="5">
        <f t="shared" si="25"/>
        <v>19</v>
      </c>
      <c r="J144" s="5" t="str">
        <f t="shared" si="26"/>
        <v>2015-19</v>
      </c>
      <c r="K144" s="5" t="e">
        <f t="shared" si="19"/>
        <v>#N/A</v>
      </c>
    </row>
    <row r="145" spans="1:11" x14ac:dyDescent="0.25">
      <c r="A145" s="3" t="str">
        <f>IF(AND(TRIM(INDEX(CompletedDateValues,ROW(A145)))&lt;&gt;"",INDEX(CompletedDateValues,ROW(A145))&gt;0),INT(INDEX(CompletedDateValues,ROW(A145))),"")</f>
        <v/>
      </c>
      <c r="B145" s="3">
        <f>IF(AND(TRIM(INDEX(StartDateValues,ROW(A145)))&lt;&gt;"",INDEX(StartDateValues,ROW(A145))&gt;0),INT(INDEX(StartDateValues,ROW(A145))),"")</f>
        <v>42136</v>
      </c>
      <c r="C145" s="3" t="str">
        <f t="shared" si="18"/>
        <v/>
      </c>
      <c r="D145" s="5" t="str">
        <f t="shared" si="20"/>
        <v/>
      </c>
      <c r="E145" s="5" t="str">
        <f t="shared" si="21"/>
        <v/>
      </c>
      <c r="F145" s="5" t="str">
        <f t="shared" si="22"/>
        <v/>
      </c>
      <c r="G145" s="3">
        <f t="shared" si="23"/>
        <v>42134</v>
      </c>
      <c r="H145" s="5">
        <f t="shared" si="24"/>
        <v>2015</v>
      </c>
      <c r="I145" s="5">
        <f t="shared" si="25"/>
        <v>20</v>
      </c>
      <c r="J145" s="5" t="str">
        <f t="shared" si="26"/>
        <v>2015-20</v>
      </c>
      <c r="K145" s="5" t="e">
        <f t="shared" si="19"/>
        <v>#N/A</v>
      </c>
    </row>
    <row r="146" spans="1:11" x14ac:dyDescent="0.25">
      <c r="A146" s="3" t="str">
        <f>IF(AND(TRIM(INDEX(CompletedDateValues,ROW(A146)))&lt;&gt;"",INDEX(CompletedDateValues,ROW(A146))&gt;0),INT(INDEX(CompletedDateValues,ROW(A146))),"")</f>
        <v/>
      </c>
      <c r="B146" s="3">
        <f>IF(AND(TRIM(INDEX(StartDateValues,ROW(A146)))&lt;&gt;"",INDEX(StartDateValues,ROW(A146))&gt;0),INT(INDEX(StartDateValues,ROW(A146))),"")</f>
        <v>42135</v>
      </c>
      <c r="C146" s="3" t="str">
        <f t="shared" si="18"/>
        <v/>
      </c>
      <c r="D146" s="5" t="str">
        <f t="shared" si="20"/>
        <v/>
      </c>
      <c r="E146" s="5" t="str">
        <f t="shared" si="21"/>
        <v/>
      </c>
      <c r="F146" s="5" t="str">
        <f t="shared" si="22"/>
        <v/>
      </c>
      <c r="G146" s="3">
        <f t="shared" si="23"/>
        <v>42134</v>
      </c>
      <c r="H146" s="5">
        <f t="shared" si="24"/>
        <v>2015</v>
      </c>
      <c r="I146" s="5">
        <f t="shared" si="25"/>
        <v>20</v>
      </c>
      <c r="J146" s="5" t="str">
        <f t="shared" si="26"/>
        <v>2015-20</v>
      </c>
      <c r="K146" s="5" t="e">
        <f t="shared" si="19"/>
        <v>#N/A</v>
      </c>
    </row>
    <row r="147" spans="1:11" x14ac:dyDescent="0.25">
      <c r="A147" s="3" t="str">
        <f>IF(AND(TRIM(INDEX(CompletedDateValues,ROW(A147)))&lt;&gt;"",INDEX(CompletedDateValues,ROW(A147))&gt;0),INT(INDEX(CompletedDateValues,ROW(A147))),"")</f>
        <v/>
      </c>
      <c r="B147" s="3">
        <f>IF(AND(TRIM(INDEX(StartDateValues,ROW(A147)))&lt;&gt;"",INDEX(StartDateValues,ROW(A147))&gt;0),INT(INDEX(StartDateValues,ROW(A147))),"")</f>
        <v>42136</v>
      </c>
      <c r="C147" s="3" t="str">
        <f t="shared" si="18"/>
        <v/>
      </c>
      <c r="D147" s="5" t="str">
        <f t="shared" si="20"/>
        <v/>
      </c>
      <c r="E147" s="5" t="str">
        <f t="shared" si="21"/>
        <v/>
      </c>
      <c r="F147" s="5" t="str">
        <f t="shared" si="22"/>
        <v/>
      </c>
      <c r="G147" s="3">
        <f t="shared" si="23"/>
        <v>42134</v>
      </c>
      <c r="H147" s="5">
        <f t="shared" si="24"/>
        <v>2015</v>
      </c>
      <c r="I147" s="5">
        <f t="shared" si="25"/>
        <v>20</v>
      </c>
      <c r="J147" s="5" t="str">
        <f t="shared" si="26"/>
        <v>2015-20</v>
      </c>
      <c r="K147" s="5" t="e">
        <f t="shared" si="19"/>
        <v>#N/A</v>
      </c>
    </row>
    <row r="148" spans="1:11" x14ac:dyDescent="0.25">
      <c r="A148" s="3" t="str">
        <f>IF(AND(TRIM(INDEX(CompletedDateValues,ROW(A148)))&lt;&gt;"",INDEX(CompletedDateValues,ROW(A148))&gt;0),INT(INDEX(CompletedDateValues,ROW(A148))),"")</f>
        <v/>
      </c>
      <c r="B148" s="3">
        <f>IF(AND(TRIM(INDEX(StartDateValues,ROW(A148)))&lt;&gt;"",INDEX(StartDateValues,ROW(A148))&gt;0),INT(INDEX(StartDateValues,ROW(A148))),"")</f>
        <v>42136</v>
      </c>
      <c r="C148" s="3" t="str">
        <f t="shared" si="18"/>
        <v/>
      </c>
      <c r="D148" s="5" t="str">
        <f t="shared" si="20"/>
        <v/>
      </c>
      <c r="E148" s="5" t="str">
        <f t="shared" si="21"/>
        <v/>
      </c>
      <c r="F148" s="5" t="str">
        <f t="shared" si="22"/>
        <v/>
      </c>
      <c r="G148" s="3">
        <f t="shared" si="23"/>
        <v>42134</v>
      </c>
      <c r="H148" s="5">
        <f t="shared" si="24"/>
        <v>2015</v>
      </c>
      <c r="I148" s="5">
        <f t="shared" si="25"/>
        <v>20</v>
      </c>
      <c r="J148" s="5" t="str">
        <f t="shared" si="26"/>
        <v>2015-20</v>
      </c>
      <c r="K148" s="5" t="e">
        <f t="shared" si="19"/>
        <v>#N/A</v>
      </c>
    </row>
    <row r="149" spans="1:11" x14ac:dyDescent="0.25">
      <c r="A149" s="3" t="str">
        <f>IF(AND(TRIM(INDEX(CompletedDateValues,ROW(A149)))&lt;&gt;"",INDEX(CompletedDateValues,ROW(A149))&gt;0),INT(INDEX(CompletedDateValues,ROW(A149))),"")</f>
        <v/>
      </c>
      <c r="B149" s="3">
        <f>IF(AND(TRIM(INDEX(StartDateValues,ROW(A149)))&lt;&gt;"",INDEX(StartDateValues,ROW(A149))&gt;0),INT(INDEX(StartDateValues,ROW(A149))),"")</f>
        <v>42130</v>
      </c>
      <c r="C149" s="3" t="str">
        <f t="shared" si="18"/>
        <v/>
      </c>
      <c r="D149" s="5" t="str">
        <f t="shared" si="20"/>
        <v/>
      </c>
      <c r="E149" s="5" t="str">
        <f t="shared" si="21"/>
        <v/>
      </c>
      <c r="F149" s="5" t="str">
        <f t="shared" si="22"/>
        <v/>
      </c>
      <c r="G149" s="3">
        <f t="shared" si="23"/>
        <v>42127</v>
      </c>
      <c r="H149" s="5">
        <f t="shared" si="24"/>
        <v>2015</v>
      </c>
      <c r="I149" s="5">
        <f t="shared" si="25"/>
        <v>19</v>
      </c>
      <c r="J149" s="5" t="str">
        <f t="shared" si="26"/>
        <v>2015-19</v>
      </c>
      <c r="K149" s="5" t="e">
        <f t="shared" si="19"/>
        <v>#N/A</v>
      </c>
    </row>
    <row r="150" spans="1:11" x14ac:dyDescent="0.25">
      <c r="A150" s="3" t="str">
        <f>IF(AND(TRIM(INDEX(CompletedDateValues,ROW(A150)))&lt;&gt;"",INDEX(CompletedDateValues,ROW(A150))&gt;0),INT(INDEX(CompletedDateValues,ROW(A150))),"")</f>
        <v/>
      </c>
      <c r="B150" s="3">
        <f>IF(AND(TRIM(INDEX(StartDateValues,ROW(A150)))&lt;&gt;"",INDEX(StartDateValues,ROW(A150))&gt;0),INT(INDEX(StartDateValues,ROW(A150))),"")</f>
        <v>42131</v>
      </c>
      <c r="C150" s="3" t="str">
        <f t="shared" si="18"/>
        <v/>
      </c>
      <c r="D150" s="5" t="str">
        <f t="shared" si="20"/>
        <v/>
      </c>
      <c r="E150" s="5" t="str">
        <f t="shared" si="21"/>
        <v/>
      </c>
      <c r="F150" s="5" t="str">
        <f t="shared" si="22"/>
        <v/>
      </c>
      <c r="G150" s="3">
        <f t="shared" si="23"/>
        <v>42127</v>
      </c>
      <c r="H150" s="5">
        <f t="shared" si="24"/>
        <v>2015</v>
      </c>
      <c r="I150" s="5">
        <f t="shared" si="25"/>
        <v>19</v>
      </c>
      <c r="J150" s="5" t="str">
        <f t="shared" si="26"/>
        <v>2015-19</v>
      </c>
      <c r="K150" s="5" t="e">
        <f t="shared" si="19"/>
        <v>#N/A</v>
      </c>
    </row>
    <row r="151" spans="1:11" x14ac:dyDescent="0.25">
      <c r="A151" s="3" t="str">
        <f>IF(AND(TRIM(INDEX(CompletedDateValues,ROW(A151)))&lt;&gt;"",INDEX(CompletedDateValues,ROW(A151))&gt;0),INT(INDEX(CompletedDateValues,ROW(A151))),"")</f>
        <v/>
      </c>
      <c r="B151" s="3">
        <f>IF(AND(TRIM(INDEX(StartDateValues,ROW(A151)))&lt;&gt;"",INDEX(StartDateValues,ROW(A151))&gt;0),INT(INDEX(StartDateValues,ROW(A151))),"")</f>
        <v>42136</v>
      </c>
      <c r="C151" s="3" t="str">
        <f t="shared" si="18"/>
        <v/>
      </c>
      <c r="D151" s="5" t="str">
        <f t="shared" si="20"/>
        <v/>
      </c>
      <c r="E151" s="5" t="str">
        <f t="shared" si="21"/>
        <v/>
      </c>
      <c r="F151" s="5" t="str">
        <f t="shared" si="22"/>
        <v/>
      </c>
      <c r="G151" s="3">
        <f t="shared" si="23"/>
        <v>42134</v>
      </c>
      <c r="H151" s="5">
        <f t="shared" si="24"/>
        <v>2015</v>
      </c>
      <c r="I151" s="5">
        <f t="shared" si="25"/>
        <v>20</v>
      </c>
      <c r="J151" s="5" t="str">
        <f t="shared" si="26"/>
        <v>2015-20</v>
      </c>
      <c r="K151" s="5" t="e">
        <f t="shared" si="19"/>
        <v>#N/A</v>
      </c>
    </row>
    <row r="152" spans="1:11" x14ac:dyDescent="0.25">
      <c r="A152" s="3" t="str">
        <f>IF(AND(TRIM(INDEX(CompletedDateValues,ROW(A152)))&lt;&gt;"",INDEX(CompletedDateValues,ROW(A152))&gt;0),INT(INDEX(CompletedDateValues,ROW(A152))),"")</f>
        <v/>
      </c>
      <c r="B152" s="3">
        <f>IF(AND(TRIM(INDEX(StartDateValues,ROW(A152)))&lt;&gt;"",INDEX(StartDateValues,ROW(A152))&gt;0),INT(INDEX(StartDateValues,ROW(A152))),"")</f>
        <v>42137</v>
      </c>
      <c r="C152" s="3" t="str">
        <f t="shared" si="18"/>
        <v/>
      </c>
      <c r="D152" s="5" t="str">
        <f t="shared" si="20"/>
        <v/>
      </c>
      <c r="E152" s="5" t="str">
        <f t="shared" si="21"/>
        <v/>
      </c>
      <c r="F152" s="5" t="str">
        <f t="shared" si="22"/>
        <v/>
      </c>
      <c r="G152" s="3">
        <f t="shared" si="23"/>
        <v>42134</v>
      </c>
      <c r="H152" s="5">
        <f t="shared" si="24"/>
        <v>2015</v>
      </c>
      <c r="I152" s="5">
        <f t="shared" si="25"/>
        <v>20</v>
      </c>
      <c r="J152" s="5" t="str">
        <f t="shared" si="26"/>
        <v>2015-20</v>
      </c>
      <c r="K152" s="5" t="e">
        <f t="shared" si="19"/>
        <v>#N/A</v>
      </c>
    </row>
    <row r="153" spans="1:11" x14ac:dyDescent="0.25">
      <c r="A153" s="3" t="str">
        <f>IF(AND(TRIM(INDEX(CompletedDateValues,ROW(A153)))&lt;&gt;"",INDEX(CompletedDateValues,ROW(A153))&gt;0),INT(INDEX(CompletedDateValues,ROW(A153))),"")</f>
        <v/>
      </c>
      <c r="B153" s="3" t="str">
        <f>IF(AND(TRIM(INDEX(StartDateValues,ROW(A153)))&lt;&gt;"",INDEX(StartDateValues,ROW(A153))&gt;0),INT(INDEX(StartDateValues,ROW(A153))),"")</f>
        <v/>
      </c>
      <c r="C153" s="3" t="str">
        <f t="shared" si="18"/>
        <v/>
      </c>
      <c r="D153" s="5" t="str">
        <f t="shared" si="20"/>
        <v/>
      </c>
      <c r="E153" s="5" t="str">
        <f t="shared" si="21"/>
        <v/>
      </c>
      <c r="F153" s="5" t="str">
        <f t="shared" si="22"/>
        <v/>
      </c>
      <c r="G153" s="3" t="str">
        <f t="shared" si="23"/>
        <v/>
      </c>
      <c r="H153" s="5" t="str">
        <f t="shared" si="24"/>
        <v/>
      </c>
      <c r="I153" s="5" t="str">
        <f t="shared" si="25"/>
        <v/>
      </c>
      <c r="J153" s="5" t="str">
        <f t="shared" si="26"/>
        <v/>
      </c>
      <c r="K153" s="5" t="e">
        <f t="shared" si="19"/>
        <v>#N/A</v>
      </c>
    </row>
    <row r="154" spans="1:11" x14ac:dyDescent="0.25">
      <c r="A154" s="3" t="str">
        <f>IF(AND(TRIM(INDEX(CompletedDateValues,ROW(A154)))&lt;&gt;"",INDEX(CompletedDateValues,ROW(A154))&gt;0),INT(INDEX(CompletedDateValues,ROW(A154))),"")</f>
        <v/>
      </c>
      <c r="B154" s="3" t="str">
        <f>IF(AND(TRIM(INDEX(StartDateValues,ROW(A154)))&lt;&gt;"",INDEX(StartDateValues,ROW(A154))&gt;0),INT(INDEX(StartDateValues,ROW(A154))),"")</f>
        <v/>
      </c>
      <c r="C154" s="3" t="str">
        <f t="shared" si="18"/>
        <v/>
      </c>
      <c r="D154" s="5" t="str">
        <f t="shared" si="20"/>
        <v/>
      </c>
      <c r="E154" s="5" t="str">
        <f t="shared" si="21"/>
        <v/>
      </c>
      <c r="F154" s="5" t="str">
        <f t="shared" si="22"/>
        <v/>
      </c>
      <c r="G154" s="3" t="str">
        <f t="shared" si="23"/>
        <v/>
      </c>
      <c r="H154" s="5" t="str">
        <f t="shared" si="24"/>
        <v/>
      </c>
      <c r="I154" s="5" t="str">
        <f t="shared" si="25"/>
        <v/>
      </c>
      <c r="J154" s="5" t="str">
        <f t="shared" si="26"/>
        <v/>
      </c>
      <c r="K154" s="5" t="e">
        <f t="shared" si="19"/>
        <v>#N/A</v>
      </c>
    </row>
    <row r="155" spans="1:11" x14ac:dyDescent="0.25">
      <c r="A155" s="3" t="str">
        <f>IF(AND(TRIM(INDEX(CompletedDateValues,ROW(A155)))&lt;&gt;"",INDEX(CompletedDateValues,ROW(A155))&gt;0),INT(INDEX(CompletedDateValues,ROW(A155))),"")</f>
        <v/>
      </c>
      <c r="B155" s="3" t="str">
        <f>IF(AND(TRIM(INDEX(StartDateValues,ROW(A155)))&lt;&gt;"",INDEX(StartDateValues,ROW(A155))&gt;0),INT(INDEX(StartDateValues,ROW(A155))),"")</f>
        <v/>
      </c>
      <c r="C155" s="3" t="str">
        <f t="shared" si="18"/>
        <v/>
      </c>
      <c r="D155" s="5" t="str">
        <f t="shared" si="20"/>
        <v/>
      </c>
      <c r="E155" s="5" t="str">
        <f t="shared" si="21"/>
        <v/>
      </c>
      <c r="F155" s="5" t="str">
        <f t="shared" si="22"/>
        <v/>
      </c>
      <c r="G155" s="3" t="str">
        <f t="shared" si="23"/>
        <v/>
      </c>
      <c r="H155" s="5" t="str">
        <f t="shared" si="24"/>
        <v/>
      </c>
      <c r="I155" s="5" t="str">
        <f t="shared" si="25"/>
        <v/>
      </c>
      <c r="J155" s="5" t="str">
        <f t="shared" si="26"/>
        <v/>
      </c>
      <c r="K155" s="5" t="e">
        <f t="shared" si="19"/>
        <v>#N/A</v>
      </c>
    </row>
    <row r="156" spans="1:11" x14ac:dyDescent="0.25">
      <c r="A156" s="3" t="str">
        <f>IF(AND(TRIM(INDEX(CompletedDateValues,ROW(A156)))&lt;&gt;"",INDEX(CompletedDateValues,ROW(A156))&gt;0),INT(INDEX(CompletedDateValues,ROW(A156))),"")</f>
        <v/>
      </c>
      <c r="B156" s="3" t="str">
        <f>IF(AND(TRIM(INDEX(StartDateValues,ROW(A156)))&lt;&gt;"",INDEX(StartDateValues,ROW(A156))&gt;0),INT(INDEX(StartDateValues,ROW(A156))),"")</f>
        <v/>
      </c>
      <c r="C156" s="3" t="str">
        <f t="shared" si="18"/>
        <v/>
      </c>
      <c r="D156" s="5" t="str">
        <f t="shared" si="20"/>
        <v/>
      </c>
      <c r="E156" s="5" t="str">
        <f t="shared" si="21"/>
        <v/>
      </c>
      <c r="F156" s="5" t="str">
        <f t="shared" si="22"/>
        <v/>
      </c>
      <c r="G156" s="3" t="str">
        <f t="shared" si="23"/>
        <v/>
      </c>
      <c r="H156" s="5" t="str">
        <f t="shared" si="24"/>
        <v/>
      </c>
      <c r="I156" s="5" t="str">
        <f t="shared" si="25"/>
        <v/>
      </c>
      <c r="J156" s="5" t="str">
        <f t="shared" si="26"/>
        <v/>
      </c>
      <c r="K156" s="5" t="e">
        <f t="shared" si="19"/>
        <v>#N/A</v>
      </c>
    </row>
    <row r="157" spans="1:11" x14ac:dyDescent="0.25">
      <c r="A157" s="3" t="str">
        <f>IF(AND(TRIM(INDEX(CompletedDateValues,ROW(A157)))&lt;&gt;"",INDEX(CompletedDateValues,ROW(A157))&gt;0),INT(INDEX(CompletedDateValues,ROW(A157))),"")</f>
        <v/>
      </c>
      <c r="B157" s="3" t="str">
        <f>IF(AND(TRIM(INDEX(StartDateValues,ROW(A157)))&lt;&gt;"",INDEX(StartDateValues,ROW(A157))&gt;0),INT(INDEX(StartDateValues,ROW(A157))),"")</f>
        <v/>
      </c>
      <c r="C157" s="3" t="str">
        <f t="shared" si="18"/>
        <v/>
      </c>
      <c r="D157" s="5" t="str">
        <f t="shared" si="20"/>
        <v/>
      </c>
      <c r="E157" s="5" t="str">
        <f t="shared" si="21"/>
        <v/>
      </c>
      <c r="F157" s="5" t="str">
        <f t="shared" si="22"/>
        <v/>
      </c>
      <c r="G157" s="3" t="str">
        <f t="shared" si="23"/>
        <v/>
      </c>
      <c r="H157" s="5" t="str">
        <f t="shared" si="24"/>
        <v/>
      </c>
      <c r="I157" s="5" t="str">
        <f t="shared" si="25"/>
        <v/>
      </c>
      <c r="J157" s="5" t="str">
        <f t="shared" si="26"/>
        <v/>
      </c>
      <c r="K157" s="5" t="e">
        <f t="shared" si="19"/>
        <v>#N/A</v>
      </c>
    </row>
    <row r="158" spans="1:11" x14ac:dyDescent="0.25">
      <c r="A158" s="3" t="str">
        <f>IF(AND(TRIM(INDEX(CompletedDateValues,ROW(A158)))&lt;&gt;"",INDEX(CompletedDateValues,ROW(A158))&gt;0),INT(INDEX(CompletedDateValues,ROW(A158))),"")</f>
        <v/>
      </c>
      <c r="B158" s="3" t="str">
        <f>IF(AND(TRIM(INDEX(StartDateValues,ROW(A158)))&lt;&gt;"",INDEX(StartDateValues,ROW(A158))&gt;0),INT(INDEX(StartDateValues,ROW(A158))),"")</f>
        <v/>
      </c>
      <c r="C158" s="3" t="str">
        <f t="shared" si="18"/>
        <v/>
      </c>
      <c r="D158" s="5" t="str">
        <f t="shared" si="20"/>
        <v/>
      </c>
      <c r="E158" s="5" t="str">
        <f t="shared" si="21"/>
        <v/>
      </c>
      <c r="F158" s="5" t="str">
        <f t="shared" si="22"/>
        <v/>
      </c>
      <c r="G158" s="3" t="str">
        <f t="shared" si="23"/>
        <v/>
      </c>
      <c r="H158" s="5" t="str">
        <f t="shared" si="24"/>
        <v/>
      </c>
      <c r="I158" s="5" t="str">
        <f t="shared" si="25"/>
        <v/>
      </c>
      <c r="J158" s="5" t="str">
        <f t="shared" si="26"/>
        <v/>
      </c>
      <c r="K158" s="5" t="e">
        <f t="shared" si="19"/>
        <v>#N/A</v>
      </c>
    </row>
    <row r="159" spans="1:11" x14ac:dyDescent="0.25">
      <c r="A159" s="3" t="str">
        <f>IF(AND(TRIM(INDEX(CompletedDateValues,ROW(A159)))&lt;&gt;"",INDEX(CompletedDateValues,ROW(A159))&gt;0),INT(INDEX(CompletedDateValues,ROW(A159))),"")</f>
        <v/>
      </c>
      <c r="B159" s="3" t="str">
        <f>IF(AND(TRIM(INDEX(StartDateValues,ROW(A159)))&lt;&gt;"",INDEX(StartDateValues,ROW(A159))&gt;0),INT(INDEX(StartDateValues,ROW(A159))),"")</f>
        <v/>
      </c>
      <c r="C159" s="3" t="str">
        <f t="shared" si="18"/>
        <v/>
      </c>
      <c r="D159" s="5" t="str">
        <f t="shared" si="20"/>
        <v/>
      </c>
      <c r="E159" s="5" t="str">
        <f t="shared" si="21"/>
        <v/>
      </c>
      <c r="F159" s="5" t="str">
        <f t="shared" si="22"/>
        <v/>
      </c>
      <c r="G159" s="3" t="str">
        <f t="shared" si="23"/>
        <v/>
      </c>
      <c r="H159" s="5" t="str">
        <f t="shared" si="24"/>
        <v/>
      </c>
      <c r="I159" s="5" t="str">
        <f t="shared" si="25"/>
        <v/>
      </c>
      <c r="J159" s="5" t="str">
        <f t="shared" si="26"/>
        <v/>
      </c>
      <c r="K159" s="5" t="e">
        <f t="shared" si="19"/>
        <v>#N/A</v>
      </c>
    </row>
    <row r="160" spans="1:11" x14ac:dyDescent="0.25">
      <c r="A160" s="3" t="str">
        <f>IF(AND(TRIM(INDEX(CompletedDateValues,ROW(A160)))&lt;&gt;"",INDEX(CompletedDateValues,ROW(A160))&gt;0),INT(INDEX(CompletedDateValues,ROW(A160))),"")</f>
        <v/>
      </c>
      <c r="B160" s="3" t="str">
        <f>IF(AND(TRIM(INDEX(StartDateValues,ROW(A160)))&lt;&gt;"",INDEX(StartDateValues,ROW(A160))&gt;0),INT(INDEX(StartDateValues,ROW(A160))),"")</f>
        <v/>
      </c>
      <c r="C160" s="3" t="str">
        <f t="shared" si="18"/>
        <v/>
      </c>
      <c r="D160" s="5" t="str">
        <f t="shared" si="20"/>
        <v/>
      </c>
      <c r="E160" s="5" t="str">
        <f t="shared" si="21"/>
        <v/>
      </c>
      <c r="F160" s="5" t="str">
        <f t="shared" si="22"/>
        <v/>
      </c>
      <c r="G160" s="3" t="str">
        <f t="shared" si="23"/>
        <v/>
      </c>
      <c r="H160" s="5" t="str">
        <f t="shared" si="24"/>
        <v/>
      </c>
      <c r="I160" s="5" t="str">
        <f t="shared" si="25"/>
        <v/>
      </c>
      <c r="J160" s="5" t="str">
        <f t="shared" si="26"/>
        <v/>
      </c>
      <c r="K160" s="5" t="e">
        <f t="shared" si="19"/>
        <v>#N/A</v>
      </c>
    </row>
    <row r="161" spans="1:11" x14ac:dyDescent="0.25">
      <c r="A161" s="3" t="str">
        <f>IF(AND(TRIM(INDEX(CompletedDateValues,ROW(A161)))&lt;&gt;"",INDEX(CompletedDateValues,ROW(A161))&gt;0),INT(INDEX(CompletedDateValues,ROW(A161))),"")</f>
        <v/>
      </c>
      <c r="B161" s="3" t="str">
        <f>IF(AND(TRIM(INDEX(StartDateValues,ROW(A161)))&lt;&gt;"",INDEX(StartDateValues,ROW(A161))&gt;0),INT(INDEX(StartDateValues,ROW(A161))),"")</f>
        <v/>
      </c>
      <c r="C161" s="3" t="str">
        <f t="shared" si="18"/>
        <v/>
      </c>
      <c r="D161" s="5" t="str">
        <f t="shared" si="20"/>
        <v/>
      </c>
      <c r="E161" s="5" t="str">
        <f t="shared" si="21"/>
        <v/>
      </c>
      <c r="F161" s="5" t="str">
        <f t="shared" si="22"/>
        <v/>
      </c>
      <c r="G161" s="3" t="str">
        <f t="shared" si="23"/>
        <v/>
      </c>
      <c r="H161" s="5" t="str">
        <f t="shared" si="24"/>
        <v/>
      </c>
      <c r="I161" s="5" t="str">
        <f t="shared" si="25"/>
        <v/>
      </c>
      <c r="J161" s="5" t="str">
        <f t="shared" si="26"/>
        <v/>
      </c>
      <c r="K161" s="5" t="e">
        <f t="shared" si="19"/>
        <v>#N/A</v>
      </c>
    </row>
    <row r="162" spans="1:11" x14ac:dyDescent="0.25">
      <c r="A162" s="3" t="str">
        <f>IF(AND(TRIM(INDEX(CompletedDateValues,ROW(A162)))&lt;&gt;"",INDEX(CompletedDateValues,ROW(A162))&gt;0),INT(INDEX(CompletedDateValues,ROW(A162))),"")</f>
        <v/>
      </c>
      <c r="B162" s="3" t="str">
        <f>IF(AND(TRIM(INDEX(StartDateValues,ROW(A162)))&lt;&gt;"",INDEX(StartDateValues,ROW(A162))&gt;0),INT(INDEX(StartDateValues,ROW(A162))),"")</f>
        <v/>
      </c>
      <c r="C162" s="3" t="str">
        <f t="shared" si="18"/>
        <v/>
      </c>
      <c r="D162" s="5" t="str">
        <f t="shared" si="20"/>
        <v/>
      </c>
      <c r="E162" s="5" t="str">
        <f t="shared" si="21"/>
        <v/>
      </c>
      <c r="F162" s="5" t="str">
        <f t="shared" si="22"/>
        <v/>
      </c>
      <c r="G162" s="3" t="str">
        <f t="shared" si="23"/>
        <v/>
      </c>
      <c r="H162" s="5" t="str">
        <f t="shared" si="24"/>
        <v/>
      </c>
      <c r="I162" s="5" t="str">
        <f t="shared" si="25"/>
        <v/>
      </c>
      <c r="J162" s="5" t="str">
        <f t="shared" si="26"/>
        <v/>
      </c>
      <c r="K162" s="5" t="e">
        <f t="shared" si="19"/>
        <v>#N/A</v>
      </c>
    </row>
    <row r="163" spans="1:11" x14ac:dyDescent="0.25">
      <c r="A163" s="3" t="str">
        <f>IF(AND(TRIM(INDEX(CompletedDateValues,ROW(A163)))&lt;&gt;"",INDEX(CompletedDateValues,ROW(A163))&gt;0),INT(INDEX(CompletedDateValues,ROW(A163))),"")</f>
        <v/>
      </c>
      <c r="B163" s="3" t="str">
        <f>IF(AND(TRIM(INDEX(StartDateValues,ROW(A163)))&lt;&gt;"",INDEX(StartDateValues,ROW(A163))&gt;0),INT(INDEX(StartDateValues,ROW(A163))),"")</f>
        <v/>
      </c>
      <c r="C163" s="3" t="str">
        <f t="shared" si="18"/>
        <v/>
      </c>
      <c r="D163" s="5" t="str">
        <f t="shared" si="20"/>
        <v/>
      </c>
      <c r="E163" s="5" t="str">
        <f t="shared" si="21"/>
        <v/>
      </c>
      <c r="F163" s="5" t="str">
        <f t="shared" si="22"/>
        <v/>
      </c>
      <c r="G163" s="3" t="str">
        <f t="shared" si="23"/>
        <v/>
      </c>
      <c r="H163" s="5" t="str">
        <f t="shared" si="24"/>
        <v/>
      </c>
      <c r="I163" s="5" t="str">
        <f t="shared" si="25"/>
        <v/>
      </c>
      <c r="J163" s="5" t="str">
        <f t="shared" si="26"/>
        <v/>
      </c>
      <c r="K163" s="5" t="e">
        <f t="shared" si="19"/>
        <v>#N/A</v>
      </c>
    </row>
    <row r="164" spans="1:11" x14ac:dyDescent="0.25">
      <c r="A164" s="3" t="str">
        <f>IF(AND(TRIM(INDEX(CompletedDateValues,ROW(A164)))&lt;&gt;"",INDEX(CompletedDateValues,ROW(A164))&gt;0),INT(INDEX(CompletedDateValues,ROW(A164))),"")</f>
        <v/>
      </c>
      <c r="B164" s="3" t="str">
        <f>IF(AND(TRIM(INDEX(StartDateValues,ROW(A164)))&lt;&gt;"",INDEX(StartDateValues,ROW(A164))&gt;0),INT(INDEX(StartDateValues,ROW(A164))),"")</f>
        <v/>
      </c>
      <c r="C164" s="3" t="str">
        <f t="shared" si="18"/>
        <v/>
      </c>
      <c r="D164" s="5" t="str">
        <f t="shared" si="20"/>
        <v/>
      </c>
      <c r="E164" s="5" t="str">
        <f t="shared" si="21"/>
        <v/>
      </c>
      <c r="F164" s="5" t="str">
        <f t="shared" si="22"/>
        <v/>
      </c>
      <c r="G164" s="3" t="str">
        <f t="shared" si="23"/>
        <v/>
      </c>
      <c r="H164" s="5" t="str">
        <f t="shared" si="24"/>
        <v/>
      </c>
      <c r="I164" s="5" t="str">
        <f t="shared" si="25"/>
        <v/>
      </c>
      <c r="J164" s="5" t="str">
        <f t="shared" si="26"/>
        <v/>
      </c>
      <c r="K164" s="5" t="e">
        <f t="shared" si="19"/>
        <v>#N/A</v>
      </c>
    </row>
    <row r="165" spans="1:11" x14ac:dyDescent="0.25">
      <c r="A165" s="3" t="str">
        <f>IF(AND(TRIM(INDEX(CompletedDateValues,ROW(A165)))&lt;&gt;"",INDEX(CompletedDateValues,ROW(A165))&gt;0),INT(INDEX(CompletedDateValues,ROW(A165))),"")</f>
        <v/>
      </c>
      <c r="B165" s="3" t="str">
        <f>IF(AND(TRIM(INDEX(StartDateValues,ROW(A165)))&lt;&gt;"",INDEX(StartDateValues,ROW(A165))&gt;0),INT(INDEX(StartDateValues,ROW(A165))),"")</f>
        <v/>
      </c>
      <c r="C165" s="3" t="str">
        <f t="shared" si="18"/>
        <v/>
      </c>
      <c r="D165" s="5" t="str">
        <f t="shared" si="20"/>
        <v/>
      </c>
      <c r="E165" s="5" t="str">
        <f t="shared" si="21"/>
        <v/>
      </c>
      <c r="F165" s="5" t="str">
        <f t="shared" si="22"/>
        <v/>
      </c>
      <c r="G165" s="3" t="str">
        <f t="shared" si="23"/>
        <v/>
      </c>
      <c r="H165" s="5" t="str">
        <f t="shared" si="24"/>
        <v/>
      </c>
      <c r="I165" s="5" t="str">
        <f t="shared" si="25"/>
        <v/>
      </c>
      <c r="J165" s="5" t="str">
        <f t="shared" si="26"/>
        <v/>
      </c>
      <c r="K165" s="5" t="e">
        <f t="shared" si="19"/>
        <v>#N/A</v>
      </c>
    </row>
    <row r="166" spans="1:11" x14ac:dyDescent="0.25">
      <c r="A166" s="3" t="str">
        <f>IF(AND(TRIM(INDEX(CompletedDateValues,ROW(A166)))&lt;&gt;"",INDEX(CompletedDateValues,ROW(A166))&gt;0),INT(INDEX(CompletedDateValues,ROW(A166))),"")</f>
        <v/>
      </c>
      <c r="B166" s="3" t="str">
        <f>IF(AND(TRIM(INDEX(StartDateValues,ROW(A166)))&lt;&gt;"",INDEX(StartDateValues,ROW(A166))&gt;0),INT(INDEX(StartDateValues,ROW(A166))),"")</f>
        <v/>
      </c>
      <c r="C166" s="3" t="str">
        <f t="shared" si="18"/>
        <v/>
      </c>
      <c r="D166" s="5" t="str">
        <f t="shared" si="20"/>
        <v/>
      </c>
      <c r="E166" s="5" t="str">
        <f t="shared" si="21"/>
        <v/>
      </c>
      <c r="F166" s="5" t="str">
        <f t="shared" si="22"/>
        <v/>
      </c>
      <c r="G166" s="3" t="str">
        <f t="shared" si="23"/>
        <v/>
      </c>
      <c r="H166" s="5" t="str">
        <f t="shared" si="24"/>
        <v/>
      </c>
      <c r="I166" s="5" t="str">
        <f t="shared" si="25"/>
        <v/>
      </c>
      <c r="J166" s="5" t="str">
        <f t="shared" si="26"/>
        <v/>
      </c>
      <c r="K166" s="5" t="e">
        <f t="shared" si="19"/>
        <v>#N/A</v>
      </c>
    </row>
    <row r="167" spans="1:11" x14ac:dyDescent="0.25">
      <c r="A167" s="3" t="str">
        <f>IF(AND(TRIM(INDEX(CompletedDateValues,ROW(A167)))&lt;&gt;"",INDEX(CompletedDateValues,ROW(A167))&gt;0),INT(INDEX(CompletedDateValues,ROW(A167))),"")</f>
        <v/>
      </c>
      <c r="B167" s="3" t="str">
        <f>IF(AND(TRIM(INDEX(StartDateValues,ROW(A167)))&lt;&gt;"",INDEX(StartDateValues,ROW(A167))&gt;0),INT(INDEX(StartDateValues,ROW(A167))),"")</f>
        <v/>
      </c>
      <c r="C167" s="3" t="str">
        <f t="shared" si="18"/>
        <v/>
      </c>
      <c r="D167" s="5" t="str">
        <f t="shared" si="20"/>
        <v/>
      </c>
      <c r="E167" s="5" t="str">
        <f t="shared" si="21"/>
        <v/>
      </c>
      <c r="F167" s="5" t="str">
        <f t="shared" si="22"/>
        <v/>
      </c>
      <c r="G167" s="3" t="str">
        <f t="shared" si="23"/>
        <v/>
      </c>
      <c r="H167" s="5" t="str">
        <f t="shared" si="24"/>
        <v/>
      </c>
      <c r="I167" s="5" t="str">
        <f t="shared" si="25"/>
        <v/>
      </c>
      <c r="J167" s="5" t="str">
        <f t="shared" si="26"/>
        <v/>
      </c>
      <c r="K167" s="5" t="e">
        <f t="shared" si="19"/>
        <v>#N/A</v>
      </c>
    </row>
    <row r="168" spans="1:11" x14ac:dyDescent="0.25">
      <c r="A168" s="3" t="str">
        <f>IF(AND(TRIM(INDEX(CompletedDateValues,ROW(A168)))&lt;&gt;"",INDEX(CompletedDateValues,ROW(A168))&gt;0),INT(INDEX(CompletedDateValues,ROW(A168))),"")</f>
        <v/>
      </c>
      <c r="B168" s="3" t="str">
        <f>IF(AND(TRIM(INDEX(StartDateValues,ROW(A168)))&lt;&gt;"",INDEX(StartDateValues,ROW(A168))&gt;0),INT(INDEX(StartDateValues,ROW(A168))),"")</f>
        <v/>
      </c>
      <c r="C168" s="3" t="str">
        <f t="shared" si="18"/>
        <v/>
      </c>
      <c r="D168" s="5" t="str">
        <f t="shared" si="20"/>
        <v/>
      </c>
      <c r="E168" s="5" t="str">
        <f t="shared" si="21"/>
        <v/>
      </c>
      <c r="F168" s="5" t="str">
        <f t="shared" si="22"/>
        <v/>
      </c>
      <c r="G168" s="3" t="str">
        <f t="shared" si="23"/>
        <v/>
      </c>
      <c r="H168" s="5" t="str">
        <f t="shared" si="24"/>
        <v/>
      </c>
      <c r="I168" s="5" t="str">
        <f t="shared" si="25"/>
        <v/>
      </c>
      <c r="J168" s="5" t="str">
        <f t="shared" si="26"/>
        <v/>
      </c>
      <c r="K168" s="5" t="e">
        <f t="shared" si="19"/>
        <v>#N/A</v>
      </c>
    </row>
    <row r="169" spans="1:11" x14ac:dyDescent="0.25">
      <c r="A169" s="3" t="str">
        <f>IF(AND(TRIM(INDEX(CompletedDateValues,ROW(A169)))&lt;&gt;"",INDEX(CompletedDateValues,ROW(A169))&gt;0),INT(INDEX(CompletedDateValues,ROW(A169))),"")</f>
        <v/>
      </c>
      <c r="B169" s="3" t="str">
        <f>IF(AND(TRIM(INDEX(StartDateValues,ROW(A169)))&lt;&gt;"",INDEX(StartDateValues,ROW(A169))&gt;0),INT(INDEX(StartDateValues,ROW(A169))),"")</f>
        <v/>
      </c>
      <c r="C169" s="3" t="str">
        <f t="shared" si="18"/>
        <v/>
      </c>
      <c r="D169" s="5" t="str">
        <f t="shared" si="20"/>
        <v/>
      </c>
      <c r="E169" s="5" t="str">
        <f t="shared" si="21"/>
        <v/>
      </c>
      <c r="F169" s="5" t="str">
        <f t="shared" si="22"/>
        <v/>
      </c>
      <c r="G169" s="3" t="str">
        <f t="shared" si="23"/>
        <v/>
      </c>
      <c r="H169" s="5" t="str">
        <f t="shared" si="24"/>
        <v/>
      </c>
      <c r="I169" s="5" t="str">
        <f t="shared" si="25"/>
        <v/>
      </c>
      <c r="J169" s="5" t="str">
        <f t="shared" si="26"/>
        <v/>
      </c>
      <c r="K169" s="5" t="e">
        <f t="shared" si="19"/>
        <v>#N/A</v>
      </c>
    </row>
    <row r="170" spans="1:11" x14ac:dyDescent="0.25">
      <c r="A170" s="3" t="str">
        <f>IF(AND(TRIM(INDEX(CompletedDateValues,ROW(A170)))&lt;&gt;"",INDEX(CompletedDateValues,ROW(A170))&gt;0),INT(INDEX(CompletedDateValues,ROW(A170))),"")</f>
        <v/>
      </c>
      <c r="B170" s="3" t="str">
        <f>IF(AND(TRIM(INDEX(StartDateValues,ROW(A170)))&lt;&gt;"",INDEX(StartDateValues,ROW(A170))&gt;0),INT(INDEX(StartDateValues,ROW(A170))),"")</f>
        <v/>
      </c>
      <c r="C170" s="3" t="str">
        <f t="shared" si="18"/>
        <v/>
      </c>
      <c r="D170" s="5" t="str">
        <f t="shared" si="20"/>
        <v/>
      </c>
      <c r="E170" s="5" t="str">
        <f t="shared" si="21"/>
        <v/>
      </c>
      <c r="F170" s="5" t="str">
        <f t="shared" si="22"/>
        <v/>
      </c>
      <c r="G170" s="3" t="str">
        <f t="shared" si="23"/>
        <v/>
      </c>
      <c r="H170" s="5" t="str">
        <f t="shared" si="24"/>
        <v/>
      </c>
      <c r="I170" s="5" t="str">
        <f t="shared" si="25"/>
        <v/>
      </c>
      <c r="J170" s="5" t="str">
        <f t="shared" si="26"/>
        <v/>
      </c>
      <c r="K170" s="5" t="e">
        <f t="shared" si="19"/>
        <v>#N/A</v>
      </c>
    </row>
    <row r="171" spans="1:11" x14ac:dyDescent="0.25">
      <c r="A171" s="3" t="str">
        <f>IF(AND(TRIM(INDEX(CompletedDateValues,ROW(A171)))&lt;&gt;"",INDEX(CompletedDateValues,ROW(A171))&gt;0),INT(INDEX(CompletedDateValues,ROW(A171))),"")</f>
        <v/>
      </c>
      <c r="B171" s="3" t="str">
        <f>IF(AND(TRIM(INDEX(StartDateValues,ROW(A171)))&lt;&gt;"",INDEX(StartDateValues,ROW(A171))&gt;0),INT(INDEX(StartDateValues,ROW(A171))),"")</f>
        <v/>
      </c>
      <c r="C171" s="3" t="str">
        <f t="shared" si="18"/>
        <v/>
      </c>
      <c r="D171" s="5" t="str">
        <f t="shared" si="20"/>
        <v/>
      </c>
      <c r="E171" s="5" t="str">
        <f t="shared" si="21"/>
        <v/>
      </c>
      <c r="F171" s="5" t="str">
        <f t="shared" si="22"/>
        <v/>
      </c>
      <c r="G171" s="3" t="str">
        <f t="shared" si="23"/>
        <v/>
      </c>
      <c r="H171" s="5" t="str">
        <f t="shared" si="24"/>
        <v/>
      </c>
      <c r="I171" s="5" t="str">
        <f t="shared" si="25"/>
        <v/>
      </c>
      <c r="J171" s="5" t="str">
        <f t="shared" si="26"/>
        <v/>
      </c>
      <c r="K171" s="5" t="e">
        <f t="shared" si="19"/>
        <v>#N/A</v>
      </c>
    </row>
    <row r="172" spans="1:11" x14ac:dyDescent="0.25">
      <c r="A172" s="3" t="str">
        <f>IF(AND(TRIM(INDEX(CompletedDateValues,ROW(A172)))&lt;&gt;"",INDEX(CompletedDateValues,ROW(A172))&gt;0),INT(INDEX(CompletedDateValues,ROW(A172))),"")</f>
        <v/>
      </c>
      <c r="B172" s="3" t="str">
        <f>IF(AND(TRIM(INDEX(StartDateValues,ROW(A172)))&lt;&gt;"",INDEX(StartDateValues,ROW(A172))&gt;0),INT(INDEX(StartDateValues,ROW(A172))),"")</f>
        <v/>
      </c>
      <c r="C172" s="3" t="str">
        <f t="shared" si="18"/>
        <v/>
      </c>
      <c r="D172" s="5" t="str">
        <f t="shared" si="20"/>
        <v/>
      </c>
      <c r="E172" s="5" t="str">
        <f t="shared" si="21"/>
        <v/>
      </c>
      <c r="F172" s="5" t="str">
        <f t="shared" si="22"/>
        <v/>
      </c>
      <c r="G172" s="3" t="str">
        <f t="shared" si="23"/>
        <v/>
      </c>
      <c r="H172" s="5" t="str">
        <f t="shared" si="24"/>
        <v/>
      </c>
      <c r="I172" s="5" t="str">
        <f t="shared" si="25"/>
        <v/>
      </c>
      <c r="J172" s="5" t="str">
        <f t="shared" si="26"/>
        <v/>
      </c>
      <c r="K172" s="5" t="e">
        <f t="shared" si="19"/>
        <v>#N/A</v>
      </c>
    </row>
    <row r="173" spans="1:11" x14ac:dyDescent="0.25">
      <c r="A173" s="3" t="str">
        <f>IF(AND(TRIM(INDEX(CompletedDateValues,ROW(A173)))&lt;&gt;"",INDEX(CompletedDateValues,ROW(A173))&gt;0),INT(INDEX(CompletedDateValues,ROW(A173))),"")</f>
        <v/>
      </c>
      <c r="B173" s="3" t="str">
        <f>IF(AND(TRIM(INDEX(StartDateValues,ROW(A173)))&lt;&gt;"",INDEX(StartDateValues,ROW(A173))&gt;0),INT(INDEX(StartDateValues,ROW(A173))),"")</f>
        <v/>
      </c>
      <c r="C173" s="3" t="str">
        <f t="shared" si="18"/>
        <v/>
      </c>
      <c r="D173" s="5" t="str">
        <f t="shared" si="20"/>
        <v/>
      </c>
      <c r="E173" s="5" t="str">
        <f t="shared" si="21"/>
        <v/>
      </c>
      <c r="F173" s="5" t="str">
        <f t="shared" si="22"/>
        <v/>
      </c>
      <c r="G173" s="3" t="str">
        <f t="shared" si="23"/>
        <v/>
      </c>
      <c r="H173" s="5" t="str">
        <f t="shared" si="24"/>
        <v/>
      </c>
      <c r="I173" s="5" t="str">
        <f t="shared" si="25"/>
        <v/>
      </c>
      <c r="J173" s="5" t="str">
        <f t="shared" si="26"/>
        <v/>
      </c>
      <c r="K173" s="5" t="e">
        <f t="shared" si="19"/>
        <v>#N/A</v>
      </c>
    </row>
    <row r="174" spans="1:11" x14ac:dyDescent="0.25">
      <c r="A174" s="3" t="str">
        <f>IF(AND(TRIM(INDEX(CompletedDateValues,ROW(A174)))&lt;&gt;"",INDEX(CompletedDateValues,ROW(A174))&gt;0),INT(INDEX(CompletedDateValues,ROW(A174))),"")</f>
        <v/>
      </c>
      <c r="B174" s="3" t="str">
        <f>IF(AND(TRIM(INDEX(StartDateValues,ROW(A174)))&lt;&gt;"",INDEX(StartDateValues,ROW(A174))&gt;0),INT(INDEX(StartDateValues,ROW(A174))),"")</f>
        <v/>
      </c>
      <c r="C174" s="3" t="str">
        <f t="shared" si="18"/>
        <v/>
      </c>
      <c r="D174" s="5" t="str">
        <f t="shared" si="20"/>
        <v/>
      </c>
      <c r="E174" s="5" t="str">
        <f t="shared" si="21"/>
        <v/>
      </c>
      <c r="F174" s="5" t="str">
        <f t="shared" si="22"/>
        <v/>
      </c>
      <c r="G174" s="3" t="str">
        <f t="shared" si="23"/>
        <v/>
      </c>
      <c r="H174" s="5" t="str">
        <f t="shared" si="24"/>
        <v/>
      </c>
      <c r="I174" s="5" t="str">
        <f t="shared" si="25"/>
        <v/>
      </c>
      <c r="J174" s="5" t="str">
        <f t="shared" si="26"/>
        <v/>
      </c>
      <c r="K174" s="5" t="e">
        <f t="shared" si="19"/>
        <v>#N/A</v>
      </c>
    </row>
    <row r="175" spans="1:11" x14ac:dyDescent="0.25">
      <c r="A175" s="3" t="str">
        <f>IF(AND(TRIM(INDEX(CompletedDateValues,ROW(A175)))&lt;&gt;"",INDEX(CompletedDateValues,ROW(A175))&gt;0),INT(INDEX(CompletedDateValues,ROW(A175))),"")</f>
        <v/>
      </c>
      <c r="B175" s="3" t="str">
        <f>IF(AND(TRIM(INDEX(StartDateValues,ROW(A175)))&lt;&gt;"",INDEX(StartDateValues,ROW(A175))&gt;0),INT(INDEX(StartDateValues,ROW(A175))),"")</f>
        <v/>
      </c>
      <c r="C175" s="3" t="str">
        <f t="shared" si="18"/>
        <v/>
      </c>
      <c r="D175" s="5" t="str">
        <f t="shared" si="20"/>
        <v/>
      </c>
      <c r="E175" s="5" t="str">
        <f t="shared" si="21"/>
        <v/>
      </c>
      <c r="F175" s="5" t="str">
        <f t="shared" si="22"/>
        <v/>
      </c>
      <c r="G175" s="3" t="str">
        <f t="shared" si="23"/>
        <v/>
      </c>
      <c r="H175" s="5" t="str">
        <f t="shared" si="24"/>
        <v/>
      </c>
      <c r="I175" s="5" t="str">
        <f t="shared" si="25"/>
        <v/>
      </c>
      <c r="J175" s="5" t="str">
        <f t="shared" si="26"/>
        <v/>
      </c>
      <c r="K175" s="5" t="e">
        <f t="shared" si="19"/>
        <v>#N/A</v>
      </c>
    </row>
    <row r="176" spans="1:11" x14ac:dyDescent="0.25">
      <c r="A176" s="3" t="str">
        <f>IF(AND(TRIM(INDEX(CompletedDateValues,ROW(A176)))&lt;&gt;"",INDEX(CompletedDateValues,ROW(A176))&gt;0),INT(INDEX(CompletedDateValues,ROW(A176))),"")</f>
        <v/>
      </c>
      <c r="B176" s="3" t="str">
        <f>IF(AND(TRIM(INDEX(StartDateValues,ROW(A176)))&lt;&gt;"",INDEX(StartDateValues,ROW(A176))&gt;0),INT(INDEX(StartDateValues,ROW(A176))),"")</f>
        <v/>
      </c>
      <c r="C176" s="3" t="str">
        <f t="shared" si="18"/>
        <v/>
      </c>
      <c r="D176" s="5" t="str">
        <f t="shared" si="20"/>
        <v/>
      </c>
      <c r="E176" s="5" t="str">
        <f t="shared" si="21"/>
        <v/>
      </c>
      <c r="F176" s="5" t="str">
        <f t="shared" si="22"/>
        <v/>
      </c>
      <c r="G176" s="3" t="str">
        <f t="shared" si="23"/>
        <v/>
      </c>
      <c r="H176" s="5" t="str">
        <f t="shared" si="24"/>
        <v/>
      </c>
      <c r="I176" s="5" t="str">
        <f t="shared" si="25"/>
        <v/>
      </c>
      <c r="J176" s="5" t="str">
        <f t="shared" si="26"/>
        <v/>
      </c>
      <c r="K176" s="5" t="e">
        <f t="shared" si="19"/>
        <v>#N/A</v>
      </c>
    </row>
    <row r="177" spans="1:11" x14ac:dyDescent="0.25">
      <c r="A177" s="3" t="str">
        <f>IF(AND(TRIM(INDEX(CompletedDateValues,ROW(A177)))&lt;&gt;"",INDEX(CompletedDateValues,ROW(A177))&gt;0),INT(INDEX(CompletedDateValues,ROW(A177))),"")</f>
        <v/>
      </c>
      <c r="B177" s="3" t="str">
        <f>IF(AND(TRIM(INDEX(StartDateValues,ROW(A177)))&lt;&gt;"",INDEX(StartDateValues,ROW(A177))&gt;0),INT(INDEX(StartDateValues,ROW(A177))),"")</f>
        <v/>
      </c>
      <c r="C177" s="3" t="str">
        <f t="shared" si="18"/>
        <v/>
      </c>
      <c r="D177" s="5" t="str">
        <f t="shared" si="20"/>
        <v/>
      </c>
      <c r="E177" s="5" t="str">
        <f t="shared" si="21"/>
        <v/>
      </c>
      <c r="F177" s="5" t="str">
        <f t="shared" si="22"/>
        <v/>
      </c>
      <c r="G177" s="3" t="str">
        <f t="shared" si="23"/>
        <v/>
      </c>
      <c r="H177" s="5" t="str">
        <f t="shared" si="24"/>
        <v/>
      </c>
      <c r="I177" s="5" t="str">
        <f t="shared" si="25"/>
        <v/>
      </c>
      <c r="J177" s="5" t="str">
        <f t="shared" si="26"/>
        <v/>
      </c>
      <c r="K177" s="5" t="e">
        <f t="shared" si="19"/>
        <v>#N/A</v>
      </c>
    </row>
    <row r="178" spans="1:11" x14ac:dyDescent="0.25">
      <c r="A178" s="3" t="str">
        <f>IF(AND(TRIM(INDEX(CompletedDateValues,ROW(A178)))&lt;&gt;"",INDEX(CompletedDateValues,ROW(A178))&gt;0),INT(INDEX(CompletedDateValues,ROW(A178))),"")</f>
        <v/>
      </c>
      <c r="B178" s="3" t="str">
        <f>IF(AND(TRIM(INDEX(StartDateValues,ROW(A178)))&lt;&gt;"",INDEX(StartDateValues,ROW(A178))&gt;0),INT(INDEX(StartDateValues,ROW(A178))),"")</f>
        <v/>
      </c>
      <c r="C178" s="3" t="str">
        <f t="shared" si="18"/>
        <v/>
      </c>
      <c r="D178" s="5" t="str">
        <f t="shared" si="20"/>
        <v/>
      </c>
      <c r="E178" s="5" t="str">
        <f t="shared" si="21"/>
        <v/>
      </c>
      <c r="F178" s="5" t="str">
        <f t="shared" si="22"/>
        <v/>
      </c>
      <c r="G178" s="3" t="str">
        <f t="shared" si="23"/>
        <v/>
      </c>
      <c r="H178" s="5" t="str">
        <f t="shared" si="24"/>
        <v/>
      </c>
      <c r="I178" s="5" t="str">
        <f t="shared" si="25"/>
        <v/>
      </c>
      <c r="J178" s="5" t="str">
        <f t="shared" si="26"/>
        <v/>
      </c>
      <c r="K178" s="5" t="e">
        <f t="shared" si="19"/>
        <v>#N/A</v>
      </c>
    </row>
    <row r="179" spans="1:11" x14ac:dyDescent="0.25">
      <c r="A179" s="3" t="str">
        <f>IF(AND(TRIM(INDEX(CompletedDateValues,ROW(A179)))&lt;&gt;"",INDEX(CompletedDateValues,ROW(A179))&gt;0),INT(INDEX(CompletedDateValues,ROW(A179))),"")</f>
        <v/>
      </c>
      <c r="B179" s="3" t="str">
        <f>IF(AND(TRIM(INDEX(StartDateValues,ROW(A179)))&lt;&gt;"",INDEX(StartDateValues,ROW(A179))&gt;0),INT(INDEX(StartDateValues,ROW(A179))),"")</f>
        <v/>
      </c>
      <c r="C179" s="3" t="str">
        <f t="shared" si="18"/>
        <v/>
      </c>
      <c r="D179" s="5" t="str">
        <f t="shared" si="20"/>
        <v/>
      </c>
      <c r="E179" s="5" t="str">
        <f t="shared" si="21"/>
        <v/>
      </c>
      <c r="F179" s="5" t="str">
        <f t="shared" si="22"/>
        <v/>
      </c>
      <c r="G179" s="3" t="str">
        <f t="shared" si="23"/>
        <v/>
      </c>
      <c r="H179" s="5" t="str">
        <f t="shared" si="24"/>
        <v/>
      </c>
      <c r="I179" s="5" t="str">
        <f t="shared" si="25"/>
        <v/>
      </c>
      <c r="J179" s="5" t="str">
        <f t="shared" si="26"/>
        <v/>
      </c>
      <c r="K179" s="5" t="e">
        <f t="shared" si="19"/>
        <v>#N/A</v>
      </c>
    </row>
    <row r="180" spans="1:11" x14ac:dyDescent="0.25">
      <c r="A180" s="3" t="str">
        <f>IF(AND(TRIM(INDEX(CompletedDateValues,ROW(A180)))&lt;&gt;"",INDEX(CompletedDateValues,ROW(A180))&gt;0),INT(INDEX(CompletedDateValues,ROW(A180))),"")</f>
        <v/>
      </c>
      <c r="B180" s="3" t="str">
        <f>IF(AND(TRIM(INDEX(StartDateValues,ROW(A180)))&lt;&gt;"",INDEX(StartDateValues,ROW(A180))&gt;0),INT(INDEX(StartDateValues,ROW(A180))),"")</f>
        <v/>
      </c>
      <c r="C180" s="3" t="str">
        <f t="shared" si="18"/>
        <v/>
      </c>
      <c r="D180" s="5" t="str">
        <f t="shared" si="20"/>
        <v/>
      </c>
      <c r="E180" s="5" t="str">
        <f t="shared" si="21"/>
        <v/>
      </c>
      <c r="F180" s="5" t="str">
        <f t="shared" si="22"/>
        <v/>
      </c>
      <c r="G180" s="3" t="str">
        <f t="shared" si="23"/>
        <v/>
      </c>
      <c r="H180" s="5" t="str">
        <f t="shared" si="24"/>
        <v/>
      </c>
      <c r="I180" s="5" t="str">
        <f t="shared" si="25"/>
        <v/>
      </c>
      <c r="J180" s="5" t="str">
        <f t="shared" si="26"/>
        <v/>
      </c>
      <c r="K180" s="5" t="e">
        <f t="shared" si="19"/>
        <v>#N/A</v>
      </c>
    </row>
    <row r="181" spans="1:11" x14ac:dyDescent="0.25">
      <c r="A181" s="3" t="str">
        <f>IF(AND(TRIM(INDEX(CompletedDateValues,ROW(A181)))&lt;&gt;"",INDEX(CompletedDateValues,ROW(A181))&gt;0),INT(INDEX(CompletedDateValues,ROW(A181))),"")</f>
        <v/>
      </c>
      <c r="B181" s="3" t="str">
        <f>IF(AND(TRIM(INDEX(StartDateValues,ROW(A181)))&lt;&gt;"",INDEX(StartDateValues,ROW(A181))&gt;0),INT(INDEX(StartDateValues,ROW(A181))),"")</f>
        <v/>
      </c>
      <c r="C181" s="3" t="str">
        <f t="shared" si="18"/>
        <v/>
      </c>
      <c r="D181" s="5" t="str">
        <f t="shared" si="20"/>
        <v/>
      </c>
      <c r="E181" s="5" t="str">
        <f t="shared" si="21"/>
        <v/>
      </c>
      <c r="F181" s="5" t="str">
        <f t="shared" si="22"/>
        <v/>
      </c>
      <c r="G181" s="3" t="str">
        <f t="shared" si="23"/>
        <v/>
      </c>
      <c r="H181" s="5" t="str">
        <f t="shared" si="24"/>
        <v/>
      </c>
      <c r="I181" s="5" t="str">
        <f t="shared" si="25"/>
        <v/>
      </c>
      <c r="J181" s="5" t="str">
        <f t="shared" si="26"/>
        <v/>
      </c>
      <c r="K181" s="5" t="e">
        <f t="shared" si="19"/>
        <v>#N/A</v>
      </c>
    </row>
    <row r="182" spans="1:11" x14ac:dyDescent="0.25">
      <c r="A182" s="3" t="str">
        <f>IF(AND(TRIM(INDEX(CompletedDateValues,ROW(A182)))&lt;&gt;"",INDEX(CompletedDateValues,ROW(A182))&gt;0),INT(INDEX(CompletedDateValues,ROW(A182))),"")</f>
        <v/>
      </c>
      <c r="B182" s="3" t="str">
        <f>IF(AND(TRIM(INDEX(StartDateValues,ROW(A182)))&lt;&gt;"",INDEX(StartDateValues,ROW(A182))&gt;0),INT(INDEX(StartDateValues,ROW(A182))),"")</f>
        <v/>
      </c>
      <c r="C182" s="3" t="str">
        <f t="shared" si="18"/>
        <v/>
      </c>
      <c r="D182" s="5" t="str">
        <f t="shared" si="20"/>
        <v/>
      </c>
      <c r="E182" s="5" t="str">
        <f t="shared" si="21"/>
        <v/>
      </c>
      <c r="F182" s="5" t="str">
        <f t="shared" si="22"/>
        <v/>
      </c>
      <c r="G182" s="3" t="str">
        <f t="shared" si="23"/>
        <v/>
      </c>
      <c r="H182" s="5" t="str">
        <f t="shared" si="24"/>
        <v/>
      </c>
      <c r="I182" s="5" t="str">
        <f t="shared" si="25"/>
        <v/>
      </c>
      <c r="J182" s="5" t="str">
        <f t="shared" si="26"/>
        <v/>
      </c>
      <c r="K182" s="5" t="e">
        <f t="shared" si="19"/>
        <v>#N/A</v>
      </c>
    </row>
    <row r="183" spans="1:11" x14ac:dyDescent="0.25">
      <c r="A183" s="3" t="str">
        <f>IF(AND(TRIM(INDEX(CompletedDateValues,ROW(A183)))&lt;&gt;"",INDEX(CompletedDateValues,ROW(A183))&gt;0),INT(INDEX(CompletedDateValues,ROW(A183))),"")</f>
        <v/>
      </c>
      <c r="B183" s="3" t="str">
        <f>IF(AND(TRIM(INDEX(StartDateValues,ROW(A183)))&lt;&gt;"",INDEX(StartDateValues,ROW(A183))&gt;0),INT(INDEX(StartDateValues,ROW(A183))),"")</f>
        <v/>
      </c>
      <c r="C183" s="3" t="str">
        <f t="shared" si="18"/>
        <v/>
      </c>
      <c r="D183" s="5" t="str">
        <f t="shared" si="20"/>
        <v/>
      </c>
      <c r="E183" s="5" t="str">
        <f t="shared" si="21"/>
        <v/>
      </c>
      <c r="F183" s="5" t="str">
        <f t="shared" si="22"/>
        <v/>
      </c>
      <c r="G183" s="3" t="str">
        <f t="shared" si="23"/>
        <v/>
      </c>
      <c r="H183" s="5" t="str">
        <f t="shared" si="24"/>
        <v/>
      </c>
      <c r="I183" s="5" t="str">
        <f t="shared" si="25"/>
        <v/>
      </c>
      <c r="J183" s="5" t="str">
        <f t="shared" si="26"/>
        <v/>
      </c>
      <c r="K183" s="5" t="e">
        <f t="shared" si="19"/>
        <v>#N/A</v>
      </c>
    </row>
    <row r="184" spans="1:11" x14ac:dyDescent="0.25">
      <c r="A184" s="3" t="str">
        <f>IF(AND(TRIM(INDEX(CompletedDateValues,ROW(A184)))&lt;&gt;"",INDEX(CompletedDateValues,ROW(A184))&gt;0),INT(INDEX(CompletedDateValues,ROW(A184))),"")</f>
        <v/>
      </c>
      <c r="B184" s="3" t="str">
        <f>IF(AND(TRIM(INDEX(StartDateValues,ROW(A184)))&lt;&gt;"",INDEX(StartDateValues,ROW(A184))&gt;0),INT(INDEX(StartDateValues,ROW(A184))),"")</f>
        <v/>
      </c>
      <c r="C184" s="3" t="str">
        <f t="shared" si="18"/>
        <v/>
      </c>
      <c r="D184" s="5" t="str">
        <f t="shared" si="20"/>
        <v/>
      </c>
      <c r="E184" s="5" t="str">
        <f t="shared" si="21"/>
        <v/>
      </c>
      <c r="F184" s="5" t="str">
        <f t="shared" si="22"/>
        <v/>
      </c>
      <c r="G184" s="3" t="str">
        <f t="shared" si="23"/>
        <v/>
      </c>
      <c r="H184" s="5" t="str">
        <f t="shared" si="24"/>
        <v/>
      </c>
      <c r="I184" s="5" t="str">
        <f t="shared" si="25"/>
        <v/>
      </c>
      <c r="J184" s="5" t="str">
        <f t="shared" si="26"/>
        <v/>
      </c>
      <c r="K184" s="5" t="e">
        <f t="shared" si="19"/>
        <v>#N/A</v>
      </c>
    </row>
    <row r="185" spans="1:11" x14ac:dyDescent="0.25">
      <c r="A185" s="3" t="str">
        <f>IF(AND(TRIM(INDEX(CompletedDateValues,ROW(A185)))&lt;&gt;"",INDEX(CompletedDateValues,ROW(A185))&gt;0),INT(INDEX(CompletedDateValues,ROW(A185))),"")</f>
        <v/>
      </c>
      <c r="B185" s="3" t="str">
        <f>IF(AND(TRIM(INDEX(StartDateValues,ROW(A185)))&lt;&gt;"",INDEX(StartDateValues,ROW(A185))&gt;0),INT(INDEX(StartDateValues,ROW(A185))),"")</f>
        <v/>
      </c>
      <c r="C185" s="3" t="str">
        <f t="shared" si="18"/>
        <v/>
      </c>
      <c r="D185" s="5" t="str">
        <f t="shared" si="20"/>
        <v/>
      </c>
      <c r="E185" s="5" t="str">
        <f t="shared" si="21"/>
        <v/>
      </c>
      <c r="F185" s="5" t="str">
        <f t="shared" si="22"/>
        <v/>
      </c>
      <c r="G185" s="3" t="str">
        <f t="shared" si="23"/>
        <v/>
      </c>
      <c r="H185" s="5" t="str">
        <f t="shared" si="24"/>
        <v/>
      </c>
      <c r="I185" s="5" t="str">
        <f t="shared" si="25"/>
        <v/>
      </c>
      <c r="J185" s="5" t="str">
        <f t="shared" si="26"/>
        <v/>
      </c>
      <c r="K185" s="5" t="e">
        <f t="shared" si="19"/>
        <v>#N/A</v>
      </c>
    </row>
    <row r="186" spans="1:11" x14ac:dyDescent="0.25">
      <c r="A186" s="3" t="str">
        <f>IF(AND(TRIM(INDEX(CompletedDateValues,ROW(A186)))&lt;&gt;"",INDEX(CompletedDateValues,ROW(A186))&gt;0),INT(INDEX(CompletedDateValues,ROW(A186))),"")</f>
        <v/>
      </c>
      <c r="B186" s="3" t="str">
        <f>IF(AND(TRIM(INDEX(StartDateValues,ROW(A186)))&lt;&gt;"",INDEX(StartDateValues,ROW(A186))&gt;0),INT(INDEX(StartDateValues,ROW(A186))),"")</f>
        <v/>
      </c>
      <c r="C186" s="3" t="str">
        <f t="shared" si="18"/>
        <v/>
      </c>
      <c r="D186" s="5" t="str">
        <f t="shared" si="20"/>
        <v/>
      </c>
      <c r="E186" s="5" t="str">
        <f t="shared" si="21"/>
        <v/>
      </c>
      <c r="F186" s="5" t="str">
        <f t="shared" si="22"/>
        <v/>
      </c>
      <c r="G186" s="3" t="str">
        <f t="shared" si="23"/>
        <v/>
      </c>
      <c r="H186" s="5" t="str">
        <f t="shared" si="24"/>
        <v/>
      </c>
      <c r="I186" s="5" t="str">
        <f t="shared" si="25"/>
        <v/>
      </c>
      <c r="J186" s="5" t="str">
        <f t="shared" si="26"/>
        <v/>
      </c>
      <c r="K186" s="5" t="e">
        <f t="shared" si="19"/>
        <v>#N/A</v>
      </c>
    </row>
    <row r="187" spans="1:11" x14ac:dyDescent="0.25">
      <c r="A187" s="3" t="str">
        <f>IF(AND(TRIM(INDEX(CompletedDateValues,ROW(A187)))&lt;&gt;"",INDEX(CompletedDateValues,ROW(A187))&gt;0),INT(INDEX(CompletedDateValues,ROW(A187))),"")</f>
        <v/>
      </c>
      <c r="B187" s="3" t="str">
        <f>IF(AND(TRIM(INDEX(StartDateValues,ROW(A187)))&lt;&gt;"",INDEX(StartDateValues,ROW(A187))&gt;0),INT(INDEX(StartDateValues,ROW(A187))),"")</f>
        <v/>
      </c>
      <c r="C187" s="3" t="str">
        <f t="shared" si="18"/>
        <v/>
      </c>
      <c r="D187" s="5" t="str">
        <f t="shared" si="20"/>
        <v/>
      </c>
      <c r="E187" s="5" t="str">
        <f t="shared" si="21"/>
        <v/>
      </c>
      <c r="F187" s="5" t="str">
        <f t="shared" si="22"/>
        <v/>
      </c>
      <c r="G187" s="3" t="str">
        <f t="shared" si="23"/>
        <v/>
      </c>
      <c r="H187" s="5" t="str">
        <f t="shared" si="24"/>
        <v/>
      </c>
      <c r="I187" s="5" t="str">
        <f t="shared" si="25"/>
        <v/>
      </c>
      <c r="J187" s="5" t="str">
        <f t="shared" si="26"/>
        <v/>
      </c>
      <c r="K187" s="5" t="e">
        <f t="shared" si="19"/>
        <v>#N/A</v>
      </c>
    </row>
    <row r="188" spans="1:11" x14ac:dyDescent="0.25">
      <c r="A188" s="3" t="str">
        <f>IF(AND(TRIM(INDEX(CompletedDateValues,ROW(A188)))&lt;&gt;"",INDEX(CompletedDateValues,ROW(A188))&gt;0),INT(INDEX(CompletedDateValues,ROW(A188))),"")</f>
        <v/>
      </c>
      <c r="B188" s="3" t="str">
        <f>IF(AND(TRIM(INDEX(StartDateValues,ROW(A188)))&lt;&gt;"",INDEX(StartDateValues,ROW(A188))&gt;0),INT(INDEX(StartDateValues,ROW(A188))),"")</f>
        <v/>
      </c>
      <c r="C188" s="3" t="str">
        <f t="shared" si="18"/>
        <v/>
      </c>
      <c r="D188" s="5" t="str">
        <f t="shared" si="20"/>
        <v/>
      </c>
      <c r="E188" s="5" t="str">
        <f t="shared" si="21"/>
        <v/>
      </c>
      <c r="F188" s="5" t="str">
        <f t="shared" si="22"/>
        <v/>
      </c>
      <c r="G188" s="3" t="str">
        <f t="shared" si="23"/>
        <v/>
      </c>
      <c r="H188" s="5" t="str">
        <f t="shared" si="24"/>
        <v/>
      </c>
      <c r="I188" s="5" t="str">
        <f t="shared" si="25"/>
        <v/>
      </c>
      <c r="J188" s="5" t="str">
        <f t="shared" si="26"/>
        <v/>
      </c>
      <c r="K188" s="5" t="e">
        <f t="shared" si="19"/>
        <v>#N/A</v>
      </c>
    </row>
    <row r="189" spans="1:11" x14ac:dyDescent="0.25">
      <c r="A189" s="3" t="str">
        <f>IF(AND(TRIM(INDEX(CompletedDateValues,ROW(A189)))&lt;&gt;"",INDEX(CompletedDateValues,ROW(A189))&gt;0),INT(INDEX(CompletedDateValues,ROW(A189))),"")</f>
        <v/>
      </c>
      <c r="B189" s="3" t="str">
        <f>IF(AND(TRIM(INDEX(StartDateValues,ROW(A189)))&lt;&gt;"",INDEX(StartDateValues,ROW(A189))&gt;0),INT(INDEX(StartDateValues,ROW(A189))),"")</f>
        <v/>
      </c>
      <c r="C189" s="3" t="str">
        <f t="shared" si="18"/>
        <v/>
      </c>
      <c r="D189" s="5" t="str">
        <f t="shared" si="20"/>
        <v/>
      </c>
      <c r="E189" s="5" t="str">
        <f t="shared" si="21"/>
        <v/>
      </c>
      <c r="F189" s="5" t="str">
        <f t="shared" si="22"/>
        <v/>
      </c>
      <c r="G189" s="3" t="str">
        <f t="shared" si="23"/>
        <v/>
      </c>
      <c r="H189" s="5" t="str">
        <f t="shared" si="24"/>
        <v/>
      </c>
      <c r="I189" s="5" t="str">
        <f t="shared" si="25"/>
        <v/>
      </c>
      <c r="J189" s="5" t="str">
        <f t="shared" si="26"/>
        <v/>
      </c>
      <c r="K189" s="5" t="e">
        <f t="shared" si="19"/>
        <v>#N/A</v>
      </c>
    </row>
    <row r="190" spans="1:11" x14ac:dyDescent="0.25">
      <c r="A190" s="3" t="str">
        <f>IF(AND(TRIM(INDEX(CompletedDateValues,ROW(A190)))&lt;&gt;"",INDEX(CompletedDateValues,ROW(A190))&gt;0),INT(INDEX(CompletedDateValues,ROW(A190))),"")</f>
        <v/>
      </c>
      <c r="B190" s="3" t="str">
        <f>IF(AND(TRIM(INDEX(StartDateValues,ROW(A190)))&lt;&gt;"",INDEX(StartDateValues,ROW(A190))&gt;0),INT(INDEX(StartDateValues,ROW(A190))),"")</f>
        <v/>
      </c>
      <c r="C190" s="3" t="str">
        <f t="shared" si="18"/>
        <v/>
      </c>
      <c r="D190" s="5" t="str">
        <f t="shared" si="20"/>
        <v/>
      </c>
      <c r="E190" s="5" t="str">
        <f t="shared" si="21"/>
        <v/>
      </c>
      <c r="F190" s="5" t="str">
        <f t="shared" si="22"/>
        <v/>
      </c>
      <c r="G190" s="3" t="str">
        <f t="shared" si="23"/>
        <v/>
      </c>
      <c r="H190" s="5" t="str">
        <f t="shared" si="24"/>
        <v/>
      </c>
      <c r="I190" s="5" t="str">
        <f t="shared" si="25"/>
        <v/>
      </c>
      <c r="J190" s="5" t="str">
        <f t="shared" si="26"/>
        <v/>
      </c>
      <c r="K190" s="5" t="e">
        <f t="shared" si="19"/>
        <v>#N/A</v>
      </c>
    </row>
    <row r="191" spans="1:11" x14ac:dyDescent="0.25">
      <c r="A191" s="3" t="str">
        <f>IF(AND(TRIM(INDEX(CompletedDateValues,ROW(A191)))&lt;&gt;"",INDEX(CompletedDateValues,ROW(A191))&gt;0),INT(INDEX(CompletedDateValues,ROW(A191))),"")</f>
        <v/>
      </c>
      <c r="B191" s="3" t="str">
        <f>IF(AND(TRIM(INDEX(StartDateValues,ROW(A191)))&lt;&gt;"",INDEX(StartDateValues,ROW(A191))&gt;0),INT(INDEX(StartDateValues,ROW(A191))),"")</f>
        <v/>
      </c>
      <c r="C191" s="3" t="str">
        <f t="shared" si="18"/>
        <v/>
      </c>
      <c r="D191" s="5" t="str">
        <f t="shared" si="20"/>
        <v/>
      </c>
      <c r="E191" s="5" t="str">
        <f t="shared" si="21"/>
        <v/>
      </c>
      <c r="F191" s="5" t="str">
        <f t="shared" si="22"/>
        <v/>
      </c>
      <c r="G191" s="3" t="str">
        <f t="shared" si="23"/>
        <v/>
      </c>
      <c r="H191" s="5" t="str">
        <f t="shared" si="24"/>
        <v/>
      </c>
      <c r="I191" s="5" t="str">
        <f t="shared" si="25"/>
        <v/>
      </c>
      <c r="J191" s="5" t="str">
        <f t="shared" si="26"/>
        <v/>
      </c>
      <c r="K191" s="5" t="e">
        <f t="shared" si="19"/>
        <v>#N/A</v>
      </c>
    </row>
    <row r="192" spans="1:11" x14ac:dyDescent="0.25">
      <c r="A192" s="3" t="str">
        <f>IF(AND(TRIM(INDEX(CompletedDateValues,ROW(A192)))&lt;&gt;"",INDEX(CompletedDateValues,ROW(A192))&gt;0),INT(INDEX(CompletedDateValues,ROW(A192))),"")</f>
        <v/>
      </c>
      <c r="B192" s="3" t="str">
        <f>IF(AND(TRIM(INDEX(StartDateValues,ROW(A192)))&lt;&gt;"",INDEX(StartDateValues,ROW(A192))&gt;0),INT(INDEX(StartDateValues,ROW(A192))),"")</f>
        <v/>
      </c>
      <c r="C192" s="3" t="str">
        <f t="shared" si="18"/>
        <v/>
      </c>
      <c r="D192" s="5" t="str">
        <f t="shared" si="20"/>
        <v/>
      </c>
      <c r="E192" s="5" t="str">
        <f t="shared" si="21"/>
        <v/>
      </c>
      <c r="F192" s="5" t="str">
        <f t="shared" si="22"/>
        <v/>
      </c>
      <c r="G192" s="3" t="str">
        <f t="shared" si="23"/>
        <v/>
      </c>
      <c r="H192" s="5" t="str">
        <f t="shared" si="24"/>
        <v/>
      </c>
      <c r="I192" s="5" t="str">
        <f t="shared" si="25"/>
        <v/>
      </c>
      <c r="J192" s="5" t="str">
        <f t="shared" si="26"/>
        <v/>
      </c>
      <c r="K192" s="5" t="e">
        <f t="shared" si="19"/>
        <v>#N/A</v>
      </c>
    </row>
    <row r="193" spans="1:11" x14ac:dyDescent="0.25">
      <c r="A193" s="3" t="str">
        <f>IF(AND(TRIM(INDEX(CompletedDateValues,ROW(A193)))&lt;&gt;"",INDEX(CompletedDateValues,ROW(A193))&gt;0),INT(INDEX(CompletedDateValues,ROW(A193))),"")</f>
        <v/>
      </c>
      <c r="B193" s="3" t="str">
        <f>IF(AND(TRIM(INDEX(StartDateValues,ROW(A193)))&lt;&gt;"",INDEX(StartDateValues,ROW(A193))&gt;0),INT(INDEX(StartDateValues,ROW(A193))),"")</f>
        <v/>
      </c>
      <c r="C193" s="3" t="str">
        <f t="shared" si="18"/>
        <v/>
      </c>
      <c r="D193" s="5" t="str">
        <f t="shared" si="20"/>
        <v/>
      </c>
      <c r="E193" s="5" t="str">
        <f t="shared" si="21"/>
        <v/>
      </c>
      <c r="F193" s="5" t="str">
        <f t="shared" si="22"/>
        <v/>
      </c>
      <c r="G193" s="3" t="str">
        <f t="shared" si="23"/>
        <v/>
      </c>
      <c r="H193" s="5" t="str">
        <f t="shared" si="24"/>
        <v/>
      </c>
      <c r="I193" s="5" t="str">
        <f t="shared" si="25"/>
        <v/>
      </c>
      <c r="J193" s="5" t="str">
        <f t="shared" si="26"/>
        <v/>
      </c>
      <c r="K193" s="5" t="e">
        <f t="shared" si="19"/>
        <v>#N/A</v>
      </c>
    </row>
    <row r="194" spans="1:11" x14ac:dyDescent="0.25">
      <c r="A194" s="3" t="str">
        <f>IF(AND(TRIM(INDEX(CompletedDateValues,ROW(A194)))&lt;&gt;"",INDEX(CompletedDateValues,ROW(A194))&gt;0),INT(INDEX(CompletedDateValues,ROW(A194))),"")</f>
        <v/>
      </c>
      <c r="B194" s="3" t="str">
        <f>IF(AND(TRIM(INDEX(StartDateValues,ROW(A194)))&lt;&gt;"",INDEX(StartDateValues,ROW(A194))&gt;0),INT(INDEX(StartDateValues,ROW(A194))),"")</f>
        <v/>
      </c>
      <c r="C194" s="3" t="str">
        <f t="shared" ref="C194:C252" si="27">IF(A194="","",A194 - (WEEKDAY(A194)-1))</f>
        <v/>
      </c>
      <c r="D194" s="5" t="str">
        <f t="shared" si="20"/>
        <v/>
      </c>
      <c r="E194" s="5" t="str">
        <f t="shared" si="21"/>
        <v/>
      </c>
      <c r="F194" s="5" t="str">
        <f t="shared" si="22"/>
        <v/>
      </c>
      <c r="G194" s="3" t="str">
        <f t="shared" si="23"/>
        <v/>
      </c>
      <c r="H194" s="5" t="str">
        <f t="shared" si="24"/>
        <v/>
      </c>
      <c r="I194" s="5" t="str">
        <f t="shared" si="25"/>
        <v/>
      </c>
      <c r="J194" s="5" t="str">
        <f t="shared" si="26"/>
        <v/>
      </c>
      <c r="K194" s="5" t="e">
        <f t="shared" ref="K194:K257" si="28">IF(OR(A194="",B194=""),NA(),MAX(0,IF(A194-B194=0,SameDayCycleTimeSettingValue,A194-B194)))</f>
        <v>#N/A</v>
      </c>
    </row>
    <row r="195" spans="1:11" x14ac:dyDescent="0.25">
      <c r="A195" s="3" t="str">
        <f>IF(AND(TRIM(INDEX(CompletedDateValues,ROW(A195)))&lt;&gt;"",INDEX(CompletedDateValues,ROW(A195))&gt;0),INT(INDEX(CompletedDateValues,ROW(A195))),"")</f>
        <v/>
      </c>
      <c r="B195" s="3" t="str">
        <f>IF(AND(TRIM(INDEX(StartDateValues,ROW(A195)))&lt;&gt;"",INDEX(StartDateValues,ROW(A195))&gt;0),INT(INDEX(StartDateValues,ROW(A195))),"")</f>
        <v/>
      </c>
      <c r="C195" s="3" t="str">
        <f t="shared" si="27"/>
        <v/>
      </c>
      <c r="D195" s="5" t="str">
        <f t="shared" ref="D195:D252" si="29">IF(C195="", "",YEAR(C195))</f>
        <v/>
      </c>
      <c r="E195" s="5" t="str">
        <f t="shared" ref="E195:E252" si="30">IF(C195="","",WEEKNUM(C195))</f>
        <v/>
      </c>
      <c r="F195" s="5" t="str">
        <f t="shared" ref="F195:F252" si="31">IF(C195="","",D195&amp;"-"&amp;TEXT(E195,"00"))</f>
        <v/>
      </c>
      <c r="G195" s="3" t="str">
        <f t="shared" ref="G195:G258" si="32">IF(B195="","",B195 - (WEEKDAY(B195)-1))</f>
        <v/>
      </c>
      <c r="H195" s="5" t="str">
        <f t="shared" ref="H195:H258" si="33">IF(G195="", "",YEAR(G195))</f>
        <v/>
      </c>
      <c r="I195" s="5" t="str">
        <f t="shared" ref="I195:I258" si="34">IF(G195="","",WEEKNUM(G195))</f>
        <v/>
      </c>
      <c r="J195" s="5" t="str">
        <f t="shared" ref="J195:J258" si="35">IF(G195="","",H195&amp;"-"&amp;TEXT(I195,"00"))</f>
        <v/>
      </c>
      <c r="K195" s="5" t="e">
        <f t="shared" si="28"/>
        <v>#N/A</v>
      </c>
    </row>
    <row r="196" spans="1:11" x14ac:dyDescent="0.25">
      <c r="A196" s="3" t="str">
        <f>IF(AND(TRIM(INDEX(CompletedDateValues,ROW(A196)))&lt;&gt;"",INDEX(CompletedDateValues,ROW(A196))&gt;0),INT(INDEX(CompletedDateValues,ROW(A196))),"")</f>
        <v/>
      </c>
      <c r="B196" s="3" t="str">
        <f>IF(AND(TRIM(INDEX(StartDateValues,ROW(A196)))&lt;&gt;"",INDEX(StartDateValues,ROW(A196))&gt;0),INT(INDEX(StartDateValues,ROW(A196))),"")</f>
        <v/>
      </c>
      <c r="C196" s="3" t="str">
        <f t="shared" si="27"/>
        <v/>
      </c>
      <c r="D196" s="5" t="str">
        <f t="shared" si="29"/>
        <v/>
      </c>
      <c r="E196" s="5" t="str">
        <f t="shared" si="30"/>
        <v/>
      </c>
      <c r="F196" s="5" t="str">
        <f t="shared" si="31"/>
        <v/>
      </c>
      <c r="G196" s="3" t="str">
        <f t="shared" si="32"/>
        <v/>
      </c>
      <c r="H196" s="5" t="str">
        <f t="shared" si="33"/>
        <v/>
      </c>
      <c r="I196" s="5" t="str">
        <f t="shared" si="34"/>
        <v/>
      </c>
      <c r="J196" s="5" t="str">
        <f t="shared" si="35"/>
        <v/>
      </c>
      <c r="K196" s="5" t="e">
        <f t="shared" si="28"/>
        <v>#N/A</v>
      </c>
    </row>
    <row r="197" spans="1:11" x14ac:dyDescent="0.25">
      <c r="A197" s="3" t="str">
        <f>IF(AND(TRIM(INDEX(CompletedDateValues,ROW(A197)))&lt;&gt;"",INDEX(CompletedDateValues,ROW(A197))&gt;0),INT(INDEX(CompletedDateValues,ROW(A197))),"")</f>
        <v/>
      </c>
      <c r="B197" s="3" t="str">
        <f>IF(AND(TRIM(INDEX(StartDateValues,ROW(A197)))&lt;&gt;"",INDEX(StartDateValues,ROW(A197))&gt;0),INT(INDEX(StartDateValues,ROW(A197))),"")</f>
        <v/>
      </c>
      <c r="C197" s="3" t="str">
        <f t="shared" si="27"/>
        <v/>
      </c>
      <c r="D197" s="5" t="str">
        <f t="shared" si="29"/>
        <v/>
      </c>
      <c r="E197" s="5" t="str">
        <f t="shared" si="30"/>
        <v/>
      </c>
      <c r="F197" s="5" t="str">
        <f t="shared" si="31"/>
        <v/>
      </c>
      <c r="G197" s="3" t="str">
        <f t="shared" si="32"/>
        <v/>
      </c>
      <c r="H197" s="5" t="str">
        <f t="shared" si="33"/>
        <v/>
      </c>
      <c r="I197" s="5" t="str">
        <f t="shared" si="34"/>
        <v/>
      </c>
      <c r="J197" s="5" t="str">
        <f t="shared" si="35"/>
        <v/>
      </c>
      <c r="K197" s="5" t="e">
        <f t="shared" si="28"/>
        <v>#N/A</v>
      </c>
    </row>
    <row r="198" spans="1:11" x14ac:dyDescent="0.25">
      <c r="A198" s="3" t="str">
        <f>IF(AND(TRIM(INDEX(CompletedDateValues,ROW(A198)))&lt;&gt;"",INDEX(CompletedDateValues,ROW(A198))&gt;0),INT(INDEX(CompletedDateValues,ROW(A198))),"")</f>
        <v/>
      </c>
      <c r="B198" s="3" t="str">
        <f>IF(AND(TRIM(INDEX(StartDateValues,ROW(A198)))&lt;&gt;"",INDEX(StartDateValues,ROW(A198))&gt;0),INT(INDEX(StartDateValues,ROW(A198))),"")</f>
        <v/>
      </c>
      <c r="C198" s="3" t="str">
        <f t="shared" si="27"/>
        <v/>
      </c>
      <c r="D198" s="5" t="str">
        <f t="shared" si="29"/>
        <v/>
      </c>
      <c r="E198" s="5" t="str">
        <f t="shared" si="30"/>
        <v/>
      </c>
      <c r="F198" s="5" t="str">
        <f t="shared" si="31"/>
        <v/>
      </c>
      <c r="G198" s="3" t="str">
        <f t="shared" si="32"/>
        <v/>
      </c>
      <c r="H198" s="5" t="str">
        <f t="shared" si="33"/>
        <v/>
      </c>
      <c r="I198" s="5" t="str">
        <f t="shared" si="34"/>
        <v/>
      </c>
      <c r="J198" s="5" t="str">
        <f t="shared" si="35"/>
        <v/>
      </c>
      <c r="K198" s="5" t="e">
        <f t="shared" si="28"/>
        <v>#N/A</v>
      </c>
    </row>
    <row r="199" spans="1:11" x14ac:dyDescent="0.25">
      <c r="A199" s="3" t="str">
        <f>IF(AND(TRIM(INDEX(CompletedDateValues,ROW(A199)))&lt;&gt;"",INDEX(CompletedDateValues,ROW(A199))&gt;0),INT(INDEX(CompletedDateValues,ROW(A199))),"")</f>
        <v/>
      </c>
      <c r="B199" s="3" t="str">
        <f>IF(AND(TRIM(INDEX(StartDateValues,ROW(A199)))&lt;&gt;"",INDEX(StartDateValues,ROW(A199))&gt;0),INT(INDEX(StartDateValues,ROW(A199))),"")</f>
        <v/>
      </c>
      <c r="C199" s="3" t="str">
        <f t="shared" si="27"/>
        <v/>
      </c>
      <c r="D199" s="5" t="str">
        <f t="shared" si="29"/>
        <v/>
      </c>
      <c r="E199" s="5" t="str">
        <f t="shared" si="30"/>
        <v/>
      </c>
      <c r="F199" s="5" t="str">
        <f t="shared" si="31"/>
        <v/>
      </c>
      <c r="G199" s="3" t="str">
        <f t="shared" si="32"/>
        <v/>
      </c>
      <c r="H199" s="5" t="str">
        <f t="shared" si="33"/>
        <v/>
      </c>
      <c r="I199" s="5" t="str">
        <f t="shared" si="34"/>
        <v/>
      </c>
      <c r="J199" s="5" t="str">
        <f t="shared" si="35"/>
        <v/>
      </c>
      <c r="K199" s="5" t="e">
        <f t="shared" si="28"/>
        <v>#N/A</v>
      </c>
    </row>
    <row r="200" spans="1:11" x14ac:dyDescent="0.25">
      <c r="A200" s="3" t="str">
        <f>IF(AND(TRIM(INDEX(CompletedDateValues,ROW(A200)))&lt;&gt;"",INDEX(CompletedDateValues,ROW(A200))&gt;0),INT(INDEX(CompletedDateValues,ROW(A200))),"")</f>
        <v/>
      </c>
      <c r="B200" s="3" t="str">
        <f>IF(AND(TRIM(INDEX(StartDateValues,ROW(A200)))&lt;&gt;"",INDEX(StartDateValues,ROW(A200))&gt;0),INT(INDEX(StartDateValues,ROW(A200))),"")</f>
        <v/>
      </c>
      <c r="C200" s="3" t="str">
        <f t="shared" si="27"/>
        <v/>
      </c>
      <c r="D200" s="5" t="str">
        <f t="shared" si="29"/>
        <v/>
      </c>
      <c r="E200" s="5" t="str">
        <f t="shared" si="30"/>
        <v/>
      </c>
      <c r="F200" s="5" t="str">
        <f t="shared" si="31"/>
        <v/>
      </c>
      <c r="G200" s="3" t="str">
        <f t="shared" si="32"/>
        <v/>
      </c>
      <c r="H200" s="5" t="str">
        <f t="shared" si="33"/>
        <v/>
      </c>
      <c r="I200" s="5" t="str">
        <f t="shared" si="34"/>
        <v/>
      </c>
      <c r="J200" s="5" t="str">
        <f t="shared" si="35"/>
        <v/>
      </c>
      <c r="K200" s="5" t="e">
        <f t="shared" si="28"/>
        <v>#N/A</v>
      </c>
    </row>
    <row r="201" spans="1:11" x14ac:dyDescent="0.25">
      <c r="A201" s="3" t="str">
        <f>IF(AND(TRIM(INDEX(CompletedDateValues,ROW(A201)))&lt;&gt;"",INDEX(CompletedDateValues,ROW(A201))&gt;0),INT(INDEX(CompletedDateValues,ROW(A201))),"")</f>
        <v/>
      </c>
      <c r="B201" s="3" t="str">
        <f>IF(AND(TRIM(INDEX(StartDateValues,ROW(A201)))&lt;&gt;"",INDEX(StartDateValues,ROW(A201))&gt;0),INT(INDEX(StartDateValues,ROW(A201))),"")</f>
        <v/>
      </c>
      <c r="C201" s="3" t="str">
        <f t="shared" si="27"/>
        <v/>
      </c>
      <c r="D201" s="5" t="str">
        <f t="shared" si="29"/>
        <v/>
      </c>
      <c r="E201" s="5" t="str">
        <f t="shared" si="30"/>
        <v/>
      </c>
      <c r="F201" s="5" t="str">
        <f t="shared" si="31"/>
        <v/>
      </c>
      <c r="G201" s="3" t="str">
        <f t="shared" si="32"/>
        <v/>
      </c>
      <c r="H201" s="5" t="str">
        <f t="shared" si="33"/>
        <v/>
      </c>
      <c r="I201" s="5" t="str">
        <f t="shared" si="34"/>
        <v/>
      </c>
      <c r="J201" s="5" t="str">
        <f t="shared" si="35"/>
        <v/>
      </c>
      <c r="K201" s="5" t="e">
        <f t="shared" si="28"/>
        <v>#N/A</v>
      </c>
    </row>
    <row r="202" spans="1:11" x14ac:dyDescent="0.25">
      <c r="A202" s="3" t="str">
        <f>IF(AND(TRIM(INDEX(CompletedDateValues,ROW(A202)))&lt;&gt;"",INDEX(CompletedDateValues,ROW(A202))&gt;0),INT(INDEX(CompletedDateValues,ROW(A202))),"")</f>
        <v/>
      </c>
      <c r="B202" s="3" t="str">
        <f>IF(AND(TRIM(INDEX(StartDateValues,ROW(A202)))&lt;&gt;"",INDEX(StartDateValues,ROW(A202))&gt;0),INT(INDEX(StartDateValues,ROW(A202))),"")</f>
        <v/>
      </c>
      <c r="C202" s="3" t="str">
        <f t="shared" si="27"/>
        <v/>
      </c>
      <c r="D202" s="5" t="str">
        <f t="shared" si="29"/>
        <v/>
      </c>
      <c r="E202" s="5" t="str">
        <f t="shared" si="30"/>
        <v/>
      </c>
      <c r="F202" s="5" t="str">
        <f t="shared" si="31"/>
        <v/>
      </c>
      <c r="G202" s="3" t="str">
        <f t="shared" si="32"/>
        <v/>
      </c>
      <c r="H202" s="5" t="str">
        <f t="shared" si="33"/>
        <v/>
      </c>
      <c r="I202" s="5" t="str">
        <f t="shared" si="34"/>
        <v/>
      </c>
      <c r="J202" s="5" t="str">
        <f t="shared" si="35"/>
        <v/>
      </c>
      <c r="K202" s="5" t="e">
        <f t="shared" si="28"/>
        <v>#N/A</v>
      </c>
    </row>
    <row r="203" spans="1:11" x14ac:dyDescent="0.25">
      <c r="A203" s="3" t="str">
        <f>IF(AND(TRIM(INDEX(CompletedDateValues,ROW(A203)))&lt;&gt;"",INDEX(CompletedDateValues,ROW(A203))&gt;0),INT(INDEX(CompletedDateValues,ROW(A203))),"")</f>
        <v/>
      </c>
      <c r="B203" s="3" t="str">
        <f>IF(AND(TRIM(INDEX(StartDateValues,ROW(A203)))&lt;&gt;"",INDEX(StartDateValues,ROW(A203))&gt;0),INT(INDEX(StartDateValues,ROW(A203))),"")</f>
        <v/>
      </c>
      <c r="C203" s="3" t="str">
        <f t="shared" si="27"/>
        <v/>
      </c>
      <c r="D203" s="5" t="str">
        <f t="shared" si="29"/>
        <v/>
      </c>
      <c r="E203" s="5" t="str">
        <f t="shared" si="30"/>
        <v/>
      </c>
      <c r="F203" s="5" t="str">
        <f t="shared" si="31"/>
        <v/>
      </c>
      <c r="G203" s="3" t="str">
        <f t="shared" si="32"/>
        <v/>
      </c>
      <c r="H203" s="5" t="str">
        <f t="shared" si="33"/>
        <v/>
      </c>
      <c r="I203" s="5" t="str">
        <f t="shared" si="34"/>
        <v/>
      </c>
      <c r="J203" s="5" t="str">
        <f t="shared" si="35"/>
        <v/>
      </c>
      <c r="K203" s="5" t="e">
        <f t="shared" si="28"/>
        <v>#N/A</v>
      </c>
    </row>
    <row r="204" spans="1:11" x14ac:dyDescent="0.25">
      <c r="A204" s="3" t="str">
        <f>IF(AND(TRIM(INDEX(CompletedDateValues,ROW(A204)))&lt;&gt;"",INDEX(CompletedDateValues,ROW(A204))&gt;0),INT(INDEX(CompletedDateValues,ROW(A204))),"")</f>
        <v/>
      </c>
      <c r="B204" s="3" t="str">
        <f>IF(AND(TRIM(INDEX(StartDateValues,ROW(A204)))&lt;&gt;"",INDEX(StartDateValues,ROW(A204))&gt;0),INT(INDEX(StartDateValues,ROW(A204))),"")</f>
        <v/>
      </c>
      <c r="C204" s="3" t="str">
        <f t="shared" si="27"/>
        <v/>
      </c>
      <c r="D204" s="5" t="str">
        <f t="shared" si="29"/>
        <v/>
      </c>
      <c r="E204" s="5" t="str">
        <f t="shared" si="30"/>
        <v/>
      </c>
      <c r="F204" s="5" t="str">
        <f t="shared" si="31"/>
        <v/>
      </c>
      <c r="G204" s="3" t="str">
        <f t="shared" si="32"/>
        <v/>
      </c>
      <c r="H204" s="5" t="str">
        <f t="shared" si="33"/>
        <v/>
      </c>
      <c r="I204" s="5" t="str">
        <f t="shared" si="34"/>
        <v/>
      </c>
      <c r="J204" s="5" t="str">
        <f t="shared" si="35"/>
        <v/>
      </c>
      <c r="K204" s="5" t="e">
        <f t="shared" si="28"/>
        <v>#N/A</v>
      </c>
    </row>
    <row r="205" spans="1:11" x14ac:dyDescent="0.25">
      <c r="A205" s="3" t="str">
        <f>IF(AND(TRIM(INDEX(CompletedDateValues,ROW(A205)))&lt;&gt;"",INDEX(CompletedDateValues,ROW(A205))&gt;0),INT(INDEX(CompletedDateValues,ROW(A205))),"")</f>
        <v/>
      </c>
      <c r="B205" s="3" t="str">
        <f>IF(AND(TRIM(INDEX(StartDateValues,ROW(A205)))&lt;&gt;"",INDEX(StartDateValues,ROW(A205))&gt;0),INT(INDEX(StartDateValues,ROW(A205))),"")</f>
        <v/>
      </c>
      <c r="C205" s="3" t="str">
        <f t="shared" si="27"/>
        <v/>
      </c>
      <c r="D205" s="5" t="str">
        <f t="shared" si="29"/>
        <v/>
      </c>
      <c r="E205" s="5" t="str">
        <f t="shared" si="30"/>
        <v/>
      </c>
      <c r="F205" s="5" t="str">
        <f t="shared" si="31"/>
        <v/>
      </c>
      <c r="G205" s="3" t="str">
        <f t="shared" si="32"/>
        <v/>
      </c>
      <c r="H205" s="5" t="str">
        <f t="shared" si="33"/>
        <v/>
      </c>
      <c r="I205" s="5" t="str">
        <f t="shared" si="34"/>
        <v/>
      </c>
      <c r="J205" s="5" t="str">
        <f t="shared" si="35"/>
        <v/>
      </c>
      <c r="K205" s="5" t="e">
        <f t="shared" si="28"/>
        <v>#N/A</v>
      </c>
    </row>
    <row r="206" spans="1:11" x14ac:dyDescent="0.25">
      <c r="A206" s="3" t="str">
        <f>IF(AND(TRIM(INDEX(CompletedDateValues,ROW(A206)))&lt;&gt;"",INDEX(CompletedDateValues,ROW(A206))&gt;0),INT(INDEX(CompletedDateValues,ROW(A206))),"")</f>
        <v/>
      </c>
      <c r="B206" s="3" t="str">
        <f>IF(AND(TRIM(INDEX(StartDateValues,ROW(A206)))&lt;&gt;"",INDEX(StartDateValues,ROW(A206))&gt;0),INT(INDEX(StartDateValues,ROW(A206))),"")</f>
        <v/>
      </c>
      <c r="C206" s="3" t="str">
        <f t="shared" si="27"/>
        <v/>
      </c>
      <c r="D206" s="5" t="str">
        <f t="shared" si="29"/>
        <v/>
      </c>
      <c r="E206" s="5" t="str">
        <f t="shared" si="30"/>
        <v/>
      </c>
      <c r="F206" s="5" t="str">
        <f t="shared" si="31"/>
        <v/>
      </c>
      <c r="G206" s="3" t="str">
        <f t="shared" si="32"/>
        <v/>
      </c>
      <c r="H206" s="5" t="str">
        <f t="shared" si="33"/>
        <v/>
      </c>
      <c r="I206" s="5" t="str">
        <f t="shared" si="34"/>
        <v/>
      </c>
      <c r="J206" s="5" t="str">
        <f t="shared" si="35"/>
        <v/>
      </c>
      <c r="K206" s="5" t="e">
        <f t="shared" si="28"/>
        <v>#N/A</v>
      </c>
    </row>
    <row r="207" spans="1:11" x14ac:dyDescent="0.25">
      <c r="A207" s="3" t="str">
        <f>IF(AND(TRIM(INDEX(CompletedDateValues,ROW(A207)))&lt;&gt;"",INDEX(CompletedDateValues,ROW(A207))&gt;0),INT(INDEX(CompletedDateValues,ROW(A207))),"")</f>
        <v/>
      </c>
      <c r="B207" s="3" t="str">
        <f>IF(AND(TRIM(INDEX(StartDateValues,ROW(A207)))&lt;&gt;"",INDEX(StartDateValues,ROW(A207))&gt;0),INT(INDEX(StartDateValues,ROW(A207))),"")</f>
        <v/>
      </c>
      <c r="C207" s="3" t="str">
        <f t="shared" si="27"/>
        <v/>
      </c>
      <c r="D207" s="5" t="str">
        <f t="shared" si="29"/>
        <v/>
      </c>
      <c r="E207" s="5" t="str">
        <f t="shared" si="30"/>
        <v/>
      </c>
      <c r="F207" s="5" t="str">
        <f t="shared" si="31"/>
        <v/>
      </c>
      <c r="G207" s="3" t="str">
        <f t="shared" si="32"/>
        <v/>
      </c>
      <c r="H207" s="5" t="str">
        <f t="shared" si="33"/>
        <v/>
      </c>
      <c r="I207" s="5" t="str">
        <f t="shared" si="34"/>
        <v/>
      </c>
      <c r="J207" s="5" t="str">
        <f t="shared" si="35"/>
        <v/>
      </c>
      <c r="K207" s="5" t="e">
        <f t="shared" si="28"/>
        <v>#N/A</v>
      </c>
    </row>
    <row r="208" spans="1:11" x14ac:dyDescent="0.25">
      <c r="A208" s="3" t="str">
        <f>IF(AND(TRIM(INDEX(CompletedDateValues,ROW(A208)))&lt;&gt;"",INDEX(CompletedDateValues,ROW(A208))&gt;0),INT(INDEX(CompletedDateValues,ROW(A208))),"")</f>
        <v/>
      </c>
      <c r="B208" s="3" t="str">
        <f>IF(AND(TRIM(INDEX(StartDateValues,ROW(A208)))&lt;&gt;"",INDEX(StartDateValues,ROW(A208))&gt;0),INT(INDEX(StartDateValues,ROW(A208))),"")</f>
        <v/>
      </c>
      <c r="C208" s="3" t="str">
        <f t="shared" si="27"/>
        <v/>
      </c>
      <c r="D208" s="5" t="str">
        <f t="shared" si="29"/>
        <v/>
      </c>
      <c r="E208" s="5" t="str">
        <f t="shared" si="30"/>
        <v/>
      </c>
      <c r="F208" s="5" t="str">
        <f t="shared" si="31"/>
        <v/>
      </c>
      <c r="G208" s="3" t="str">
        <f t="shared" si="32"/>
        <v/>
      </c>
      <c r="H208" s="5" t="str">
        <f t="shared" si="33"/>
        <v/>
      </c>
      <c r="I208" s="5" t="str">
        <f t="shared" si="34"/>
        <v/>
      </c>
      <c r="J208" s="5" t="str">
        <f t="shared" si="35"/>
        <v/>
      </c>
      <c r="K208" s="5" t="e">
        <f t="shared" si="28"/>
        <v>#N/A</v>
      </c>
    </row>
    <row r="209" spans="1:11" x14ac:dyDescent="0.25">
      <c r="A209" s="3" t="str">
        <f>IF(AND(TRIM(INDEX(CompletedDateValues,ROW(A209)))&lt;&gt;"",INDEX(CompletedDateValues,ROW(A209))&gt;0),INT(INDEX(CompletedDateValues,ROW(A209))),"")</f>
        <v/>
      </c>
      <c r="B209" s="3" t="str">
        <f>IF(AND(TRIM(INDEX(StartDateValues,ROW(A209)))&lt;&gt;"",INDEX(StartDateValues,ROW(A209))&gt;0),INT(INDEX(StartDateValues,ROW(A209))),"")</f>
        <v/>
      </c>
      <c r="C209" s="3" t="str">
        <f t="shared" si="27"/>
        <v/>
      </c>
      <c r="D209" s="5" t="str">
        <f t="shared" si="29"/>
        <v/>
      </c>
      <c r="E209" s="5" t="str">
        <f t="shared" si="30"/>
        <v/>
      </c>
      <c r="F209" s="5" t="str">
        <f t="shared" si="31"/>
        <v/>
      </c>
      <c r="G209" s="3" t="str">
        <f t="shared" si="32"/>
        <v/>
      </c>
      <c r="H209" s="5" t="str">
        <f t="shared" si="33"/>
        <v/>
      </c>
      <c r="I209" s="5" t="str">
        <f t="shared" si="34"/>
        <v/>
      </c>
      <c r="J209" s="5" t="str">
        <f t="shared" si="35"/>
        <v/>
      </c>
      <c r="K209" s="5" t="e">
        <f t="shared" si="28"/>
        <v>#N/A</v>
      </c>
    </row>
    <row r="210" spans="1:11" x14ac:dyDescent="0.25">
      <c r="A210" s="3" t="str">
        <f>IF(AND(TRIM(INDEX(CompletedDateValues,ROW(A210)))&lt;&gt;"",INDEX(CompletedDateValues,ROW(A210))&gt;0),INT(INDEX(CompletedDateValues,ROW(A210))),"")</f>
        <v/>
      </c>
      <c r="B210" s="3" t="str">
        <f>IF(AND(TRIM(INDEX(StartDateValues,ROW(A210)))&lt;&gt;"",INDEX(StartDateValues,ROW(A210))&gt;0),INT(INDEX(StartDateValues,ROW(A210))),"")</f>
        <v/>
      </c>
      <c r="C210" s="3" t="str">
        <f t="shared" si="27"/>
        <v/>
      </c>
      <c r="D210" s="5" t="str">
        <f t="shared" si="29"/>
        <v/>
      </c>
      <c r="E210" s="5" t="str">
        <f t="shared" si="30"/>
        <v/>
      </c>
      <c r="F210" s="5" t="str">
        <f t="shared" si="31"/>
        <v/>
      </c>
      <c r="G210" s="3" t="str">
        <f t="shared" si="32"/>
        <v/>
      </c>
      <c r="H210" s="5" t="str">
        <f t="shared" si="33"/>
        <v/>
      </c>
      <c r="I210" s="5" t="str">
        <f t="shared" si="34"/>
        <v/>
      </c>
      <c r="J210" s="5" t="str">
        <f t="shared" si="35"/>
        <v/>
      </c>
      <c r="K210" s="5" t="e">
        <f t="shared" si="28"/>
        <v>#N/A</v>
      </c>
    </row>
    <row r="211" spans="1:11" x14ac:dyDescent="0.25">
      <c r="A211" s="3" t="str">
        <f>IF(AND(TRIM(INDEX(CompletedDateValues,ROW(A211)))&lt;&gt;"",INDEX(CompletedDateValues,ROW(A211))&gt;0),INT(INDEX(CompletedDateValues,ROW(A211))),"")</f>
        <v/>
      </c>
      <c r="B211" s="3" t="str">
        <f>IF(AND(TRIM(INDEX(StartDateValues,ROW(A211)))&lt;&gt;"",INDEX(StartDateValues,ROW(A211))&gt;0),INT(INDEX(StartDateValues,ROW(A211))),"")</f>
        <v/>
      </c>
      <c r="C211" s="3" t="str">
        <f t="shared" si="27"/>
        <v/>
      </c>
      <c r="D211" s="5" t="str">
        <f t="shared" si="29"/>
        <v/>
      </c>
      <c r="E211" s="5" t="str">
        <f t="shared" si="30"/>
        <v/>
      </c>
      <c r="F211" s="5" t="str">
        <f t="shared" si="31"/>
        <v/>
      </c>
      <c r="G211" s="3" t="str">
        <f t="shared" si="32"/>
        <v/>
      </c>
      <c r="H211" s="5" t="str">
        <f t="shared" si="33"/>
        <v/>
      </c>
      <c r="I211" s="5" t="str">
        <f t="shared" si="34"/>
        <v/>
      </c>
      <c r="J211" s="5" t="str">
        <f t="shared" si="35"/>
        <v/>
      </c>
      <c r="K211" s="5" t="e">
        <f t="shared" si="28"/>
        <v>#N/A</v>
      </c>
    </row>
    <row r="212" spans="1:11" x14ac:dyDescent="0.25">
      <c r="A212" s="3" t="str">
        <f>IF(AND(TRIM(INDEX(CompletedDateValues,ROW(A212)))&lt;&gt;"",INDEX(CompletedDateValues,ROW(A212))&gt;0),INT(INDEX(CompletedDateValues,ROW(A212))),"")</f>
        <v/>
      </c>
      <c r="B212" s="3" t="str">
        <f>IF(AND(TRIM(INDEX(StartDateValues,ROW(A212)))&lt;&gt;"",INDEX(StartDateValues,ROW(A212))&gt;0),INT(INDEX(StartDateValues,ROW(A212))),"")</f>
        <v/>
      </c>
      <c r="C212" s="3" t="str">
        <f t="shared" si="27"/>
        <v/>
      </c>
      <c r="D212" s="5" t="str">
        <f t="shared" si="29"/>
        <v/>
      </c>
      <c r="E212" s="5" t="str">
        <f t="shared" si="30"/>
        <v/>
      </c>
      <c r="F212" s="5" t="str">
        <f t="shared" si="31"/>
        <v/>
      </c>
      <c r="G212" s="3" t="str">
        <f t="shared" si="32"/>
        <v/>
      </c>
      <c r="H212" s="5" t="str">
        <f t="shared" si="33"/>
        <v/>
      </c>
      <c r="I212" s="5" t="str">
        <f t="shared" si="34"/>
        <v/>
      </c>
      <c r="J212" s="5" t="str">
        <f t="shared" si="35"/>
        <v/>
      </c>
      <c r="K212" s="5" t="e">
        <f t="shared" si="28"/>
        <v>#N/A</v>
      </c>
    </row>
    <row r="213" spans="1:11" x14ac:dyDescent="0.25">
      <c r="A213" s="3" t="str">
        <f>IF(AND(TRIM(INDEX(CompletedDateValues,ROW(A213)))&lt;&gt;"",INDEX(CompletedDateValues,ROW(A213))&gt;0),INT(INDEX(CompletedDateValues,ROW(A213))),"")</f>
        <v/>
      </c>
      <c r="B213" s="3" t="str">
        <f>IF(AND(TRIM(INDEX(StartDateValues,ROW(A213)))&lt;&gt;"",INDEX(StartDateValues,ROW(A213))&gt;0),INT(INDEX(StartDateValues,ROW(A213))),"")</f>
        <v/>
      </c>
      <c r="C213" s="3" t="str">
        <f t="shared" si="27"/>
        <v/>
      </c>
      <c r="D213" s="5" t="str">
        <f t="shared" si="29"/>
        <v/>
      </c>
      <c r="E213" s="5" t="str">
        <f t="shared" si="30"/>
        <v/>
      </c>
      <c r="F213" s="5" t="str">
        <f t="shared" si="31"/>
        <v/>
      </c>
      <c r="G213" s="3" t="str">
        <f t="shared" si="32"/>
        <v/>
      </c>
      <c r="H213" s="5" t="str">
        <f t="shared" si="33"/>
        <v/>
      </c>
      <c r="I213" s="5" t="str">
        <f t="shared" si="34"/>
        <v/>
      </c>
      <c r="J213" s="5" t="str">
        <f t="shared" si="35"/>
        <v/>
      </c>
      <c r="K213" s="5" t="e">
        <f t="shared" si="28"/>
        <v>#N/A</v>
      </c>
    </row>
    <row r="214" spans="1:11" x14ac:dyDescent="0.25">
      <c r="A214" s="3" t="str">
        <f>IF(AND(TRIM(INDEX(CompletedDateValues,ROW(A214)))&lt;&gt;"",INDEX(CompletedDateValues,ROW(A214))&gt;0),INT(INDEX(CompletedDateValues,ROW(A214))),"")</f>
        <v/>
      </c>
      <c r="B214" s="3" t="str">
        <f>IF(AND(TRIM(INDEX(StartDateValues,ROW(A214)))&lt;&gt;"",INDEX(StartDateValues,ROW(A214))&gt;0),INT(INDEX(StartDateValues,ROW(A214))),"")</f>
        <v/>
      </c>
      <c r="C214" s="3" t="str">
        <f t="shared" si="27"/>
        <v/>
      </c>
      <c r="D214" s="5" t="str">
        <f t="shared" si="29"/>
        <v/>
      </c>
      <c r="E214" s="5" t="str">
        <f t="shared" si="30"/>
        <v/>
      </c>
      <c r="F214" s="5" t="str">
        <f t="shared" si="31"/>
        <v/>
      </c>
      <c r="G214" s="3" t="str">
        <f t="shared" si="32"/>
        <v/>
      </c>
      <c r="H214" s="5" t="str">
        <f t="shared" si="33"/>
        <v/>
      </c>
      <c r="I214" s="5" t="str">
        <f t="shared" si="34"/>
        <v/>
      </c>
      <c r="J214" s="5" t="str">
        <f t="shared" si="35"/>
        <v/>
      </c>
      <c r="K214" s="5" t="e">
        <f t="shared" si="28"/>
        <v>#N/A</v>
      </c>
    </row>
    <row r="215" spans="1:11" x14ac:dyDescent="0.25">
      <c r="A215" s="3" t="str">
        <f>IF(AND(TRIM(INDEX(CompletedDateValues,ROW(A215)))&lt;&gt;"",INDEX(CompletedDateValues,ROW(A215))&gt;0),INT(INDEX(CompletedDateValues,ROW(A215))),"")</f>
        <v/>
      </c>
      <c r="B215" s="3" t="str">
        <f>IF(AND(TRIM(INDEX(StartDateValues,ROW(A215)))&lt;&gt;"",INDEX(StartDateValues,ROW(A215))&gt;0),INT(INDEX(StartDateValues,ROW(A215))),"")</f>
        <v/>
      </c>
      <c r="C215" s="3" t="str">
        <f t="shared" si="27"/>
        <v/>
      </c>
      <c r="D215" s="5" t="str">
        <f t="shared" si="29"/>
        <v/>
      </c>
      <c r="E215" s="5" t="str">
        <f t="shared" si="30"/>
        <v/>
      </c>
      <c r="F215" s="5" t="str">
        <f t="shared" si="31"/>
        <v/>
      </c>
      <c r="G215" s="3" t="str">
        <f t="shared" si="32"/>
        <v/>
      </c>
      <c r="H215" s="5" t="str">
        <f t="shared" si="33"/>
        <v/>
      </c>
      <c r="I215" s="5" t="str">
        <f t="shared" si="34"/>
        <v/>
      </c>
      <c r="J215" s="5" t="str">
        <f t="shared" si="35"/>
        <v/>
      </c>
      <c r="K215" s="5" t="e">
        <f t="shared" si="28"/>
        <v>#N/A</v>
      </c>
    </row>
    <row r="216" spans="1:11" x14ac:dyDescent="0.25">
      <c r="A216" s="3" t="str">
        <f>IF(AND(TRIM(INDEX(CompletedDateValues,ROW(A216)))&lt;&gt;"",INDEX(CompletedDateValues,ROW(A216))&gt;0),INT(INDEX(CompletedDateValues,ROW(A216))),"")</f>
        <v/>
      </c>
      <c r="B216" s="3" t="str">
        <f>IF(AND(TRIM(INDEX(StartDateValues,ROW(A216)))&lt;&gt;"",INDEX(StartDateValues,ROW(A216))&gt;0),INT(INDEX(StartDateValues,ROW(A216))),"")</f>
        <v/>
      </c>
      <c r="C216" s="3" t="str">
        <f t="shared" si="27"/>
        <v/>
      </c>
      <c r="D216" s="5" t="str">
        <f t="shared" si="29"/>
        <v/>
      </c>
      <c r="E216" s="5" t="str">
        <f t="shared" si="30"/>
        <v/>
      </c>
      <c r="F216" s="5" t="str">
        <f t="shared" si="31"/>
        <v/>
      </c>
      <c r="G216" s="3" t="str">
        <f t="shared" si="32"/>
        <v/>
      </c>
      <c r="H216" s="5" t="str">
        <f t="shared" si="33"/>
        <v/>
      </c>
      <c r="I216" s="5" t="str">
        <f t="shared" si="34"/>
        <v/>
      </c>
      <c r="J216" s="5" t="str">
        <f t="shared" si="35"/>
        <v/>
      </c>
      <c r="K216" s="5" t="e">
        <f t="shared" si="28"/>
        <v>#N/A</v>
      </c>
    </row>
    <row r="217" spans="1:11" x14ac:dyDescent="0.25">
      <c r="A217" s="3" t="str">
        <f>IF(AND(TRIM(INDEX(CompletedDateValues,ROW(A217)))&lt;&gt;"",INDEX(CompletedDateValues,ROW(A217))&gt;0),INT(INDEX(CompletedDateValues,ROW(A217))),"")</f>
        <v/>
      </c>
      <c r="B217" s="3" t="str">
        <f>IF(AND(TRIM(INDEX(StartDateValues,ROW(A217)))&lt;&gt;"",INDEX(StartDateValues,ROW(A217))&gt;0),INT(INDEX(StartDateValues,ROW(A217))),"")</f>
        <v/>
      </c>
      <c r="C217" s="3" t="str">
        <f t="shared" si="27"/>
        <v/>
      </c>
      <c r="D217" s="5" t="str">
        <f t="shared" si="29"/>
        <v/>
      </c>
      <c r="E217" s="5" t="str">
        <f t="shared" si="30"/>
        <v/>
      </c>
      <c r="F217" s="5" t="str">
        <f t="shared" si="31"/>
        <v/>
      </c>
      <c r="G217" s="3" t="str">
        <f t="shared" si="32"/>
        <v/>
      </c>
      <c r="H217" s="5" t="str">
        <f t="shared" si="33"/>
        <v/>
      </c>
      <c r="I217" s="5" t="str">
        <f t="shared" si="34"/>
        <v/>
      </c>
      <c r="J217" s="5" t="str">
        <f t="shared" si="35"/>
        <v/>
      </c>
      <c r="K217" s="5" t="e">
        <f t="shared" si="28"/>
        <v>#N/A</v>
      </c>
    </row>
    <row r="218" spans="1:11" x14ac:dyDescent="0.25">
      <c r="A218" s="3" t="str">
        <f>IF(AND(TRIM(INDEX(CompletedDateValues,ROW(A218)))&lt;&gt;"",INDEX(CompletedDateValues,ROW(A218))&gt;0),INT(INDEX(CompletedDateValues,ROW(A218))),"")</f>
        <v/>
      </c>
      <c r="B218" s="3" t="str">
        <f>IF(AND(TRIM(INDEX(StartDateValues,ROW(A218)))&lt;&gt;"",INDEX(StartDateValues,ROW(A218))&gt;0),INT(INDEX(StartDateValues,ROW(A218))),"")</f>
        <v/>
      </c>
      <c r="C218" s="3" t="str">
        <f t="shared" si="27"/>
        <v/>
      </c>
      <c r="D218" s="5" t="str">
        <f t="shared" si="29"/>
        <v/>
      </c>
      <c r="E218" s="5" t="str">
        <f t="shared" si="30"/>
        <v/>
      </c>
      <c r="F218" s="5" t="str">
        <f t="shared" si="31"/>
        <v/>
      </c>
      <c r="G218" s="3" t="str">
        <f t="shared" si="32"/>
        <v/>
      </c>
      <c r="H218" s="5" t="str">
        <f t="shared" si="33"/>
        <v/>
      </c>
      <c r="I218" s="5" t="str">
        <f t="shared" si="34"/>
        <v/>
      </c>
      <c r="J218" s="5" t="str">
        <f t="shared" si="35"/>
        <v/>
      </c>
      <c r="K218" s="5" t="e">
        <f t="shared" si="28"/>
        <v>#N/A</v>
      </c>
    </row>
    <row r="219" spans="1:11" x14ac:dyDescent="0.25">
      <c r="A219" s="3" t="str">
        <f>IF(AND(TRIM(INDEX(CompletedDateValues,ROW(A219)))&lt;&gt;"",INDEX(CompletedDateValues,ROW(A219))&gt;0),INT(INDEX(CompletedDateValues,ROW(A219))),"")</f>
        <v/>
      </c>
      <c r="B219" s="3" t="str">
        <f>IF(AND(TRIM(INDEX(StartDateValues,ROW(A219)))&lt;&gt;"",INDEX(StartDateValues,ROW(A219))&gt;0),INT(INDEX(StartDateValues,ROW(A219))),"")</f>
        <v/>
      </c>
      <c r="C219" s="3" t="str">
        <f t="shared" si="27"/>
        <v/>
      </c>
      <c r="D219" s="5" t="str">
        <f t="shared" si="29"/>
        <v/>
      </c>
      <c r="E219" s="5" t="str">
        <f t="shared" si="30"/>
        <v/>
      </c>
      <c r="F219" s="5" t="str">
        <f t="shared" si="31"/>
        <v/>
      </c>
      <c r="G219" s="3" t="str">
        <f t="shared" si="32"/>
        <v/>
      </c>
      <c r="H219" s="5" t="str">
        <f t="shared" si="33"/>
        <v/>
      </c>
      <c r="I219" s="5" t="str">
        <f t="shared" si="34"/>
        <v/>
      </c>
      <c r="J219" s="5" t="str">
        <f t="shared" si="35"/>
        <v/>
      </c>
      <c r="K219" s="5" t="e">
        <f t="shared" si="28"/>
        <v>#N/A</v>
      </c>
    </row>
    <row r="220" spans="1:11" x14ac:dyDescent="0.25">
      <c r="A220" s="3" t="str">
        <f>IF(AND(TRIM(INDEX(CompletedDateValues,ROW(A220)))&lt;&gt;"",INDEX(CompletedDateValues,ROW(A220))&gt;0),INT(INDEX(CompletedDateValues,ROW(A220))),"")</f>
        <v/>
      </c>
      <c r="B220" s="3" t="str">
        <f>IF(AND(TRIM(INDEX(StartDateValues,ROW(A220)))&lt;&gt;"",INDEX(StartDateValues,ROW(A220))&gt;0),INT(INDEX(StartDateValues,ROW(A220))),"")</f>
        <v/>
      </c>
      <c r="C220" s="3" t="str">
        <f t="shared" si="27"/>
        <v/>
      </c>
      <c r="D220" s="5" t="str">
        <f t="shared" si="29"/>
        <v/>
      </c>
      <c r="E220" s="5" t="str">
        <f t="shared" si="30"/>
        <v/>
      </c>
      <c r="F220" s="5" t="str">
        <f t="shared" si="31"/>
        <v/>
      </c>
      <c r="G220" s="3" t="str">
        <f t="shared" si="32"/>
        <v/>
      </c>
      <c r="H220" s="5" t="str">
        <f t="shared" si="33"/>
        <v/>
      </c>
      <c r="I220" s="5" t="str">
        <f t="shared" si="34"/>
        <v/>
      </c>
      <c r="J220" s="5" t="str">
        <f t="shared" si="35"/>
        <v/>
      </c>
      <c r="K220" s="5" t="e">
        <f t="shared" si="28"/>
        <v>#N/A</v>
      </c>
    </row>
    <row r="221" spans="1:11" x14ac:dyDescent="0.25">
      <c r="A221" s="3" t="str">
        <f>IF(AND(TRIM(INDEX(CompletedDateValues,ROW(A221)))&lt;&gt;"",INDEX(CompletedDateValues,ROW(A221))&gt;0),INT(INDEX(CompletedDateValues,ROW(A221))),"")</f>
        <v/>
      </c>
      <c r="B221" s="3" t="str">
        <f>IF(AND(TRIM(INDEX(StartDateValues,ROW(A221)))&lt;&gt;"",INDEX(StartDateValues,ROW(A221))&gt;0),INT(INDEX(StartDateValues,ROW(A221))),"")</f>
        <v/>
      </c>
      <c r="C221" s="3" t="str">
        <f t="shared" si="27"/>
        <v/>
      </c>
      <c r="D221" s="5" t="str">
        <f t="shared" si="29"/>
        <v/>
      </c>
      <c r="E221" s="5" t="str">
        <f t="shared" si="30"/>
        <v/>
      </c>
      <c r="F221" s="5" t="str">
        <f t="shared" si="31"/>
        <v/>
      </c>
      <c r="G221" s="3" t="str">
        <f t="shared" si="32"/>
        <v/>
      </c>
      <c r="H221" s="5" t="str">
        <f t="shared" si="33"/>
        <v/>
      </c>
      <c r="I221" s="5" t="str">
        <f t="shared" si="34"/>
        <v/>
      </c>
      <c r="J221" s="5" t="str">
        <f t="shared" si="35"/>
        <v/>
      </c>
      <c r="K221" s="5" t="e">
        <f t="shared" si="28"/>
        <v>#N/A</v>
      </c>
    </row>
    <row r="222" spans="1:11" x14ac:dyDescent="0.25">
      <c r="A222" s="3" t="str">
        <f>IF(AND(TRIM(INDEX(CompletedDateValues,ROW(A222)))&lt;&gt;"",INDEX(CompletedDateValues,ROW(A222))&gt;0),INT(INDEX(CompletedDateValues,ROW(A222))),"")</f>
        <v/>
      </c>
      <c r="B222" s="3" t="str">
        <f>IF(AND(TRIM(INDEX(StartDateValues,ROW(A222)))&lt;&gt;"",INDEX(StartDateValues,ROW(A222))&gt;0),INT(INDEX(StartDateValues,ROW(A222))),"")</f>
        <v/>
      </c>
      <c r="C222" s="3" t="str">
        <f t="shared" si="27"/>
        <v/>
      </c>
      <c r="D222" s="5" t="str">
        <f t="shared" si="29"/>
        <v/>
      </c>
      <c r="E222" s="5" t="str">
        <f t="shared" si="30"/>
        <v/>
      </c>
      <c r="F222" s="5" t="str">
        <f t="shared" si="31"/>
        <v/>
      </c>
      <c r="G222" s="3" t="str">
        <f t="shared" si="32"/>
        <v/>
      </c>
      <c r="H222" s="5" t="str">
        <f t="shared" si="33"/>
        <v/>
      </c>
      <c r="I222" s="5" t="str">
        <f t="shared" si="34"/>
        <v/>
      </c>
      <c r="J222" s="5" t="str">
        <f t="shared" si="35"/>
        <v/>
      </c>
      <c r="K222" s="5" t="e">
        <f t="shared" si="28"/>
        <v>#N/A</v>
      </c>
    </row>
    <row r="223" spans="1:11" x14ac:dyDescent="0.25">
      <c r="A223" s="3" t="str">
        <f>IF(AND(TRIM(INDEX(CompletedDateValues,ROW(A223)))&lt;&gt;"",INDEX(CompletedDateValues,ROW(A223))&gt;0),INT(INDEX(CompletedDateValues,ROW(A223))),"")</f>
        <v/>
      </c>
      <c r="B223" s="3" t="str">
        <f>IF(AND(TRIM(INDEX(StartDateValues,ROW(A223)))&lt;&gt;"",INDEX(StartDateValues,ROW(A223))&gt;0),INT(INDEX(StartDateValues,ROW(A223))),"")</f>
        <v/>
      </c>
      <c r="C223" s="3" t="str">
        <f t="shared" si="27"/>
        <v/>
      </c>
      <c r="D223" s="5" t="str">
        <f t="shared" si="29"/>
        <v/>
      </c>
      <c r="E223" s="5" t="str">
        <f t="shared" si="30"/>
        <v/>
      </c>
      <c r="F223" s="5" t="str">
        <f t="shared" si="31"/>
        <v/>
      </c>
      <c r="G223" s="3" t="str">
        <f t="shared" si="32"/>
        <v/>
      </c>
      <c r="H223" s="5" t="str">
        <f t="shared" si="33"/>
        <v/>
      </c>
      <c r="I223" s="5" t="str">
        <f t="shared" si="34"/>
        <v/>
      </c>
      <c r="J223" s="5" t="str">
        <f t="shared" si="35"/>
        <v/>
      </c>
      <c r="K223" s="5" t="e">
        <f t="shared" si="28"/>
        <v>#N/A</v>
      </c>
    </row>
    <row r="224" spans="1:11" x14ac:dyDescent="0.25">
      <c r="A224" s="3" t="str">
        <f>IF(AND(TRIM(INDEX(CompletedDateValues,ROW(A224)))&lt;&gt;"",INDEX(CompletedDateValues,ROW(A224))&gt;0),INT(INDEX(CompletedDateValues,ROW(A224))),"")</f>
        <v/>
      </c>
      <c r="B224" s="3" t="str">
        <f>IF(AND(TRIM(INDEX(StartDateValues,ROW(A224)))&lt;&gt;"",INDEX(StartDateValues,ROW(A224))&gt;0),INT(INDEX(StartDateValues,ROW(A224))),"")</f>
        <v/>
      </c>
      <c r="C224" s="3" t="str">
        <f t="shared" si="27"/>
        <v/>
      </c>
      <c r="D224" s="5" t="str">
        <f t="shared" si="29"/>
        <v/>
      </c>
      <c r="E224" s="5" t="str">
        <f t="shared" si="30"/>
        <v/>
      </c>
      <c r="F224" s="5" t="str">
        <f t="shared" si="31"/>
        <v/>
      </c>
      <c r="G224" s="3" t="str">
        <f t="shared" si="32"/>
        <v/>
      </c>
      <c r="H224" s="5" t="str">
        <f t="shared" si="33"/>
        <v/>
      </c>
      <c r="I224" s="5" t="str">
        <f t="shared" si="34"/>
        <v/>
      </c>
      <c r="J224" s="5" t="str">
        <f t="shared" si="35"/>
        <v/>
      </c>
      <c r="K224" s="5" t="e">
        <f t="shared" si="28"/>
        <v>#N/A</v>
      </c>
    </row>
    <row r="225" spans="1:11" x14ac:dyDescent="0.25">
      <c r="A225" s="3" t="str">
        <f>IF(AND(TRIM(INDEX(CompletedDateValues,ROW(A225)))&lt;&gt;"",INDEX(CompletedDateValues,ROW(A225))&gt;0),INT(INDEX(CompletedDateValues,ROW(A225))),"")</f>
        <v/>
      </c>
      <c r="B225" s="3" t="str">
        <f>IF(AND(TRIM(INDEX(StartDateValues,ROW(A225)))&lt;&gt;"",INDEX(StartDateValues,ROW(A225))&gt;0),INT(INDEX(StartDateValues,ROW(A225))),"")</f>
        <v/>
      </c>
      <c r="C225" s="3" t="str">
        <f t="shared" si="27"/>
        <v/>
      </c>
      <c r="D225" s="5" t="str">
        <f t="shared" si="29"/>
        <v/>
      </c>
      <c r="E225" s="5" t="str">
        <f t="shared" si="30"/>
        <v/>
      </c>
      <c r="F225" s="5" t="str">
        <f t="shared" si="31"/>
        <v/>
      </c>
      <c r="G225" s="3" t="str">
        <f t="shared" si="32"/>
        <v/>
      </c>
      <c r="H225" s="5" t="str">
        <f t="shared" si="33"/>
        <v/>
      </c>
      <c r="I225" s="5" t="str">
        <f t="shared" si="34"/>
        <v/>
      </c>
      <c r="J225" s="5" t="str">
        <f t="shared" si="35"/>
        <v/>
      </c>
      <c r="K225" s="5" t="e">
        <f t="shared" si="28"/>
        <v>#N/A</v>
      </c>
    </row>
    <row r="226" spans="1:11" x14ac:dyDescent="0.25">
      <c r="A226" s="3" t="str">
        <f>IF(AND(TRIM(INDEX(CompletedDateValues,ROW(A226)))&lt;&gt;"",INDEX(CompletedDateValues,ROW(A226))&gt;0),INT(INDEX(CompletedDateValues,ROW(A226))),"")</f>
        <v/>
      </c>
      <c r="B226" s="3" t="str">
        <f>IF(AND(TRIM(INDEX(StartDateValues,ROW(A226)))&lt;&gt;"",INDEX(StartDateValues,ROW(A226))&gt;0),INT(INDEX(StartDateValues,ROW(A226))),"")</f>
        <v/>
      </c>
      <c r="C226" s="3" t="str">
        <f t="shared" si="27"/>
        <v/>
      </c>
      <c r="D226" s="5" t="str">
        <f t="shared" si="29"/>
        <v/>
      </c>
      <c r="E226" s="5" t="str">
        <f t="shared" si="30"/>
        <v/>
      </c>
      <c r="F226" s="5" t="str">
        <f t="shared" si="31"/>
        <v/>
      </c>
      <c r="G226" s="3" t="str">
        <f t="shared" si="32"/>
        <v/>
      </c>
      <c r="H226" s="5" t="str">
        <f t="shared" si="33"/>
        <v/>
      </c>
      <c r="I226" s="5" t="str">
        <f t="shared" si="34"/>
        <v/>
      </c>
      <c r="J226" s="5" t="str">
        <f t="shared" si="35"/>
        <v/>
      </c>
      <c r="K226" s="5" t="e">
        <f t="shared" si="28"/>
        <v>#N/A</v>
      </c>
    </row>
    <row r="227" spans="1:11" x14ac:dyDescent="0.25">
      <c r="A227" s="3" t="str">
        <f>IF(AND(TRIM(INDEX(CompletedDateValues,ROW(A227)))&lt;&gt;"",INDEX(CompletedDateValues,ROW(A227))&gt;0),INT(INDEX(CompletedDateValues,ROW(A227))),"")</f>
        <v/>
      </c>
      <c r="B227" s="3" t="str">
        <f>IF(AND(TRIM(INDEX(StartDateValues,ROW(A227)))&lt;&gt;"",INDEX(StartDateValues,ROW(A227))&gt;0),INT(INDEX(StartDateValues,ROW(A227))),"")</f>
        <v/>
      </c>
      <c r="C227" s="3" t="str">
        <f t="shared" si="27"/>
        <v/>
      </c>
      <c r="D227" s="5" t="str">
        <f t="shared" si="29"/>
        <v/>
      </c>
      <c r="E227" s="5" t="str">
        <f t="shared" si="30"/>
        <v/>
      </c>
      <c r="F227" s="5" t="str">
        <f t="shared" si="31"/>
        <v/>
      </c>
      <c r="G227" s="3" t="str">
        <f t="shared" si="32"/>
        <v/>
      </c>
      <c r="H227" s="5" t="str">
        <f t="shared" si="33"/>
        <v/>
      </c>
      <c r="I227" s="5" t="str">
        <f t="shared" si="34"/>
        <v/>
      </c>
      <c r="J227" s="5" t="str">
        <f t="shared" si="35"/>
        <v/>
      </c>
      <c r="K227" s="5" t="e">
        <f t="shared" si="28"/>
        <v>#N/A</v>
      </c>
    </row>
    <row r="228" spans="1:11" x14ac:dyDescent="0.25">
      <c r="A228" s="3" t="str">
        <f>IF(AND(TRIM(INDEX(CompletedDateValues,ROW(A228)))&lt;&gt;"",INDEX(CompletedDateValues,ROW(A228))&gt;0),INT(INDEX(CompletedDateValues,ROW(A228))),"")</f>
        <v/>
      </c>
      <c r="B228" s="3" t="str">
        <f>IF(AND(TRIM(INDEX(StartDateValues,ROW(A228)))&lt;&gt;"",INDEX(StartDateValues,ROW(A228))&gt;0),INT(INDEX(StartDateValues,ROW(A228))),"")</f>
        <v/>
      </c>
      <c r="C228" s="3" t="str">
        <f t="shared" si="27"/>
        <v/>
      </c>
      <c r="D228" s="5" t="str">
        <f t="shared" si="29"/>
        <v/>
      </c>
      <c r="E228" s="5" t="str">
        <f t="shared" si="30"/>
        <v/>
      </c>
      <c r="F228" s="5" t="str">
        <f t="shared" si="31"/>
        <v/>
      </c>
      <c r="G228" s="3" t="str">
        <f t="shared" si="32"/>
        <v/>
      </c>
      <c r="H228" s="5" t="str">
        <f t="shared" si="33"/>
        <v/>
      </c>
      <c r="I228" s="5" t="str">
        <f t="shared" si="34"/>
        <v/>
      </c>
      <c r="J228" s="5" t="str">
        <f t="shared" si="35"/>
        <v/>
      </c>
      <c r="K228" s="5" t="e">
        <f t="shared" si="28"/>
        <v>#N/A</v>
      </c>
    </row>
    <row r="229" spans="1:11" x14ac:dyDescent="0.25">
      <c r="A229" s="3" t="str">
        <f>IF(AND(TRIM(INDEX(CompletedDateValues,ROW(A229)))&lt;&gt;"",INDEX(CompletedDateValues,ROW(A229))&gt;0),INT(INDEX(CompletedDateValues,ROW(A229))),"")</f>
        <v/>
      </c>
      <c r="B229" s="3" t="str">
        <f>IF(AND(TRIM(INDEX(StartDateValues,ROW(A229)))&lt;&gt;"",INDEX(StartDateValues,ROW(A229))&gt;0),INT(INDEX(StartDateValues,ROW(A229))),"")</f>
        <v/>
      </c>
      <c r="C229" s="3" t="str">
        <f t="shared" si="27"/>
        <v/>
      </c>
      <c r="D229" s="5" t="str">
        <f t="shared" si="29"/>
        <v/>
      </c>
      <c r="E229" s="5" t="str">
        <f t="shared" si="30"/>
        <v/>
      </c>
      <c r="F229" s="5" t="str">
        <f t="shared" si="31"/>
        <v/>
      </c>
      <c r="G229" s="3" t="str">
        <f t="shared" si="32"/>
        <v/>
      </c>
      <c r="H229" s="5" t="str">
        <f t="shared" si="33"/>
        <v/>
      </c>
      <c r="I229" s="5" t="str">
        <f t="shared" si="34"/>
        <v/>
      </c>
      <c r="J229" s="5" t="str">
        <f t="shared" si="35"/>
        <v/>
      </c>
      <c r="K229" s="5" t="e">
        <f t="shared" si="28"/>
        <v>#N/A</v>
      </c>
    </row>
    <row r="230" spans="1:11" x14ac:dyDescent="0.25">
      <c r="A230" s="3" t="str">
        <f>IF(AND(TRIM(INDEX(CompletedDateValues,ROW(A230)))&lt;&gt;"",INDEX(CompletedDateValues,ROW(A230))&gt;0),INT(INDEX(CompletedDateValues,ROW(A230))),"")</f>
        <v/>
      </c>
      <c r="B230" s="3" t="str">
        <f>IF(AND(TRIM(INDEX(StartDateValues,ROW(A230)))&lt;&gt;"",INDEX(StartDateValues,ROW(A230))&gt;0),INT(INDEX(StartDateValues,ROW(A230))),"")</f>
        <v/>
      </c>
      <c r="C230" s="3" t="str">
        <f t="shared" si="27"/>
        <v/>
      </c>
      <c r="D230" s="5" t="str">
        <f t="shared" si="29"/>
        <v/>
      </c>
      <c r="E230" s="5" t="str">
        <f t="shared" si="30"/>
        <v/>
      </c>
      <c r="F230" s="5" t="str">
        <f t="shared" si="31"/>
        <v/>
      </c>
      <c r="G230" s="3" t="str">
        <f t="shared" si="32"/>
        <v/>
      </c>
      <c r="H230" s="5" t="str">
        <f t="shared" si="33"/>
        <v/>
      </c>
      <c r="I230" s="5" t="str">
        <f t="shared" si="34"/>
        <v/>
      </c>
      <c r="J230" s="5" t="str">
        <f t="shared" si="35"/>
        <v/>
      </c>
      <c r="K230" s="5" t="e">
        <f t="shared" si="28"/>
        <v>#N/A</v>
      </c>
    </row>
    <row r="231" spans="1:11" x14ac:dyDescent="0.25">
      <c r="A231" s="3" t="str">
        <f>IF(AND(TRIM(INDEX(CompletedDateValues,ROW(A231)))&lt;&gt;"",INDEX(CompletedDateValues,ROW(A231))&gt;0),INT(INDEX(CompletedDateValues,ROW(A231))),"")</f>
        <v/>
      </c>
      <c r="B231" s="3" t="str">
        <f>IF(AND(TRIM(INDEX(StartDateValues,ROW(A231)))&lt;&gt;"",INDEX(StartDateValues,ROW(A231))&gt;0),INT(INDEX(StartDateValues,ROW(A231))),"")</f>
        <v/>
      </c>
      <c r="C231" s="3" t="str">
        <f t="shared" si="27"/>
        <v/>
      </c>
      <c r="D231" s="5" t="str">
        <f t="shared" si="29"/>
        <v/>
      </c>
      <c r="E231" s="5" t="str">
        <f t="shared" si="30"/>
        <v/>
      </c>
      <c r="F231" s="5" t="str">
        <f t="shared" si="31"/>
        <v/>
      </c>
      <c r="G231" s="3" t="str">
        <f t="shared" si="32"/>
        <v/>
      </c>
      <c r="H231" s="5" t="str">
        <f t="shared" si="33"/>
        <v/>
      </c>
      <c r="I231" s="5" t="str">
        <f t="shared" si="34"/>
        <v/>
      </c>
      <c r="J231" s="5" t="str">
        <f t="shared" si="35"/>
        <v/>
      </c>
      <c r="K231" s="5" t="e">
        <f t="shared" si="28"/>
        <v>#N/A</v>
      </c>
    </row>
    <row r="232" spans="1:11" x14ac:dyDescent="0.25">
      <c r="A232" s="3" t="str">
        <f>IF(AND(TRIM(INDEX(CompletedDateValues,ROW(A232)))&lt;&gt;"",INDEX(CompletedDateValues,ROW(A232))&gt;0),INT(INDEX(CompletedDateValues,ROW(A232))),"")</f>
        <v/>
      </c>
      <c r="B232" s="3" t="str">
        <f>IF(AND(TRIM(INDEX(StartDateValues,ROW(A232)))&lt;&gt;"",INDEX(StartDateValues,ROW(A232))&gt;0),INT(INDEX(StartDateValues,ROW(A232))),"")</f>
        <v/>
      </c>
      <c r="C232" s="3" t="str">
        <f t="shared" si="27"/>
        <v/>
      </c>
      <c r="D232" s="5" t="str">
        <f t="shared" si="29"/>
        <v/>
      </c>
      <c r="E232" s="5" t="str">
        <f t="shared" si="30"/>
        <v/>
      </c>
      <c r="F232" s="5" t="str">
        <f t="shared" si="31"/>
        <v/>
      </c>
      <c r="G232" s="3" t="str">
        <f t="shared" si="32"/>
        <v/>
      </c>
      <c r="H232" s="5" t="str">
        <f t="shared" si="33"/>
        <v/>
      </c>
      <c r="I232" s="5" t="str">
        <f t="shared" si="34"/>
        <v/>
      </c>
      <c r="J232" s="5" t="str">
        <f t="shared" si="35"/>
        <v/>
      </c>
      <c r="K232" s="5" t="e">
        <f t="shared" si="28"/>
        <v>#N/A</v>
      </c>
    </row>
    <row r="233" spans="1:11" x14ac:dyDescent="0.25">
      <c r="A233" s="3" t="str">
        <f>IF(AND(TRIM(INDEX(CompletedDateValues,ROW(A233)))&lt;&gt;"",INDEX(CompletedDateValues,ROW(A233))&gt;0),INT(INDEX(CompletedDateValues,ROW(A233))),"")</f>
        <v/>
      </c>
      <c r="B233" s="3" t="str">
        <f>IF(AND(TRIM(INDEX(StartDateValues,ROW(A233)))&lt;&gt;"",INDEX(StartDateValues,ROW(A233))&gt;0),INT(INDEX(StartDateValues,ROW(A233))),"")</f>
        <v/>
      </c>
      <c r="C233" s="3" t="str">
        <f t="shared" si="27"/>
        <v/>
      </c>
      <c r="D233" s="5" t="str">
        <f t="shared" si="29"/>
        <v/>
      </c>
      <c r="E233" s="5" t="str">
        <f t="shared" si="30"/>
        <v/>
      </c>
      <c r="F233" s="5" t="str">
        <f t="shared" si="31"/>
        <v/>
      </c>
      <c r="G233" s="3" t="str">
        <f t="shared" si="32"/>
        <v/>
      </c>
      <c r="H233" s="5" t="str">
        <f t="shared" si="33"/>
        <v/>
      </c>
      <c r="I233" s="5" t="str">
        <f t="shared" si="34"/>
        <v/>
      </c>
      <c r="J233" s="5" t="str">
        <f t="shared" si="35"/>
        <v/>
      </c>
      <c r="K233" s="5" t="e">
        <f t="shared" si="28"/>
        <v>#N/A</v>
      </c>
    </row>
    <row r="234" spans="1:11" x14ac:dyDescent="0.25">
      <c r="A234" s="3" t="str">
        <f>IF(AND(TRIM(INDEX(CompletedDateValues,ROW(A234)))&lt;&gt;"",INDEX(CompletedDateValues,ROW(A234))&gt;0),INT(INDEX(CompletedDateValues,ROW(A234))),"")</f>
        <v/>
      </c>
      <c r="B234" s="3" t="str">
        <f>IF(AND(TRIM(INDEX(StartDateValues,ROW(A234)))&lt;&gt;"",INDEX(StartDateValues,ROW(A234))&gt;0),INT(INDEX(StartDateValues,ROW(A234))),"")</f>
        <v/>
      </c>
      <c r="C234" s="3" t="str">
        <f t="shared" si="27"/>
        <v/>
      </c>
      <c r="D234" s="5" t="str">
        <f t="shared" si="29"/>
        <v/>
      </c>
      <c r="E234" s="5" t="str">
        <f t="shared" si="30"/>
        <v/>
      </c>
      <c r="F234" s="5" t="str">
        <f t="shared" si="31"/>
        <v/>
      </c>
      <c r="G234" s="3" t="str">
        <f t="shared" si="32"/>
        <v/>
      </c>
      <c r="H234" s="5" t="str">
        <f t="shared" si="33"/>
        <v/>
      </c>
      <c r="I234" s="5" t="str">
        <f t="shared" si="34"/>
        <v/>
      </c>
      <c r="J234" s="5" t="str">
        <f t="shared" si="35"/>
        <v/>
      </c>
      <c r="K234" s="5" t="e">
        <f t="shared" si="28"/>
        <v>#N/A</v>
      </c>
    </row>
    <row r="235" spans="1:11" x14ac:dyDescent="0.25">
      <c r="A235" s="3" t="str">
        <f>IF(AND(TRIM(INDEX(CompletedDateValues,ROW(A235)))&lt;&gt;"",INDEX(CompletedDateValues,ROW(A235))&gt;0),INT(INDEX(CompletedDateValues,ROW(A235))),"")</f>
        <v/>
      </c>
      <c r="B235" s="3" t="str">
        <f>IF(AND(TRIM(INDEX(StartDateValues,ROW(A235)))&lt;&gt;"",INDEX(StartDateValues,ROW(A235))&gt;0),INT(INDEX(StartDateValues,ROW(A235))),"")</f>
        <v/>
      </c>
      <c r="C235" s="3" t="str">
        <f t="shared" si="27"/>
        <v/>
      </c>
      <c r="D235" s="5" t="str">
        <f t="shared" si="29"/>
        <v/>
      </c>
      <c r="E235" s="5" t="str">
        <f t="shared" si="30"/>
        <v/>
      </c>
      <c r="F235" s="5" t="str">
        <f t="shared" si="31"/>
        <v/>
      </c>
      <c r="G235" s="3" t="str">
        <f t="shared" si="32"/>
        <v/>
      </c>
      <c r="H235" s="5" t="str">
        <f t="shared" si="33"/>
        <v/>
      </c>
      <c r="I235" s="5" t="str">
        <f t="shared" si="34"/>
        <v/>
      </c>
      <c r="J235" s="5" t="str">
        <f t="shared" si="35"/>
        <v/>
      </c>
      <c r="K235" s="5" t="e">
        <f t="shared" si="28"/>
        <v>#N/A</v>
      </c>
    </row>
    <row r="236" spans="1:11" x14ac:dyDescent="0.25">
      <c r="A236" s="3" t="str">
        <f>IF(AND(TRIM(INDEX(CompletedDateValues,ROW(A236)))&lt;&gt;"",INDEX(CompletedDateValues,ROW(A236))&gt;0),INT(INDEX(CompletedDateValues,ROW(A236))),"")</f>
        <v/>
      </c>
      <c r="B236" s="3" t="str">
        <f>IF(AND(TRIM(INDEX(StartDateValues,ROW(A236)))&lt;&gt;"",INDEX(StartDateValues,ROW(A236))&gt;0),INT(INDEX(StartDateValues,ROW(A236))),"")</f>
        <v/>
      </c>
      <c r="C236" s="3" t="str">
        <f t="shared" si="27"/>
        <v/>
      </c>
      <c r="D236" s="5" t="str">
        <f t="shared" si="29"/>
        <v/>
      </c>
      <c r="E236" s="5" t="str">
        <f t="shared" si="30"/>
        <v/>
      </c>
      <c r="F236" s="5" t="str">
        <f t="shared" si="31"/>
        <v/>
      </c>
      <c r="G236" s="3" t="str">
        <f t="shared" si="32"/>
        <v/>
      </c>
      <c r="H236" s="5" t="str">
        <f t="shared" si="33"/>
        <v/>
      </c>
      <c r="I236" s="5" t="str">
        <f t="shared" si="34"/>
        <v/>
      </c>
      <c r="J236" s="5" t="str">
        <f t="shared" si="35"/>
        <v/>
      </c>
      <c r="K236" s="5" t="e">
        <f t="shared" si="28"/>
        <v>#N/A</v>
      </c>
    </row>
    <row r="237" spans="1:11" x14ac:dyDescent="0.25">
      <c r="A237" s="3" t="str">
        <f>IF(AND(TRIM(INDEX(CompletedDateValues,ROW(A237)))&lt;&gt;"",INDEX(CompletedDateValues,ROW(A237))&gt;0),INT(INDEX(CompletedDateValues,ROW(A237))),"")</f>
        <v/>
      </c>
      <c r="B237" s="3" t="str">
        <f>IF(AND(TRIM(INDEX(StartDateValues,ROW(A237)))&lt;&gt;"",INDEX(StartDateValues,ROW(A237))&gt;0),INT(INDEX(StartDateValues,ROW(A237))),"")</f>
        <v/>
      </c>
      <c r="C237" s="3" t="str">
        <f t="shared" si="27"/>
        <v/>
      </c>
      <c r="D237" s="5" t="str">
        <f t="shared" si="29"/>
        <v/>
      </c>
      <c r="E237" s="5" t="str">
        <f t="shared" si="30"/>
        <v/>
      </c>
      <c r="F237" s="5" t="str">
        <f t="shared" si="31"/>
        <v/>
      </c>
      <c r="G237" s="3" t="str">
        <f t="shared" si="32"/>
        <v/>
      </c>
      <c r="H237" s="5" t="str">
        <f t="shared" si="33"/>
        <v/>
      </c>
      <c r="I237" s="5" t="str">
        <f t="shared" si="34"/>
        <v/>
      </c>
      <c r="J237" s="5" t="str">
        <f t="shared" si="35"/>
        <v/>
      </c>
      <c r="K237" s="5" t="e">
        <f t="shared" si="28"/>
        <v>#N/A</v>
      </c>
    </row>
    <row r="238" spans="1:11" x14ac:dyDescent="0.25">
      <c r="A238" s="3" t="str">
        <f>IF(AND(TRIM(INDEX(CompletedDateValues,ROW(A238)))&lt;&gt;"",INDEX(CompletedDateValues,ROW(A238))&gt;0),INT(INDEX(CompletedDateValues,ROW(A238))),"")</f>
        <v/>
      </c>
      <c r="B238" s="3" t="str">
        <f>IF(AND(TRIM(INDEX(StartDateValues,ROW(A238)))&lt;&gt;"",INDEX(StartDateValues,ROW(A238))&gt;0),INT(INDEX(StartDateValues,ROW(A238))),"")</f>
        <v/>
      </c>
      <c r="C238" s="3" t="str">
        <f t="shared" si="27"/>
        <v/>
      </c>
      <c r="D238" s="5" t="str">
        <f t="shared" si="29"/>
        <v/>
      </c>
      <c r="E238" s="5" t="str">
        <f t="shared" si="30"/>
        <v/>
      </c>
      <c r="F238" s="5" t="str">
        <f t="shared" si="31"/>
        <v/>
      </c>
      <c r="G238" s="3" t="str">
        <f t="shared" si="32"/>
        <v/>
      </c>
      <c r="H238" s="5" t="str">
        <f t="shared" si="33"/>
        <v/>
      </c>
      <c r="I238" s="5" t="str">
        <f t="shared" si="34"/>
        <v/>
      </c>
      <c r="J238" s="5" t="str">
        <f t="shared" si="35"/>
        <v/>
      </c>
      <c r="K238" s="5" t="e">
        <f t="shared" si="28"/>
        <v>#N/A</v>
      </c>
    </row>
    <row r="239" spans="1:11" x14ac:dyDescent="0.25">
      <c r="A239" s="3" t="str">
        <f>IF(AND(TRIM(INDEX(CompletedDateValues,ROW(A239)))&lt;&gt;"",INDEX(CompletedDateValues,ROW(A239))&gt;0),INT(INDEX(CompletedDateValues,ROW(A239))),"")</f>
        <v/>
      </c>
      <c r="B239" s="3" t="str">
        <f>IF(AND(TRIM(INDEX(StartDateValues,ROW(A239)))&lt;&gt;"",INDEX(StartDateValues,ROW(A239))&gt;0),INT(INDEX(StartDateValues,ROW(A239))),"")</f>
        <v/>
      </c>
      <c r="C239" s="3" t="str">
        <f t="shared" si="27"/>
        <v/>
      </c>
      <c r="D239" s="5" t="str">
        <f t="shared" si="29"/>
        <v/>
      </c>
      <c r="E239" s="5" t="str">
        <f t="shared" si="30"/>
        <v/>
      </c>
      <c r="F239" s="5" t="str">
        <f t="shared" si="31"/>
        <v/>
      </c>
      <c r="G239" s="3" t="str">
        <f t="shared" si="32"/>
        <v/>
      </c>
      <c r="H239" s="5" t="str">
        <f t="shared" si="33"/>
        <v/>
      </c>
      <c r="I239" s="5" t="str">
        <f t="shared" si="34"/>
        <v/>
      </c>
      <c r="J239" s="5" t="str">
        <f t="shared" si="35"/>
        <v/>
      </c>
      <c r="K239" s="5" t="e">
        <f t="shared" si="28"/>
        <v>#N/A</v>
      </c>
    </row>
    <row r="240" spans="1:11" x14ac:dyDescent="0.25">
      <c r="A240" s="3" t="str">
        <f>IF(AND(TRIM(INDEX(CompletedDateValues,ROW(A240)))&lt;&gt;"",INDEX(CompletedDateValues,ROW(A240))&gt;0),INT(INDEX(CompletedDateValues,ROW(A240))),"")</f>
        <v/>
      </c>
      <c r="B240" s="3" t="str">
        <f>IF(AND(TRIM(INDEX(StartDateValues,ROW(A240)))&lt;&gt;"",INDEX(StartDateValues,ROW(A240))&gt;0),INT(INDEX(StartDateValues,ROW(A240))),"")</f>
        <v/>
      </c>
      <c r="C240" s="3" t="str">
        <f t="shared" si="27"/>
        <v/>
      </c>
      <c r="D240" s="5" t="str">
        <f t="shared" si="29"/>
        <v/>
      </c>
      <c r="E240" s="5" t="str">
        <f t="shared" si="30"/>
        <v/>
      </c>
      <c r="F240" s="5" t="str">
        <f t="shared" si="31"/>
        <v/>
      </c>
      <c r="G240" s="3" t="str">
        <f t="shared" si="32"/>
        <v/>
      </c>
      <c r="H240" s="5" t="str">
        <f t="shared" si="33"/>
        <v/>
      </c>
      <c r="I240" s="5" t="str">
        <f t="shared" si="34"/>
        <v/>
      </c>
      <c r="J240" s="5" t="str">
        <f t="shared" si="35"/>
        <v/>
      </c>
      <c r="K240" s="5" t="e">
        <f t="shared" si="28"/>
        <v>#N/A</v>
      </c>
    </row>
    <row r="241" spans="1:11" x14ac:dyDescent="0.25">
      <c r="A241" s="3" t="str">
        <f>IF(AND(TRIM(INDEX(CompletedDateValues,ROW(A241)))&lt;&gt;"",INDEX(CompletedDateValues,ROW(A241))&gt;0),INT(INDEX(CompletedDateValues,ROW(A241))),"")</f>
        <v/>
      </c>
      <c r="B241" s="3" t="str">
        <f>IF(AND(TRIM(INDEX(StartDateValues,ROW(A241)))&lt;&gt;"",INDEX(StartDateValues,ROW(A241))&gt;0),INT(INDEX(StartDateValues,ROW(A241))),"")</f>
        <v/>
      </c>
      <c r="C241" s="3" t="str">
        <f t="shared" si="27"/>
        <v/>
      </c>
      <c r="D241" s="5" t="str">
        <f t="shared" si="29"/>
        <v/>
      </c>
      <c r="E241" s="5" t="str">
        <f t="shared" si="30"/>
        <v/>
      </c>
      <c r="F241" s="5" t="str">
        <f t="shared" si="31"/>
        <v/>
      </c>
      <c r="G241" s="3" t="str">
        <f t="shared" si="32"/>
        <v/>
      </c>
      <c r="H241" s="5" t="str">
        <f t="shared" si="33"/>
        <v/>
      </c>
      <c r="I241" s="5" t="str">
        <f t="shared" si="34"/>
        <v/>
      </c>
      <c r="J241" s="5" t="str">
        <f t="shared" si="35"/>
        <v/>
      </c>
      <c r="K241" s="5" t="e">
        <f t="shared" si="28"/>
        <v>#N/A</v>
      </c>
    </row>
    <row r="242" spans="1:11" x14ac:dyDescent="0.25">
      <c r="A242" s="3" t="str">
        <f>IF(AND(TRIM(INDEX(CompletedDateValues,ROW(A242)))&lt;&gt;"",INDEX(CompletedDateValues,ROW(A242))&gt;0),INT(INDEX(CompletedDateValues,ROW(A242))),"")</f>
        <v/>
      </c>
      <c r="B242" s="3" t="str">
        <f>IF(AND(TRIM(INDEX(StartDateValues,ROW(A242)))&lt;&gt;"",INDEX(StartDateValues,ROW(A242))&gt;0),INT(INDEX(StartDateValues,ROW(A242))),"")</f>
        <v/>
      </c>
      <c r="C242" s="3" t="str">
        <f t="shared" si="27"/>
        <v/>
      </c>
      <c r="D242" s="5" t="str">
        <f t="shared" si="29"/>
        <v/>
      </c>
      <c r="E242" s="5" t="str">
        <f t="shared" si="30"/>
        <v/>
      </c>
      <c r="F242" s="5" t="str">
        <f t="shared" si="31"/>
        <v/>
      </c>
      <c r="G242" s="3" t="str">
        <f t="shared" si="32"/>
        <v/>
      </c>
      <c r="H242" s="5" t="str">
        <f t="shared" si="33"/>
        <v/>
      </c>
      <c r="I242" s="5" t="str">
        <f t="shared" si="34"/>
        <v/>
      </c>
      <c r="J242" s="5" t="str">
        <f t="shared" si="35"/>
        <v/>
      </c>
      <c r="K242" s="5" t="e">
        <f t="shared" si="28"/>
        <v>#N/A</v>
      </c>
    </row>
    <row r="243" spans="1:11" x14ac:dyDescent="0.25">
      <c r="A243" s="3" t="str">
        <f>IF(AND(TRIM(INDEX(CompletedDateValues,ROW(A243)))&lt;&gt;"",INDEX(CompletedDateValues,ROW(A243))&gt;0),INT(INDEX(CompletedDateValues,ROW(A243))),"")</f>
        <v/>
      </c>
      <c r="B243" s="3" t="str">
        <f>IF(AND(TRIM(INDEX(StartDateValues,ROW(A243)))&lt;&gt;"",INDEX(StartDateValues,ROW(A243))&gt;0),INT(INDEX(StartDateValues,ROW(A243))),"")</f>
        <v/>
      </c>
      <c r="C243" s="3" t="str">
        <f t="shared" si="27"/>
        <v/>
      </c>
      <c r="D243" s="5" t="str">
        <f t="shared" si="29"/>
        <v/>
      </c>
      <c r="E243" s="5" t="str">
        <f t="shared" si="30"/>
        <v/>
      </c>
      <c r="F243" s="5" t="str">
        <f t="shared" si="31"/>
        <v/>
      </c>
      <c r="G243" s="3" t="str">
        <f t="shared" si="32"/>
        <v/>
      </c>
      <c r="H243" s="5" t="str">
        <f t="shared" si="33"/>
        <v/>
      </c>
      <c r="I243" s="5" t="str">
        <f t="shared" si="34"/>
        <v/>
      </c>
      <c r="J243" s="5" t="str">
        <f t="shared" si="35"/>
        <v/>
      </c>
      <c r="K243" s="5" t="e">
        <f t="shared" si="28"/>
        <v>#N/A</v>
      </c>
    </row>
    <row r="244" spans="1:11" x14ac:dyDescent="0.25">
      <c r="A244" s="3" t="str">
        <f>IF(AND(TRIM(INDEX(CompletedDateValues,ROW(A244)))&lt;&gt;"",INDEX(CompletedDateValues,ROW(A244))&gt;0),INT(INDEX(CompletedDateValues,ROW(A244))),"")</f>
        <v/>
      </c>
      <c r="B244" s="3" t="str">
        <f>IF(AND(TRIM(INDEX(StartDateValues,ROW(A244)))&lt;&gt;"",INDEX(StartDateValues,ROW(A244))&gt;0),INT(INDEX(StartDateValues,ROW(A244))),"")</f>
        <v/>
      </c>
      <c r="C244" s="3" t="str">
        <f t="shared" si="27"/>
        <v/>
      </c>
      <c r="D244" s="5" t="str">
        <f t="shared" si="29"/>
        <v/>
      </c>
      <c r="E244" s="5" t="str">
        <f t="shared" si="30"/>
        <v/>
      </c>
      <c r="F244" s="5" t="str">
        <f t="shared" si="31"/>
        <v/>
      </c>
      <c r="G244" s="3" t="str">
        <f t="shared" si="32"/>
        <v/>
      </c>
      <c r="H244" s="5" t="str">
        <f t="shared" si="33"/>
        <v/>
      </c>
      <c r="I244" s="5" t="str">
        <f t="shared" si="34"/>
        <v/>
      </c>
      <c r="J244" s="5" t="str">
        <f t="shared" si="35"/>
        <v/>
      </c>
      <c r="K244" s="5" t="e">
        <f t="shared" si="28"/>
        <v>#N/A</v>
      </c>
    </row>
    <row r="245" spans="1:11" x14ac:dyDescent="0.25">
      <c r="A245" s="3" t="str">
        <f>IF(AND(TRIM(INDEX(CompletedDateValues,ROW(A245)))&lt;&gt;"",INDEX(CompletedDateValues,ROW(A245))&gt;0),INT(INDEX(CompletedDateValues,ROW(A245))),"")</f>
        <v/>
      </c>
      <c r="B245" s="3" t="str">
        <f>IF(AND(TRIM(INDEX(StartDateValues,ROW(A245)))&lt;&gt;"",INDEX(StartDateValues,ROW(A245))&gt;0),INT(INDEX(StartDateValues,ROW(A245))),"")</f>
        <v/>
      </c>
      <c r="C245" s="3" t="str">
        <f t="shared" si="27"/>
        <v/>
      </c>
      <c r="D245" s="5" t="str">
        <f t="shared" si="29"/>
        <v/>
      </c>
      <c r="E245" s="5" t="str">
        <f t="shared" si="30"/>
        <v/>
      </c>
      <c r="F245" s="5" t="str">
        <f t="shared" si="31"/>
        <v/>
      </c>
      <c r="G245" s="3" t="str">
        <f t="shared" si="32"/>
        <v/>
      </c>
      <c r="H245" s="5" t="str">
        <f t="shared" si="33"/>
        <v/>
      </c>
      <c r="I245" s="5" t="str">
        <f t="shared" si="34"/>
        <v/>
      </c>
      <c r="J245" s="5" t="str">
        <f t="shared" si="35"/>
        <v/>
      </c>
      <c r="K245" s="5" t="e">
        <f t="shared" si="28"/>
        <v>#N/A</v>
      </c>
    </row>
    <row r="246" spans="1:11" x14ac:dyDescent="0.25">
      <c r="A246" s="3" t="str">
        <f>IF(AND(TRIM(INDEX(CompletedDateValues,ROW(A246)))&lt;&gt;"",INDEX(CompletedDateValues,ROW(A246))&gt;0),INT(INDEX(CompletedDateValues,ROW(A246))),"")</f>
        <v/>
      </c>
      <c r="B246" s="3" t="str">
        <f>IF(AND(TRIM(INDEX(StartDateValues,ROW(A246)))&lt;&gt;"",INDEX(StartDateValues,ROW(A246))&gt;0),INT(INDEX(StartDateValues,ROW(A246))),"")</f>
        <v/>
      </c>
      <c r="C246" s="3" t="str">
        <f t="shared" si="27"/>
        <v/>
      </c>
      <c r="D246" s="5" t="str">
        <f t="shared" si="29"/>
        <v/>
      </c>
      <c r="E246" s="5" t="str">
        <f t="shared" si="30"/>
        <v/>
      </c>
      <c r="F246" s="5" t="str">
        <f t="shared" si="31"/>
        <v/>
      </c>
      <c r="G246" s="3" t="str">
        <f t="shared" si="32"/>
        <v/>
      </c>
      <c r="H246" s="5" t="str">
        <f t="shared" si="33"/>
        <v/>
      </c>
      <c r="I246" s="5" t="str">
        <f t="shared" si="34"/>
        <v/>
      </c>
      <c r="J246" s="5" t="str">
        <f t="shared" si="35"/>
        <v/>
      </c>
      <c r="K246" s="5" t="e">
        <f t="shared" si="28"/>
        <v>#N/A</v>
      </c>
    </row>
    <row r="247" spans="1:11" x14ac:dyDescent="0.25">
      <c r="A247" s="3" t="str">
        <f>IF(AND(TRIM(INDEX(CompletedDateValues,ROW(A247)))&lt;&gt;"",INDEX(CompletedDateValues,ROW(A247))&gt;0),INT(INDEX(CompletedDateValues,ROW(A247))),"")</f>
        <v/>
      </c>
      <c r="B247" s="3" t="str">
        <f>IF(AND(TRIM(INDEX(StartDateValues,ROW(A247)))&lt;&gt;"",INDEX(StartDateValues,ROW(A247))&gt;0),INT(INDEX(StartDateValues,ROW(A247))),"")</f>
        <v/>
      </c>
      <c r="C247" s="3" t="str">
        <f t="shared" si="27"/>
        <v/>
      </c>
      <c r="D247" s="5" t="str">
        <f t="shared" si="29"/>
        <v/>
      </c>
      <c r="E247" s="5" t="str">
        <f t="shared" si="30"/>
        <v/>
      </c>
      <c r="F247" s="5" t="str">
        <f t="shared" si="31"/>
        <v/>
      </c>
      <c r="G247" s="3" t="str">
        <f t="shared" si="32"/>
        <v/>
      </c>
      <c r="H247" s="5" t="str">
        <f t="shared" si="33"/>
        <v/>
      </c>
      <c r="I247" s="5" t="str">
        <f t="shared" si="34"/>
        <v/>
      </c>
      <c r="J247" s="5" t="str">
        <f t="shared" si="35"/>
        <v/>
      </c>
      <c r="K247" s="5" t="e">
        <f t="shared" si="28"/>
        <v>#N/A</v>
      </c>
    </row>
    <row r="248" spans="1:11" x14ac:dyDescent="0.25">
      <c r="A248" s="3" t="str">
        <f>IF(AND(TRIM(INDEX(CompletedDateValues,ROW(A248)))&lt;&gt;"",INDEX(CompletedDateValues,ROW(A248))&gt;0),INT(INDEX(CompletedDateValues,ROW(A248))),"")</f>
        <v/>
      </c>
      <c r="B248" s="3" t="str">
        <f>IF(AND(TRIM(INDEX(StartDateValues,ROW(A248)))&lt;&gt;"",INDEX(StartDateValues,ROW(A248))&gt;0),INT(INDEX(StartDateValues,ROW(A248))),"")</f>
        <v/>
      </c>
      <c r="C248" s="3" t="str">
        <f t="shared" si="27"/>
        <v/>
      </c>
      <c r="D248" s="5" t="str">
        <f t="shared" si="29"/>
        <v/>
      </c>
      <c r="E248" s="5" t="str">
        <f t="shared" si="30"/>
        <v/>
      </c>
      <c r="F248" s="5" t="str">
        <f t="shared" si="31"/>
        <v/>
      </c>
      <c r="G248" s="3" t="str">
        <f t="shared" si="32"/>
        <v/>
      </c>
      <c r="H248" s="5" t="str">
        <f t="shared" si="33"/>
        <v/>
      </c>
      <c r="I248" s="5" t="str">
        <f t="shared" si="34"/>
        <v/>
      </c>
      <c r="J248" s="5" t="str">
        <f t="shared" si="35"/>
        <v/>
      </c>
      <c r="K248" s="5" t="e">
        <f t="shared" si="28"/>
        <v>#N/A</v>
      </c>
    </row>
    <row r="249" spans="1:11" x14ac:dyDescent="0.25">
      <c r="A249" s="3" t="str">
        <f>IF(AND(TRIM(INDEX(CompletedDateValues,ROW(A249)))&lt;&gt;"",INDEX(CompletedDateValues,ROW(A249))&gt;0),INT(INDEX(CompletedDateValues,ROW(A249))),"")</f>
        <v/>
      </c>
      <c r="B249" s="3" t="str">
        <f>IF(AND(TRIM(INDEX(StartDateValues,ROW(A249)))&lt;&gt;"",INDEX(StartDateValues,ROW(A249))&gt;0),INT(INDEX(StartDateValues,ROW(A249))),"")</f>
        <v/>
      </c>
      <c r="C249" s="3" t="str">
        <f t="shared" si="27"/>
        <v/>
      </c>
      <c r="D249" s="5" t="str">
        <f t="shared" si="29"/>
        <v/>
      </c>
      <c r="E249" s="5" t="str">
        <f t="shared" si="30"/>
        <v/>
      </c>
      <c r="F249" s="5" t="str">
        <f t="shared" si="31"/>
        <v/>
      </c>
      <c r="G249" s="3" t="str">
        <f t="shared" si="32"/>
        <v/>
      </c>
      <c r="H249" s="5" t="str">
        <f t="shared" si="33"/>
        <v/>
      </c>
      <c r="I249" s="5" t="str">
        <f t="shared" si="34"/>
        <v/>
      </c>
      <c r="J249" s="5" t="str">
        <f t="shared" si="35"/>
        <v/>
      </c>
      <c r="K249" s="5" t="e">
        <f t="shared" si="28"/>
        <v>#N/A</v>
      </c>
    </row>
    <row r="250" spans="1:11" x14ac:dyDescent="0.25">
      <c r="A250" s="3" t="str">
        <f>IF(AND(TRIM(INDEX(CompletedDateValues,ROW(A250)))&lt;&gt;"",INDEX(CompletedDateValues,ROW(A250))&gt;0),INT(INDEX(CompletedDateValues,ROW(A250))),"")</f>
        <v/>
      </c>
      <c r="B250" s="3" t="str">
        <f>IF(AND(TRIM(INDEX(StartDateValues,ROW(A250)))&lt;&gt;"",INDEX(StartDateValues,ROW(A250))&gt;0),INT(INDEX(StartDateValues,ROW(A250))),"")</f>
        <v/>
      </c>
      <c r="C250" s="3" t="str">
        <f t="shared" si="27"/>
        <v/>
      </c>
      <c r="D250" s="5" t="str">
        <f t="shared" si="29"/>
        <v/>
      </c>
      <c r="E250" s="5" t="str">
        <f t="shared" si="30"/>
        <v/>
      </c>
      <c r="F250" s="5" t="str">
        <f t="shared" si="31"/>
        <v/>
      </c>
      <c r="G250" s="3" t="str">
        <f t="shared" si="32"/>
        <v/>
      </c>
      <c r="H250" s="5" t="str">
        <f t="shared" si="33"/>
        <v/>
      </c>
      <c r="I250" s="5" t="str">
        <f t="shared" si="34"/>
        <v/>
      </c>
      <c r="J250" s="5" t="str">
        <f t="shared" si="35"/>
        <v/>
      </c>
      <c r="K250" s="5" t="e">
        <f t="shared" si="28"/>
        <v>#N/A</v>
      </c>
    </row>
    <row r="251" spans="1:11" x14ac:dyDescent="0.25">
      <c r="A251" s="3" t="str">
        <f>IF(AND(TRIM(INDEX(CompletedDateValues,ROW(A251)))&lt;&gt;"",INDEX(CompletedDateValues,ROW(A251))&gt;0),INT(INDEX(CompletedDateValues,ROW(A251))),"")</f>
        <v/>
      </c>
      <c r="B251" s="3" t="str">
        <f>IF(AND(TRIM(INDEX(StartDateValues,ROW(A251)))&lt;&gt;"",INDEX(StartDateValues,ROW(A251))&gt;0),INT(INDEX(StartDateValues,ROW(A251))),"")</f>
        <v/>
      </c>
      <c r="C251" s="3" t="str">
        <f t="shared" si="27"/>
        <v/>
      </c>
      <c r="D251" s="5" t="str">
        <f t="shared" si="29"/>
        <v/>
      </c>
      <c r="E251" s="5" t="str">
        <f t="shared" si="30"/>
        <v/>
      </c>
      <c r="F251" s="5" t="str">
        <f t="shared" si="31"/>
        <v/>
      </c>
      <c r="G251" s="3" t="str">
        <f t="shared" si="32"/>
        <v/>
      </c>
      <c r="H251" s="5" t="str">
        <f t="shared" si="33"/>
        <v/>
      </c>
      <c r="I251" s="5" t="str">
        <f t="shared" si="34"/>
        <v/>
      </c>
      <c r="J251" s="5" t="str">
        <f t="shared" si="35"/>
        <v/>
      </c>
      <c r="K251" s="5" t="e">
        <f t="shared" si="28"/>
        <v>#N/A</v>
      </c>
    </row>
    <row r="252" spans="1:11" x14ac:dyDescent="0.25">
      <c r="A252" s="3" t="str">
        <f>IF(AND(TRIM(INDEX(CompletedDateValues,ROW(A252)))&lt;&gt;"",INDEX(CompletedDateValues,ROW(A252))&gt;0),INT(INDEX(CompletedDateValues,ROW(A252))),"")</f>
        <v/>
      </c>
      <c r="B252" s="3" t="str">
        <f>IF(AND(TRIM(INDEX(StartDateValues,ROW(A252)))&lt;&gt;"",INDEX(StartDateValues,ROW(A252))&gt;0),INT(INDEX(StartDateValues,ROW(A252))),"")</f>
        <v/>
      </c>
      <c r="C252" s="3" t="str">
        <f t="shared" si="27"/>
        <v/>
      </c>
      <c r="D252" s="5" t="str">
        <f t="shared" si="29"/>
        <v/>
      </c>
      <c r="E252" s="5" t="str">
        <f t="shared" si="30"/>
        <v/>
      </c>
      <c r="F252" s="5" t="str">
        <f t="shared" si="31"/>
        <v/>
      </c>
      <c r="G252" s="3" t="str">
        <f t="shared" si="32"/>
        <v/>
      </c>
      <c r="H252" s="5" t="str">
        <f t="shared" si="33"/>
        <v/>
      </c>
      <c r="I252" s="5" t="str">
        <f t="shared" si="34"/>
        <v/>
      </c>
      <c r="J252" s="5" t="str">
        <f t="shared" si="35"/>
        <v/>
      </c>
      <c r="K252" s="5" t="e">
        <f t="shared" si="28"/>
        <v>#N/A</v>
      </c>
    </row>
    <row r="253" spans="1:11" x14ac:dyDescent="0.25">
      <c r="A253" s="3" t="str">
        <f>IF(AND(TRIM(INDEX(CompletedDateValues,ROW(A253)))&lt;&gt;"",INDEX(CompletedDateValues,ROW(A253))&gt;0),INT(INDEX(CompletedDateValues,ROW(A253))),"")</f>
        <v/>
      </c>
      <c r="B253" s="3" t="str">
        <f>IF(AND(TRIM(INDEX(StartDateValues,ROW(A253)))&lt;&gt;"",INDEX(StartDateValues,ROW(A253))&gt;0),INT(INDEX(StartDateValues,ROW(A253))),"")</f>
        <v/>
      </c>
      <c r="C253" s="3" t="str">
        <f t="shared" ref="C253:C316" si="36">IF(A253="","",A253 - (WEEKDAY(A253)-1))</f>
        <v/>
      </c>
      <c r="D253" s="5" t="str">
        <f t="shared" ref="D253:D316" si="37">IF(C253="", "",YEAR(C253))</f>
        <v/>
      </c>
      <c r="E253" s="5" t="str">
        <f t="shared" ref="E253:E316" si="38">IF(C253="","",WEEKNUM(C253))</f>
        <v/>
      </c>
      <c r="F253" s="5" t="str">
        <f t="shared" ref="F253:F316" si="39">IF(C253="","",D253&amp;"-"&amp;TEXT(E253,"00"))</f>
        <v/>
      </c>
      <c r="G253" s="3" t="str">
        <f t="shared" si="32"/>
        <v/>
      </c>
      <c r="H253" s="5" t="str">
        <f t="shared" si="33"/>
        <v/>
      </c>
      <c r="I253" s="5" t="str">
        <f t="shared" si="34"/>
        <v/>
      </c>
      <c r="J253" s="5" t="str">
        <f t="shared" si="35"/>
        <v/>
      </c>
      <c r="K253" s="5" t="e">
        <f t="shared" si="28"/>
        <v>#N/A</v>
      </c>
    </row>
    <row r="254" spans="1:11" x14ac:dyDescent="0.25">
      <c r="A254" s="3" t="str">
        <f>IF(AND(TRIM(INDEX(CompletedDateValues,ROW(A254)))&lt;&gt;"",INDEX(CompletedDateValues,ROW(A254))&gt;0),INT(INDEX(CompletedDateValues,ROW(A254))),"")</f>
        <v/>
      </c>
      <c r="B254" s="3" t="str">
        <f>IF(AND(TRIM(INDEX(StartDateValues,ROW(A254)))&lt;&gt;"",INDEX(StartDateValues,ROW(A254))&gt;0),INT(INDEX(StartDateValues,ROW(A254))),"")</f>
        <v/>
      </c>
      <c r="C254" s="3" t="str">
        <f t="shared" si="36"/>
        <v/>
      </c>
      <c r="D254" s="5" t="str">
        <f t="shared" si="37"/>
        <v/>
      </c>
      <c r="E254" s="5" t="str">
        <f t="shared" si="38"/>
        <v/>
      </c>
      <c r="F254" s="5" t="str">
        <f t="shared" si="39"/>
        <v/>
      </c>
      <c r="G254" s="3" t="str">
        <f t="shared" si="32"/>
        <v/>
      </c>
      <c r="H254" s="5" t="str">
        <f t="shared" si="33"/>
        <v/>
      </c>
      <c r="I254" s="5" t="str">
        <f t="shared" si="34"/>
        <v/>
      </c>
      <c r="J254" s="5" t="str">
        <f t="shared" si="35"/>
        <v/>
      </c>
      <c r="K254" s="5" t="e">
        <f t="shared" si="28"/>
        <v>#N/A</v>
      </c>
    </row>
    <row r="255" spans="1:11" x14ac:dyDescent="0.25">
      <c r="A255" s="3" t="str">
        <f>IF(AND(TRIM(INDEX(CompletedDateValues,ROW(A255)))&lt;&gt;"",INDEX(CompletedDateValues,ROW(A255))&gt;0),INT(INDEX(CompletedDateValues,ROW(A255))),"")</f>
        <v/>
      </c>
      <c r="B255" s="3" t="str">
        <f>IF(AND(TRIM(INDEX(StartDateValues,ROW(A255)))&lt;&gt;"",INDEX(StartDateValues,ROW(A255))&gt;0),INT(INDEX(StartDateValues,ROW(A255))),"")</f>
        <v/>
      </c>
      <c r="C255" s="3" t="str">
        <f t="shared" si="36"/>
        <v/>
      </c>
      <c r="D255" s="5" t="str">
        <f t="shared" si="37"/>
        <v/>
      </c>
      <c r="E255" s="5" t="str">
        <f t="shared" si="38"/>
        <v/>
      </c>
      <c r="F255" s="5" t="str">
        <f t="shared" si="39"/>
        <v/>
      </c>
      <c r="G255" s="3" t="str">
        <f t="shared" si="32"/>
        <v/>
      </c>
      <c r="H255" s="5" t="str">
        <f t="shared" si="33"/>
        <v/>
      </c>
      <c r="I255" s="5" t="str">
        <f t="shared" si="34"/>
        <v/>
      </c>
      <c r="J255" s="5" t="str">
        <f t="shared" si="35"/>
        <v/>
      </c>
      <c r="K255" s="5" t="e">
        <f t="shared" si="28"/>
        <v>#N/A</v>
      </c>
    </row>
    <row r="256" spans="1:11" x14ac:dyDescent="0.25">
      <c r="A256" s="3" t="str">
        <f>IF(AND(TRIM(INDEX(CompletedDateValues,ROW(A256)))&lt;&gt;"",INDEX(CompletedDateValues,ROW(A256))&gt;0),INT(INDEX(CompletedDateValues,ROW(A256))),"")</f>
        <v/>
      </c>
      <c r="B256" s="3" t="str">
        <f>IF(AND(TRIM(INDEX(StartDateValues,ROW(A256)))&lt;&gt;"",INDEX(StartDateValues,ROW(A256))&gt;0),INT(INDEX(StartDateValues,ROW(A256))),"")</f>
        <v/>
      </c>
      <c r="C256" s="3" t="str">
        <f t="shared" si="36"/>
        <v/>
      </c>
      <c r="D256" s="5" t="str">
        <f t="shared" si="37"/>
        <v/>
      </c>
      <c r="E256" s="5" t="str">
        <f t="shared" si="38"/>
        <v/>
      </c>
      <c r="F256" s="5" t="str">
        <f t="shared" si="39"/>
        <v/>
      </c>
      <c r="G256" s="3" t="str">
        <f t="shared" si="32"/>
        <v/>
      </c>
      <c r="H256" s="5" t="str">
        <f t="shared" si="33"/>
        <v/>
      </c>
      <c r="I256" s="5" t="str">
        <f t="shared" si="34"/>
        <v/>
      </c>
      <c r="J256" s="5" t="str">
        <f t="shared" si="35"/>
        <v/>
      </c>
      <c r="K256" s="5" t="e">
        <f t="shared" si="28"/>
        <v>#N/A</v>
      </c>
    </row>
    <row r="257" spans="1:11" x14ac:dyDescent="0.25">
      <c r="A257" s="3" t="str">
        <f>IF(AND(TRIM(INDEX(CompletedDateValues,ROW(A257)))&lt;&gt;"",INDEX(CompletedDateValues,ROW(A257))&gt;0),INT(INDEX(CompletedDateValues,ROW(A257))),"")</f>
        <v/>
      </c>
      <c r="B257" s="3" t="str">
        <f>IF(AND(TRIM(INDEX(StartDateValues,ROW(A257)))&lt;&gt;"",INDEX(StartDateValues,ROW(A257))&gt;0),INT(INDEX(StartDateValues,ROW(A257))),"")</f>
        <v/>
      </c>
      <c r="C257" s="3" t="str">
        <f t="shared" si="36"/>
        <v/>
      </c>
      <c r="D257" s="5" t="str">
        <f t="shared" si="37"/>
        <v/>
      </c>
      <c r="E257" s="5" t="str">
        <f t="shared" si="38"/>
        <v/>
      </c>
      <c r="F257" s="5" t="str">
        <f t="shared" si="39"/>
        <v/>
      </c>
      <c r="G257" s="3" t="str">
        <f t="shared" si="32"/>
        <v/>
      </c>
      <c r="H257" s="5" t="str">
        <f t="shared" si="33"/>
        <v/>
      </c>
      <c r="I257" s="5" t="str">
        <f t="shared" si="34"/>
        <v/>
      </c>
      <c r="J257" s="5" t="str">
        <f t="shared" si="35"/>
        <v/>
      </c>
      <c r="K257" s="5" t="e">
        <f t="shared" si="28"/>
        <v>#N/A</v>
      </c>
    </row>
    <row r="258" spans="1:11" x14ac:dyDescent="0.25">
      <c r="A258" s="3" t="str">
        <f>IF(AND(TRIM(INDEX(CompletedDateValues,ROW(A258)))&lt;&gt;"",INDEX(CompletedDateValues,ROW(A258))&gt;0),INT(INDEX(CompletedDateValues,ROW(A258))),"")</f>
        <v/>
      </c>
      <c r="B258" s="3" t="str">
        <f>IF(AND(TRIM(INDEX(StartDateValues,ROW(A258)))&lt;&gt;"",INDEX(StartDateValues,ROW(A258))&gt;0),INT(INDEX(StartDateValues,ROW(A258))),"")</f>
        <v/>
      </c>
      <c r="C258" s="3" t="str">
        <f t="shared" si="36"/>
        <v/>
      </c>
      <c r="D258" s="5" t="str">
        <f t="shared" si="37"/>
        <v/>
      </c>
      <c r="E258" s="5" t="str">
        <f t="shared" si="38"/>
        <v/>
      </c>
      <c r="F258" s="5" t="str">
        <f t="shared" si="39"/>
        <v/>
      </c>
      <c r="G258" s="3" t="str">
        <f t="shared" si="32"/>
        <v/>
      </c>
      <c r="H258" s="5" t="str">
        <f t="shared" si="33"/>
        <v/>
      </c>
      <c r="I258" s="5" t="str">
        <f t="shared" si="34"/>
        <v/>
      </c>
      <c r="J258" s="5" t="str">
        <f t="shared" si="35"/>
        <v/>
      </c>
      <c r="K258" s="5" t="e">
        <f t="shared" ref="K258:K321" si="40">IF(OR(A258="",B258=""),NA(),MAX(0,IF(A258-B258=0,SameDayCycleTimeSettingValue,A258-B258)))</f>
        <v>#N/A</v>
      </c>
    </row>
    <row r="259" spans="1:11" x14ac:dyDescent="0.25">
      <c r="A259" s="3" t="str">
        <f>IF(AND(TRIM(INDEX(CompletedDateValues,ROW(A259)))&lt;&gt;"",INDEX(CompletedDateValues,ROW(A259))&gt;0),INT(INDEX(CompletedDateValues,ROW(A259))),"")</f>
        <v/>
      </c>
      <c r="B259" s="3" t="str">
        <f>IF(AND(TRIM(INDEX(StartDateValues,ROW(A259)))&lt;&gt;"",INDEX(StartDateValues,ROW(A259))&gt;0),INT(INDEX(StartDateValues,ROW(A259))),"")</f>
        <v/>
      </c>
      <c r="C259" s="3" t="str">
        <f t="shared" si="36"/>
        <v/>
      </c>
      <c r="D259" s="5" t="str">
        <f t="shared" si="37"/>
        <v/>
      </c>
      <c r="E259" s="5" t="str">
        <f t="shared" si="38"/>
        <v/>
      </c>
      <c r="F259" s="5" t="str">
        <f t="shared" si="39"/>
        <v/>
      </c>
      <c r="G259" s="3" t="str">
        <f t="shared" ref="G259:G322" si="41">IF(B259="","",B259 - (WEEKDAY(B259)-1))</f>
        <v/>
      </c>
      <c r="H259" s="5" t="str">
        <f t="shared" ref="H259:H322" si="42">IF(G259="", "",YEAR(G259))</f>
        <v/>
      </c>
      <c r="I259" s="5" t="str">
        <f t="shared" ref="I259:I322" si="43">IF(G259="","",WEEKNUM(G259))</f>
        <v/>
      </c>
      <c r="J259" s="5" t="str">
        <f t="shared" ref="J259:J322" si="44">IF(G259="","",H259&amp;"-"&amp;TEXT(I259,"00"))</f>
        <v/>
      </c>
      <c r="K259" s="5" t="e">
        <f t="shared" si="40"/>
        <v>#N/A</v>
      </c>
    </row>
    <row r="260" spans="1:11" x14ac:dyDescent="0.25">
      <c r="A260" s="3" t="str">
        <f>IF(AND(TRIM(INDEX(CompletedDateValues,ROW(A260)))&lt;&gt;"",INDEX(CompletedDateValues,ROW(A260))&gt;0),INT(INDEX(CompletedDateValues,ROW(A260))),"")</f>
        <v/>
      </c>
      <c r="B260" s="3" t="str">
        <f>IF(AND(TRIM(INDEX(StartDateValues,ROW(A260)))&lt;&gt;"",INDEX(StartDateValues,ROW(A260))&gt;0),INT(INDEX(StartDateValues,ROW(A260))),"")</f>
        <v/>
      </c>
      <c r="C260" s="3" t="str">
        <f t="shared" si="36"/>
        <v/>
      </c>
      <c r="D260" s="5" t="str">
        <f t="shared" si="37"/>
        <v/>
      </c>
      <c r="E260" s="5" t="str">
        <f t="shared" si="38"/>
        <v/>
      </c>
      <c r="F260" s="5" t="str">
        <f t="shared" si="39"/>
        <v/>
      </c>
      <c r="G260" s="3" t="str">
        <f t="shared" si="41"/>
        <v/>
      </c>
      <c r="H260" s="5" t="str">
        <f t="shared" si="42"/>
        <v/>
      </c>
      <c r="I260" s="5" t="str">
        <f t="shared" si="43"/>
        <v/>
      </c>
      <c r="J260" s="5" t="str">
        <f t="shared" si="44"/>
        <v/>
      </c>
      <c r="K260" s="5" t="e">
        <f t="shared" si="40"/>
        <v>#N/A</v>
      </c>
    </row>
    <row r="261" spans="1:11" x14ac:dyDescent="0.25">
      <c r="A261" s="3" t="str">
        <f>IF(AND(TRIM(INDEX(CompletedDateValues,ROW(A261)))&lt;&gt;"",INDEX(CompletedDateValues,ROW(A261))&gt;0),INT(INDEX(CompletedDateValues,ROW(A261))),"")</f>
        <v/>
      </c>
      <c r="B261" s="3" t="str">
        <f>IF(AND(TRIM(INDEX(StartDateValues,ROW(A261)))&lt;&gt;"",INDEX(StartDateValues,ROW(A261))&gt;0),INT(INDEX(StartDateValues,ROW(A261))),"")</f>
        <v/>
      </c>
      <c r="C261" s="3" t="str">
        <f t="shared" si="36"/>
        <v/>
      </c>
      <c r="D261" s="5" t="str">
        <f t="shared" si="37"/>
        <v/>
      </c>
      <c r="E261" s="5" t="str">
        <f t="shared" si="38"/>
        <v/>
      </c>
      <c r="F261" s="5" t="str">
        <f t="shared" si="39"/>
        <v/>
      </c>
      <c r="G261" s="3" t="str">
        <f t="shared" si="41"/>
        <v/>
      </c>
      <c r="H261" s="5" t="str">
        <f t="shared" si="42"/>
        <v/>
      </c>
      <c r="I261" s="5" t="str">
        <f t="shared" si="43"/>
        <v/>
      </c>
      <c r="J261" s="5" t="str">
        <f t="shared" si="44"/>
        <v/>
      </c>
      <c r="K261" s="5" t="e">
        <f t="shared" si="40"/>
        <v>#N/A</v>
      </c>
    </row>
    <row r="262" spans="1:11" x14ac:dyDescent="0.25">
      <c r="A262" s="3" t="str">
        <f>IF(AND(TRIM(INDEX(CompletedDateValues,ROW(A262)))&lt;&gt;"",INDEX(CompletedDateValues,ROW(A262))&gt;0),INT(INDEX(CompletedDateValues,ROW(A262))),"")</f>
        <v/>
      </c>
      <c r="B262" s="3" t="str">
        <f>IF(AND(TRIM(INDEX(StartDateValues,ROW(A262)))&lt;&gt;"",INDEX(StartDateValues,ROW(A262))&gt;0),INT(INDEX(StartDateValues,ROW(A262))),"")</f>
        <v/>
      </c>
      <c r="C262" s="3" t="str">
        <f t="shared" si="36"/>
        <v/>
      </c>
      <c r="D262" s="5" t="str">
        <f t="shared" si="37"/>
        <v/>
      </c>
      <c r="E262" s="5" t="str">
        <f t="shared" si="38"/>
        <v/>
      </c>
      <c r="F262" s="5" t="str">
        <f t="shared" si="39"/>
        <v/>
      </c>
      <c r="G262" s="3" t="str">
        <f t="shared" si="41"/>
        <v/>
      </c>
      <c r="H262" s="5" t="str">
        <f t="shared" si="42"/>
        <v/>
      </c>
      <c r="I262" s="5" t="str">
        <f t="shared" si="43"/>
        <v/>
      </c>
      <c r="J262" s="5" t="str">
        <f t="shared" si="44"/>
        <v/>
      </c>
      <c r="K262" s="5" t="e">
        <f t="shared" si="40"/>
        <v>#N/A</v>
      </c>
    </row>
    <row r="263" spans="1:11" x14ac:dyDescent="0.25">
      <c r="A263" s="3" t="str">
        <f>IF(AND(TRIM(INDEX(CompletedDateValues,ROW(A263)))&lt;&gt;"",INDEX(CompletedDateValues,ROW(A263))&gt;0),INT(INDEX(CompletedDateValues,ROW(A263))),"")</f>
        <v/>
      </c>
      <c r="B263" s="3" t="str">
        <f>IF(AND(TRIM(INDEX(StartDateValues,ROW(A263)))&lt;&gt;"",INDEX(StartDateValues,ROW(A263))&gt;0),INT(INDEX(StartDateValues,ROW(A263))),"")</f>
        <v/>
      </c>
      <c r="C263" s="3" t="str">
        <f t="shared" si="36"/>
        <v/>
      </c>
      <c r="D263" s="5" t="str">
        <f t="shared" si="37"/>
        <v/>
      </c>
      <c r="E263" s="5" t="str">
        <f t="shared" si="38"/>
        <v/>
      </c>
      <c r="F263" s="5" t="str">
        <f t="shared" si="39"/>
        <v/>
      </c>
      <c r="G263" s="3" t="str">
        <f t="shared" si="41"/>
        <v/>
      </c>
      <c r="H263" s="5" t="str">
        <f t="shared" si="42"/>
        <v/>
      </c>
      <c r="I263" s="5" t="str">
        <f t="shared" si="43"/>
        <v/>
      </c>
      <c r="J263" s="5" t="str">
        <f t="shared" si="44"/>
        <v/>
      </c>
      <c r="K263" s="5" t="e">
        <f t="shared" si="40"/>
        <v>#N/A</v>
      </c>
    </row>
    <row r="264" spans="1:11" x14ac:dyDescent="0.25">
      <c r="A264" s="3" t="str">
        <f>IF(AND(TRIM(INDEX(CompletedDateValues,ROW(A264)))&lt;&gt;"",INDEX(CompletedDateValues,ROW(A264))&gt;0),INT(INDEX(CompletedDateValues,ROW(A264))),"")</f>
        <v/>
      </c>
      <c r="B264" s="3" t="str">
        <f>IF(AND(TRIM(INDEX(StartDateValues,ROW(A264)))&lt;&gt;"",INDEX(StartDateValues,ROW(A264))&gt;0),INT(INDEX(StartDateValues,ROW(A264))),"")</f>
        <v/>
      </c>
      <c r="C264" s="3" t="str">
        <f t="shared" si="36"/>
        <v/>
      </c>
      <c r="D264" s="5" t="str">
        <f t="shared" si="37"/>
        <v/>
      </c>
      <c r="E264" s="5" t="str">
        <f t="shared" si="38"/>
        <v/>
      </c>
      <c r="F264" s="5" t="str">
        <f t="shared" si="39"/>
        <v/>
      </c>
      <c r="G264" s="3" t="str">
        <f t="shared" si="41"/>
        <v/>
      </c>
      <c r="H264" s="5" t="str">
        <f t="shared" si="42"/>
        <v/>
      </c>
      <c r="I264" s="5" t="str">
        <f t="shared" si="43"/>
        <v/>
      </c>
      <c r="J264" s="5" t="str">
        <f t="shared" si="44"/>
        <v/>
      </c>
      <c r="K264" s="5" t="e">
        <f t="shared" si="40"/>
        <v>#N/A</v>
      </c>
    </row>
    <row r="265" spans="1:11" x14ac:dyDescent="0.25">
      <c r="A265" s="3" t="str">
        <f>IF(AND(TRIM(INDEX(CompletedDateValues,ROW(A265)))&lt;&gt;"",INDEX(CompletedDateValues,ROW(A265))&gt;0),INT(INDEX(CompletedDateValues,ROW(A265))),"")</f>
        <v/>
      </c>
      <c r="B265" s="3" t="str">
        <f>IF(AND(TRIM(INDEX(StartDateValues,ROW(A265)))&lt;&gt;"",INDEX(StartDateValues,ROW(A265))&gt;0),INT(INDEX(StartDateValues,ROW(A265))),"")</f>
        <v/>
      </c>
      <c r="C265" s="3" t="str">
        <f t="shared" si="36"/>
        <v/>
      </c>
      <c r="D265" s="5" t="str">
        <f t="shared" si="37"/>
        <v/>
      </c>
      <c r="E265" s="5" t="str">
        <f t="shared" si="38"/>
        <v/>
      </c>
      <c r="F265" s="5" t="str">
        <f t="shared" si="39"/>
        <v/>
      </c>
      <c r="G265" s="3" t="str">
        <f t="shared" si="41"/>
        <v/>
      </c>
      <c r="H265" s="5" t="str">
        <f t="shared" si="42"/>
        <v/>
      </c>
      <c r="I265" s="5" t="str">
        <f t="shared" si="43"/>
        <v/>
      </c>
      <c r="J265" s="5" t="str">
        <f t="shared" si="44"/>
        <v/>
      </c>
      <c r="K265" s="5" t="e">
        <f t="shared" si="40"/>
        <v>#N/A</v>
      </c>
    </row>
    <row r="266" spans="1:11" x14ac:dyDescent="0.25">
      <c r="A266" s="3" t="str">
        <f>IF(AND(TRIM(INDEX(CompletedDateValues,ROW(A266)))&lt;&gt;"",INDEX(CompletedDateValues,ROW(A266))&gt;0),INT(INDEX(CompletedDateValues,ROW(A266))),"")</f>
        <v/>
      </c>
      <c r="B266" s="3" t="str">
        <f>IF(AND(TRIM(INDEX(StartDateValues,ROW(A266)))&lt;&gt;"",INDEX(StartDateValues,ROW(A266))&gt;0),INT(INDEX(StartDateValues,ROW(A266))),"")</f>
        <v/>
      </c>
      <c r="C266" s="3" t="str">
        <f t="shared" si="36"/>
        <v/>
      </c>
      <c r="D266" s="5" t="str">
        <f t="shared" si="37"/>
        <v/>
      </c>
      <c r="E266" s="5" t="str">
        <f t="shared" si="38"/>
        <v/>
      </c>
      <c r="F266" s="5" t="str">
        <f t="shared" si="39"/>
        <v/>
      </c>
      <c r="G266" s="3" t="str">
        <f t="shared" si="41"/>
        <v/>
      </c>
      <c r="H266" s="5" t="str">
        <f t="shared" si="42"/>
        <v/>
      </c>
      <c r="I266" s="5" t="str">
        <f t="shared" si="43"/>
        <v/>
      </c>
      <c r="J266" s="5" t="str">
        <f t="shared" si="44"/>
        <v/>
      </c>
      <c r="K266" s="5" t="e">
        <f t="shared" si="40"/>
        <v>#N/A</v>
      </c>
    </row>
    <row r="267" spans="1:11" x14ac:dyDescent="0.25">
      <c r="A267" s="3" t="str">
        <f>IF(AND(TRIM(INDEX(CompletedDateValues,ROW(A267)))&lt;&gt;"",INDEX(CompletedDateValues,ROW(A267))&gt;0),INT(INDEX(CompletedDateValues,ROW(A267))),"")</f>
        <v/>
      </c>
      <c r="B267" s="3" t="str">
        <f>IF(AND(TRIM(INDEX(StartDateValues,ROW(A267)))&lt;&gt;"",INDEX(StartDateValues,ROW(A267))&gt;0),INT(INDEX(StartDateValues,ROW(A267))),"")</f>
        <v/>
      </c>
      <c r="C267" s="3" t="str">
        <f t="shared" si="36"/>
        <v/>
      </c>
      <c r="D267" s="5" t="str">
        <f t="shared" si="37"/>
        <v/>
      </c>
      <c r="E267" s="5" t="str">
        <f t="shared" si="38"/>
        <v/>
      </c>
      <c r="F267" s="5" t="str">
        <f t="shared" si="39"/>
        <v/>
      </c>
      <c r="G267" s="3" t="str">
        <f t="shared" si="41"/>
        <v/>
      </c>
      <c r="H267" s="5" t="str">
        <f t="shared" si="42"/>
        <v/>
      </c>
      <c r="I267" s="5" t="str">
        <f t="shared" si="43"/>
        <v/>
      </c>
      <c r="J267" s="5" t="str">
        <f t="shared" si="44"/>
        <v/>
      </c>
      <c r="K267" s="5" t="e">
        <f t="shared" si="40"/>
        <v>#N/A</v>
      </c>
    </row>
    <row r="268" spans="1:11" x14ac:dyDescent="0.25">
      <c r="A268" s="3" t="str">
        <f>IF(AND(TRIM(INDEX(CompletedDateValues,ROW(A268)))&lt;&gt;"",INDEX(CompletedDateValues,ROW(A268))&gt;0),INT(INDEX(CompletedDateValues,ROW(A268))),"")</f>
        <v/>
      </c>
      <c r="B268" s="3" t="str">
        <f>IF(AND(TRIM(INDEX(StartDateValues,ROW(A268)))&lt;&gt;"",INDEX(StartDateValues,ROW(A268))&gt;0),INT(INDEX(StartDateValues,ROW(A268))),"")</f>
        <v/>
      </c>
      <c r="C268" s="3" t="str">
        <f t="shared" si="36"/>
        <v/>
      </c>
      <c r="D268" s="5" t="str">
        <f t="shared" si="37"/>
        <v/>
      </c>
      <c r="E268" s="5" t="str">
        <f t="shared" si="38"/>
        <v/>
      </c>
      <c r="F268" s="5" t="str">
        <f t="shared" si="39"/>
        <v/>
      </c>
      <c r="G268" s="3" t="str">
        <f t="shared" si="41"/>
        <v/>
      </c>
      <c r="H268" s="5" t="str">
        <f t="shared" si="42"/>
        <v/>
      </c>
      <c r="I268" s="5" t="str">
        <f t="shared" si="43"/>
        <v/>
      </c>
      <c r="J268" s="5" t="str">
        <f t="shared" si="44"/>
        <v/>
      </c>
      <c r="K268" s="5" t="e">
        <f t="shared" si="40"/>
        <v>#N/A</v>
      </c>
    </row>
    <row r="269" spans="1:11" x14ac:dyDescent="0.25">
      <c r="A269" s="3" t="str">
        <f>IF(AND(TRIM(INDEX(CompletedDateValues,ROW(A269)))&lt;&gt;"",INDEX(CompletedDateValues,ROW(A269))&gt;0),INT(INDEX(CompletedDateValues,ROW(A269))),"")</f>
        <v/>
      </c>
      <c r="B269" s="3" t="str">
        <f>IF(AND(TRIM(INDEX(StartDateValues,ROW(A269)))&lt;&gt;"",INDEX(StartDateValues,ROW(A269))&gt;0),INT(INDEX(StartDateValues,ROW(A269))),"")</f>
        <v/>
      </c>
      <c r="C269" s="3" t="str">
        <f t="shared" si="36"/>
        <v/>
      </c>
      <c r="D269" s="5" t="str">
        <f t="shared" si="37"/>
        <v/>
      </c>
      <c r="E269" s="5" t="str">
        <f t="shared" si="38"/>
        <v/>
      </c>
      <c r="F269" s="5" t="str">
        <f t="shared" si="39"/>
        <v/>
      </c>
      <c r="G269" s="3" t="str">
        <f t="shared" si="41"/>
        <v/>
      </c>
      <c r="H269" s="5" t="str">
        <f t="shared" si="42"/>
        <v/>
      </c>
      <c r="I269" s="5" t="str">
        <f t="shared" si="43"/>
        <v/>
      </c>
      <c r="J269" s="5" t="str">
        <f t="shared" si="44"/>
        <v/>
      </c>
      <c r="K269" s="5" t="e">
        <f t="shared" si="40"/>
        <v>#N/A</v>
      </c>
    </row>
    <row r="270" spans="1:11" x14ac:dyDescent="0.25">
      <c r="A270" s="3" t="str">
        <f>IF(AND(TRIM(INDEX(CompletedDateValues,ROW(A270)))&lt;&gt;"",INDEX(CompletedDateValues,ROW(A270))&gt;0),INT(INDEX(CompletedDateValues,ROW(A270))),"")</f>
        <v/>
      </c>
      <c r="B270" s="3" t="str">
        <f>IF(AND(TRIM(INDEX(StartDateValues,ROW(A270)))&lt;&gt;"",INDEX(StartDateValues,ROW(A270))&gt;0),INT(INDEX(StartDateValues,ROW(A270))),"")</f>
        <v/>
      </c>
      <c r="C270" s="3" t="str">
        <f t="shared" si="36"/>
        <v/>
      </c>
      <c r="D270" s="5" t="str">
        <f t="shared" si="37"/>
        <v/>
      </c>
      <c r="E270" s="5" t="str">
        <f t="shared" si="38"/>
        <v/>
      </c>
      <c r="F270" s="5" t="str">
        <f t="shared" si="39"/>
        <v/>
      </c>
      <c r="G270" s="3" t="str">
        <f t="shared" si="41"/>
        <v/>
      </c>
      <c r="H270" s="5" t="str">
        <f t="shared" si="42"/>
        <v/>
      </c>
      <c r="I270" s="5" t="str">
        <f t="shared" si="43"/>
        <v/>
      </c>
      <c r="J270" s="5" t="str">
        <f t="shared" si="44"/>
        <v/>
      </c>
      <c r="K270" s="5" t="e">
        <f t="shared" si="40"/>
        <v>#N/A</v>
      </c>
    </row>
    <row r="271" spans="1:11" x14ac:dyDescent="0.25">
      <c r="A271" s="3" t="str">
        <f>IF(AND(TRIM(INDEX(CompletedDateValues,ROW(A271)))&lt;&gt;"",INDEX(CompletedDateValues,ROW(A271))&gt;0),INT(INDEX(CompletedDateValues,ROW(A271))),"")</f>
        <v/>
      </c>
      <c r="B271" s="3" t="str">
        <f>IF(AND(TRIM(INDEX(StartDateValues,ROW(A271)))&lt;&gt;"",INDEX(StartDateValues,ROW(A271))&gt;0),INT(INDEX(StartDateValues,ROW(A271))),"")</f>
        <v/>
      </c>
      <c r="C271" s="3" t="str">
        <f t="shared" si="36"/>
        <v/>
      </c>
      <c r="D271" s="5" t="str">
        <f t="shared" si="37"/>
        <v/>
      </c>
      <c r="E271" s="5" t="str">
        <f t="shared" si="38"/>
        <v/>
      </c>
      <c r="F271" s="5" t="str">
        <f t="shared" si="39"/>
        <v/>
      </c>
      <c r="G271" s="3" t="str">
        <f t="shared" si="41"/>
        <v/>
      </c>
      <c r="H271" s="5" t="str">
        <f t="shared" si="42"/>
        <v/>
      </c>
      <c r="I271" s="5" t="str">
        <f t="shared" si="43"/>
        <v/>
      </c>
      <c r="J271" s="5" t="str">
        <f t="shared" si="44"/>
        <v/>
      </c>
      <c r="K271" s="5" t="e">
        <f t="shared" si="40"/>
        <v>#N/A</v>
      </c>
    </row>
    <row r="272" spans="1:11" x14ac:dyDescent="0.25">
      <c r="A272" s="3" t="str">
        <f>IF(AND(TRIM(INDEX(CompletedDateValues,ROW(A272)))&lt;&gt;"",INDEX(CompletedDateValues,ROW(A272))&gt;0),INT(INDEX(CompletedDateValues,ROW(A272))),"")</f>
        <v/>
      </c>
      <c r="B272" s="3" t="str">
        <f>IF(AND(TRIM(INDEX(StartDateValues,ROW(A272)))&lt;&gt;"",INDEX(StartDateValues,ROW(A272))&gt;0),INT(INDEX(StartDateValues,ROW(A272))),"")</f>
        <v/>
      </c>
      <c r="C272" s="3" t="str">
        <f t="shared" si="36"/>
        <v/>
      </c>
      <c r="D272" s="5" t="str">
        <f t="shared" si="37"/>
        <v/>
      </c>
      <c r="E272" s="5" t="str">
        <f t="shared" si="38"/>
        <v/>
      </c>
      <c r="F272" s="5" t="str">
        <f t="shared" si="39"/>
        <v/>
      </c>
      <c r="G272" s="3" t="str">
        <f t="shared" si="41"/>
        <v/>
      </c>
      <c r="H272" s="5" t="str">
        <f t="shared" si="42"/>
        <v/>
      </c>
      <c r="I272" s="5" t="str">
        <f t="shared" si="43"/>
        <v/>
      </c>
      <c r="J272" s="5" t="str">
        <f t="shared" si="44"/>
        <v/>
      </c>
      <c r="K272" s="5" t="e">
        <f t="shared" si="40"/>
        <v>#N/A</v>
      </c>
    </row>
    <row r="273" spans="1:11" x14ac:dyDescent="0.25">
      <c r="A273" s="3" t="str">
        <f>IF(AND(TRIM(INDEX(CompletedDateValues,ROW(A273)))&lt;&gt;"",INDEX(CompletedDateValues,ROW(A273))&gt;0),INT(INDEX(CompletedDateValues,ROW(A273))),"")</f>
        <v/>
      </c>
      <c r="B273" s="3" t="str">
        <f>IF(AND(TRIM(INDEX(StartDateValues,ROW(A273)))&lt;&gt;"",INDEX(StartDateValues,ROW(A273))&gt;0),INT(INDEX(StartDateValues,ROW(A273))),"")</f>
        <v/>
      </c>
      <c r="C273" s="3" t="str">
        <f t="shared" si="36"/>
        <v/>
      </c>
      <c r="D273" s="5" t="str">
        <f t="shared" si="37"/>
        <v/>
      </c>
      <c r="E273" s="5" t="str">
        <f t="shared" si="38"/>
        <v/>
      </c>
      <c r="F273" s="5" t="str">
        <f t="shared" si="39"/>
        <v/>
      </c>
      <c r="G273" s="3" t="str">
        <f t="shared" si="41"/>
        <v/>
      </c>
      <c r="H273" s="5" t="str">
        <f t="shared" si="42"/>
        <v/>
      </c>
      <c r="I273" s="5" t="str">
        <f t="shared" si="43"/>
        <v/>
      </c>
      <c r="J273" s="5" t="str">
        <f t="shared" si="44"/>
        <v/>
      </c>
      <c r="K273" s="5" t="e">
        <f t="shared" si="40"/>
        <v>#N/A</v>
      </c>
    </row>
    <row r="274" spans="1:11" x14ac:dyDescent="0.25">
      <c r="A274" s="3" t="str">
        <f>IF(AND(TRIM(INDEX(CompletedDateValues,ROW(A274)))&lt;&gt;"",INDEX(CompletedDateValues,ROW(A274))&gt;0),INT(INDEX(CompletedDateValues,ROW(A274))),"")</f>
        <v/>
      </c>
      <c r="B274" s="3" t="str">
        <f>IF(AND(TRIM(INDEX(StartDateValues,ROW(A274)))&lt;&gt;"",INDEX(StartDateValues,ROW(A274))&gt;0),INT(INDEX(StartDateValues,ROW(A274))),"")</f>
        <v/>
      </c>
      <c r="C274" s="3" t="str">
        <f t="shared" si="36"/>
        <v/>
      </c>
      <c r="D274" s="5" t="str">
        <f t="shared" si="37"/>
        <v/>
      </c>
      <c r="E274" s="5" t="str">
        <f t="shared" si="38"/>
        <v/>
      </c>
      <c r="F274" s="5" t="str">
        <f t="shared" si="39"/>
        <v/>
      </c>
      <c r="G274" s="3" t="str">
        <f t="shared" si="41"/>
        <v/>
      </c>
      <c r="H274" s="5" t="str">
        <f t="shared" si="42"/>
        <v/>
      </c>
      <c r="I274" s="5" t="str">
        <f t="shared" si="43"/>
        <v/>
      </c>
      <c r="J274" s="5" t="str">
        <f t="shared" si="44"/>
        <v/>
      </c>
      <c r="K274" s="5" t="e">
        <f t="shared" si="40"/>
        <v>#N/A</v>
      </c>
    </row>
    <row r="275" spans="1:11" x14ac:dyDescent="0.25">
      <c r="A275" s="3" t="str">
        <f>IF(AND(TRIM(INDEX(CompletedDateValues,ROW(A275)))&lt;&gt;"",INDEX(CompletedDateValues,ROW(A275))&gt;0),INT(INDEX(CompletedDateValues,ROW(A275))),"")</f>
        <v/>
      </c>
      <c r="B275" s="3" t="str">
        <f>IF(AND(TRIM(INDEX(StartDateValues,ROW(A275)))&lt;&gt;"",INDEX(StartDateValues,ROW(A275))&gt;0),INT(INDEX(StartDateValues,ROW(A275))),"")</f>
        <v/>
      </c>
      <c r="C275" s="3" t="str">
        <f t="shared" si="36"/>
        <v/>
      </c>
      <c r="D275" s="5" t="str">
        <f t="shared" si="37"/>
        <v/>
      </c>
      <c r="E275" s="5" t="str">
        <f t="shared" si="38"/>
        <v/>
      </c>
      <c r="F275" s="5" t="str">
        <f t="shared" si="39"/>
        <v/>
      </c>
      <c r="G275" s="3" t="str">
        <f t="shared" si="41"/>
        <v/>
      </c>
      <c r="H275" s="5" t="str">
        <f t="shared" si="42"/>
        <v/>
      </c>
      <c r="I275" s="5" t="str">
        <f t="shared" si="43"/>
        <v/>
      </c>
      <c r="J275" s="5" t="str">
        <f t="shared" si="44"/>
        <v/>
      </c>
      <c r="K275" s="5" t="e">
        <f t="shared" si="40"/>
        <v>#N/A</v>
      </c>
    </row>
    <row r="276" spans="1:11" x14ac:dyDescent="0.25">
      <c r="A276" s="3" t="str">
        <f>IF(AND(TRIM(INDEX(CompletedDateValues,ROW(A276)))&lt;&gt;"",INDEX(CompletedDateValues,ROW(A276))&gt;0),INT(INDEX(CompletedDateValues,ROW(A276))),"")</f>
        <v/>
      </c>
      <c r="B276" s="3" t="str">
        <f>IF(AND(TRIM(INDEX(StartDateValues,ROW(A276)))&lt;&gt;"",INDEX(StartDateValues,ROW(A276))&gt;0),INT(INDEX(StartDateValues,ROW(A276))),"")</f>
        <v/>
      </c>
      <c r="C276" s="3" t="str">
        <f t="shared" si="36"/>
        <v/>
      </c>
      <c r="D276" s="5" t="str">
        <f t="shared" si="37"/>
        <v/>
      </c>
      <c r="E276" s="5" t="str">
        <f t="shared" si="38"/>
        <v/>
      </c>
      <c r="F276" s="5" t="str">
        <f t="shared" si="39"/>
        <v/>
      </c>
      <c r="G276" s="3" t="str">
        <f t="shared" si="41"/>
        <v/>
      </c>
      <c r="H276" s="5" t="str">
        <f t="shared" si="42"/>
        <v/>
      </c>
      <c r="I276" s="5" t="str">
        <f t="shared" si="43"/>
        <v/>
      </c>
      <c r="J276" s="5" t="str">
        <f t="shared" si="44"/>
        <v/>
      </c>
      <c r="K276" s="5" t="e">
        <f t="shared" si="40"/>
        <v>#N/A</v>
      </c>
    </row>
    <row r="277" spans="1:11" x14ac:dyDescent="0.25">
      <c r="A277" s="3" t="str">
        <f>IF(AND(TRIM(INDEX(CompletedDateValues,ROW(A277)))&lt;&gt;"",INDEX(CompletedDateValues,ROW(A277))&gt;0),INT(INDEX(CompletedDateValues,ROW(A277))),"")</f>
        <v/>
      </c>
      <c r="B277" s="3" t="str">
        <f>IF(AND(TRIM(INDEX(StartDateValues,ROW(A277)))&lt;&gt;"",INDEX(StartDateValues,ROW(A277))&gt;0),INT(INDEX(StartDateValues,ROW(A277))),"")</f>
        <v/>
      </c>
      <c r="C277" s="3" t="str">
        <f t="shared" si="36"/>
        <v/>
      </c>
      <c r="D277" s="5" t="str">
        <f t="shared" si="37"/>
        <v/>
      </c>
      <c r="E277" s="5" t="str">
        <f t="shared" si="38"/>
        <v/>
      </c>
      <c r="F277" s="5" t="str">
        <f t="shared" si="39"/>
        <v/>
      </c>
      <c r="G277" s="3" t="str">
        <f t="shared" si="41"/>
        <v/>
      </c>
      <c r="H277" s="5" t="str">
        <f t="shared" si="42"/>
        <v/>
      </c>
      <c r="I277" s="5" t="str">
        <f t="shared" si="43"/>
        <v/>
      </c>
      <c r="J277" s="5" t="str">
        <f t="shared" si="44"/>
        <v/>
      </c>
      <c r="K277" s="5" t="e">
        <f t="shared" si="40"/>
        <v>#N/A</v>
      </c>
    </row>
    <row r="278" spans="1:11" x14ac:dyDescent="0.25">
      <c r="A278" s="3" t="str">
        <f>IF(AND(TRIM(INDEX(CompletedDateValues,ROW(A278)))&lt;&gt;"",INDEX(CompletedDateValues,ROW(A278))&gt;0),INT(INDEX(CompletedDateValues,ROW(A278))),"")</f>
        <v/>
      </c>
      <c r="B278" s="3" t="str">
        <f>IF(AND(TRIM(INDEX(StartDateValues,ROW(A278)))&lt;&gt;"",INDEX(StartDateValues,ROW(A278))&gt;0),INT(INDEX(StartDateValues,ROW(A278))),"")</f>
        <v/>
      </c>
      <c r="C278" s="3" t="str">
        <f t="shared" si="36"/>
        <v/>
      </c>
      <c r="D278" s="5" t="str">
        <f t="shared" si="37"/>
        <v/>
      </c>
      <c r="E278" s="5" t="str">
        <f t="shared" si="38"/>
        <v/>
      </c>
      <c r="F278" s="5" t="str">
        <f t="shared" si="39"/>
        <v/>
      </c>
      <c r="G278" s="3" t="str">
        <f t="shared" si="41"/>
        <v/>
      </c>
      <c r="H278" s="5" t="str">
        <f t="shared" si="42"/>
        <v/>
      </c>
      <c r="I278" s="5" t="str">
        <f t="shared" si="43"/>
        <v/>
      </c>
      <c r="J278" s="5" t="str">
        <f t="shared" si="44"/>
        <v/>
      </c>
      <c r="K278" s="5" t="e">
        <f t="shared" si="40"/>
        <v>#N/A</v>
      </c>
    </row>
    <row r="279" spans="1:11" x14ac:dyDescent="0.25">
      <c r="A279" s="3" t="str">
        <f>IF(AND(TRIM(INDEX(CompletedDateValues,ROW(A279)))&lt;&gt;"",INDEX(CompletedDateValues,ROW(A279))&gt;0),INT(INDEX(CompletedDateValues,ROW(A279))),"")</f>
        <v/>
      </c>
      <c r="B279" s="3" t="str">
        <f>IF(AND(TRIM(INDEX(StartDateValues,ROW(A279)))&lt;&gt;"",INDEX(StartDateValues,ROW(A279))&gt;0),INT(INDEX(StartDateValues,ROW(A279))),"")</f>
        <v/>
      </c>
      <c r="C279" s="3" t="str">
        <f t="shared" si="36"/>
        <v/>
      </c>
      <c r="D279" s="5" t="str">
        <f t="shared" si="37"/>
        <v/>
      </c>
      <c r="E279" s="5" t="str">
        <f t="shared" si="38"/>
        <v/>
      </c>
      <c r="F279" s="5" t="str">
        <f t="shared" si="39"/>
        <v/>
      </c>
      <c r="G279" s="3" t="str">
        <f t="shared" si="41"/>
        <v/>
      </c>
      <c r="H279" s="5" t="str">
        <f t="shared" si="42"/>
        <v/>
      </c>
      <c r="I279" s="5" t="str">
        <f t="shared" si="43"/>
        <v/>
      </c>
      <c r="J279" s="5" t="str">
        <f t="shared" si="44"/>
        <v/>
      </c>
      <c r="K279" s="5" t="e">
        <f t="shared" si="40"/>
        <v>#N/A</v>
      </c>
    </row>
    <row r="280" spans="1:11" x14ac:dyDescent="0.25">
      <c r="A280" s="3" t="str">
        <f>IF(AND(TRIM(INDEX(CompletedDateValues,ROW(A280)))&lt;&gt;"",INDEX(CompletedDateValues,ROW(A280))&gt;0),INT(INDEX(CompletedDateValues,ROW(A280))),"")</f>
        <v/>
      </c>
      <c r="B280" s="3" t="str">
        <f>IF(AND(TRIM(INDEX(StartDateValues,ROW(A280)))&lt;&gt;"",INDEX(StartDateValues,ROW(A280))&gt;0),INT(INDEX(StartDateValues,ROW(A280))),"")</f>
        <v/>
      </c>
      <c r="C280" s="3" t="str">
        <f t="shared" si="36"/>
        <v/>
      </c>
      <c r="D280" s="5" t="str">
        <f t="shared" si="37"/>
        <v/>
      </c>
      <c r="E280" s="5" t="str">
        <f t="shared" si="38"/>
        <v/>
      </c>
      <c r="F280" s="5" t="str">
        <f t="shared" si="39"/>
        <v/>
      </c>
      <c r="G280" s="3" t="str">
        <f t="shared" si="41"/>
        <v/>
      </c>
      <c r="H280" s="5" t="str">
        <f t="shared" si="42"/>
        <v/>
      </c>
      <c r="I280" s="5" t="str">
        <f t="shared" si="43"/>
        <v/>
      </c>
      <c r="J280" s="5" t="str">
        <f t="shared" si="44"/>
        <v/>
      </c>
      <c r="K280" s="5" t="e">
        <f t="shared" si="40"/>
        <v>#N/A</v>
      </c>
    </row>
    <row r="281" spans="1:11" x14ac:dyDescent="0.25">
      <c r="A281" s="3" t="str">
        <f>IF(AND(TRIM(INDEX(CompletedDateValues,ROW(A281)))&lt;&gt;"",INDEX(CompletedDateValues,ROW(A281))&gt;0),INT(INDEX(CompletedDateValues,ROW(A281))),"")</f>
        <v/>
      </c>
      <c r="B281" s="3" t="str">
        <f>IF(AND(TRIM(INDEX(StartDateValues,ROW(A281)))&lt;&gt;"",INDEX(StartDateValues,ROW(A281))&gt;0),INT(INDEX(StartDateValues,ROW(A281))),"")</f>
        <v/>
      </c>
      <c r="C281" s="3" t="str">
        <f t="shared" si="36"/>
        <v/>
      </c>
      <c r="D281" s="5" t="str">
        <f t="shared" si="37"/>
        <v/>
      </c>
      <c r="E281" s="5" t="str">
        <f t="shared" si="38"/>
        <v/>
      </c>
      <c r="F281" s="5" t="str">
        <f t="shared" si="39"/>
        <v/>
      </c>
      <c r="G281" s="3" t="str">
        <f t="shared" si="41"/>
        <v/>
      </c>
      <c r="H281" s="5" t="str">
        <f t="shared" si="42"/>
        <v/>
      </c>
      <c r="I281" s="5" t="str">
        <f t="shared" si="43"/>
        <v/>
      </c>
      <c r="J281" s="5" t="str">
        <f t="shared" si="44"/>
        <v/>
      </c>
      <c r="K281" s="5" t="e">
        <f t="shared" si="40"/>
        <v>#N/A</v>
      </c>
    </row>
    <row r="282" spans="1:11" x14ac:dyDescent="0.25">
      <c r="A282" s="3" t="str">
        <f>IF(AND(TRIM(INDEX(CompletedDateValues,ROW(A282)))&lt;&gt;"",INDEX(CompletedDateValues,ROW(A282))&gt;0),INT(INDEX(CompletedDateValues,ROW(A282))),"")</f>
        <v/>
      </c>
      <c r="B282" s="3" t="str">
        <f>IF(AND(TRIM(INDEX(StartDateValues,ROW(A282)))&lt;&gt;"",INDEX(StartDateValues,ROW(A282))&gt;0),INT(INDEX(StartDateValues,ROW(A282))),"")</f>
        <v/>
      </c>
      <c r="C282" s="3" t="str">
        <f t="shared" si="36"/>
        <v/>
      </c>
      <c r="D282" s="5" t="str">
        <f t="shared" si="37"/>
        <v/>
      </c>
      <c r="E282" s="5" t="str">
        <f t="shared" si="38"/>
        <v/>
      </c>
      <c r="F282" s="5" t="str">
        <f t="shared" si="39"/>
        <v/>
      </c>
      <c r="G282" s="3" t="str">
        <f t="shared" si="41"/>
        <v/>
      </c>
      <c r="H282" s="5" t="str">
        <f t="shared" si="42"/>
        <v/>
      </c>
      <c r="I282" s="5" t="str">
        <f t="shared" si="43"/>
        <v/>
      </c>
      <c r="J282" s="5" t="str">
        <f t="shared" si="44"/>
        <v/>
      </c>
      <c r="K282" s="5" t="e">
        <f t="shared" si="40"/>
        <v>#N/A</v>
      </c>
    </row>
    <row r="283" spans="1:11" x14ac:dyDescent="0.25">
      <c r="A283" s="3" t="str">
        <f>IF(AND(TRIM(INDEX(CompletedDateValues,ROW(A283)))&lt;&gt;"",INDEX(CompletedDateValues,ROW(A283))&gt;0),INT(INDEX(CompletedDateValues,ROW(A283))),"")</f>
        <v/>
      </c>
      <c r="B283" s="3" t="str">
        <f>IF(AND(TRIM(INDEX(StartDateValues,ROW(A283)))&lt;&gt;"",INDEX(StartDateValues,ROW(A283))&gt;0),INT(INDEX(StartDateValues,ROW(A283))),"")</f>
        <v/>
      </c>
      <c r="C283" s="3" t="str">
        <f t="shared" si="36"/>
        <v/>
      </c>
      <c r="D283" s="5" t="str">
        <f t="shared" si="37"/>
        <v/>
      </c>
      <c r="E283" s="5" t="str">
        <f t="shared" si="38"/>
        <v/>
      </c>
      <c r="F283" s="5" t="str">
        <f t="shared" si="39"/>
        <v/>
      </c>
      <c r="G283" s="3" t="str">
        <f t="shared" si="41"/>
        <v/>
      </c>
      <c r="H283" s="5" t="str">
        <f t="shared" si="42"/>
        <v/>
      </c>
      <c r="I283" s="5" t="str">
        <f t="shared" si="43"/>
        <v/>
      </c>
      <c r="J283" s="5" t="str">
        <f t="shared" si="44"/>
        <v/>
      </c>
      <c r="K283" s="5" t="e">
        <f t="shared" si="40"/>
        <v>#N/A</v>
      </c>
    </row>
    <row r="284" spans="1:11" x14ac:dyDescent="0.25">
      <c r="A284" s="3" t="str">
        <f>IF(AND(TRIM(INDEX(CompletedDateValues,ROW(A284)))&lt;&gt;"",INDEX(CompletedDateValues,ROW(A284))&gt;0),INT(INDEX(CompletedDateValues,ROW(A284))),"")</f>
        <v/>
      </c>
      <c r="B284" s="3" t="str">
        <f>IF(AND(TRIM(INDEX(StartDateValues,ROW(A284)))&lt;&gt;"",INDEX(StartDateValues,ROW(A284))&gt;0),INT(INDEX(StartDateValues,ROW(A284))),"")</f>
        <v/>
      </c>
      <c r="C284" s="3" t="str">
        <f t="shared" si="36"/>
        <v/>
      </c>
      <c r="D284" s="5" t="str">
        <f t="shared" si="37"/>
        <v/>
      </c>
      <c r="E284" s="5" t="str">
        <f t="shared" si="38"/>
        <v/>
      </c>
      <c r="F284" s="5" t="str">
        <f t="shared" si="39"/>
        <v/>
      </c>
      <c r="G284" s="3" t="str">
        <f t="shared" si="41"/>
        <v/>
      </c>
      <c r="H284" s="5" t="str">
        <f t="shared" si="42"/>
        <v/>
      </c>
      <c r="I284" s="5" t="str">
        <f t="shared" si="43"/>
        <v/>
      </c>
      <c r="J284" s="5" t="str">
        <f t="shared" si="44"/>
        <v/>
      </c>
      <c r="K284" s="5" t="e">
        <f t="shared" si="40"/>
        <v>#N/A</v>
      </c>
    </row>
    <row r="285" spans="1:11" x14ac:dyDescent="0.25">
      <c r="A285" s="3" t="str">
        <f>IF(AND(TRIM(INDEX(CompletedDateValues,ROW(A285)))&lt;&gt;"",INDEX(CompletedDateValues,ROW(A285))&gt;0),INT(INDEX(CompletedDateValues,ROW(A285))),"")</f>
        <v/>
      </c>
      <c r="B285" s="3" t="str">
        <f>IF(AND(TRIM(INDEX(StartDateValues,ROW(A285)))&lt;&gt;"",INDEX(StartDateValues,ROW(A285))&gt;0),INT(INDEX(StartDateValues,ROW(A285))),"")</f>
        <v/>
      </c>
      <c r="C285" s="3" t="str">
        <f t="shared" si="36"/>
        <v/>
      </c>
      <c r="D285" s="5" t="str">
        <f t="shared" si="37"/>
        <v/>
      </c>
      <c r="E285" s="5" t="str">
        <f t="shared" si="38"/>
        <v/>
      </c>
      <c r="F285" s="5" t="str">
        <f t="shared" si="39"/>
        <v/>
      </c>
      <c r="G285" s="3" t="str">
        <f t="shared" si="41"/>
        <v/>
      </c>
      <c r="H285" s="5" t="str">
        <f t="shared" si="42"/>
        <v/>
      </c>
      <c r="I285" s="5" t="str">
        <f t="shared" si="43"/>
        <v/>
      </c>
      <c r="J285" s="5" t="str">
        <f t="shared" si="44"/>
        <v/>
      </c>
      <c r="K285" s="5" t="e">
        <f t="shared" si="40"/>
        <v>#N/A</v>
      </c>
    </row>
    <row r="286" spans="1:11" x14ac:dyDescent="0.25">
      <c r="A286" s="3" t="str">
        <f>IF(AND(TRIM(INDEX(CompletedDateValues,ROW(A286)))&lt;&gt;"",INDEX(CompletedDateValues,ROW(A286))&gt;0),INT(INDEX(CompletedDateValues,ROW(A286))),"")</f>
        <v/>
      </c>
      <c r="B286" s="3" t="str">
        <f>IF(AND(TRIM(INDEX(StartDateValues,ROW(A286)))&lt;&gt;"",INDEX(StartDateValues,ROW(A286))&gt;0),INT(INDEX(StartDateValues,ROW(A286))),"")</f>
        <v/>
      </c>
      <c r="C286" s="3" t="str">
        <f t="shared" si="36"/>
        <v/>
      </c>
      <c r="D286" s="5" t="str">
        <f t="shared" si="37"/>
        <v/>
      </c>
      <c r="E286" s="5" t="str">
        <f t="shared" si="38"/>
        <v/>
      </c>
      <c r="F286" s="5" t="str">
        <f t="shared" si="39"/>
        <v/>
      </c>
      <c r="G286" s="3" t="str">
        <f t="shared" si="41"/>
        <v/>
      </c>
      <c r="H286" s="5" t="str">
        <f t="shared" si="42"/>
        <v/>
      </c>
      <c r="I286" s="5" t="str">
        <f t="shared" si="43"/>
        <v/>
      </c>
      <c r="J286" s="5" t="str">
        <f t="shared" si="44"/>
        <v/>
      </c>
      <c r="K286" s="5" t="e">
        <f t="shared" si="40"/>
        <v>#N/A</v>
      </c>
    </row>
    <row r="287" spans="1:11" x14ac:dyDescent="0.25">
      <c r="A287" s="3" t="str">
        <f>IF(AND(TRIM(INDEX(CompletedDateValues,ROW(A287)))&lt;&gt;"",INDEX(CompletedDateValues,ROW(A287))&gt;0),INT(INDEX(CompletedDateValues,ROW(A287))),"")</f>
        <v/>
      </c>
      <c r="B287" s="3" t="str">
        <f>IF(AND(TRIM(INDEX(StartDateValues,ROW(A287)))&lt;&gt;"",INDEX(StartDateValues,ROW(A287))&gt;0),INT(INDEX(StartDateValues,ROW(A287))),"")</f>
        <v/>
      </c>
      <c r="C287" s="3" t="str">
        <f t="shared" si="36"/>
        <v/>
      </c>
      <c r="D287" s="5" t="str">
        <f t="shared" si="37"/>
        <v/>
      </c>
      <c r="E287" s="5" t="str">
        <f t="shared" si="38"/>
        <v/>
      </c>
      <c r="F287" s="5" t="str">
        <f t="shared" si="39"/>
        <v/>
      </c>
      <c r="G287" s="3" t="str">
        <f t="shared" si="41"/>
        <v/>
      </c>
      <c r="H287" s="5" t="str">
        <f t="shared" si="42"/>
        <v/>
      </c>
      <c r="I287" s="5" t="str">
        <f t="shared" si="43"/>
        <v/>
      </c>
      <c r="J287" s="5" t="str">
        <f t="shared" si="44"/>
        <v/>
      </c>
      <c r="K287" s="5" t="e">
        <f t="shared" si="40"/>
        <v>#N/A</v>
      </c>
    </row>
    <row r="288" spans="1:11" x14ac:dyDescent="0.25">
      <c r="A288" s="3" t="str">
        <f>IF(AND(TRIM(INDEX(CompletedDateValues,ROW(A288)))&lt;&gt;"",INDEX(CompletedDateValues,ROW(A288))&gt;0),INT(INDEX(CompletedDateValues,ROW(A288))),"")</f>
        <v/>
      </c>
      <c r="B288" s="3" t="str">
        <f>IF(AND(TRIM(INDEX(StartDateValues,ROW(A288)))&lt;&gt;"",INDEX(StartDateValues,ROW(A288))&gt;0),INT(INDEX(StartDateValues,ROW(A288))),"")</f>
        <v/>
      </c>
      <c r="C288" s="3" t="str">
        <f t="shared" si="36"/>
        <v/>
      </c>
      <c r="D288" s="5" t="str">
        <f t="shared" si="37"/>
        <v/>
      </c>
      <c r="E288" s="5" t="str">
        <f t="shared" si="38"/>
        <v/>
      </c>
      <c r="F288" s="5" t="str">
        <f t="shared" si="39"/>
        <v/>
      </c>
      <c r="G288" s="3" t="str">
        <f t="shared" si="41"/>
        <v/>
      </c>
      <c r="H288" s="5" t="str">
        <f t="shared" si="42"/>
        <v/>
      </c>
      <c r="I288" s="5" t="str">
        <f t="shared" si="43"/>
        <v/>
      </c>
      <c r="J288" s="5" t="str">
        <f t="shared" si="44"/>
        <v/>
      </c>
      <c r="K288" s="5" t="e">
        <f t="shared" si="40"/>
        <v>#N/A</v>
      </c>
    </row>
    <row r="289" spans="1:11" x14ac:dyDescent="0.25">
      <c r="A289" s="3" t="str">
        <f>IF(AND(TRIM(INDEX(CompletedDateValues,ROW(A289)))&lt;&gt;"",INDEX(CompletedDateValues,ROW(A289))&gt;0),INT(INDEX(CompletedDateValues,ROW(A289))),"")</f>
        <v/>
      </c>
      <c r="B289" s="3" t="str">
        <f>IF(AND(TRIM(INDEX(StartDateValues,ROW(A289)))&lt;&gt;"",INDEX(StartDateValues,ROW(A289))&gt;0),INT(INDEX(StartDateValues,ROW(A289))),"")</f>
        <v/>
      </c>
      <c r="C289" s="3" t="str">
        <f t="shared" si="36"/>
        <v/>
      </c>
      <c r="D289" s="5" t="str">
        <f t="shared" si="37"/>
        <v/>
      </c>
      <c r="E289" s="5" t="str">
        <f t="shared" si="38"/>
        <v/>
      </c>
      <c r="F289" s="5" t="str">
        <f t="shared" si="39"/>
        <v/>
      </c>
      <c r="G289" s="3" t="str">
        <f t="shared" si="41"/>
        <v/>
      </c>
      <c r="H289" s="5" t="str">
        <f t="shared" si="42"/>
        <v/>
      </c>
      <c r="I289" s="5" t="str">
        <f t="shared" si="43"/>
        <v/>
      </c>
      <c r="J289" s="5" t="str">
        <f t="shared" si="44"/>
        <v/>
      </c>
      <c r="K289" s="5" t="e">
        <f t="shared" si="40"/>
        <v>#N/A</v>
      </c>
    </row>
    <row r="290" spans="1:11" x14ac:dyDescent="0.25">
      <c r="A290" s="3" t="str">
        <f>IF(AND(TRIM(INDEX(CompletedDateValues,ROW(A290)))&lt;&gt;"",INDEX(CompletedDateValues,ROW(A290))&gt;0),INT(INDEX(CompletedDateValues,ROW(A290))),"")</f>
        <v/>
      </c>
      <c r="B290" s="3" t="str">
        <f>IF(AND(TRIM(INDEX(StartDateValues,ROW(A290)))&lt;&gt;"",INDEX(StartDateValues,ROW(A290))&gt;0),INT(INDEX(StartDateValues,ROW(A290))),"")</f>
        <v/>
      </c>
      <c r="C290" s="3" t="str">
        <f t="shared" si="36"/>
        <v/>
      </c>
      <c r="D290" s="5" t="str">
        <f t="shared" si="37"/>
        <v/>
      </c>
      <c r="E290" s="5" t="str">
        <f t="shared" si="38"/>
        <v/>
      </c>
      <c r="F290" s="5" t="str">
        <f t="shared" si="39"/>
        <v/>
      </c>
      <c r="G290" s="3" t="str">
        <f t="shared" si="41"/>
        <v/>
      </c>
      <c r="H290" s="5" t="str">
        <f t="shared" si="42"/>
        <v/>
      </c>
      <c r="I290" s="5" t="str">
        <f t="shared" si="43"/>
        <v/>
      </c>
      <c r="J290" s="5" t="str">
        <f t="shared" si="44"/>
        <v/>
      </c>
      <c r="K290" s="5" t="e">
        <f t="shared" si="40"/>
        <v>#N/A</v>
      </c>
    </row>
    <row r="291" spans="1:11" x14ac:dyDescent="0.25">
      <c r="A291" s="3" t="str">
        <f>IF(AND(TRIM(INDEX(CompletedDateValues,ROW(A291)))&lt;&gt;"",INDEX(CompletedDateValues,ROW(A291))&gt;0),INT(INDEX(CompletedDateValues,ROW(A291))),"")</f>
        <v/>
      </c>
      <c r="B291" s="3" t="str">
        <f>IF(AND(TRIM(INDEX(StartDateValues,ROW(A291)))&lt;&gt;"",INDEX(StartDateValues,ROW(A291))&gt;0),INT(INDEX(StartDateValues,ROW(A291))),"")</f>
        <v/>
      </c>
      <c r="C291" s="3" t="str">
        <f t="shared" si="36"/>
        <v/>
      </c>
      <c r="D291" s="5" t="str">
        <f t="shared" si="37"/>
        <v/>
      </c>
      <c r="E291" s="5" t="str">
        <f t="shared" si="38"/>
        <v/>
      </c>
      <c r="F291" s="5" t="str">
        <f t="shared" si="39"/>
        <v/>
      </c>
      <c r="G291" s="3" t="str">
        <f t="shared" si="41"/>
        <v/>
      </c>
      <c r="H291" s="5" t="str">
        <f t="shared" si="42"/>
        <v/>
      </c>
      <c r="I291" s="5" t="str">
        <f t="shared" si="43"/>
        <v/>
      </c>
      <c r="J291" s="5" t="str">
        <f t="shared" si="44"/>
        <v/>
      </c>
      <c r="K291" s="5" t="e">
        <f t="shared" si="40"/>
        <v>#N/A</v>
      </c>
    </row>
    <row r="292" spans="1:11" x14ac:dyDescent="0.25">
      <c r="A292" s="3" t="str">
        <f>IF(AND(TRIM(INDEX(CompletedDateValues,ROW(A292)))&lt;&gt;"",INDEX(CompletedDateValues,ROW(A292))&gt;0),INT(INDEX(CompletedDateValues,ROW(A292))),"")</f>
        <v/>
      </c>
      <c r="B292" s="3" t="str">
        <f>IF(AND(TRIM(INDEX(StartDateValues,ROW(A292)))&lt;&gt;"",INDEX(StartDateValues,ROW(A292))&gt;0),INT(INDEX(StartDateValues,ROW(A292))),"")</f>
        <v/>
      </c>
      <c r="C292" s="3" t="str">
        <f t="shared" si="36"/>
        <v/>
      </c>
      <c r="D292" s="5" t="str">
        <f t="shared" si="37"/>
        <v/>
      </c>
      <c r="E292" s="5" t="str">
        <f t="shared" si="38"/>
        <v/>
      </c>
      <c r="F292" s="5" t="str">
        <f t="shared" si="39"/>
        <v/>
      </c>
      <c r="G292" s="3" t="str">
        <f t="shared" si="41"/>
        <v/>
      </c>
      <c r="H292" s="5" t="str">
        <f t="shared" si="42"/>
        <v/>
      </c>
      <c r="I292" s="5" t="str">
        <f t="shared" si="43"/>
        <v/>
      </c>
      <c r="J292" s="5" t="str">
        <f t="shared" si="44"/>
        <v/>
      </c>
      <c r="K292" s="5" t="e">
        <f t="shared" si="40"/>
        <v>#N/A</v>
      </c>
    </row>
    <row r="293" spans="1:11" x14ac:dyDescent="0.25">
      <c r="A293" s="3" t="str">
        <f>IF(AND(TRIM(INDEX(CompletedDateValues,ROW(A293)))&lt;&gt;"",INDEX(CompletedDateValues,ROW(A293))&gt;0),INT(INDEX(CompletedDateValues,ROW(A293))),"")</f>
        <v/>
      </c>
      <c r="B293" s="3" t="str">
        <f>IF(AND(TRIM(INDEX(StartDateValues,ROW(A293)))&lt;&gt;"",INDEX(StartDateValues,ROW(A293))&gt;0),INT(INDEX(StartDateValues,ROW(A293))),"")</f>
        <v/>
      </c>
      <c r="C293" s="3" t="str">
        <f t="shared" si="36"/>
        <v/>
      </c>
      <c r="D293" s="5" t="str">
        <f t="shared" si="37"/>
        <v/>
      </c>
      <c r="E293" s="5" t="str">
        <f t="shared" si="38"/>
        <v/>
      </c>
      <c r="F293" s="5" t="str">
        <f t="shared" si="39"/>
        <v/>
      </c>
      <c r="G293" s="3" t="str">
        <f t="shared" si="41"/>
        <v/>
      </c>
      <c r="H293" s="5" t="str">
        <f t="shared" si="42"/>
        <v/>
      </c>
      <c r="I293" s="5" t="str">
        <f t="shared" si="43"/>
        <v/>
      </c>
      <c r="J293" s="5" t="str">
        <f t="shared" si="44"/>
        <v/>
      </c>
      <c r="K293" s="5" t="e">
        <f t="shared" si="40"/>
        <v>#N/A</v>
      </c>
    </row>
    <row r="294" spans="1:11" x14ac:dyDescent="0.25">
      <c r="A294" s="3" t="str">
        <f>IF(AND(TRIM(INDEX(CompletedDateValues,ROW(A294)))&lt;&gt;"",INDEX(CompletedDateValues,ROW(A294))&gt;0),INT(INDEX(CompletedDateValues,ROW(A294))),"")</f>
        <v/>
      </c>
      <c r="B294" s="3" t="str">
        <f>IF(AND(TRIM(INDEX(StartDateValues,ROW(A294)))&lt;&gt;"",INDEX(StartDateValues,ROW(A294))&gt;0),INT(INDEX(StartDateValues,ROW(A294))),"")</f>
        <v/>
      </c>
      <c r="C294" s="3" t="str">
        <f t="shared" si="36"/>
        <v/>
      </c>
      <c r="D294" s="5" t="str">
        <f t="shared" si="37"/>
        <v/>
      </c>
      <c r="E294" s="5" t="str">
        <f t="shared" si="38"/>
        <v/>
      </c>
      <c r="F294" s="5" t="str">
        <f t="shared" si="39"/>
        <v/>
      </c>
      <c r="G294" s="3" t="str">
        <f t="shared" si="41"/>
        <v/>
      </c>
      <c r="H294" s="5" t="str">
        <f t="shared" si="42"/>
        <v/>
      </c>
      <c r="I294" s="5" t="str">
        <f t="shared" si="43"/>
        <v/>
      </c>
      <c r="J294" s="5" t="str">
        <f t="shared" si="44"/>
        <v/>
      </c>
      <c r="K294" s="5" t="e">
        <f t="shared" si="40"/>
        <v>#N/A</v>
      </c>
    </row>
    <row r="295" spans="1:11" x14ac:dyDescent="0.25">
      <c r="A295" s="3" t="str">
        <f>IF(AND(TRIM(INDEX(CompletedDateValues,ROW(A295)))&lt;&gt;"",INDEX(CompletedDateValues,ROW(A295))&gt;0),INT(INDEX(CompletedDateValues,ROW(A295))),"")</f>
        <v/>
      </c>
      <c r="B295" s="3" t="str">
        <f>IF(AND(TRIM(INDEX(StartDateValues,ROW(A295)))&lt;&gt;"",INDEX(StartDateValues,ROW(A295))&gt;0),INT(INDEX(StartDateValues,ROW(A295))),"")</f>
        <v/>
      </c>
      <c r="C295" s="3" t="str">
        <f t="shared" si="36"/>
        <v/>
      </c>
      <c r="D295" s="5" t="str">
        <f t="shared" si="37"/>
        <v/>
      </c>
      <c r="E295" s="5" t="str">
        <f t="shared" si="38"/>
        <v/>
      </c>
      <c r="F295" s="5" t="str">
        <f t="shared" si="39"/>
        <v/>
      </c>
      <c r="G295" s="3" t="str">
        <f t="shared" si="41"/>
        <v/>
      </c>
      <c r="H295" s="5" t="str">
        <f t="shared" si="42"/>
        <v/>
      </c>
      <c r="I295" s="5" t="str">
        <f t="shared" si="43"/>
        <v/>
      </c>
      <c r="J295" s="5" t="str">
        <f t="shared" si="44"/>
        <v/>
      </c>
      <c r="K295" s="5" t="e">
        <f t="shared" si="40"/>
        <v>#N/A</v>
      </c>
    </row>
    <row r="296" spans="1:11" x14ac:dyDescent="0.25">
      <c r="A296" s="3" t="str">
        <f>IF(AND(TRIM(INDEX(CompletedDateValues,ROW(A296)))&lt;&gt;"",INDEX(CompletedDateValues,ROW(A296))&gt;0),INT(INDEX(CompletedDateValues,ROW(A296))),"")</f>
        <v/>
      </c>
      <c r="B296" s="3" t="str">
        <f>IF(AND(TRIM(INDEX(StartDateValues,ROW(A296)))&lt;&gt;"",INDEX(StartDateValues,ROW(A296))&gt;0),INT(INDEX(StartDateValues,ROW(A296))),"")</f>
        <v/>
      </c>
      <c r="C296" s="3" t="str">
        <f t="shared" si="36"/>
        <v/>
      </c>
      <c r="D296" s="5" t="str">
        <f t="shared" si="37"/>
        <v/>
      </c>
      <c r="E296" s="5" t="str">
        <f t="shared" si="38"/>
        <v/>
      </c>
      <c r="F296" s="5" t="str">
        <f t="shared" si="39"/>
        <v/>
      </c>
      <c r="G296" s="3" t="str">
        <f t="shared" si="41"/>
        <v/>
      </c>
      <c r="H296" s="5" t="str">
        <f t="shared" si="42"/>
        <v/>
      </c>
      <c r="I296" s="5" t="str">
        <f t="shared" si="43"/>
        <v/>
      </c>
      <c r="J296" s="5" t="str">
        <f t="shared" si="44"/>
        <v/>
      </c>
      <c r="K296" s="5" t="e">
        <f t="shared" si="40"/>
        <v>#N/A</v>
      </c>
    </row>
    <row r="297" spans="1:11" x14ac:dyDescent="0.25">
      <c r="A297" s="3" t="str">
        <f>IF(AND(TRIM(INDEX(CompletedDateValues,ROW(A297)))&lt;&gt;"",INDEX(CompletedDateValues,ROW(A297))&gt;0),INT(INDEX(CompletedDateValues,ROW(A297))),"")</f>
        <v/>
      </c>
      <c r="B297" s="3" t="str">
        <f>IF(AND(TRIM(INDEX(StartDateValues,ROW(A297)))&lt;&gt;"",INDEX(StartDateValues,ROW(A297))&gt;0),INT(INDEX(StartDateValues,ROW(A297))),"")</f>
        <v/>
      </c>
      <c r="C297" s="3" t="str">
        <f t="shared" si="36"/>
        <v/>
      </c>
      <c r="D297" s="5" t="str">
        <f t="shared" si="37"/>
        <v/>
      </c>
      <c r="E297" s="5" t="str">
        <f t="shared" si="38"/>
        <v/>
      </c>
      <c r="F297" s="5" t="str">
        <f t="shared" si="39"/>
        <v/>
      </c>
      <c r="G297" s="3" t="str">
        <f t="shared" si="41"/>
        <v/>
      </c>
      <c r="H297" s="5" t="str">
        <f t="shared" si="42"/>
        <v/>
      </c>
      <c r="I297" s="5" t="str">
        <f t="shared" si="43"/>
        <v/>
      </c>
      <c r="J297" s="5" t="str">
        <f t="shared" si="44"/>
        <v/>
      </c>
      <c r="K297" s="5" t="e">
        <f t="shared" si="40"/>
        <v>#N/A</v>
      </c>
    </row>
    <row r="298" spans="1:11" x14ac:dyDescent="0.25">
      <c r="A298" s="3" t="str">
        <f>IF(AND(TRIM(INDEX(CompletedDateValues,ROW(A298)))&lt;&gt;"",INDEX(CompletedDateValues,ROW(A298))&gt;0),INT(INDEX(CompletedDateValues,ROW(A298))),"")</f>
        <v/>
      </c>
      <c r="B298" s="3" t="str">
        <f>IF(AND(TRIM(INDEX(StartDateValues,ROW(A298)))&lt;&gt;"",INDEX(StartDateValues,ROW(A298))&gt;0),INT(INDEX(StartDateValues,ROW(A298))),"")</f>
        <v/>
      </c>
      <c r="C298" s="3" t="str">
        <f t="shared" si="36"/>
        <v/>
      </c>
      <c r="D298" s="5" t="str">
        <f t="shared" si="37"/>
        <v/>
      </c>
      <c r="E298" s="5" t="str">
        <f t="shared" si="38"/>
        <v/>
      </c>
      <c r="F298" s="5" t="str">
        <f t="shared" si="39"/>
        <v/>
      </c>
      <c r="G298" s="3" t="str">
        <f t="shared" si="41"/>
        <v/>
      </c>
      <c r="H298" s="5" t="str">
        <f t="shared" si="42"/>
        <v/>
      </c>
      <c r="I298" s="5" t="str">
        <f t="shared" si="43"/>
        <v/>
      </c>
      <c r="J298" s="5" t="str">
        <f t="shared" si="44"/>
        <v/>
      </c>
      <c r="K298" s="5" t="e">
        <f t="shared" si="40"/>
        <v>#N/A</v>
      </c>
    </row>
    <row r="299" spans="1:11" x14ac:dyDescent="0.25">
      <c r="A299" s="3" t="str">
        <f>IF(AND(TRIM(INDEX(CompletedDateValues,ROW(A299)))&lt;&gt;"",INDEX(CompletedDateValues,ROW(A299))&gt;0),INT(INDEX(CompletedDateValues,ROW(A299))),"")</f>
        <v/>
      </c>
      <c r="B299" s="3" t="str">
        <f>IF(AND(TRIM(INDEX(StartDateValues,ROW(A299)))&lt;&gt;"",INDEX(StartDateValues,ROW(A299))&gt;0),INT(INDEX(StartDateValues,ROW(A299))),"")</f>
        <v/>
      </c>
      <c r="C299" s="3" t="str">
        <f t="shared" si="36"/>
        <v/>
      </c>
      <c r="D299" s="5" t="str">
        <f t="shared" si="37"/>
        <v/>
      </c>
      <c r="E299" s="5" t="str">
        <f t="shared" si="38"/>
        <v/>
      </c>
      <c r="F299" s="5" t="str">
        <f t="shared" si="39"/>
        <v/>
      </c>
      <c r="G299" s="3" t="str">
        <f t="shared" si="41"/>
        <v/>
      </c>
      <c r="H299" s="5" t="str">
        <f t="shared" si="42"/>
        <v/>
      </c>
      <c r="I299" s="5" t="str">
        <f t="shared" si="43"/>
        <v/>
      </c>
      <c r="J299" s="5" t="str">
        <f t="shared" si="44"/>
        <v/>
      </c>
      <c r="K299" s="5" t="e">
        <f t="shared" si="40"/>
        <v>#N/A</v>
      </c>
    </row>
    <row r="300" spans="1:11" x14ac:dyDescent="0.25">
      <c r="A300" s="3" t="str">
        <f>IF(AND(TRIM(INDEX(CompletedDateValues,ROW(A300)))&lt;&gt;"",INDEX(CompletedDateValues,ROW(A300))&gt;0),INT(INDEX(CompletedDateValues,ROW(A300))),"")</f>
        <v/>
      </c>
      <c r="B300" s="3" t="str">
        <f>IF(AND(TRIM(INDEX(StartDateValues,ROW(A300)))&lt;&gt;"",INDEX(StartDateValues,ROW(A300))&gt;0),INT(INDEX(StartDateValues,ROW(A300))),"")</f>
        <v/>
      </c>
      <c r="C300" s="3" t="str">
        <f t="shared" si="36"/>
        <v/>
      </c>
      <c r="D300" s="5" t="str">
        <f t="shared" si="37"/>
        <v/>
      </c>
      <c r="E300" s="5" t="str">
        <f t="shared" si="38"/>
        <v/>
      </c>
      <c r="F300" s="5" t="str">
        <f t="shared" si="39"/>
        <v/>
      </c>
      <c r="G300" s="3" t="str">
        <f t="shared" si="41"/>
        <v/>
      </c>
      <c r="H300" s="5" t="str">
        <f t="shared" si="42"/>
        <v/>
      </c>
      <c r="I300" s="5" t="str">
        <f t="shared" si="43"/>
        <v/>
      </c>
      <c r="J300" s="5" t="str">
        <f t="shared" si="44"/>
        <v/>
      </c>
      <c r="K300" s="5" t="e">
        <f t="shared" si="40"/>
        <v>#N/A</v>
      </c>
    </row>
    <row r="301" spans="1:11" x14ac:dyDescent="0.25">
      <c r="A301" s="3" t="str">
        <f>IF(AND(TRIM(INDEX(CompletedDateValues,ROW(A301)))&lt;&gt;"",INDEX(CompletedDateValues,ROW(A301))&gt;0),INT(INDEX(CompletedDateValues,ROW(A301))),"")</f>
        <v/>
      </c>
      <c r="B301" s="3" t="str">
        <f>IF(AND(TRIM(INDEX(StartDateValues,ROW(A301)))&lt;&gt;"",INDEX(StartDateValues,ROW(A301))&gt;0),INT(INDEX(StartDateValues,ROW(A301))),"")</f>
        <v/>
      </c>
      <c r="C301" s="3" t="str">
        <f t="shared" si="36"/>
        <v/>
      </c>
      <c r="D301" s="5" t="str">
        <f t="shared" si="37"/>
        <v/>
      </c>
      <c r="E301" s="5" t="str">
        <f t="shared" si="38"/>
        <v/>
      </c>
      <c r="F301" s="5" t="str">
        <f t="shared" si="39"/>
        <v/>
      </c>
      <c r="G301" s="3" t="str">
        <f t="shared" si="41"/>
        <v/>
      </c>
      <c r="H301" s="5" t="str">
        <f t="shared" si="42"/>
        <v/>
      </c>
      <c r="I301" s="5" t="str">
        <f t="shared" si="43"/>
        <v/>
      </c>
      <c r="J301" s="5" t="str">
        <f t="shared" si="44"/>
        <v/>
      </c>
      <c r="K301" s="5" t="e">
        <f t="shared" si="40"/>
        <v>#N/A</v>
      </c>
    </row>
    <row r="302" spans="1:11" x14ac:dyDescent="0.25">
      <c r="A302" s="3" t="str">
        <f>IF(AND(TRIM(INDEX(CompletedDateValues,ROW(A302)))&lt;&gt;"",INDEX(CompletedDateValues,ROW(A302))&gt;0),INT(INDEX(CompletedDateValues,ROW(A302))),"")</f>
        <v/>
      </c>
      <c r="B302" s="3" t="str">
        <f>IF(AND(TRIM(INDEX(StartDateValues,ROW(A302)))&lt;&gt;"",INDEX(StartDateValues,ROW(A302))&gt;0),INT(INDEX(StartDateValues,ROW(A302))),"")</f>
        <v/>
      </c>
      <c r="C302" s="3" t="str">
        <f t="shared" si="36"/>
        <v/>
      </c>
      <c r="D302" s="5" t="str">
        <f t="shared" si="37"/>
        <v/>
      </c>
      <c r="E302" s="5" t="str">
        <f t="shared" si="38"/>
        <v/>
      </c>
      <c r="F302" s="5" t="str">
        <f t="shared" si="39"/>
        <v/>
      </c>
      <c r="G302" s="3" t="str">
        <f t="shared" si="41"/>
        <v/>
      </c>
      <c r="H302" s="5" t="str">
        <f t="shared" si="42"/>
        <v/>
      </c>
      <c r="I302" s="5" t="str">
        <f t="shared" si="43"/>
        <v/>
      </c>
      <c r="J302" s="5" t="str">
        <f t="shared" si="44"/>
        <v/>
      </c>
      <c r="K302" s="5" t="e">
        <f t="shared" si="40"/>
        <v>#N/A</v>
      </c>
    </row>
    <row r="303" spans="1:11" x14ac:dyDescent="0.25">
      <c r="A303" s="3" t="str">
        <f>IF(AND(TRIM(INDEX(CompletedDateValues,ROW(A303)))&lt;&gt;"",INDEX(CompletedDateValues,ROW(A303))&gt;0),INT(INDEX(CompletedDateValues,ROW(A303))),"")</f>
        <v/>
      </c>
      <c r="B303" s="3" t="str">
        <f>IF(AND(TRIM(INDEX(StartDateValues,ROW(A303)))&lt;&gt;"",INDEX(StartDateValues,ROW(A303))&gt;0),INT(INDEX(StartDateValues,ROW(A303))),"")</f>
        <v/>
      </c>
      <c r="C303" s="3" t="str">
        <f t="shared" si="36"/>
        <v/>
      </c>
      <c r="D303" s="5" t="str">
        <f t="shared" si="37"/>
        <v/>
      </c>
      <c r="E303" s="5" t="str">
        <f t="shared" si="38"/>
        <v/>
      </c>
      <c r="F303" s="5" t="str">
        <f t="shared" si="39"/>
        <v/>
      </c>
      <c r="G303" s="3" t="str">
        <f t="shared" si="41"/>
        <v/>
      </c>
      <c r="H303" s="5" t="str">
        <f t="shared" si="42"/>
        <v/>
      </c>
      <c r="I303" s="5" t="str">
        <f t="shared" si="43"/>
        <v/>
      </c>
      <c r="J303" s="5" t="str">
        <f t="shared" si="44"/>
        <v/>
      </c>
      <c r="K303" s="5" t="e">
        <f t="shared" si="40"/>
        <v>#N/A</v>
      </c>
    </row>
    <row r="304" spans="1:11" x14ac:dyDescent="0.25">
      <c r="A304" s="3" t="str">
        <f>IF(AND(TRIM(INDEX(CompletedDateValues,ROW(A304)))&lt;&gt;"",INDEX(CompletedDateValues,ROW(A304))&gt;0),INT(INDEX(CompletedDateValues,ROW(A304))),"")</f>
        <v/>
      </c>
      <c r="B304" s="3" t="str">
        <f>IF(AND(TRIM(INDEX(StartDateValues,ROW(A304)))&lt;&gt;"",INDEX(StartDateValues,ROW(A304))&gt;0),INT(INDEX(StartDateValues,ROW(A304))),"")</f>
        <v/>
      </c>
      <c r="C304" s="3" t="str">
        <f t="shared" si="36"/>
        <v/>
      </c>
      <c r="D304" s="5" t="str">
        <f t="shared" si="37"/>
        <v/>
      </c>
      <c r="E304" s="5" t="str">
        <f t="shared" si="38"/>
        <v/>
      </c>
      <c r="F304" s="5" t="str">
        <f t="shared" si="39"/>
        <v/>
      </c>
      <c r="G304" s="3" t="str">
        <f t="shared" si="41"/>
        <v/>
      </c>
      <c r="H304" s="5" t="str">
        <f t="shared" si="42"/>
        <v/>
      </c>
      <c r="I304" s="5" t="str">
        <f t="shared" si="43"/>
        <v/>
      </c>
      <c r="J304" s="5" t="str">
        <f t="shared" si="44"/>
        <v/>
      </c>
      <c r="K304" s="5" t="e">
        <f t="shared" si="40"/>
        <v>#N/A</v>
      </c>
    </row>
    <row r="305" spans="1:11" x14ac:dyDescent="0.25">
      <c r="A305" s="3" t="str">
        <f>IF(AND(TRIM(INDEX(CompletedDateValues,ROW(A305)))&lt;&gt;"",INDEX(CompletedDateValues,ROW(A305))&gt;0),INT(INDEX(CompletedDateValues,ROW(A305))),"")</f>
        <v/>
      </c>
      <c r="B305" s="3" t="str">
        <f>IF(AND(TRIM(INDEX(StartDateValues,ROW(A305)))&lt;&gt;"",INDEX(StartDateValues,ROW(A305))&gt;0),INT(INDEX(StartDateValues,ROW(A305))),"")</f>
        <v/>
      </c>
      <c r="C305" s="3" t="str">
        <f t="shared" si="36"/>
        <v/>
      </c>
      <c r="D305" s="5" t="str">
        <f t="shared" si="37"/>
        <v/>
      </c>
      <c r="E305" s="5" t="str">
        <f t="shared" si="38"/>
        <v/>
      </c>
      <c r="F305" s="5" t="str">
        <f t="shared" si="39"/>
        <v/>
      </c>
      <c r="G305" s="3" t="str">
        <f t="shared" si="41"/>
        <v/>
      </c>
      <c r="H305" s="5" t="str">
        <f t="shared" si="42"/>
        <v/>
      </c>
      <c r="I305" s="5" t="str">
        <f t="shared" si="43"/>
        <v/>
      </c>
      <c r="J305" s="5" t="str">
        <f t="shared" si="44"/>
        <v/>
      </c>
      <c r="K305" s="5" t="e">
        <f t="shared" si="40"/>
        <v>#N/A</v>
      </c>
    </row>
    <row r="306" spans="1:11" x14ac:dyDescent="0.25">
      <c r="A306" s="3" t="str">
        <f>IF(AND(TRIM(INDEX(CompletedDateValues,ROW(A306)))&lt;&gt;"",INDEX(CompletedDateValues,ROW(A306))&gt;0),INT(INDEX(CompletedDateValues,ROW(A306))),"")</f>
        <v/>
      </c>
      <c r="B306" s="3" t="str">
        <f>IF(AND(TRIM(INDEX(StartDateValues,ROW(A306)))&lt;&gt;"",INDEX(StartDateValues,ROW(A306))&gt;0),INT(INDEX(StartDateValues,ROW(A306))),"")</f>
        <v/>
      </c>
      <c r="C306" s="3" t="str">
        <f t="shared" si="36"/>
        <v/>
      </c>
      <c r="D306" s="5" t="str">
        <f t="shared" si="37"/>
        <v/>
      </c>
      <c r="E306" s="5" t="str">
        <f t="shared" si="38"/>
        <v/>
      </c>
      <c r="F306" s="5" t="str">
        <f t="shared" si="39"/>
        <v/>
      </c>
      <c r="G306" s="3" t="str">
        <f t="shared" si="41"/>
        <v/>
      </c>
      <c r="H306" s="5" t="str">
        <f t="shared" si="42"/>
        <v/>
      </c>
      <c r="I306" s="5" t="str">
        <f t="shared" si="43"/>
        <v/>
      </c>
      <c r="J306" s="5" t="str">
        <f t="shared" si="44"/>
        <v/>
      </c>
      <c r="K306" s="5" t="e">
        <f t="shared" si="40"/>
        <v>#N/A</v>
      </c>
    </row>
    <row r="307" spans="1:11" x14ac:dyDescent="0.25">
      <c r="A307" s="3" t="str">
        <f>IF(AND(TRIM(INDEX(CompletedDateValues,ROW(A307)))&lt;&gt;"",INDEX(CompletedDateValues,ROW(A307))&gt;0),INT(INDEX(CompletedDateValues,ROW(A307))),"")</f>
        <v/>
      </c>
      <c r="B307" s="3" t="str">
        <f>IF(AND(TRIM(INDEX(StartDateValues,ROW(A307)))&lt;&gt;"",INDEX(StartDateValues,ROW(A307))&gt;0),INT(INDEX(StartDateValues,ROW(A307))),"")</f>
        <v/>
      </c>
      <c r="C307" s="3" t="str">
        <f t="shared" si="36"/>
        <v/>
      </c>
      <c r="D307" s="5" t="str">
        <f t="shared" si="37"/>
        <v/>
      </c>
      <c r="E307" s="5" t="str">
        <f t="shared" si="38"/>
        <v/>
      </c>
      <c r="F307" s="5" t="str">
        <f t="shared" si="39"/>
        <v/>
      </c>
      <c r="G307" s="3" t="str">
        <f t="shared" si="41"/>
        <v/>
      </c>
      <c r="H307" s="5" t="str">
        <f t="shared" si="42"/>
        <v/>
      </c>
      <c r="I307" s="5" t="str">
        <f t="shared" si="43"/>
        <v/>
      </c>
      <c r="J307" s="5" t="str">
        <f t="shared" si="44"/>
        <v/>
      </c>
      <c r="K307" s="5" t="e">
        <f t="shared" si="40"/>
        <v>#N/A</v>
      </c>
    </row>
    <row r="308" spans="1:11" x14ac:dyDescent="0.25">
      <c r="A308" s="3" t="str">
        <f>IF(AND(TRIM(INDEX(CompletedDateValues,ROW(A308)))&lt;&gt;"",INDEX(CompletedDateValues,ROW(A308))&gt;0),INT(INDEX(CompletedDateValues,ROW(A308))),"")</f>
        <v/>
      </c>
      <c r="B308" s="3" t="str">
        <f>IF(AND(TRIM(INDEX(StartDateValues,ROW(A308)))&lt;&gt;"",INDEX(StartDateValues,ROW(A308))&gt;0),INT(INDEX(StartDateValues,ROW(A308))),"")</f>
        <v/>
      </c>
      <c r="C308" s="3" t="str">
        <f t="shared" si="36"/>
        <v/>
      </c>
      <c r="D308" s="5" t="str">
        <f t="shared" si="37"/>
        <v/>
      </c>
      <c r="E308" s="5" t="str">
        <f t="shared" si="38"/>
        <v/>
      </c>
      <c r="F308" s="5" t="str">
        <f t="shared" si="39"/>
        <v/>
      </c>
      <c r="G308" s="3" t="str">
        <f t="shared" si="41"/>
        <v/>
      </c>
      <c r="H308" s="5" t="str">
        <f t="shared" si="42"/>
        <v/>
      </c>
      <c r="I308" s="5" t="str">
        <f t="shared" si="43"/>
        <v/>
      </c>
      <c r="J308" s="5" t="str">
        <f t="shared" si="44"/>
        <v/>
      </c>
      <c r="K308" s="5" t="e">
        <f t="shared" si="40"/>
        <v>#N/A</v>
      </c>
    </row>
    <row r="309" spans="1:11" x14ac:dyDescent="0.25">
      <c r="A309" s="3" t="str">
        <f>IF(AND(TRIM(INDEX(CompletedDateValues,ROW(A309)))&lt;&gt;"",INDEX(CompletedDateValues,ROW(A309))&gt;0),INT(INDEX(CompletedDateValues,ROW(A309))),"")</f>
        <v/>
      </c>
      <c r="B309" s="3" t="str">
        <f>IF(AND(TRIM(INDEX(StartDateValues,ROW(A309)))&lt;&gt;"",INDEX(StartDateValues,ROW(A309))&gt;0),INT(INDEX(StartDateValues,ROW(A309))),"")</f>
        <v/>
      </c>
      <c r="C309" s="3" t="str">
        <f t="shared" si="36"/>
        <v/>
      </c>
      <c r="D309" s="5" t="str">
        <f t="shared" si="37"/>
        <v/>
      </c>
      <c r="E309" s="5" t="str">
        <f t="shared" si="38"/>
        <v/>
      </c>
      <c r="F309" s="5" t="str">
        <f t="shared" si="39"/>
        <v/>
      </c>
      <c r="G309" s="3" t="str">
        <f t="shared" si="41"/>
        <v/>
      </c>
      <c r="H309" s="5" t="str">
        <f t="shared" si="42"/>
        <v/>
      </c>
      <c r="I309" s="5" t="str">
        <f t="shared" si="43"/>
        <v/>
      </c>
      <c r="J309" s="5" t="str">
        <f t="shared" si="44"/>
        <v/>
      </c>
      <c r="K309" s="5" t="e">
        <f t="shared" si="40"/>
        <v>#N/A</v>
      </c>
    </row>
    <row r="310" spans="1:11" x14ac:dyDescent="0.25">
      <c r="A310" s="3" t="str">
        <f>IF(AND(TRIM(INDEX(CompletedDateValues,ROW(A310)))&lt;&gt;"",INDEX(CompletedDateValues,ROW(A310))&gt;0),INT(INDEX(CompletedDateValues,ROW(A310))),"")</f>
        <v/>
      </c>
      <c r="B310" s="3" t="str">
        <f>IF(AND(TRIM(INDEX(StartDateValues,ROW(A310)))&lt;&gt;"",INDEX(StartDateValues,ROW(A310))&gt;0),INT(INDEX(StartDateValues,ROW(A310))),"")</f>
        <v/>
      </c>
      <c r="C310" s="3" t="str">
        <f t="shared" si="36"/>
        <v/>
      </c>
      <c r="D310" s="5" t="str">
        <f t="shared" si="37"/>
        <v/>
      </c>
      <c r="E310" s="5" t="str">
        <f t="shared" si="38"/>
        <v/>
      </c>
      <c r="F310" s="5" t="str">
        <f t="shared" si="39"/>
        <v/>
      </c>
      <c r="G310" s="3" t="str">
        <f t="shared" si="41"/>
        <v/>
      </c>
      <c r="H310" s="5" t="str">
        <f t="shared" si="42"/>
        <v/>
      </c>
      <c r="I310" s="5" t="str">
        <f t="shared" si="43"/>
        <v/>
      </c>
      <c r="J310" s="5" t="str">
        <f t="shared" si="44"/>
        <v/>
      </c>
      <c r="K310" s="5" t="e">
        <f t="shared" si="40"/>
        <v>#N/A</v>
      </c>
    </row>
    <row r="311" spans="1:11" x14ac:dyDescent="0.25">
      <c r="A311" s="3" t="str">
        <f>IF(AND(TRIM(INDEX(CompletedDateValues,ROW(A311)))&lt;&gt;"",INDEX(CompletedDateValues,ROW(A311))&gt;0),INT(INDEX(CompletedDateValues,ROW(A311))),"")</f>
        <v/>
      </c>
      <c r="B311" s="3" t="str">
        <f>IF(AND(TRIM(INDEX(StartDateValues,ROW(A311)))&lt;&gt;"",INDEX(StartDateValues,ROW(A311))&gt;0),INT(INDEX(StartDateValues,ROW(A311))),"")</f>
        <v/>
      </c>
      <c r="C311" s="3" t="str">
        <f t="shared" si="36"/>
        <v/>
      </c>
      <c r="D311" s="5" t="str">
        <f t="shared" si="37"/>
        <v/>
      </c>
      <c r="E311" s="5" t="str">
        <f t="shared" si="38"/>
        <v/>
      </c>
      <c r="F311" s="5" t="str">
        <f t="shared" si="39"/>
        <v/>
      </c>
      <c r="G311" s="3" t="str">
        <f t="shared" si="41"/>
        <v/>
      </c>
      <c r="H311" s="5" t="str">
        <f t="shared" si="42"/>
        <v/>
      </c>
      <c r="I311" s="5" t="str">
        <f t="shared" si="43"/>
        <v/>
      </c>
      <c r="J311" s="5" t="str">
        <f t="shared" si="44"/>
        <v/>
      </c>
      <c r="K311" s="5" t="e">
        <f t="shared" si="40"/>
        <v>#N/A</v>
      </c>
    </row>
    <row r="312" spans="1:11" x14ac:dyDescent="0.25">
      <c r="A312" s="3" t="str">
        <f>IF(AND(TRIM(INDEX(CompletedDateValues,ROW(A312)))&lt;&gt;"",INDEX(CompletedDateValues,ROW(A312))&gt;0),INT(INDEX(CompletedDateValues,ROW(A312))),"")</f>
        <v/>
      </c>
      <c r="B312" s="3" t="str">
        <f>IF(AND(TRIM(INDEX(StartDateValues,ROW(A312)))&lt;&gt;"",INDEX(StartDateValues,ROW(A312))&gt;0),INT(INDEX(StartDateValues,ROW(A312))),"")</f>
        <v/>
      </c>
      <c r="C312" s="3" t="str">
        <f t="shared" si="36"/>
        <v/>
      </c>
      <c r="D312" s="5" t="str">
        <f t="shared" si="37"/>
        <v/>
      </c>
      <c r="E312" s="5" t="str">
        <f t="shared" si="38"/>
        <v/>
      </c>
      <c r="F312" s="5" t="str">
        <f t="shared" si="39"/>
        <v/>
      </c>
      <c r="G312" s="3" t="str">
        <f t="shared" si="41"/>
        <v/>
      </c>
      <c r="H312" s="5" t="str">
        <f t="shared" si="42"/>
        <v/>
      </c>
      <c r="I312" s="5" t="str">
        <f t="shared" si="43"/>
        <v/>
      </c>
      <c r="J312" s="5" t="str">
        <f t="shared" si="44"/>
        <v/>
      </c>
      <c r="K312" s="5" t="e">
        <f t="shared" si="40"/>
        <v>#N/A</v>
      </c>
    </row>
    <row r="313" spans="1:11" x14ac:dyDescent="0.25">
      <c r="A313" s="3" t="str">
        <f>IF(AND(TRIM(INDEX(CompletedDateValues,ROW(A313)))&lt;&gt;"",INDEX(CompletedDateValues,ROW(A313))&gt;0),INT(INDEX(CompletedDateValues,ROW(A313))),"")</f>
        <v/>
      </c>
      <c r="B313" s="3" t="str">
        <f>IF(AND(TRIM(INDEX(StartDateValues,ROW(A313)))&lt;&gt;"",INDEX(StartDateValues,ROW(A313))&gt;0),INT(INDEX(StartDateValues,ROW(A313))),"")</f>
        <v/>
      </c>
      <c r="C313" s="3" t="str">
        <f t="shared" si="36"/>
        <v/>
      </c>
      <c r="D313" s="5" t="str">
        <f t="shared" si="37"/>
        <v/>
      </c>
      <c r="E313" s="5" t="str">
        <f t="shared" si="38"/>
        <v/>
      </c>
      <c r="F313" s="5" t="str">
        <f t="shared" si="39"/>
        <v/>
      </c>
      <c r="G313" s="3" t="str">
        <f t="shared" si="41"/>
        <v/>
      </c>
      <c r="H313" s="5" t="str">
        <f t="shared" si="42"/>
        <v/>
      </c>
      <c r="I313" s="5" t="str">
        <f t="shared" si="43"/>
        <v/>
      </c>
      <c r="J313" s="5" t="str">
        <f t="shared" si="44"/>
        <v/>
      </c>
      <c r="K313" s="5" t="e">
        <f t="shared" si="40"/>
        <v>#N/A</v>
      </c>
    </row>
    <row r="314" spans="1:11" x14ac:dyDescent="0.25">
      <c r="A314" s="3" t="str">
        <f>IF(AND(TRIM(INDEX(CompletedDateValues,ROW(A314)))&lt;&gt;"",INDEX(CompletedDateValues,ROW(A314))&gt;0),INT(INDEX(CompletedDateValues,ROW(A314))),"")</f>
        <v/>
      </c>
      <c r="B314" s="3" t="str">
        <f>IF(AND(TRIM(INDEX(StartDateValues,ROW(A314)))&lt;&gt;"",INDEX(StartDateValues,ROW(A314))&gt;0),INT(INDEX(StartDateValues,ROW(A314))),"")</f>
        <v/>
      </c>
      <c r="C314" s="3" t="str">
        <f t="shared" si="36"/>
        <v/>
      </c>
      <c r="D314" s="5" t="str">
        <f t="shared" si="37"/>
        <v/>
      </c>
      <c r="E314" s="5" t="str">
        <f t="shared" si="38"/>
        <v/>
      </c>
      <c r="F314" s="5" t="str">
        <f t="shared" si="39"/>
        <v/>
      </c>
      <c r="G314" s="3" t="str">
        <f t="shared" si="41"/>
        <v/>
      </c>
      <c r="H314" s="5" t="str">
        <f t="shared" si="42"/>
        <v/>
      </c>
      <c r="I314" s="5" t="str">
        <f t="shared" si="43"/>
        <v/>
      </c>
      <c r="J314" s="5" t="str">
        <f t="shared" si="44"/>
        <v/>
      </c>
      <c r="K314" s="5" t="e">
        <f t="shared" si="40"/>
        <v>#N/A</v>
      </c>
    </row>
    <row r="315" spans="1:11" x14ac:dyDescent="0.25">
      <c r="A315" s="3" t="str">
        <f>IF(AND(TRIM(INDEX(CompletedDateValues,ROW(A315)))&lt;&gt;"",INDEX(CompletedDateValues,ROW(A315))&gt;0),INT(INDEX(CompletedDateValues,ROW(A315))),"")</f>
        <v/>
      </c>
      <c r="B315" s="3" t="str">
        <f>IF(AND(TRIM(INDEX(StartDateValues,ROW(A315)))&lt;&gt;"",INDEX(StartDateValues,ROW(A315))&gt;0),INT(INDEX(StartDateValues,ROW(A315))),"")</f>
        <v/>
      </c>
      <c r="C315" s="3" t="str">
        <f t="shared" si="36"/>
        <v/>
      </c>
      <c r="D315" s="5" t="str">
        <f t="shared" si="37"/>
        <v/>
      </c>
      <c r="E315" s="5" t="str">
        <f t="shared" si="38"/>
        <v/>
      </c>
      <c r="F315" s="5" t="str">
        <f t="shared" si="39"/>
        <v/>
      </c>
      <c r="G315" s="3" t="str">
        <f t="shared" si="41"/>
        <v/>
      </c>
      <c r="H315" s="5" t="str">
        <f t="shared" si="42"/>
        <v/>
      </c>
      <c r="I315" s="5" t="str">
        <f t="shared" si="43"/>
        <v/>
      </c>
      <c r="J315" s="5" t="str">
        <f t="shared" si="44"/>
        <v/>
      </c>
      <c r="K315" s="5" t="e">
        <f t="shared" si="40"/>
        <v>#N/A</v>
      </c>
    </row>
    <row r="316" spans="1:11" x14ac:dyDescent="0.25">
      <c r="A316" s="3" t="str">
        <f>IF(AND(TRIM(INDEX(CompletedDateValues,ROW(A316)))&lt;&gt;"",INDEX(CompletedDateValues,ROW(A316))&gt;0),INT(INDEX(CompletedDateValues,ROW(A316))),"")</f>
        <v/>
      </c>
      <c r="B316" s="3" t="str">
        <f>IF(AND(TRIM(INDEX(StartDateValues,ROW(A316)))&lt;&gt;"",INDEX(StartDateValues,ROW(A316))&gt;0),INT(INDEX(StartDateValues,ROW(A316))),"")</f>
        <v/>
      </c>
      <c r="C316" s="3" t="str">
        <f t="shared" si="36"/>
        <v/>
      </c>
      <c r="D316" s="5" t="str">
        <f t="shared" si="37"/>
        <v/>
      </c>
      <c r="E316" s="5" t="str">
        <f t="shared" si="38"/>
        <v/>
      </c>
      <c r="F316" s="5" t="str">
        <f t="shared" si="39"/>
        <v/>
      </c>
      <c r="G316" s="3" t="str">
        <f t="shared" si="41"/>
        <v/>
      </c>
      <c r="H316" s="5" t="str">
        <f t="shared" si="42"/>
        <v/>
      </c>
      <c r="I316" s="5" t="str">
        <f t="shared" si="43"/>
        <v/>
      </c>
      <c r="J316" s="5" t="str">
        <f t="shared" si="44"/>
        <v/>
      </c>
      <c r="K316" s="5" t="e">
        <f t="shared" si="40"/>
        <v>#N/A</v>
      </c>
    </row>
    <row r="317" spans="1:11" x14ac:dyDescent="0.25">
      <c r="A317" s="3" t="str">
        <f>IF(AND(TRIM(INDEX(CompletedDateValues,ROW(A317)))&lt;&gt;"",INDEX(CompletedDateValues,ROW(A317))&gt;0),INT(INDEX(CompletedDateValues,ROW(A317))),"")</f>
        <v/>
      </c>
      <c r="B317" s="3" t="str">
        <f>IF(AND(TRIM(INDEX(StartDateValues,ROW(A317)))&lt;&gt;"",INDEX(StartDateValues,ROW(A317))&gt;0),INT(INDEX(StartDateValues,ROW(A317))),"")</f>
        <v/>
      </c>
      <c r="C317" s="3" t="str">
        <f t="shared" ref="C317:C380" si="45">IF(A317="","",A317 - (WEEKDAY(A317)-1))</f>
        <v/>
      </c>
      <c r="D317" s="5" t="str">
        <f t="shared" ref="D317:D380" si="46">IF(C317="", "",YEAR(C317))</f>
        <v/>
      </c>
      <c r="E317" s="5" t="str">
        <f t="shared" ref="E317:E380" si="47">IF(C317="","",WEEKNUM(C317))</f>
        <v/>
      </c>
      <c r="F317" s="5" t="str">
        <f t="shared" ref="F317:F380" si="48">IF(C317="","",D317&amp;"-"&amp;TEXT(E317,"00"))</f>
        <v/>
      </c>
      <c r="G317" s="3" t="str">
        <f t="shared" si="41"/>
        <v/>
      </c>
      <c r="H317" s="5" t="str">
        <f t="shared" si="42"/>
        <v/>
      </c>
      <c r="I317" s="5" t="str">
        <f t="shared" si="43"/>
        <v/>
      </c>
      <c r="J317" s="5" t="str">
        <f t="shared" si="44"/>
        <v/>
      </c>
      <c r="K317" s="5" t="e">
        <f t="shared" si="40"/>
        <v>#N/A</v>
      </c>
    </row>
    <row r="318" spans="1:11" x14ac:dyDescent="0.25">
      <c r="A318" s="3" t="str">
        <f>IF(AND(TRIM(INDEX(CompletedDateValues,ROW(A318)))&lt;&gt;"",INDEX(CompletedDateValues,ROW(A318))&gt;0),INT(INDEX(CompletedDateValues,ROW(A318))),"")</f>
        <v/>
      </c>
      <c r="B318" s="3" t="str">
        <f>IF(AND(TRIM(INDEX(StartDateValues,ROW(A318)))&lt;&gt;"",INDEX(StartDateValues,ROW(A318))&gt;0),INT(INDEX(StartDateValues,ROW(A318))),"")</f>
        <v/>
      </c>
      <c r="C318" s="3" t="str">
        <f t="shared" si="45"/>
        <v/>
      </c>
      <c r="D318" s="5" t="str">
        <f t="shared" si="46"/>
        <v/>
      </c>
      <c r="E318" s="5" t="str">
        <f t="shared" si="47"/>
        <v/>
      </c>
      <c r="F318" s="5" t="str">
        <f t="shared" si="48"/>
        <v/>
      </c>
      <c r="G318" s="3" t="str">
        <f t="shared" si="41"/>
        <v/>
      </c>
      <c r="H318" s="5" t="str">
        <f t="shared" si="42"/>
        <v/>
      </c>
      <c r="I318" s="5" t="str">
        <f t="shared" si="43"/>
        <v/>
      </c>
      <c r="J318" s="5" t="str">
        <f t="shared" si="44"/>
        <v/>
      </c>
      <c r="K318" s="5" t="e">
        <f t="shared" si="40"/>
        <v>#N/A</v>
      </c>
    </row>
    <row r="319" spans="1:11" x14ac:dyDescent="0.25">
      <c r="A319" s="3" t="str">
        <f>IF(AND(TRIM(INDEX(CompletedDateValues,ROW(A319)))&lt;&gt;"",INDEX(CompletedDateValues,ROW(A319))&gt;0),INT(INDEX(CompletedDateValues,ROW(A319))),"")</f>
        <v/>
      </c>
      <c r="B319" s="3" t="str">
        <f>IF(AND(TRIM(INDEX(StartDateValues,ROW(A319)))&lt;&gt;"",INDEX(StartDateValues,ROW(A319))&gt;0),INT(INDEX(StartDateValues,ROW(A319))),"")</f>
        <v/>
      </c>
      <c r="C319" s="3" t="str">
        <f t="shared" si="45"/>
        <v/>
      </c>
      <c r="D319" s="5" t="str">
        <f t="shared" si="46"/>
        <v/>
      </c>
      <c r="E319" s="5" t="str">
        <f t="shared" si="47"/>
        <v/>
      </c>
      <c r="F319" s="5" t="str">
        <f t="shared" si="48"/>
        <v/>
      </c>
      <c r="G319" s="3" t="str">
        <f t="shared" si="41"/>
        <v/>
      </c>
      <c r="H319" s="5" t="str">
        <f t="shared" si="42"/>
        <v/>
      </c>
      <c r="I319" s="5" t="str">
        <f t="shared" si="43"/>
        <v/>
      </c>
      <c r="J319" s="5" t="str">
        <f t="shared" si="44"/>
        <v/>
      </c>
      <c r="K319" s="5" t="e">
        <f t="shared" si="40"/>
        <v>#N/A</v>
      </c>
    </row>
    <row r="320" spans="1:11" x14ac:dyDescent="0.25">
      <c r="A320" s="3" t="str">
        <f>IF(AND(TRIM(INDEX(CompletedDateValues,ROW(A320)))&lt;&gt;"",INDEX(CompletedDateValues,ROW(A320))&gt;0),INT(INDEX(CompletedDateValues,ROW(A320))),"")</f>
        <v/>
      </c>
      <c r="B320" s="3" t="str">
        <f>IF(AND(TRIM(INDEX(StartDateValues,ROW(A320)))&lt;&gt;"",INDEX(StartDateValues,ROW(A320))&gt;0),INT(INDEX(StartDateValues,ROW(A320))),"")</f>
        <v/>
      </c>
      <c r="C320" s="3" t="str">
        <f t="shared" si="45"/>
        <v/>
      </c>
      <c r="D320" s="5" t="str">
        <f t="shared" si="46"/>
        <v/>
      </c>
      <c r="E320" s="5" t="str">
        <f t="shared" si="47"/>
        <v/>
      </c>
      <c r="F320" s="5" t="str">
        <f t="shared" si="48"/>
        <v/>
      </c>
      <c r="G320" s="3" t="str">
        <f t="shared" si="41"/>
        <v/>
      </c>
      <c r="H320" s="5" t="str">
        <f t="shared" si="42"/>
        <v/>
      </c>
      <c r="I320" s="5" t="str">
        <f t="shared" si="43"/>
        <v/>
      </c>
      <c r="J320" s="5" t="str">
        <f t="shared" si="44"/>
        <v/>
      </c>
      <c r="K320" s="5" t="e">
        <f t="shared" si="40"/>
        <v>#N/A</v>
      </c>
    </row>
    <row r="321" spans="1:11" x14ac:dyDescent="0.25">
      <c r="A321" s="3" t="str">
        <f>IF(AND(TRIM(INDEX(CompletedDateValues,ROW(A321)))&lt;&gt;"",INDEX(CompletedDateValues,ROW(A321))&gt;0),INT(INDEX(CompletedDateValues,ROW(A321))),"")</f>
        <v/>
      </c>
      <c r="B321" s="3" t="str">
        <f>IF(AND(TRIM(INDEX(StartDateValues,ROW(A321)))&lt;&gt;"",INDEX(StartDateValues,ROW(A321))&gt;0),INT(INDEX(StartDateValues,ROW(A321))),"")</f>
        <v/>
      </c>
      <c r="C321" s="3" t="str">
        <f t="shared" si="45"/>
        <v/>
      </c>
      <c r="D321" s="5" t="str">
        <f t="shared" si="46"/>
        <v/>
      </c>
      <c r="E321" s="5" t="str">
        <f t="shared" si="47"/>
        <v/>
      </c>
      <c r="F321" s="5" t="str">
        <f t="shared" si="48"/>
        <v/>
      </c>
      <c r="G321" s="3" t="str">
        <f t="shared" si="41"/>
        <v/>
      </c>
      <c r="H321" s="5" t="str">
        <f t="shared" si="42"/>
        <v/>
      </c>
      <c r="I321" s="5" t="str">
        <f t="shared" si="43"/>
        <v/>
      </c>
      <c r="J321" s="5" t="str">
        <f t="shared" si="44"/>
        <v/>
      </c>
      <c r="K321" s="5" t="e">
        <f t="shared" si="40"/>
        <v>#N/A</v>
      </c>
    </row>
    <row r="322" spans="1:11" x14ac:dyDescent="0.25">
      <c r="A322" s="3" t="str">
        <f>IF(AND(TRIM(INDEX(CompletedDateValues,ROW(A322)))&lt;&gt;"",INDEX(CompletedDateValues,ROW(A322))&gt;0),INT(INDEX(CompletedDateValues,ROW(A322))),"")</f>
        <v/>
      </c>
      <c r="B322" s="3" t="str">
        <f>IF(AND(TRIM(INDEX(StartDateValues,ROW(A322)))&lt;&gt;"",INDEX(StartDateValues,ROW(A322))&gt;0),INT(INDEX(StartDateValues,ROW(A322))),"")</f>
        <v/>
      </c>
      <c r="C322" s="3" t="str">
        <f t="shared" si="45"/>
        <v/>
      </c>
      <c r="D322" s="5" t="str">
        <f t="shared" si="46"/>
        <v/>
      </c>
      <c r="E322" s="5" t="str">
        <f t="shared" si="47"/>
        <v/>
      </c>
      <c r="F322" s="5" t="str">
        <f t="shared" si="48"/>
        <v/>
      </c>
      <c r="G322" s="3" t="str">
        <f t="shared" si="41"/>
        <v/>
      </c>
      <c r="H322" s="5" t="str">
        <f t="shared" si="42"/>
        <v/>
      </c>
      <c r="I322" s="5" t="str">
        <f t="shared" si="43"/>
        <v/>
      </c>
      <c r="J322" s="5" t="str">
        <f t="shared" si="44"/>
        <v/>
      </c>
      <c r="K322" s="5" t="e">
        <f t="shared" ref="K322:K385" si="49">IF(OR(A322="",B322=""),NA(),MAX(0,IF(A322-B322=0,SameDayCycleTimeSettingValue,A322-B322)))</f>
        <v>#N/A</v>
      </c>
    </row>
    <row r="323" spans="1:11" x14ac:dyDescent="0.25">
      <c r="A323" s="3" t="str">
        <f>IF(AND(TRIM(INDEX(CompletedDateValues,ROW(A323)))&lt;&gt;"",INDEX(CompletedDateValues,ROW(A323))&gt;0),INT(INDEX(CompletedDateValues,ROW(A323))),"")</f>
        <v/>
      </c>
      <c r="B323" s="3" t="str">
        <f>IF(AND(TRIM(INDEX(StartDateValues,ROW(A323)))&lt;&gt;"",INDEX(StartDateValues,ROW(A323))&gt;0),INT(INDEX(StartDateValues,ROW(A323))),"")</f>
        <v/>
      </c>
      <c r="C323" s="3" t="str">
        <f t="shared" si="45"/>
        <v/>
      </c>
      <c r="D323" s="5" t="str">
        <f t="shared" si="46"/>
        <v/>
      </c>
      <c r="E323" s="5" t="str">
        <f t="shared" si="47"/>
        <v/>
      </c>
      <c r="F323" s="5" t="str">
        <f t="shared" si="48"/>
        <v/>
      </c>
      <c r="G323" s="3" t="str">
        <f t="shared" ref="G323:G386" si="50">IF(B323="","",B323 - (WEEKDAY(B323)-1))</f>
        <v/>
      </c>
      <c r="H323" s="5" t="str">
        <f t="shared" ref="H323:H386" si="51">IF(G323="", "",YEAR(G323))</f>
        <v/>
      </c>
      <c r="I323" s="5" t="str">
        <f t="shared" ref="I323:I386" si="52">IF(G323="","",WEEKNUM(G323))</f>
        <v/>
      </c>
      <c r="J323" s="5" t="str">
        <f t="shared" ref="J323:J386" si="53">IF(G323="","",H323&amp;"-"&amp;TEXT(I323,"00"))</f>
        <v/>
      </c>
      <c r="K323" s="5" t="e">
        <f t="shared" si="49"/>
        <v>#N/A</v>
      </c>
    </row>
    <row r="324" spans="1:11" x14ac:dyDescent="0.25">
      <c r="A324" s="3" t="str">
        <f>IF(AND(TRIM(INDEX(CompletedDateValues,ROW(A324)))&lt;&gt;"",INDEX(CompletedDateValues,ROW(A324))&gt;0),INT(INDEX(CompletedDateValues,ROW(A324))),"")</f>
        <v/>
      </c>
      <c r="B324" s="3" t="str">
        <f>IF(AND(TRIM(INDEX(StartDateValues,ROW(A324)))&lt;&gt;"",INDEX(StartDateValues,ROW(A324))&gt;0),INT(INDEX(StartDateValues,ROW(A324))),"")</f>
        <v/>
      </c>
      <c r="C324" s="3" t="str">
        <f t="shared" si="45"/>
        <v/>
      </c>
      <c r="D324" s="5" t="str">
        <f t="shared" si="46"/>
        <v/>
      </c>
      <c r="E324" s="5" t="str">
        <f t="shared" si="47"/>
        <v/>
      </c>
      <c r="F324" s="5" t="str">
        <f t="shared" si="48"/>
        <v/>
      </c>
      <c r="G324" s="3" t="str">
        <f t="shared" si="50"/>
        <v/>
      </c>
      <c r="H324" s="5" t="str">
        <f t="shared" si="51"/>
        <v/>
      </c>
      <c r="I324" s="5" t="str">
        <f t="shared" si="52"/>
        <v/>
      </c>
      <c r="J324" s="5" t="str">
        <f t="shared" si="53"/>
        <v/>
      </c>
      <c r="K324" s="5" t="e">
        <f t="shared" si="49"/>
        <v>#N/A</v>
      </c>
    </row>
    <row r="325" spans="1:11" x14ac:dyDescent="0.25">
      <c r="A325" s="3" t="str">
        <f>IF(AND(TRIM(INDEX(CompletedDateValues,ROW(A325)))&lt;&gt;"",INDEX(CompletedDateValues,ROW(A325))&gt;0),INT(INDEX(CompletedDateValues,ROW(A325))),"")</f>
        <v/>
      </c>
      <c r="B325" s="3" t="str">
        <f>IF(AND(TRIM(INDEX(StartDateValues,ROW(A325)))&lt;&gt;"",INDEX(StartDateValues,ROW(A325))&gt;0),INT(INDEX(StartDateValues,ROW(A325))),"")</f>
        <v/>
      </c>
      <c r="C325" s="3" t="str">
        <f t="shared" si="45"/>
        <v/>
      </c>
      <c r="D325" s="5" t="str">
        <f t="shared" si="46"/>
        <v/>
      </c>
      <c r="E325" s="5" t="str">
        <f t="shared" si="47"/>
        <v/>
      </c>
      <c r="F325" s="5" t="str">
        <f t="shared" si="48"/>
        <v/>
      </c>
      <c r="G325" s="3" t="str">
        <f t="shared" si="50"/>
        <v/>
      </c>
      <c r="H325" s="5" t="str">
        <f t="shared" si="51"/>
        <v/>
      </c>
      <c r="I325" s="5" t="str">
        <f t="shared" si="52"/>
        <v/>
      </c>
      <c r="J325" s="5" t="str">
        <f t="shared" si="53"/>
        <v/>
      </c>
      <c r="K325" s="5" t="e">
        <f t="shared" si="49"/>
        <v>#N/A</v>
      </c>
    </row>
    <row r="326" spans="1:11" x14ac:dyDescent="0.25">
      <c r="A326" s="3" t="str">
        <f>IF(AND(TRIM(INDEX(CompletedDateValues,ROW(A326)))&lt;&gt;"",INDEX(CompletedDateValues,ROW(A326))&gt;0),INT(INDEX(CompletedDateValues,ROW(A326))),"")</f>
        <v/>
      </c>
      <c r="B326" s="3" t="str">
        <f>IF(AND(TRIM(INDEX(StartDateValues,ROW(A326)))&lt;&gt;"",INDEX(StartDateValues,ROW(A326))&gt;0),INT(INDEX(StartDateValues,ROW(A326))),"")</f>
        <v/>
      </c>
      <c r="C326" s="3" t="str">
        <f t="shared" si="45"/>
        <v/>
      </c>
      <c r="D326" s="5" t="str">
        <f t="shared" si="46"/>
        <v/>
      </c>
      <c r="E326" s="5" t="str">
        <f t="shared" si="47"/>
        <v/>
      </c>
      <c r="F326" s="5" t="str">
        <f t="shared" si="48"/>
        <v/>
      </c>
      <c r="G326" s="3" t="str">
        <f t="shared" si="50"/>
        <v/>
      </c>
      <c r="H326" s="5" t="str">
        <f t="shared" si="51"/>
        <v/>
      </c>
      <c r="I326" s="5" t="str">
        <f t="shared" si="52"/>
        <v/>
      </c>
      <c r="J326" s="5" t="str">
        <f t="shared" si="53"/>
        <v/>
      </c>
      <c r="K326" s="5" t="e">
        <f t="shared" si="49"/>
        <v>#N/A</v>
      </c>
    </row>
    <row r="327" spans="1:11" x14ac:dyDescent="0.25">
      <c r="A327" s="3" t="str">
        <f>IF(AND(TRIM(INDEX(CompletedDateValues,ROW(A327)))&lt;&gt;"",INDEX(CompletedDateValues,ROW(A327))&gt;0),INT(INDEX(CompletedDateValues,ROW(A327))),"")</f>
        <v/>
      </c>
      <c r="B327" s="3" t="str">
        <f>IF(AND(TRIM(INDEX(StartDateValues,ROW(A327)))&lt;&gt;"",INDEX(StartDateValues,ROW(A327))&gt;0),INT(INDEX(StartDateValues,ROW(A327))),"")</f>
        <v/>
      </c>
      <c r="C327" s="3" t="str">
        <f t="shared" si="45"/>
        <v/>
      </c>
      <c r="D327" s="5" t="str">
        <f t="shared" si="46"/>
        <v/>
      </c>
      <c r="E327" s="5" t="str">
        <f t="shared" si="47"/>
        <v/>
      </c>
      <c r="F327" s="5" t="str">
        <f t="shared" si="48"/>
        <v/>
      </c>
      <c r="G327" s="3" t="str">
        <f t="shared" si="50"/>
        <v/>
      </c>
      <c r="H327" s="5" t="str">
        <f t="shared" si="51"/>
        <v/>
      </c>
      <c r="I327" s="5" t="str">
        <f t="shared" si="52"/>
        <v/>
      </c>
      <c r="J327" s="5" t="str">
        <f t="shared" si="53"/>
        <v/>
      </c>
      <c r="K327" s="5" t="e">
        <f t="shared" si="49"/>
        <v>#N/A</v>
      </c>
    </row>
    <row r="328" spans="1:11" x14ac:dyDescent="0.25">
      <c r="A328" s="3" t="str">
        <f>IF(AND(TRIM(INDEX(CompletedDateValues,ROW(A328)))&lt;&gt;"",INDEX(CompletedDateValues,ROW(A328))&gt;0),INT(INDEX(CompletedDateValues,ROW(A328))),"")</f>
        <v/>
      </c>
      <c r="B328" s="3" t="str">
        <f>IF(AND(TRIM(INDEX(StartDateValues,ROW(A328)))&lt;&gt;"",INDEX(StartDateValues,ROW(A328))&gt;0),INT(INDEX(StartDateValues,ROW(A328))),"")</f>
        <v/>
      </c>
      <c r="C328" s="3" t="str">
        <f t="shared" si="45"/>
        <v/>
      </c>
      <c r="D328" s="5" t="str">
        <f t="shared" si="46"/>
        <v/>
      </c>
      <c r="E328" s="5" t="str">
        <f t="shared" si="47"/>
        <v/>
      </c>
      <c r="F328" s="5" t="str">
        <f t="shared" si="48"/>
        <v/>
      </c>
      <c r="G328" s="3" t="str">
        <f t="shared" si="50"/>
        <v/>
      </c>
      <c r="H328" s="5" t="str">
        <f t="shared" si="51"/>
        <v/>
      </c>
      <c r="I328" s="5" t="str">
        <f t="shared" si="52"/>
        <v/>
      </c>
      <c r="J328" s="5" t="str">
        <f t="shared" si="53"/>
        <v/>
      </c>
      <c r="K328" s="5" t="e">
        <f t="shared" si="49"/>
        <v>#N/A</v>
      </c>
    </row>
    <row r="329" spans="1:11" x14ac:dyDescent="0.25">
      <c r="A329" s="3" t="str">
        <f>IF(AND(TRIM(INDEX(CompletedDateValues,ROW(A329)))&lt;&gt;"",INDEX(CompletedDateValues,ROW(A329))&gt;0),INT(INDEX(CompletedDateValues,ROW(A329))),"")</f>
        <v/>
      </c>
      <c r="B329" s="3" t="str">
        <f>IF(AND(TRIM(INDEX(StartDateValues,ROW(A329)))&lt;&gt;"",INDEX(StartDateValues,ROW(A329))&gt;0),INT(INDEX(StartDateValues,ROW(A329))),"")</f>
        <v/>
      </c>
      <c r="C329" s="3" t="str">
        <f t="shared" si="45"/>
        <v/>
      </c>
      <c r="D329" s="5" t="str">
        <f t="shared" si="46"/>
        <v/>
      </c>
      <c r="E329" s="5" t="str">
        <f t="shared" si="47"/>
        <v/>
      </c>
      <c r="F329" s="5" t="str">
        <f t="shared" si="48"/>
        <v/>
      </c>
      <c r="G329" s="3" t="str">
        <f t="shared" si="50"/>
        <v/>
      </c>
      <c r="H329" s="5" t="str">
        <f t="shared" si="51"/>
        <v/>
      </c>
      <c r="I329" s="5" t="str">
        <f t="shared" si="52"/>
        <v/>
      </c>
      <c r="J329" s="5" t="str">
        <f t="shared" si="53"/>
        <v/>
      </c>
      <c r="K329" s="5" t="e">
        <f t="shared" si="49"/>
        <v>#N/A</v>
      </c>
    </row>
    <row r="330" spans="1:11" x14ac:dyDescent="0.25">
      <c r="A330" s="3" t="str">
        <f>IF(AND(TRIM(INDEX(CompletedDateValues,ROW(A330)))&lt;&gt;"",INDEX(CompletedDateValues,ROW(A330))&gt;0),INT(INDEX(CompletedDateValues,ROW(A330))),"")</f>
        <v/>
      </c>
      <c r="B330" s="3" t="str">
        <f>IF(AND(TRIM(INDEX(StartDateValues,ROW(A330)))&lt;&gt;"",INDEX(StartDateValues,ROW(A330))&gt;0),INT(INDEX(StartDateValues,ROW(A330))),"")</f>
        <v/>
      </c>
      <c r="C330" s="3" t="str">
        <f t="shared" si="45"/>
        <v/>
      </c>
      <c r="D330" s="5" t="str">
        <f t="shared" si="46"/>
        <v/>
      </c>
      <c r="E330" s="5" t="str">
        <f t="shared" si="47"/>
        <v/>
      </c>
      <c r="F330" s="5" t="str">
        <f t="shared" si="48"/>
        <v/>
      </c>
      <c r="G330" s="3" t="str">
        <f t="shared" si="50"/>
        <v/>
      </c>
      <c r="H330" s="5" t="str">
        <f t="shared" si="51"/>
        <v/>
      </c>
      <c r="I330" s="5" t="str">
        <f t="shared" si="52"/>
        <v/>
      </c>
      <c r="J330" s="5" t="str">
        <f t="shared" si="53"/>
        <v/>
      </c>
      <c r="K330" s="5" t="e">
        <f t="shared" si="49"/>
        <v>#N/A</v>
      </c>
    </row>
    <row r="331" spans="1:11" x14ac:dyDescent="0.25">
      <c r="A331" s="3" t="str">
        <f>IF(AND(TRIM(INDEX(CompletedDateValues,ROW(A331)))&lt;&gt;"",INDEX(CompletedDateValues,ROW(A331))&gt;0),INT(INDEX(CompletedDateValues,ROW(A331))),"")</f>
        <v/>
      </c>
      <c r="B331" s="3" t="str">
        <f>IF(AND(TRIM(INDEX(StartDateValues,ROW(A331)))&lt;&gt;"",INDEX(StartDateValues,ROW(A331))&gt;0),INT(INDEX(StartDateValues,ROW(A331))),"")</f>
        <v/>
      </c>
      <c r="C331" s="3" t="str">
        <f t="shared" si="45"/>
        <v/>
      </c>
      <c r="D331" s="5" t="str">
        <f t="shared" si="46"/>
        <v/>
      </c>
      <c r="E331" s="5" t="str">
        <f t="shared" si="47"/>
        <v/>
      </c>
      <c r="F331" s="5" t="str">
        <f t="shared" si="48"/>
        <v/>
      </c>
      <c r="G331" s="3" t="str">
        <f t="shared" si="50"/>
        <v/>
      </c>
      <c r="H331" s="5" t="str">
        <f t="shared" si="51"/>
        <v/>
      </c>
      <c r="I331" s="5" t="str">
        <f t="shared" si="52"/>
        <v/>
      </c>
      <c r="J331" s="5" t="str">
        <f t="shared" si="53"/>
        <v/>
      </c>
      <c r="K331" s="5" t="e">
        <f t="shared" si="49"/>
        <v>#N/A</v>
      </c>
    </row>
    <row r="332" spans="1:11" x14ac:dyDescent="0.25">
      <c r="A332" s="3" t="str">
        <f>IF(AND(TRIM(INDEX(CompletedDateValues,ROW(A332)))&lt;&gt;"",INDEX(CompletedDateValues,ROW(A332))&gt;0),INT(INDEX(CompletedDateValues,ROW(A332))),"")</f>
        <v/>
      </c>
      <c r="B332" s="3" t="str">
        <f>IF(AND(TRIM(INDEX(StartDateValues,ROW(A332)))&lt;&gt;"",INDEX(StartDateValues,ROW(A332))&gt;0),INT(INDEX(StartDateValues,ROW(A332))),"")</f>
        <v/>
      </c>
      <c r="C332" s="3" t="str">
        <f t="shared" si="45"/>
        <v/>
      </c>
      <c r="D332" s="5" t="str">
        <f t="shared" si="46"/>
        <v/>
      </c>
      <c r="E332" s="5" t="str">
        <f t="shared" si="47"/>
        <v/>
      </c>
      <c r="F332" s="5" t="str">
        <f t="shared" si="48"/>
        <v/>
      </c>
      <c r="G332" s="3" t="str">
        <f t="shared" si="50"/>
        <v/>
      </c>
      <c r="H332" s="5" t="str">
        <f t="shared" si="51"/>
        <v/>
      </c>
      <c r="I332" s="5" t="str">
        <f t="shared" si="52"/>
        <v/>
      </c>
      <c r="J332" s="5" t="str">
        <f t="shared" si="53"/>
        <v/>
      </c>
      <c r="K332" s="5" t="e">
        <f t="shared" si="49"/>
        <v>#N/A</v>
      </c>
    </row>
    <row r="333" spans="1:11" x14ac:dyDescent="0.25">
      <c r="A333" s="3" t="str">
        <f>IF(AND(TRIM(INDEX(CompletedDateValues,ROW(A333)))&lt;&gt;"",INDEX(CompletedDateValues,ROW(A333))&gt;0),INT(INDEX(CompletedDateValues,ROW(A333))),"")</f>
        <v/>
      </c>
      <c r="B333" s="3" t="str">
        <f>IF(AND(TRIM(INDEX(StartDateValues,ROW(A333)))&lt;&gt;"",INDEX(StartDateValues,ROW(A333))&gt;0),INT(INDEX(StartDateValues,ROW(A333))),"")</f>
        <v/>
      </c>
      <c r="C333" s="3" t="str">
        <f t="shared" si="45"/>
        <v/>
      </c>
      <c r="D333" s="5" t="str">
        <f t="shared" si="46"/>
        <v/>
      </c>
      <c r="E333" s="5" t="str">
        <f t="shared" si="47"/>
        <v/>
      </c>
      <c r="F333" s="5" t="str">
        <f t="shared" si="48"/>
        <v/>
      </c>
      <c r="G333" s="3" t="str">
        <f t="shared" si="50"/>
        <v/>
      </c>
      <c r="H333" s="5" t="str">
        <f t="shared" si="51"/>
        <v/>
      </c>
      <c r="I333" s="5" t="str">
        <f t="shared" si="52"/>
        <v/>
      </c>
      <c r="J333" s="5" t="str">
        <f t="shared" si="53"/>
        <v/>
      </c>
      <c r="K333" s="5" t="e">
        <f t="shared" si="49"/>
        <v>#N/A</v>
      </c>
    </row>
    <row r="334" spans="1:11" x14ac:dyDescent="0.25">
      <c r="A334" s="3" t="str">
        <f>IF(AND(TRIM(INDEX(CompletedDateValues,ROW(A334)))&lt;&gt;"",INDEX(CompletedDateValues,ROW(A334))&gt;0),INT(INDEX(CompletedDateValues,ROW(A334))),"")</f>
        <v/>
      </c>
      <c r="B334" s="3" t="str">
        <f>IF(AND(TRIM(INDEX(StartDateValues,ROW(A334)))&lt;&gt;"",INDEX(StartDateValues,ROW(A334))&gt;0),INT(INDEX(StartDateValues,ROW(A334))),"")</f>
        <v/>
      </c>
      <c r="C334" s="3" t="str">
        <f t="shared" si="45"/>
        <v/>
      </c>
      <c r="D334" s="5" t="str">
        <f t="shared" si="46"/>
        <v/>
      </c>
      <c r="E334" s="5" t="str">
        <f t="shared" si="47"/>
        <v/>
      </c>
      <c r="F334" s="5" t="str">
        <f t="shared" si="48"/>
        <v/>
      </c>
      <c r="G334" s="3" t="str">
        <f t="shared" si="50"/>
        <v/>
      </c>
      <c r="H334" s="5" t="str">
        <f t="shared" si="51"/>
        <v/>
      </c>
      <c r="I334" s="5" t="str">
        <f t="shared" si="52"/>
        <v/>
      </c>
      <c r="J334" s="5" t="str">
        <f t="shared" si="53"/>
        <v/>
      </c>
      <c r="K334" s="5" t="e">
        <f t="shared" si="49"/>
        <v>#N/A</v>
      </c>
    </row>
    <row r="335" spans="1:11" x14ac:dyDescent="0.25">
      <c r="A335" s="3" t="str">
        <f>IF(AND(TRIM(INDEX(CompletedDateValues,ROW(A335)))&lt;&gt;"",INDEX(CompletedDateValues,ROW(A335))&gt;0),INT(INDEX(CompletedDateValues,ROW(A335))),"")</f>
        <v/>
      </c>
      <c r="B335" s="3" t="str">
        <f>IF(AND(TRIM(INDEX(StartDateValues,ROW(A335)))&lt;&gt;"",INDEX(StartDateValues,ROW(A335))&gt;0),INT(INDEX(StartDateValues,ROW(A335))),"")</f>
        <v/>
      </c>
      <c r="C335" s="3" t="str">
        <f t="shared" si="45"/>
        <v/>
      </c>
      <c r="D335" s="5" t="str">
        <f t="shared" si="46"/>
        <v/>
      </c>
      <c r="E335" s="5" t="str">
        <f t="shared" si="47"/>
        <v/>
      </c>
      <c r="F335" s="5" t="str">
        <f t="shared" si="48"/>
        <v/>
      </c>
      <c r="G335" s="3" t="str">
        <f t="shared" si="50"/>
        <v/>
      </c>
      <c r="H335" s="5" t="str">
        <f t="shared" si="51"/>
        <v/>
      </c>
      <c r="I335" s="5" t="str">
        <f t="shared" si="52"/>
        <v/>
      </c>
      <c r="J335" s="5" t="str">
        <f t="shared" si="53"/>
        <v/>
      </c>
      <c r="K335" s="5" t="e">
        <f t="shared" si="49"/>
        <v>#N/A</v>
      </c>
    </row>
    <row r="336" spans="1:11" x14ac:dyDescent="0.25">
      <c r="A336" s="3" t="str">
        <f>IF(AND(TRIM(INDEX(CompletedDateValues,ROW(A336)))&lt;&gt;"",INDEX(CompletedDateValues,ROW(A336))&gt;0),INT(INDEX(CompletedDateValues,ROW(A336))),"")</f>
        <v/>
      </c>
      <c r="B336" s="3" t="str">
        <f>IF(AND(TRIM(INDEX(StartDateValues,ROW(A336)))&lt;&gt;"",INDEX(StartDateValues,ROW(A336))&gt;0),INT(INDEX(StartDateValues,ROW(A336))),"")</f>
        <v/>
      </c>
      <c r="C336" s="3" t="str">
        <f t="shared" si="45"/>
        <v/>
      </c>
      <c r="D336" s="5" t="str">
        <f t="shared" si="46"/>
        <v/>
      </c>
      <c r="E336" s="5" t="str">
        <f t="shared" si="47"/>
        <v/>
      </c>
      <c r="F336" s="5" t="str">
        <f t="shared" si="48"/>
        <v/>
      </c>
      <c r="G336" s="3" t="str">
        <f t="shared" si="50"/>
        <v/>
      </c>
      <c r="H336" s="5" t="str">
        <f t="shared" si="51"/>
        <v/>
      </c>
      <c r="I336" s="5" t="str">
        <f t="shared" si="52"/>
        <v/>
      </c>
      <c r="J336" s="5" t="str">
        <f t="shared" si="53"/>
        <v/>
      </c>
      <c r="K336" s="5" t="e">
        <f t="shared" si="49"/>
        <v>#N/A</v>
      </c>
    </row>
    <row r="337" spans="1:11" x14ac:dyDescent="0.25">
      <c r="A337" s="3" t="str">
        <f>IF(AND(TRIM(INDEX(CompletedDateValues,ROW(A337)))&lt;&gt;"",INDEX(CompletedDateValues,ROW(A337))&gt;0),INT(INDEX(CompletedDateValues,ROW(A337))),"")</f>
        <v/>
      </c>
      <c r="B337" s="3" t="str">
        <f>IF(AND(TRIM(INDEX(StartDateValues,ROW(A337)))&lt;&gt;"",INDEX(StartDateValues,ROW(A337))&gt;0),INT(INDEX(StartDateValues,ROW(A337))),"")</f>
        <v/>
      </c>
      <c r="C337" s="3" t="str">
        <f t="shared" si="45"/>
        <v/>
      </c>
      <c r="D337" s="5" t="str">
        <f t="shared" si="46"/>
        <v/>
      </c>
      <c r="E337" s="5" t="str">
        <f t="shared" si="47"/>
        <v/>
      </c>
      <c r="F337" s="5" t="str">
        <f t="shared" si="48"/>
        <v/>
      </c>
      <c r="G337" s="3" t="str">
        <f t="shared" si="50"/>
        <v/>
      </c>
      <c r="H337" s="5" t="str">
        <f t="shared" si="51"/>
        <v/>
      </c>
      <c r="I337" s="5" t="str">
        <f t="shared" si="52"/>
        <v/>
      </c>
      <c r="J337" s="5" t="str">
        <f t="shared" si="53"/>
        <v/>
      </c>
      <c r="K337" s="5" t="e">
        <f t="shared" si="49"/>
        <v>#N/A</v>
      </c>
    </row>
    <row r="338" spans="1:11" x14ac:dyDescent="0.25">
      <c r="A338" s="3" t="str">
        <f>IF(AND(TRIM(INDEX(CompletedDateValues,ROW(A338)))&lt;&gt;"",INDEX(CompletedDateValues,ROW(A338))&gt;0),INT(INDEX(CompletedDateValues,ROW(A338))),"")</f>
        <v/>
      </c>
      <c r="B338" s="3" t="str">
        <f>IF(AND(TRIM(INDEX(StartDateValues,ROW(A338)))&lt;&gt;"",INDEX(StartDateValues,ROW(A338))&gt;0),INT(INDEX(StartDateValues,ROW(A338))),"")</f>
        <v/>
      </c>
      <c r="C338" s="3" t="str">
        <f t="shared" si="45"/>
        <v/>
      </c>
      <c r="D338" s="5" t="str">
        <f t="shared" si="46"/>
        <v/>
      </c>
      <c r="E338" s="5" t="str">
        <f t="shared" si="47"/>
        <v/>
      </c>
      <c r="F338" s="5" t="str">
        <f t="shared" si="48"/>
        <v/>
      </c>
      <c r="G338" s="3" t="str">
        <f t="shared" si="50"/>
        <v/>
      </c>
      <c r="H338" s="5" t="str">
        <f t="shared" si="51"/>
        <v/>
      </c>
      <c r="I338" s="5" t="str">
        <f t="shared" si="52"/>
        <v/>
      </c>
      <c r="J338" s="5" t="str">
        <f t="shared" si="53"/>
        <v/>
      </c>
      <c r="K338" s="5" t="e">
        <f t="shared" si="49"/>
        <v>#N/A</v>
      </c>
    </row>
    <row r="339" spans="1:11" x14ac:dyDescent="0.25">
      <c r="A339" s="3" t="str">
        <f>IF(AND(TRIM(INDEX(CompletedDateValues,ROW(A339)))&lt;&gt;"",INDEX(CompletedDateValues,ROW(A339))&gt;0),INT(INDEX(CompletedDateValues,ROW(A339))),"")</f>
        <v/>
      </c>
      <c r="B339" s="3" t="str">
        <f>IF(AND(TRIM(INDEX(StartDateValues,ROW(A339)))&lt;&gt;"",INDEX(StartDateValues,ROW(A339))&gt;0),INT(INDEX(StartDateValues,ROW(A339))),"")</f>
        <v/>
      </c>
      <c r="C339" s="3" t="str">
        <f t="shared" si="45"/>
        <v/>
      </c>
      <c r="D339" s="5" t="str">
        <f t="shared" si="46"/>
        <v/>
      </c>
      <c r="E339" s="5" t="str">
        <f t="shared" si="47"/>
        <v/>
      </c>
      <c r="F339" s="5" t="str">
        <f t="shared" si="48"/>
        <v/>
      </c>
      <c r="G339" s="3" t="str">
        <f t="shared" si="50"/>
        <v/>
      </c>
      <c r="H339" s="5" t="str">
        <f t="shared" si="51"/>
        <v/>
      </c>
      <c r="I339" s="5" t="str">
        <f t="shared" si="52"/>
        <v/>
      </c>
      <c r="J339" s="5" t="str">
        <f t="shared" si="53"/>
        <v/>
      </c>
      <c r="K339" s="5" t="e">
        <f t="shared" si="49"/>
        <v>#N/A</v>
      </c>
    </row>
    <row r="340" spans="1:11" x14ac:dyDescent="0.25">
      <c r="A340" s="3" t="str">
        <f>IF(AND(TRIM(INDEX(CompletedDateValues,ROW(A340)))&lt;&gt;"",INDEX(CompletedDateValues,ROW(A340))&gt;0),INT(INDEX(CompletedDateValues,ROW(A340))),"")</f>
        <v/>
      </c>
      <c r="B340" s="3" t="str">
        <f>IF(AND(TRIM(INDEX(StartDateValues,ROW(A340)))&lt;&gt;"",INDEX(StartDateValues,ROW(A340))&gt;0),INT(INDEX(StartDateValues,ROW(A340))),"")</f>
        <v/>
      </c>
      <c r="C340" s="3" t="str">
        <f t="shared" si="45"/>
        <v/>
      </c>
      <c r="D340" s="5" t="str">
        <f t="shared" si="46"/>
        <v/>
      </c>
      <c r="E340" s="5" t="str">
        <f t="shared" si="47"/>
        <v/>
      </c>
      <c r="F340" s="5" t="str">
        <f t="shared" si="48"/>
        <v/>
      </c>
      <c r="G340" s="3" t="str">
        <f t="shared" si="50"/>
        <v/>
      </c>
      <c r="H340" s="5" t="str">
        <f t="shared" si="51"/>
        <v/>
      </c>
      <c r="I340" s="5" t="str">
        <f t="shared" si="52"/>
        <v/>
      </c>
      <c r="J340" s="5" t="str">
        <f t="shared" si="53"/>
        <v/>
      </c>
      <c r="K340" s="5" t="e">
        <f t="shared" si="49"/>
        <v>#N/A</v>
      </c>
    </row>
    <row r="341" spans="1:11" x14ac:dyDescent="0.25">
      <c r="A341" s="3" t="str">
        <f>IF(AND(TRIM(INDEX(CompletedDateValues,ROW(A341)))&lt;&gt;"",INDEX(CompletedDateValues,ROW(A341))&gt;0),INT(INDEX(CompletedDateValues,ROW(A341))),"")</f>
        <v/>
      </c>
      <c r="B341" s="3" t="str">
        <f>IF(AND(TRIM(INDEX(StartDateValues,ROW(A341)))&lt;&gt;"",INDEX(StartDateValues,ROW(A341))&gt;0),INT(INDEX(StartDateValues,ROW(A341))),"")</f>
        <v/>
      </c>
      <c r="C341" s="3" t="str">
        <f t="shared" si="45"/>
        <v/>
      </c>
      <c r="D341" s="5" t="str">
        <f t="shared" si="46"/>
        <v/>
      </c>
      <c r="E341" s="5" t="str">
        <f t="shared" si="47"/>
        <v/>
      </c>
      <c r="F341" s="5" t="str">
        <f t="shared" si="48"/>
        <v/>
      </c>
      <c r="G341" s="3" t="str">
        <f t="shared" si="50"/>
        <v/>
      </c>
      <c r="H341" s="5" t="str">
        <f t="shared" si="51"/>
        <v/>
      </c>
      <c r="I341" s="5" t="str">
        <f t="shared" si="52"/>
        <v/>
      </c>
      <c r="J341" s="5" t="str">
        <f t="shared" si="53"/>
        <v/>
      </c>
      <c r="K341" s="5" t="e">
        <f t="shared" si="49"/>
        <v>#N/A</v>
      </c>
    </row>
    <row r="342" spans="1:11" x14ac:dyDescent="0.25">
      <c r="A342" s="3" t="str">
        <f>IF(AND(TRIM(INDEX(CompletedDateValues,ROW(A342)))&lt;&gt;"",INDEX(CompletedDateValues,ROW(A342))&gt;0),INT(INDEX(CompletedDateValues,ROW(A342))),"")</f>
        <v/>
      </c>
      <c r="B342" s="3" t="str">
        <f>IF(AND(TRIM(INDEX(StartDateValues,ROW(A342)))&lt;&gt;"",INDEX(StartDateValues,ROW(A342))&gt;0),INT(INDEX(StartDateValues,ROW(A342))),"")</f>
        <v/>
      </c>
      <c r="C342" s="3" t="str">
        <f t="shared" si="45"/>
        <v/>
      </c>
      <c r="D342" s="5" t="str">
        <f t="shared" si="46"/>
        <v/>
      </c>
      <c r="E342" s="5" t="str">
        <f t="shared" si="47"/>
        <v/>
      </c>
      <c r="F342" s="5" t="str">
        <f t="shared" si="48"/>
        <v/>
      </c>
      <c r="G342" s="3" t="str">
        <f t="shared" si="50"/>
        <v/>
      </c>
      <c r="H342" s="5" t="str">
        <f t="shared" si="51"/>
        <v/>
      </c>
      <c r="I342" s="5" t="str">
        <f t="shared" si="52"/>
        <v/>
      </c>
      <c r="J342" s="5" t="str">
        <f t="shared" si="53"/>
        <v/>
      </c>
      <c r="K342" s="5" t="e">
        <f t="shared" si="49"/>
        <v>#N/A</v>
      </c>
    </row>
    <row r="343" spans="1:11" x14ac:dyDescent="0.25">
      <c r="A343" s="3" t="str">
        <f>IF(AND(TRIM(INDEX(CompletedDateValues,ROW(A343)))&lt;&gt;"",INDEX(CompletedDateValues,ROW(A343))&gt;0),INT(INDEX(CompletedDateValues,ROW(A343))),"")</f>
        <v/>
      </c>
      <c r="B343" s="3" t="str">
        <f>IF(AND(TRIM(INDEX(StartDateValues,ROW(A343)))&lt;&gt;"",INDEX(StartDateValues,ROW(A343))&gt;0),INT(INDEX(StartDateValues,ROW(A343))),"")</f>
        <v/>
      </c>
      <c r="C343" s="3" t="str">
        <f t="shared" si="45"/>
        <v/>
      </c>
      <c r="D343" s="5" t="str">
        <f t="shared" si="46"/>
        <v/>
      </c>
      <c r="E343" s="5" t="str">
        <f t="shared" si="47"/>
        <v/>
      </c>
      <c r="F343" s="5" t="str">
        <f t="shared" si="48"/>
        <v/>
      </c>
      <c r="G343" s="3" t="str">
        <f t="shared" si="50"/>
        <v/>
      </c>
      <c r="H343" s="5" t="str">
        <f t="shared" si="51"/>
        <v/>
      </c>
      <c r="I343" s="5" t="str">
        <f t="shared" si="52"/>
        <v/>
      </c>
      <c r="J343" s="5" t="str">
        <f t="shared" si="53"/>
        <v/>
      </c>
      <c r="K343" s="5" t="e">
        <f t="shared" si="49"/>
        <v>#N/A</v>
      </c>
    </row>
    <row r="344" spans="1:11" x14ac:dyDescent="0.25">
      <c r="A344" s="3" t="str">
        <f>IF(AND(TRIM(INDEX(CompletedDateValues,ROW(A344)))&lt;&gt;"",INDEX(CompletedDateValues,ROW(A344))&gt;0),INT(INDEX(CompletedDateValues,ROW(A344))),"")</f>
        <v/>
      </c>
      <c r="B344" s="3" t="str">
        <f>IF(AND(TRIM(INDEX(StartDateValues,ROW(A344)))&lt;&gt;"",INDEX(StartDateValues,ROW(A344))&gt;0),INT(INDEX(StartDateValues,ROW(A344))),"")</f>
        <v/>
      </c>
      <c r="C344" s="3" t="str">
        <f t="shared" si="45"/>
        <v/>
      </c>
      <c r="D344" s="5" t="str">
        <f t="shared" si="46"/>
        <v/>
      </c>
      <c r="E344" s="5" t="str">
        <f t="shared" si="47"/>
        <v/>
      </c>
      <c r="F344" s="5" t="str">
        <f t="shared" si="48"/>
        <v/>
      </c>
      <c r="G344" s="3" t="str">
        <f t="shared" si="50"/>
        <v/>
      </c>
      <c r="H344" s="5" t="str">
        <f t="shared" si="51"/>
        <v/>
      </c>
      <c r="I344" s="5" t="str">
        <f t="shared" si="52"/>
        <v/>
      </c>
      <c r="J344" s="5" t="str">
        <f t="shared" si="53"/>
        <v/>
      </c>
      <c r="K344" s="5" t="e">
        <f t="shared" si="49"/>
        <v>#N/A</v>
      </c>
    </row>
    <row r="345" spans="1:11" x14ac:dyDescent="0.25">
      <c r="A345" s="3" t="str">
        <f>IF(AND(TRIM(INDEX(CompletedDateValues,ROW(A345)))&lt;&gt;"",INDEX(CompletedDateValues,ROW(A345))&gt;0),INT(INDEX(CompletedDateValues,ROW(A345))),"")</f>
        <v/>
      </c>
      <c r="B345" s="3" t="str">
        <f>IF(AND(TRIM(INDEX(StartDateValues,ROW(A345)))&lt;&gt;"",INDEX(StartDateValues,ROW(A345))&gt;0),INT(INDEX(StartDateValues,ROW(A345))),"")</f>
        <v/>
      </c>
      <c r="C345" s="3" t="str">
        <f t="shared" si="45"/>
        <v/>
      </c>
      <c r="D345" s="5" t="str">
        <f t="shared" si="46"/>
        <v/>
      </c>
      <c r="E345" s="5" t="str">
        <f t="shared" si="47"/>
        <v/>
      </c>
      <c r="F345" s="5" t="str">
        <f t="shared" si="48"/>
        <v/>
      </c>
      <c r="G345" s="3" t="str">
        <f t="shared" si="50"/>
        <v/>
      </c>
      <c r="H345" s="5" t="str">
        <f t="shared" si="51"/>
        <v/>
      </c>
      <c r="I345" s="5" t="str">
        <f t="shared" si="52"/>
        <v/>
      </c>
      <c r="J345" s="5" t="str">
        <f t="shared" si="53"/>
        <v/>
      </c>
      <c r="K345" s="5" t="e">
        <f t="shared" si="49"/>
        <v>#N/A</v>
      </c>
    </row>
    <row r="346" spans="1:11" x14ac:dyDescent="0.25">
      <c r="A346" s="3" t="str">
        <f>IF(AND(TRIM(INDEX(CompletedDateValues,ROW(A346)))&lt;&gt;"",INDEX(CompletedDateValues,ROW(A346))&gt;0),INT(INDEX(CompletedDateValues,ROW(A346))),"")</f>
        <v/>
      </c>
      <c r="B346" s="3" t="str">
        <f>IF(AND(TRIM(INDEX(StartDateValues,ROW(A346)))&lt;&gt;"",INDEX(StartDateValues,ROW(A346))&gt;0),INT(INDEX(StartDateValues,ROW(A346))),"")</f>
        <v/>
      </c>
      <c r="C346" s="3" t="str">
        <f t="shared" si="45"/>
        <v/>
      </c>
      <c r="D346" s="5" t="str">
        <f t="shared" si="46"/>
        <v/>
      </c>
      <c r="E346" s="5" t="str">
        <f t="shared" si="47"/>
        <v/>
      </c>
      <c r="F346" s="5" t="str">
        <f t="shared" si="48"/>
        <v/>
      </c>
      <c r="G346" s="3" t="str">
        <f t="shared" si="50"/>
        <v/>
      </c>
      <c r="H346" s="5" t="str">
        <f t="shared" si="51"/>
        <v/>
      </c>
      <c r="I346" s="5" t="str">
        <f t="shared" si="52"/>
        <v/>
      </c>
      <c r="J346" s="5" t="str">
        <f t="shared" si="53"/>
        <v/>
      </c>
      <c r="K346" s="5" t="e">
        <f t="shared" si="49"/>
        <v>#N/A</v>
      </c>
    </row>
    <row r="347" spans="1:11" x14ac:dyDescent="0.25">
      <c r="A347" s="3" t="str">
        <f>IF(AND(TRIM(INDEX(CompletedDateValues,ROW(A347)))&lt;&gt;"",INDEX(CompletedDateValues,ROW(A347))&gt;0),INT(INDEX(CompletedDateValues,ROW(A347))),"")</f>
        <v/>
      </c>
      <c r="B347" s="3" t="str">
        <f>IF(AND(TRIM(INDEX(StartDateValues,ROW(A347)))&lt;&gt;"",INDEX(StartDateValues,ROW(A347))&gt;0),INT(INDEX(StartDateValues,ROW(A347))),"")</f>
        <v/>
      </c>
      <c r="C347" s="3" t="str">
        <f t="shared" si="45"/>
        <v/>
      </c>
      <c r="D347" s="5" t="str">
        <f t="shared" si="46"/>
        <v/>
      </c>
      <c r="E347" s="5" t="str">
        <f t="shared" si="47"/>
        <v/>
      </c>
      <c r="F347" s="5" t="str">
        <f t="shared" si="48"/>
        <v/>
      </c>
      <c r="G347" s="3" t="str">
        <f t="shared" si="50"/>
        <v/>
      </c>
      <c r="H347" s="5" t="str">
        <f t="shared" si="51"/>
        <v/>
      </c>
      <c r="I347" s="5" t="str">
        <f t="shared" si="52"/>
        <v/>
      </c>
      <c r="J347" s="5" t="str">
        <f t="shared" si="53"/>
        <v/>
      </c>
      <c r="K347" s="5" t="e">
        <f t="shared" si="49"/>
        <v>#N/A</v>
      </c>
    </row>
    <row r="348" spans="1:11" x14ac:dyDescent="0.25">
      <c r="A348" s="3" t="str">
        <f>IF(AND(TRIM(INDEX(CompletedDateValues,ROW(A348)))&lt;&gt;"",INDEX(CompletedDateValues,ROW(A348))&gt;0),INT(INDEX(CompletedDateValues,ROW(A348))),"")</f>
        <v/>
      </c>
      <c r="B348" s="3" t="str">
        <f>IF(AND(TRIM(INDEX(StartDateValues,ROW(A348)))&lt;&gt;"",INDEX(StartDateValues,ROW(A348))&gt;0),INT(INDEX(StartDateValues,ROW(A348))),"")</f>
        <v/>
      </c>
      <c r="C348" s="3" t="str">
        <f t="shared" si="45"/>
        <v/>
      </c>
      <c r="D348" s="5" t="str">
        <f t="shared" si="46"/>
        <v/>
      </c>
      <c r="E348" s="5" t="str">
        <f t="shared" si="47"/>
        <v/>
      </c>
      <c r="F348" s="5" t="str">
        <f t="shared" si="48"/>
        <v/>
      </c>
      <c r="G348" s="3" t="str">
        <f t="shared" si="50"/>
        <v/>
      </c>
      <c r="H348" s="5" t="str">
        <f t="shared" si="51"/>
        <v/>
      </c>
      <c r="I348" s="5" t="str">
        <f t="shared" si="52"/>
        <v/>
      </c>
      <c r="J348" s="5" t="str">
        <f t="shared" si="53"/>
        <v/>
      </c>
      <c r="K348" s="5" t="e">
        <f t="shared" si="49"/>
        <v>#N/A</v>
      </c>
    </row>
    <row r="349" spans="1:11" x14ac:dyDescent="0.25">
      <c r="A349" s="3" t="str">
        <f>IF(AND(TRIM(INDEX(CompletedDateValues,ROW(A349)))&lt;&gt;"",INDEX(CompletedDateValues,ROW(A349))&gt;0),INT(INDEX(CompletedDateValues,ROW(A349))),"")</f>
        <v/>
      </c>
      <c r="B349" s="3" t="str">
        <f>IF(AND(TRIM(INDEX(StartDateValues,ROW(A349)))&lt;&gt;"",INDEX(StartDateValues,ROW(A349))&gt;0),INT(INDEX(StartDateValues,ROW(A349))),"")</f>
        <v/>
      </c>
      <c r="C349" s="3" t="str">
        <f t="shared" si="45"/>
        <v/>
      </c>
      <c r="D349" s="5" t="str">
        <f t="shared" si="46"/>
        <v/>
      </c>
      <c r="E349" s="5" t="str">
        <f t="shared" si="47"/>
        <v/>
      </c>
      <c r="F349" s="5" t="str">
        <f t="shared" si="48"/>
        <v/>
      </c>
      <c r="G349" s="3" t="str">
        <f t="shared" si="50"/>
        <v/>
      </c>
      <c r="H349" s="5" t="str">
        <f t="shared" si="51"/>
        <v/>
      </c>
      <c r="I349" s="5" t="str">
        <f t="shared" si="52"/>
        <v/>
      </c>
      <c r="J349" s="5" t="str">
        <f t="shared" si="53"/>
        <v/>
      </c>
      <c r="K349" s="5" t="e">
        <f t="shared" si="49"/>
        <v>#N/A</v>
      </c>
    </row>
    <row r="350" spans="1:11" x14ac:dyDescent="0.25">
      <c r="A350" s="3" t="str">
        <f>IF(AND(TRIM(INDEX(CompletedDateValues,ROW(A350)))&lt;&gt;"",INDEX(CompletedDateValues,ROW(A350))&gt;0),INT(INDEX(CompletedDateValues,ROW(A350))),"")</f>
        <v/>
      </c>
      <c r="B350" s="3" t="str">
        <f>IF(AND(TRIM(INDEX(StartDateValues,ROW(A350)))&lt;&gt;"",INDEX(StartDateValues,ROW(A350))&gt;0),INT(INDEX(StartDateValues,ROW(A350))),"")</f>
        <v/>
      </c>
      <c r="C350" s="3" t="str">
        <f t="shared" si="45"/>
        <v/>
      </c>
      <c r="D350" s="5" t="str">
        <f t="shared" si="46"/>
        <v/>
      </c>
      <c r="E350" s="5" t="str">
        <f t="shared" si="47"/>
        <v/>
      </c>
      <c r="F350" s="5" t="str">
        <f t="shared" si="48"/>
        <v/>
      </c>
      <c r="G350" s="3" t="str">
        <f t="shared" si="50"/>
        <v/>
      </c>
      <c r="H350" s="5" t="str">
        <f t="shared" si="51"/>
        <v/>
      </c>
      <c r="I350" s="5" t="str">
        <f t="shared" si="52"/>
        <v/>
      </c>
      <c r="J350" s="5" t="str">
        <f t="shared" si="53"/>
        <v/>
      </c>
      <c r="K350" s="5" t="e">
        <f t="shared" si="49"/>
        <v>#N/A</v>
      </c>
    </row>
    <row r="351" spans="1:11" x14ac:dyDescent="0.25">
      <c r="A351" s="3" t="str">
        <f>IF(AND(TRIM(INDEX(CompletedDateValues,ROW(A351)))&lt;&gt;"",INDEX(CompletedDateValues,ROW(A351))&gt;0),INT(INDEX(CompletedDateValues,ROW(A351))),"")</f>
        <v/>
      </c>
      <c r="B351" s="3" t="str">
        <f>IF(AND(TRIM(INDEX(StartDateValues,ROW(A351)))&lt;&gt;"",INDEX(StartDateValues,ROW(A351))&gt;0),INT(INDEX(StartDateValues,ROW(A351))),"")</f>
        <v/>
      </c>
      <c r="C351" s="3" t="str">
        <f t="shared" si="45"/>
        <v/>
      </c>
      <c r="D351" s="5" t="str">
        <f t="shared" si="46"/>
        <v/>
      </c>
      <c r="E351" s="5" t="str">
        <f t="shared" si="47"/>
        <v/>
      </c>
      <c r="F351" s="5" t="str">
        <f t="shared" si="48"/>
        <v/>
      </c>
      <c r="G351" s="3" t="str">
        <f t="shared" si="50"/>
        <v/>
      </c>
      <c r="H351" s="5" t="str">
        <f t="shared" si="51"/>
        <v/>
      </c>
      <c r="I351" s="5" t="str">
        <f t="shared" si="52"/>
        <v/>
      </c>
      <c r="J351" s="5" t="str">
        <f t="shared" si="53"/>
        <v/>
      </c>
      <c r="K351" s="5" t="e">
        <f t="shared" si="49"/>
        <v>#N/A</v>
      </c>
    </row>
    <row r="352" spans="1:11" x14ac:dyDescent="0.25">
      <c r="A352" s="3" t="str">
        <f>IF(AND(TRIM(INDEX(CompletedDateValues,ROW(A352)))&lt;&gt;"",INDEX(CompletedDateValues,ROW(A352))&gt;0),INT(INDEX(CompletedDateValues,ROW(A352))),"")</f>
        <v/>
      </c>
      <c r="B352" s="3" t="str">
        <f>IF(AND(TRIM(INDEX(StartDateValues,ROW(A352)))&lt;&gt;"",INDEX(StartDateValues,ROW(A352))&gt;0),INT(INDEX(StartDateValues,ROW(A352))),"")</f>
        <v/>
      </c>
      <c r="C352" s="3" t="str">
        <f t="shared" si="45"/>
        <v/>
      </c>
      <c r="D352" s="5" t="str">
        <f t="shared" si="46"/>
        <v/>
      </c>
      <c r="E352" s="5" t="str">
        <f t="shared" si="47"/>
        <v/>
      </c>
      <c r="F352" s="5" t="str">
        <f t="shared" si="48"/>
        <v/>
      </c>
      <c r="G352" s="3" t="str">
        <f t="shared" si="50"/>
        <v/>
      </c>
      <c r="H352" s="5" t="str">
        <f t="shared" si="51"/>
        <v/>
      </c>
      <c r="I352" s="5" t="str">
        <f t="shared" si="52"/>
        <v/>
      </c>
      <c r="J352" s="5" t="str">
        <f t="shared" si="53"/>
        <v/>
      </c>
      <c r="K352" s="5" t="e">
        <f t="shared" si="49"/>
        <v>#N/A</v>
      </c>
    </row>
    <row r="353" spans="1:11" x14ac:dyDescent="0.25">
      <c r="A353" s="3" t="str">
        <f>IF(AND(TRIM(INDEX(CompletedDateValues,ROW(A353)))&lt;&gt;"",INDEX(CompletedDateValues,ROW(A353))&gt;0),INT(INDEX(CompletedDateValues,ROW(A353))),"")</f>
        <v/>
      </c>
      <c r="B353" s="3" t="str">
        <f>IF(AND(TRIM(INDEX(StartDateValues,ROW(A353)))&lt;&gt;"",INDEX(StartDateValues,ROW(A353))&gt;0),INT(INDEX(StartDateValues,ROW(A353))),"")</f>
        <v/>
      </c>
      <c r="C353" s="3" t="str">
        <f t="shared" si="45"/>
        <v/>
      </c>
      <c r="D353" s="5" t="str">
        <f t="shared" si="46"/>
        <v/>
      </c>
      <c r="E353" s="5" t="str">
        <f t="shared" si="47"/>
        <v/>
      </c>
      <c r="F353" s="5" t="str">
        <f t="shared" si="48"/>
        <v/>
      </c>
      <c r="G353" s="3" t="str">
        <f t="shared" si="50"/>
        <v/>
      </c>
      <c r="H353" s="5" t="str">
        <f t="shared" si="51"/>
        <v/>
      </c>
      <c r="I353" s="5" t="str">
        <f t="shared" si="52"/>
        <v/>
      </c>
      <c r="J353" s="5" t="str">
        <f t="shared" si="53"/>
        <v/>
      </c>
      <c r="K353" s="5" t="e">
        <f t="shared" si="49"/>
        <v>#N/A</v>
      </c>
    </row>
    <row r="354" spans="1:11" x14ac:dyDescent="0.25">
      <c r="A354" s="3" t="str">
        <f>IF(AND(TRIM(INDEX(CompletedDateValues,ROW(A354)))&lt;&gt;"",INDEX(CompletedDateValues,ROW(A354))&gt;0),INT(INDEX(CompletedDateValues,ROW(A354))),"")</f>
        <v/>
      </c>
      <c r="B354" s="3" t="str">
        <f>IF(AND(TRIM(INDEX(StartDateValues,ROW(A354)))&lt;&gt;"",INDEX(StartDateValues,ROW(A354))&gt;0),INT(INDEX(StartDateValues,ROW(A354))),"")</f>
        <v/>
      </c>
      <c r="C354" s="3" t="str">
        <f t="shared" si="45"/>
        <v/>
      </c>
      <c r="D354" s="5" t="str">
        <f t="shared" si="46"/>
        <v/>
      </c>
      <c r="E354" s="5" t="str">
        <f t="shared" si="47"/>
        <v/>
      </c>
      <c r="F354" s="5" t="str">
        <f t="shared" si="48"/>
        <v/>
      </c>
      <c r="G354" s="3" t="str">
        <f t="shared" si="50"/>
        <v/>
      </c>
      <c r="H354" s="5" t="str">
        <f t="shared" si="51"/>
        <v/>
      </c>
      <c r="I354" s="5" t="str">
        <f t="shared" si="52"/>
        <v/>
      </c>
      <c r="J354" s="5" t="str">
        <f t="shared" si="53"/>
        <v/>
      </c>
      <c r="K354" s="5" t="e">
        <f t="shared" si="49"/>
        <v>#N/A</v>
      </c>
    </row>
    <row r="355" spans="1:11" x14ac:dyDescent="0.25">
      <c r="A355" s="3" t="str">
        <f>IF(AND(TRIM(INDEX(CompletedDateValues,ROW(A355)))&lt;&gt;"",INDEX(CompletedDateValues,ROW(A355))&gt;0),INT(INDEX(CompletedDateValues,ROW(A355))),"")</f>
        <v/>
      </c>
      <c r="B355" s="3" t="str">
        <f>IF(AND(TRIM(INDEX(StartDateValues,ROW(A355)))&lt;&gt;"",INDEX(StartDateValues,ROW(A355))&gt;0),INT(INDEX(StartDateValues,ROW(A355))),"")</f>
        <v/>
      </c>
      <c r="C355" s="3" t="str">
        <f t="shared" si="45"/>
        <v/>
      </c>
      <c r="D355" s="5" t="str">
        <f t="shared" si="46"/>
        <v/>
      </c>
      <c r="E355" s="5" t="str">
        <f t="shared" si="47"/>
        <v/>
      </c>
      <c r="F355" s="5" t="str">
        <f t="shared" si="48"/>
        <v/>
      </c>
      <c r="G355" s="3" t="str">
        <f t="shared" si="50"/>
        <v/>
      </c>
      <c r="H355" s="5" t="str">
        <f t="shared" si="51"/>
        <v/>
      </c>
      <c r="I355" s="5" t="str">
        <f t="shared" si="52"/>
        <v/>
      </c>
      <c r="J355" s="5" t="str">
        <f t="shared" si="53"/>
        <v/>
      </c>
      <c r="K355" s="5" t="e">
        <f t="shared" si="49"/>
        <v>#N/A</v>
      </c>
    </row>
    <row r="356" spans="1:11" x14ac:dyDescent="0.25">
      <c r="A356" s="3" t="str">
        <f>IF(AND(TRIM(INDEX(CompletedDateValues,ROW(A356)))&lt;&gt;"",INDEX(CompletedDateValues,ROW(A356))&gt;0),INT(INDEX(CompletedDateValues,ROW(A356))),"")</f>
        <v/>
      </c>
      <c r="B356" s="3" t="str">
        <f>IF(AND(TRIM(INDEX(StartDateValues,ROW(A356)))&lt;&gt;"",INDEX(StartDateValues,ROW(A356))&gt;0),INT(INDEX(StartDateValues,ROW(A356))),"")</f>
        <v/>
      </c>
      <c r="C356" s="3" t="str">
        <f t="shared" si="45"/>
        <v/>
      </c>
      <c r="D356" s="5" t="str">
        <f t="shared" si="46"/>
        <v/>
      </c>
      <c r="E356" s="5" t="str">
        <f t="shared" si="47"/>
        <v/>
      </c>
      <c r="F356" s="5" t="str">
        <f t="shared" si="48"/>
        <v/>
      </c>
      <c r="G356" s="3" t="str">
        <f t="shared" si="50"/>
        <v/>
      </c>
      <c r="H356" s="5" t="str">
        <f t="shared" si="51"/>
        <v/>
      </c>
      <c r="I356" s="5" t="str">
        <f t="shared" si="52"/>
        <v/>
      </c>
      <c r="J356" s="5" t="str">
        <f t="shared" si="53"/>
        <v/>
      </c>
      <c r="K356" s="5" t="e">
        <f t="shared" si="49"/>
        <v>#N/A</v>
      </c>
    </row>
    <row r="357" spans="1:11" x14ac:dyDescent="0.25">
      <c r="A357" s="3" t="str">
        <f>IF(AND(TRIM(INDEX(CompletedDateValues,ROW(A357)))&lt;&gt;"",INDEX(CompletedDateValues,ROW(A357))&gt;0),INT(INDEX(CompletedDateValues,ROW(A357))),"")</f>
        <v/>
      </c>
      <c r="B357" s="3" t="str">
        <f>IF(AND(TRIM(INDEX(StartDateValues,ROW(A357)))&lt;&gt;"",INDEX(StartDateValues,ROW(A357))&gt;0),INT(INDEX(StartDateValues,ROW(A357))),"")</f>
        <v/>
      </c>
      <c r="C357" s="3" t="str">
        <f t="shared" si="45"/>
        <v/>
      </c>
      <c r="D357" s="5" t="str">
        <f t="shared" si="46"/>
        <v/>
      </c>
      <c r="E357" s="5" t="str">
        <f t="shared" si="47"/>
        <v/>
      </c>
      <c r="F357" s="5" t="str">
        <f t="shared" si="48"/>
        <v/>
      </c>
      <c r="G357" s="3" t="str">
        <f t="shared" si="50"/>
        <v/>
      </c>
      <c r="H357" s="5" t="str">
        <f t="shared" si="51"/>
        <v/>
      </c>
      <c r="I357" s="5" t="str">
        <f t="shared" si="52"/>
        <v/>
      </c>
      <c r="J357" s="5" t="str">
        <f t="shared" si="53"/>
        <v/>
      </c>
      <c r="K357" s="5" t="e">
        <f t="shared" si="49"/>
        <v>#N/A</v>
      </c>
    </row>
    <row r="358" spans="1:11" x14ac:dyDescent="0.25">
      <c r="A358" s="3" t="str">
        <f>IF(AND(TRIM(INDEX(CompletedDateValues,ROW(A358)))&lt;&gt;"",INDEX(CompletedDateValues,ROW(A358))&gt;0),INT(INDEX(CompletedDateValues,ROW(A358))),"")</f>
        <v/>
      </c>
      <c r="B358" s="3" t="str">
        <f>IF(AND(TRIM(INDEX(StartDateValues,ROW(A358)))&lt;&gt;"",INDEX(StartDateValues,ROW(A358))&gt;0),INT(INDEX(StartDateValues,ROW(A358))),"")</f>
        <v/>
      </c>
      <c r="C358" s="3" t="str">
        <f t="shared" si="45"/>
        <v/>
      </c>
      <c r="D358" s="5" t="str">
        <f t="shared" si="46"/>
        <v/>
      </c>
      <c r="E358" s="5" t="str">
        <f t="shared" si="47"/>
        <v/>
      </c>
      <c r="F358" s="5" t="str">
        <f t="shared" si="48"/>
        <v/>
      </c>
      <c r="G358" s="3" t="str">
        <f t="shared" si="50"/>
        <v/>
      </c>
      <c r="H358" s="5" t="str">
        <f t="shared" si="51"/>
        <v/>
      </c>
      <c r="I358" s="5" t="str">
        <f t="shared" si="52"/>
        <v/>
      </c>
      <c r="J358" s="5" t="str">
        <f t="shared" si="53"/>
        <v/>
      </c>
      <c r="K358" s="5" t="e">
        <f t="shared" si="49"/>
        <v>#N/A</v>
      </c>
    </row>
    <row r="359" spans="1:11" x14ac:dyDescent="0.25">
      <c r="A359" s="3" t="str">
        <f>IF(AND(TRIM(INDEX(CompletedDateValues,ROW(A359)))&lt;&gt;"",INDEX(CompletedDateValues,ROW(A359))&gt;0),INT(INDEX(CompletedDateValues,ROW(A359))),"")</f>
        <v/>
      </c>
      <c r="B359" s="3" t="str">
        <f>IF(AND(TRIM(INDEX(StartDateValues,ROW(A359)))&lt;&gt;"",INDEX(StartDateValues,ROW(A359))&gt;0),INT(INDEX(StartDateValues,ROW(A359))),"")</f>
        <v/>
      </c>
      <c r="C359" s="3" t="str">
        <f t="shared" si="45"/>
        <v/>
      </c>
      <c r="D359" s="5" t="str">
        <f t="shared" si="46"/>
        <v/>
      </c>
      <c r="E359" s="5" t="str">
        <f t="shared" si="47"/>
        <v/>
      </c>
      <c r="F359" s="5" t="str">
        <f t="shared" si="48"/>
        <v/>
      </c>
      <c r="G359" s="3" t="str">
        <f t="shared" si="50"/>
        <v/>
      </c>
      <c r="H359" s="5" t="str">
        <f t="shared" si="51"/>
        <v/>
      </c>
      <c r="I359" s="5" t="str">
        <f t="shared" si="52"/>
        <v/>
      </c>
      <c r="J359" s="5" t="str">
        <f t="shared" si="53"/>
        <v/>
      </c>
      <c r="K359" s="5" t="e">
        <f t="shared" si="49"/>
        <v>#N/A</v>
      </c>
    </row>
    <row r="360" spans="1:11" x14ac:dyDescent="0.25">
      <c r="A360" s="3" t="str">
        <f>IF(AND(TRIM(INDEX(CompletedDateValues,ROW(A360)))&lt;&gt;"",INDEX(CompletedDateValues,ROW(A360))&gt;0),INT(INDEX(CompletedDateValues,ROW(A360))),"")</f>
        <v/>
      </c>
      <c r="B360" s="3" t="str">
        <f>IF(AND(TRIM(INDEX(StartDateValues,ROW(A360)))&lt;&gt;"",INDEX(StartDateValues,ROW(A360))&gt;0),INT(INDEX(StartDateValues,ROW(A360))),"")</f>
        <v/>
      </c>
      <c r="C360" s="3" t="str">
        <f t="shared" si="45"/>
        <v/>
      </c>
      <c r="D360" s="5" t="str">
        <f t="shared" si="46"/>
        <v/>
      </c>
      <c r="E360" s="5" t="str">
        <f t="shared" si="47"/>
        <v/>
      </c>
      <c r="F360" s="5" t="str">
        <f t="shared" si="48"/>
        <v/>
      </c>
      <c r="G360" s="3" t="str">
        <f t="shared" si="50"/>
        <v/>
      </c>
      <c r="H360" s="5" t="str">
        <f t="shared" si="51"/>
        <v/>
      </c>
      <c r="I360" s="5" t="str">
        <f t="shared" si="52"/>
        <v/>
      </c>
      <c r="J360" s="5" t="str">
        <f t="shared" si="53"/>
        <v/>
      </c>
      <c r="K360" s="5" t="e">
        <f t="shared" si="49"/>
        <v>#N/A</v>
      </c>
    </row>
    <row r="361" spans="1:11" x14ac:dyDescent="0.25">
      <c r="A361" s="3" t="str">
        <f>IF(AND(TRIM(INDEX(CompletedDateValues,ROW(A361)))&lt;&gt;"",INDEX(CompletedDateValues,ROW(A361))&gt;0),INT(INDEX(CompletedDateValues,ROW(A361))),"")</f>
        <v/>
      </c>
      <c r="B361" s="3" t="str">
        <f>IF(AND(TRIM(INDEX(StartDateValues,ROW(A361)))&lt;&gt;"",INDEX(StartDateValues,ROW(A361))&gt;0),INT(INDEX(StartDateValues,ROW(A361))),"")</f>
        <v/>
      </c>
      <c r="C361" s="3" t="str">
        <f t="shared" si="45"/>
        <v/>
      </c>
      <c r="D361" s="5" t="str">
        <f t="shared" si="46"/>
        <v/>
      </c>
      <c r="E361" s="5" t="str">
        <f t="shared" si="47"/>
        <v/>
      </c>
      <c r="F361" s="5" t="str">
        <f t="shared" si="48"/>
        <v/>
      </c>
      <c r="G361" s="3" t="str">
        <f t="shared" si="50"/>
        <v/>
      </c>
      <c r="H361" s="5" t="str">
        <f t="shared" si="51"/>
        <v/>
      </c>
      <c r="I361" s="5" t="str">
        <f t="shared" si="52"/>
        <v/>
      </c>
      <c r="J361" s="5" t="str">
        <f t="shared" si="53"/>
        <v/>
      </c>
      <c r="K361" s="5" t="e">
        <f t="shared" si="49"/>
        <v>#N/A</v>
      </c>
    </row>
    <row r="362" spans="1:11" x14ac:dyDescent="0.25">
      <c r="A362" s="3" t="str">
        <f>IF(AND(TRIM(INDEX(CompletedDateValues,ROW(A362)))&lt;&gt;"",INDEX(CompletedDateValues,ROW(A362))&gt;0),INT(INDEX(CompletedDateValues,ROW(A362))),"")</f>
        <v/>
      </c>
      <c r="B362" s="3" t="str">
        <f>IF(AND(TRIM(INDEX(StartDateValues,ROW(A362)))&lt;&gt;"",INDEX(StartDateValues,ROW(A362))&gt;0),INT(INDEX(StartDateValues,ROW(A362))),"")</f>
        <v/>
      </c>
      <c r="C362" s="3" t="str">
        <f t="shared" si="45"/>
        <v/>
      </c>
      <c r="D362" s="5" t="str">
        <f t="shared" si="46"/>
        <v/>
      </c>
      <c r="E362" s="5" t="str">
        <f t="shared" si="47"/>
        <v/>
      </c>
      <c r="F362" s="5" t="str">
        <f t="shared" si="48"/>
        <v/>
      </c>
      <c r="G362" s="3" t="str">
        <f t="shared" si="50"/>
        <v/>
      </c>
      <c r="H362" s="5" t="str">
        <f t="shared" si="51"/>
        <v/>
      </c>
      <c r="I362" s="5" t="str">
        <f t="shared" si="52"/>
        <v/>
      </c>
      <c r="J362" s="5" t="str">
        <f t="shared" si="53"/>
        <v/>
      </c>
      <c r="K362" s="5" t="e">
        <f t="shared" si="49"/>
        <v>#N/A</v>
      </c>
    </row>
    <row r="363" spans="1:11" x14ac:dyDescent="0.25">
      <c r="A363" s="3" t="str">
        <f>IF(AND(TRIM(INDEX(CompletedDateValues,ROW(A363)))&lt;&gt;"",INDEX(CompletedDateValues,ROW(A363))&gt;0),INT(INDEX(CompletedDateValues,ROW(A363))),"")</f>
        <v/>
      </c>
      <c r="B363" s="3" t="str">
        <f>IF(AND(TRIM(INDEX(StartDateValues,ROW(A363)))&lt;&gt;"",INDEX(StartDateValues,ROW(A363))&gt;0),INT(INDEX(StartDateValues,ROW(A363))),"")</f>
        <v/>
      </c>
      <c r="C363" s="3" t="str">
        <f t="shared" si="45"/>
        <v/>
      </c>
      <c r="D363" s="5" t="str">
        <f t="shared" si="46"/>
        <v/>
      </c>
      <c r="E363" s="5" t="str">
        <f t="shared" si="47"/>
        <v/>
      </c>
      <c r="F363" s="5" t="str">
        <f t="shared" si="48"/>
        <v/>
      </c>
      <c r="G363" s="3" t="str">
        <f t="shared" si="50"/>
        <v/>
      </c>
      <c r="H363" s="5" t="str">
        <f t="shared" si="51"/>
        <v/>
      </c>
      <c r="I363" s="5" t="str">
        <f t="shared" si="52"/>
        <v/>
      </c>
      <c r="J363" s="5" t="str">
        <f t="shared" si="53"/>
        <v/>
      </c>
      <c r="K363" s="5" t="e">
        <f t="shared" si="49"/>
        <v>#N/A</v>
      </c>
    </row>
    <row r="364" spans="1:11" x14ac:dyDescent="0.25">
      <c r="A364" s="3" t="str">
        <f>IF(AND(TRIM(INDEX(CompletedDateValues,ROW(A364)))&lt;&gt;"",INDEX(CompletedDateValues,ROW(A364))&gt;0),INT(INDEX(CompletedDateValues,ROW(A364))),"")</f>
        <v/>
      </c>
      <c r="B364" s="3" t="str">
        <f>IF(AND(TRIM(INDEX(StartDateValues,ROW(A364)))&lt;&gt;"",INDEX(StartDateValues,ROW(A364))&gt;0),INT(INDEX(StartDateValues,ROW(A364))),"")</f>
        <v/>
      </c>
      <c r="C364" s="3" t="str">
        <f t="shared" si="45"/>
        <v/>
      </c>
      <c r="D364" s="5" t="str">
        <f t="shared" si="46"/>
        <v/>
      </c>
      <c r="E364" s="5" t="str">
        <f t="shared" si="47"/>
        <v/>
      </c>
      <c r="F364" s="5" t="str">
        <f t="shared" si="48"/>
        <v/>
      </c>
      <c r="G364" s="3" t="str">
        <f t="shared" si="50"/>
        <v/>
      </c>
      <c r="H364" s="5" t="str">
        <f t="shared" si="51"/>
        <v/>
      </c>
      <c r="I364" s="5" t="str">
        <f t="shared" si="52"/>
        <v/>
      </c>
      <c r="J364" s="5" t="str">
        <f t="shared" si="53"/>
        <v/>
      </c>
      <c r="K364" s="5" t="e">
        <f t="shared" si="49"/>
        <v>#N/A</v>
      </c>
    </row>
    <row r="365" spans="1:11" x14ac:dyDescent="0.25">
      <c r="A365" s="3" t="str">
        <f>IF(AND(TRIM(INDEX(CompletedDateValues,ROW(A365)))&lt;&gt;"",INDEX(CompletedDateValues,ROW(A365))&gt;0),INT(INDEX(CompletedDateValues,ROW(A365))),"")</f>
        <v/>
      </c>
      <c r="B365" s="3" t="str">
        <f>IF(AND(TRIM(INDEX(StartDateValues,ROW(A365)))&lt;&gt;"",INDEX(StartDateValues,ROW(A365))&gt;0),INT(INDEX(StartDateValues,ROW(A365))),"")</f>
        <v/>
      </c>
      <c r="C365" s="3" t="str">
        <f t="shared" si="45"/>
        <v/>
      </c>
      <c r="D365" s="5" t="str">
        <f t="shared" si="46"/>
        <v/>
      </c>
      <c r="E365" s="5" t="str">
        <f t="shared" si="47"/>
        <v/>
      </c>
      <c r="F365" s="5" t="str">
        <f t="shared" si="48"/>
        <v/>
      </c>
      <c r="G365" s="3" t="str">
        <f t="shared" si="50"/>
        <v/>
      </c>
      <c r="H365" s="5" t="str">
        <f t="shared" si="51"/>
        <v/>
      </c>
      <c r="I365" s="5" t="str">
        <f t="shared" si="52"/>
        <v/>
      </c>
      <c r="J365" s="5" t="str">
        <f t="shared" si="53"/>
        <v/>
      </c>
      <c r="K365" s="5" t="e">
        <f t="shared" si="49"/>
        <v>#N/A</v>
      </c>
    </row>
    <row r="366" spans="1:11" x14ac:dyDescent="0.25">
      <c r="A366" s="3" t="str">
        <f>IF(AND(TRIM(INDEX(CompletedDateValues,ROW(A366)))&lt;&gt;"",INDEX(CompletedDateValues,ROW(A366))&gt;0),INT(INDEX(CompletedDateValues,ROW(A366))),"")</f>
        <v/>
      </c>
      <c r="B366" s="3" t="str">
        <f>IF(AND(TRIM(INDEX(StartDateValues,ROW(A366)))&lt;&gt;"",INDEX(StartDateValues,ROW(A366))&gt;0),INT(INDEX(StartDateValues,ROW(A366))),"")</f>
        <v/>
      </c>
      <c r="C366" s="3" t="str">
        <f t="shared" si="45"/>
        <v/>
      </c>
      <c r="D366" s="5" t="str">
        <f t="shared" si="46"/>
        <v/>
      </c>
      <c r="E366" s="5" t="str">
        <f t="shared" si="47"/>
        <v/>
      </c>
      <c r="F366" s="5" t="str">
        <f t="shared" si="48"/>
        <v/>
      </c>
      <c r="G366" s="3" t="str">
        <f t="shared" si="50"/>
        <v/>
      </c>
      <c r="H366" s="5" t="str">
        <f t="shared" si="51"/>
        <v/>
      </c>
      <c r="I366" s="5" t="str">
        <f t="shared" si="52"/>
        <v/>
      </c>
      <c r="J366" s="5" t="str">
        <f t="shared" si="53"/>
        <v/>
      </c>
      <c r="K366" s="5" t="e">
        <f t="shared" si="49"/>
        <v>#N/A</v>
      </c>
    </row>
    <row r="367" spans="1:11" x14ac:dyDescent="0.25">
      <c r="A367" s="3" t="str">
        <f>IF(AND(TRIM(INDEX(CompletedDateValues,ROW(A367)))&lt;&gt;"",INDEX(CompletedDateValues,ROW(A367))&gt;0),INT(INDEX(CompletedDateValues,ROW(A367))),"")</f>
        <v/>
      </c>
      <c r="B367" s="3" t="str">
        <f>IF(AND(TRIM(INDEX(StartDateValues,ROW(A367)))&lt;&gt;"",INDEX(StartDateValues,ROW(A367))&gt;0),INT(INDEX(StartDateValues,ROW(A367))),"")</f>
        <v/>
      </c>
      <c r="C367" s="3" t="str">
        <f t="shared" si="45"/>
        <v/>
      </c>
      <c r="D367" s="5" t="str">
        <f t="shared" si="46"/>
        <v/>
      </c>
      <c r="E367" s="5" t="str">
        <f t="shared" si="47"/>
        <v/>
      </c>
      <c r="F367" s="5" t="str">
        <f t="shared" si="48"/>
        <v/>
      </c>
      <c r="G367" s="3" t="str">
        <f t="shared" si="50"/>
        <v/>
      </c>
      <c r="H367" s="5" t="str">
        <f t="shared" si="51"/>
        <v/>
      </c>
      <c r="I367" s="5" t="str">
        <f t="shared" si="52"/>
        <v/>
      </c>
      <c r="J367" s="5" t="str">
        <f t="shared" si="53"/>
        <v/>
      </c>
      <c r="K367" s="5" t="e">
        <f t="shared" si="49"/>
        <v>#N/A</v>
      </c>
    </row>
    <row r="368" spans="1:11" x14ac:dyDescent="0.25">
      <c r="A368" s="3" t="str">
        <f>IF(AND(TRIM(INDEX(CompletedDateValues,ROW(A368)))&lt;&gt;"",INDEX(CompletedDateValues,ROW(A368))&gt;0),INT(INDEX(CompletedDateValues,ROW(A368))),"")</f>
        <v/>
      </c>
      <c r="B368" s="3" t="str">
        <f>IF(AND(TRIM(INDEX(StartDateValues,ROW(A368)))&lt;&gt;"",INDEX(StartDateValues,ROW(A368))&gt;0),INT(INDEX(StartDateValues,ROW(A368))),"")</f>
        <v/>
      </c>
      <c r="C368" s="3" t="str">
        <f t="shared" si="45"/>
        <v/>
      </c>
      <c r="D368" s="5" t="str">
        <f t="shared" si="46"/>
        <v/>
      </c>
      <c r="E368" s="5" t="str">
        <f t="shared" si="47"/>
        <v/>
      </c>
      <c r="F368" s="5" t="str">
        <f t="shared" si="48"/>
        <v/>
      </c>
      <c r="G368" s="3" t="str">
        <f t="shared" si="50"/>
        <v/>
      </c>
      <c r="H368" s="5" t="str">
        <f t="shared" si="51"/>
        <v/>
      </c>
      <c r="I368" s="5" t="str">
        <f t="shared" si="52"/>
        <v/>
      </c>
      <c r="J368" s="5" t="str">
        <f t="shared" si="53"/>
        <v/>
      </c>
      <c r="K368" s="5" t="e">
        <f t="shared" si="49"/>
        <v>#N/A</v>
      </c>
    </row>
    <row r="369" spans="1:11" x14ac:dyDescent="0.25">
      <c r="A369" s="3" t="str">
        <f>IF(AND(TRIM(INDEX(CompletedDateValues,ROW(A369)))&lt;&gt;"",INDEX(CompletedDateValues,ROW(A369))&gt;0),INT(INDEX(CompletedDateValues,ROW(A369))),"")</f>
        <v/>
      </c>
      <c r="B369" s="3" t="str">
        <f>IF(AND(TRIM(INDEX(StartDateValues,ROW(A369)))&lt;&gt;"",INDEX(StartDateValues,ROW(A369))&gt;0),INT(INDEX(StartDateValues,ROW(A369))),"")</f>
        <v/>
      </c>
      <c r="C369" s="3" t="str">
        <f t="shared" si="45"/>
        <v/>
      </c>
      <c r="D369" s="5" t="str">
        <f t="shared" si="46"/>
        <v/>
      </c>
      <c r="E369" s="5" t="str">
        <f t="shared" si="47"/>
        <v/>
      </c>
      <c r="F369" s="5" t="str">
        <f t="shared" si="48"/>
        <v/>
      </c>
      <c r="G369" s="3" t="str">
        <f t="shared" si="50"/>
        <v/>
      </c>
      <c r="H369" s="5" t="str">
        <f t="shared" si="51"/>
        <v/>
      </c>
      <c r="I369" s="5" t="str">
        <f t="shared" si="52"/>
        <v/>
      </c>
      <c r="J369" s="5" t="str">
        <f t="shared" si="53"/>
        <v/>
      </c>
      <c r="K369" s="5" t="e">
        <f t="shared" si="49"/>
        <v>#N/A</v>
      </c>
    </row>
    <row r="370" spans="1:11" x14ac:dyDescent="0.25">
      <c r="A370" s="3" t="str">
        <f>IF(AND(TRIM(INDEX(CompletedDateValues,ROW(A370)))&lt;&gt;"",INDEX(CompletedDateValues,ROW(A370))&gt;0),INT(INDEX(CompletedDateValues,ROW(A370))),"")</f>
        <v/>
      </c>
      <c r="B370" s="3" t="str">
        <f>IF(AND(TRIM(INDEX(StartDateValues,ROW(A370)))&lt;&gt;"",INDEX(StartDateValues,ROW(A370))&gt;0),INT(INDEX(StartDateValues,ROW(A370))),"")</f>
        <v/>
      </c>
      <c r="C370" s="3" t="str">
        <f t="shared" si="45"/>
        <v/>
      </c>
      <c r="D370" s="5" t="str">
        <f t="shared" si="46"/>
        <v/>
      </c>
      <c r="E370" s="5" t="str">
        <f t="shared" si="47"/>
        <v/>
      </c>
      <c r="F370" s="5" t="str">
        <f t="shared" si="48"/>
        <v/>
      </c>
      <c r="G370" s="3" t="str">
        <f t="shared" si="50"/>
        <v/>
      </c>
      <c r="H370" s="5" t="str">
        <f t="shared" si="51"/>
        <v/>
      </c>
      <c r="I370" s="5" t="str">
        <f t="shared" si="52"/>
        <v/>
      </c>
      <c r="J370" s="5" t="str">
        <f t="shared" si="53"/>
        <v/>
      </c>
      <c r="K370" s="5" t="e">
        <f t="shared" si="49"/>
        <v>#N/A</v>
      </c>
    </row>
    <row r="371" spans="1:11" x14ac:dyDescent="0.25">
      <c r="A371" s="3" t="str">
        <f>IF(AND(TRIM(INDEX(CompletedDateValues,ROW(A371)))&lt;&gt;"",INDEX(CompletedDateValues,ROW(A371))&gt;0),INT(INDEX(CompletedDateValues,ROW(A371))),"")</f>
        <v/>
      </c>
      <c r="B371" s="3" t="str">
        <f>IF(AND(TRIM(INDEX(StartDateValues,ROW(A371)))&lt;&gt;"",INDEX(StartDateValues,ROW(A371))&gt;0),INT(INDEX(StartDateValues,ROW(A371))),"")</f>
        <v/>
      </c>
      <c r="C371" s="3" t="str">
        <f t="shared" si="45"/>
        <v/>
      </c>
      <c r="D371" s="5" t="str">
        <f t="shared" si="46"/>
        <v/>
      </c>
      <c r="E371" s="5" t="str">
        <f t="shared" si="47"/>
        <v/>
      </c>
      <c r="F371" s="5" t="str">
        <f t="shared" si="48"/>
        <v/>
      </c>
      <c r="G371" s="3" t="str">
        <f t="shared" si="50"/>
        <v/>
      </c>
      <c r="H371" s="5" t="str">
        <f t="shared" si="51"/>
        <v/>
      </c>
      <c r="I371" s="5" t="str">
        <f t="shared" si="52"/>
        <v/>
      </c>
      <c r="J371" s="5" t="str">
        <f t="shared" si="53"/>
        <v/>
      </c>
      <c r="K371" s="5" t="e">
        <f t="shared" si="49"/>
        <v>#N/A</v>
      </c>
    </row>
    <row r="372" spans="1:11" x14ac:dyDescent="0.25">
      <c r="A372" s="3" t="str">
        <f>IF(AND(TRIM(INDEX(CompletedDateValues,ROW(A372)))&lt;&gt;"",INDEX(CompletedDateValues,ROW(A372))&gt;0),INT(INDEX(CompletedDateValues,ROW(A372))),"")</f>
        <v/>
      </c>
      <c r="B372" s="3" t="str">
        <f>IF(AND(TRIM(INDEX(StartDateValues,ROW(A372)))&lt;&gt;"",INDEX(StartDateValues,ROW(A372))&gt;0),INT(INDEX(StartDateValues,ROW(A372))),"")</f>
        <v/>
      </c>
      <c r="C372" s="3" t="str">
        <f t="shared" si="45"/>
        <v/>
      </c>
      <c r="D372" s="5" t="str">
        <f t="shared" si="46"/>
        <v/>
      </c>
      <c r="E372" s="5" t="str">
        <f t="shared" si="47"/>
        <v/>
      </c>
      <c r="F372" s="5" t="str">
        <f t="shared" si="48"/>
        <v/>
      </c>
      <c r="G372" s="3" t="str">
        <f t="shared" si="50"/>
        <v/>
      </c>
      <c r="H372" s="5" t="str">
        <f t="shared" si="51"/>
        <v/>
      </c>
      <c r="I372" s="5" t="str">
        <f t="shared" si="52"/>
        <v/>
      </c>
      <c r="J372" s="5" t="str">
        <f t="shared" si="53"/>
        <v/>
      </c>
      <c r="K372" s="5" t="e">
        <f t="shared" si="49"/>
        <v>#N/A</v>
      </c>
    </row>
    <row r="373" spans="1:11" x14ac:dyDescent="0.25">
      <c r="A373" s="3" t="str">
        <f>IF(AND(TRIM(INDEX(CompletedDateValues,ROW(A373)))&lt;&gt;"",INDEX(CompletedDateValues,ROW(A373))&gt;0),INT(INDEX(CompletedDateValues,ROW(A373))),"")</f>
        <v/>
      </c>
      <c r="B373" s="3" t="str">
        <f>IF(AND(TRIM(INDEX(StartDateValues,ROW(A373)))&lt;&gt;"",INDEX(StartDateValues,ROW(A373))&gt;0),INT(INDEX(StartDateValues,ROW(A373))),"")</f>
        <v/>
      </c>
      <c r="C373" s="3" t="str">
        <f t="shared" si="45"/>
        <v/>
      </c>
      <c r="D373" s="5" t="str">
        <f t="shared" si="46"/>
        <v/>
      </c>
      <c r="E373" s="5" t="str">
        <f t="shared" si="47"/>
        <v/>
      </c>
      <c r="F373" s="5" t="str">
        <f t="shared" si="48"/>
        <v/>
      </c>
      <c r="G373" s="3" t="str">
        <f t="shared" si="50"/>
        <v/>
      </c>
      <c r="H373" s="5" t="str">
        <f t="shared" si="51"/>
        <v/>
      </c>
      <c r="I373" s="5" t="str">
        <f t="shared" si="52"/>
        <v/>
      </c>
      <c r="J373" s="5" t="str">
        <f t="shared" si="53"/>
        <v/>
      </c>
      <c r="K373" s="5" t="e">
        <f t="shared" si="49"/>
        <v>#N/A</v>
      </c>
    </row>
    <row r="374" spans="1:11" x14ac:dyDescent="0.25">
      <c r="A374" s="3" t="str">
        <f>IF(AND(TRIM(INDEX(CompletedDateValues,ROW(A374)))&lt;&gt;"",INDEX(CompletedDateValues,ROW(A374))&gt;0),INT(INDEX(CompletedDateValues,ROW(A374))),"")</f>
        <v/>
      </c>
      <c r="B374" s="3" t="str">
        <f>IF(AND(TRIM(INDEX(StartDateValues,ROW(A374)))&lt;&gt;"",INDEX(StartDateValues,ROW(A374))&gt;0),INT(INDEX(StartDateValues,ROW(A374))),"")</f>
        <v/>
      </c>
      <c r="C374" s="3" t="str">
        <f t="shared" si="45"/>
        <v/>
      </c>
      <c r="D374" s="5" t="str">
        <f t="shared" si="46"/>
        <v/>
      </c>
      <c r="E374" s="5" t="str">
        <f t="shared" si="47"/>
        <v/>
      </c>
      <c r="F374" s="5" t="str">
        <f t="shared" si="48"/>
        <v/>
      </c>
      <c r="G374" s="3" t="str">
        <f t="shared" si="50"/>
        <v/>
      </c>
      <c r="H374" s="5" t="str">
        <f t="shared" si="51"/>
        <v/>
      </c>
      <c r="I374" s="5" t="str">
        <f t="shared" si="52"/>
        <v/>
      </c>
      <c r="J374" s="5" t="str">
        <f t="shared" si="53"/>
        <v/>
      </c>
      <c r="K374" s="5" t="e">
        <f t="shared" si="49"/>
        <v>#N/A</v>
      </c>
    </row>
    <row r="375" spans="1:11" x14ac:dyDescent="0.25">
      <c r="A375" s="3" t="str">
        <f>IF(AND(TRIM(INDEX(CompletedDateValues,ROW(A375)))&lt;&gt;"",INDEX(CompletedDateValues,ROW(A375))&gt;0),INT(INDEX(CompletedDateValues,ROW(A375))),"")</f>
        <v/>
      </c>
      <c r="B375" s="3" t="str">
        <f>IF(AND(TRIM(INDEX(StartDateValues,ROW(A375)))&lt;&gt;"",INDEX(StartDateValues,ROW(A375))&gt;0),INT(INDEX(StartDateValues,ROW(A375))),"")</f>
        <v/>
      </c>
      <c r="C375" s="3" t="str">
        <f t="shared" si="45"/>
        <v/>
      </c>
      <c r="D375" s="5" t="str">
        <f t="shared" si="46"/>
        <v/>
      </c>
      <c r="E375" s="5" t="str">
        <f t="shared" si="47"/>
        <v/>
      </c>
      <c r="F375" s="5" t="str">
        <f t="shared" si="48"/>
        <v/>
      </c>
      <c r="G375" s="3" t="str">
        <f t="shared" si="50"/>
        <v/>
      </c>
      <c r="H375" s="5" t="str">
        <f t="shared" si="51"/>
        <v/>
      </c>
      <c r="I375" s="5" t="str">
        <f t="shared" si="52"/>
        <v/>
      </c>
      <c r="J375" s="5" t="str">
        <f t="shared" si="53"/>
        <v/>
      </c>
      <c r="K375" s="5" t="e">
        <f t="shared" si="49"/>
        <v>#N/A</v>
      </c>
    </row>
    <row r="376" spans="1:11" x14ac:dyDescent="0.25">
      <c r="A376" s="3" t="str">
        <f>IF(AND(TRIM(INDEX(CompletedDateValues,ROW(A376)))&lt;&gt;"",INDEX(CompletedDateValues,ROW(A376))&gt;0),INT(INDEX(CompletedDateValues,ROW(A376))),"")</f>
        <v/>
      </c>
      <c r="B376" s="3" t="str">
        <f>IF(AND(TRIM(INDEX(StartDateValues,ROW(A376)))&lt;&gt;"",INDEX(StartDateValues,ROW(A376))&gt;0),INT(INDEX(StartDateValues,ROW(A376))),"")</f>
        <v/>
      </c>
      <c r="C376" s="3" t="str">
        <f t="shared" si="45"/>
        <v/>
      </c>
      <c r="D376" s="5" t="str">
        <f t="shared" si="46"/>
        <v/>
      </c>
      <c r="E376" s="5" t="str">
        <f t="shared" si="47"/>
        <v/>
      </c>
      <c r="F376" s="5" t="str">
        <f t="shared" si="48"/>
        <v/>
      </c>
      <c r="G376" s="3" t="str">
        <f t="shared" si="50"/>
        <v/>
      </c>
      <c r="H376" s="5" t="str">
        <f t="shared" si="51"/>
        <v/>
      </c>
      <c r="I376" s="5" t="str">
        <f t="shared" si="52"/>
        <v/>
      </c>
      <c r="J376" s="5" t="str">
        <f t="shared" si="53"/>
        <v/>
      </c>
      <c r="K376" s="5" t="e">
        <f t="shared" si="49"/>
        <v>#N/A</v>
      </c>
    </row>
    <row r="377" spans="1:11" x14ac:dyDescent="0.25">
      <c r="A377" s="3" t="str">
        <f>IF(AND(TRIM(INDEX(CompletedDateValues,ROW(A377)))&lt;&gt;"",INDEX(CompletedDateValues,ROW(A377))&gt;0),INT(INDEX(CompletedDateValues,ROW(A377))),"")</f>
        <v/>
      </c>
      <c r="B377" s="3" t="str">
        <f>IF(AND(TRIM(INDEX(StartDateValues,ROW(A377)))&lt;&gt;"",INDEX(StartDateValues,ROW(A377))&gt;0),INT(INDEX(StartDateValues,ROW(A377))),"")</f>
        <v/>
      </c>
      <c r="C377" s="3" t="str">
        <f t="shared" si="45"/>
        <v/>
      </c>
      <c r="D377" s="5" t="str">
        <f t="shared" si="46"/>
        <v/>
      </c>
      <c r="E377" s="5" t="str">
        <f t="shared" si="47"/>
        <v/>
      </c>
      <c r="F377" s="5" t="str">
        <f t="shared" si="48"/>
        <v/>
      </c>
      <c r="G377" s="3" t="str">
        <f t="shared" si="50"/>
        <v/>
      </c>
      <c r="H377" s="5" t="str">
        <f t="shared" si="51"/>
        <v/>
      </c>
      <c r="I377" s="5" t="str">
        <f t="shared" si="52"/>
        <v/>
      </c>
      <c r="J377" s="5" t="str">
        <f t="shared" si="53"/>
        <v/>
      </c>
      <c r="K377" s="5" t="e">
        <f t="shared" si="49"/>
        <v>#N/A</v>
      </c>
    </row>
    <row r="378" spans="1:11" x14ac:dyDescent="0.25">
      <c r="A378" s="3" t="str">
        <f>IF(AND(TRIM(INDEX(CompletedDateValues,ROW(A378)))&lt;&gt;"",INDEX(CompletedDateValues,ROW(A378))&gt;0),INT(INDEX(CompletedDateValues,ROW(A378))),"")</f>
        <v/>
      </c>
      <c r="B378" s="3" t="str">
        <f>IF(AND(TRIM(INDEX(StartDateValues,ROW(A378)))&lt;&gt;"",INDEX(StartDateValues,ROW(A378))&gt;0),INT(INDEX(StartDateValues,ROW(A378))),"")</f>
        <v/>
      </c>
      <c r="C378" s="3" t="str">
        <f t="shared" si="45"/>
        <v/>
      </c>
      <c r="D378" s="5" t="str">
        <f t="shared" si="46"/>
        <v/>
      </c>
      <c r="E378" s="5" t="str">
        <f t="shared" si="47"/>
        <v/>
      </c>
      <c r="F378" s="5" t="str">
        <f t="shared" si="48"/>
        <v/>
      </c>
      <c r="G378" s="3" t="str">
        <f t="shared" si="50"/>
        <v/>
      </c>
      <c r="H378" s="5" t="str">
        <f t="shared" si="51"/>
        <v/>
      </c>
      <c r="I378" s="5" t="str">
        <f t="shared" si="52"/>
        <v/>
      </c>
      <c r="J378" s="5" t="str">
        <f t="shared" si="53"/>
        <v/>
      </c>
      <c r="K378" s="5" t="e">
        <f t="shared" si="49"/>
        <v>#N/A</v>
      </c>
    </row>
    <row r="379" spans="1:11" x14ac:dyDescent="0.25">
      <c r="A379" s="3" t="str">
        <f>IF(AND(TRIM(INDEX(CompletedDateValues,ROW(A379)))&lt;&gt;"",INDEX(CompletedDateValues,ROW(A379))&gt;0),INT(INDEX(CompletedDateValues,ROW(A379))),"")</f>
        <v/>
      </c>
      <c r="B379" s="3" t="str">
        <f>IF(AND(TRIM(INDEX(StartDateValues,ROW(A379)))&lt;&gt;"",INDEX(StartDateValues,ROW(A379))&gt;0),INT(INDEX(StartDateValues,ROW(A379))),"")</f>
        <v/>
      </c>
      <c r="C379" s="3" t="str">
        <f t="shared" si="45"/>
        <v/>
      </c>
      <c r="D379" s="5" t="str">
        <f t="shared" si="46"/>
        <v/>
      </c>
      <c r="E379" s="5" t="str">
        <f t="shared" si="47"/>
        <v/>
      </c>
      <c r="F379" s="5" t="str">
        <f t="shared" si="48"/>
        <v/>
      </c>
      <c r="G379" s="3" t="str">
        <f t="shared" si="50"/>
        <v/>
      </c>
      <c r="H379" s="5" t="str">
        <f t="shared" si="51"/>
        <v/>
      </c>
      <c r="I379" s="5" t="str">
        <f t="shared" si="52"/>
        <v/>
      </c>
      <c r="J379" s="5" t="str">
        <f t="shared" si="53"/>
        <v/>
      </c>
      <c r="K379" s="5" t="e">
        <f t="shared" si="49"/>
        <v>#N/A</v>
      </c>
    </row>
    <row r="380" spans="1:11" x14ac:dyDescent="0.25">
      <c r="A380" s="3" t="str">
        <f>IF(AND(TRIM(INDEX(CompletedDateValues,ROW(A380)))&lt;&gt;"",INDEX(CompletedDateValues,ROW(A380))&gt;0),INT(INDEX(CompletedDateValues,ROW(A380))),"")</f>
        <v/>
      </c>
      <c r="B380" s="3" t="str">
        <f>IF(AND(TRIM(INDEX(StartDateValues,ROW(A380)))&lt;&gt;"",INDEX(StartDateValues,ROW(A380))&gt;0),INT(INDEX(StartDateValues,ROW(A380))),"")</f>
        <v/>
      </c>
      <c r="C380" s="3" t="str">
        <f t="shared" si="45"/>
        <v/>
      </c>
      <c r="D380" s="5" t="str">
        <f t="shared" si="46"/>
        <v/>
      </c>
      <c r="E380" s="5" t="str">
        <f t="shared" si="47"/>
        <v/>
      </c>
      <c r="F380" s="5" t="str">
        <f t="shared" si="48"/>
        <v/>
      </c>
      <c r="G380" s="3" t="str">
        <f t="shared" si="50"/>
        <v/>
      </c>
      <c r="H380" s="5" t="str">
        <f t="shared" si="51"/>
        <v/>
      </c>
      <c r="I380" s="5" t="str">
        <f t="shared" si="52"/>
        <v/>
      </c>
      <c r="J380" s="5" t="str">
        <f t="shared" si="53"/>
        <v/>
      </c>
      <c r="K380" s="5" t="e">
        <f t="shared" si="49"/>
        <v>#N/A</v>
      </c>
    </row>
    <row r="381" spans="1:11" x14ac:dyDescent="0.25">
      <c r="A381" s="3" t="str">
        <f>IF(AND(TRIM(INDEX(CompletedDateValues,ROW(A381)))&lt;&gt;"",INDEX(CompletedDateValues,ROW(A381))&gt;0),INT(INDEX(CompletedDateValues,ROW(A381))),"")</f>
        <v/>
      </c>
      <c r="B381" s="3" t="str">
        <f>IF(AND(TRIM(INDEX(StartDateValues,ROW(A381)))&lt;&gt;"",INDEX(StartDateValues,ROW(A381))&gt;0),INT(INDEX(StartDateValues,ROW(A381))),"")</f>
        <v/>
      </c>
      <c r="C381" s="3" t="str">
        <f t="shared" ref="C381:C444" si="54">IF(A381="","",A381 - (WEEKDAY(A381)-1))</f>
        <v/>
      </c>
      <c r="D381" s="5" t="str">
        <f t="shared" ref="D381:D444" si="55">IF(C381="", "",YEAR(C381))</f>
        <v/>
      </c>
      <c r="E381" s="5" t="str">
        <f t="shared" ref="E381:E444" si="56">IF(C381="","",WEEKNUM(C381))</f>
        <v/>
      </c>
      <c r="F381" s="5" t="str">
        <f t="shared" ref="F381:F444" si="57">IF(C381="","",D381&amp;"-"&amp;TEXT(E381,"00"))</f>
        <v/>
      </c>
      <c r="G381" s="3" t="str">
        <f t="shared" si="50"/>
        <v/>
      </c>
      <c r="H381" s="5" t="str">
        <f t="shared" si="51"/>
        <v/>
      </c>
      <c r="I381" s="5" t="str">
        <f t="shared" si="52"/>
        <v/>
      </c>
      <c r="J381" s="5" t="str">
        <f t="shared" si="53"/>
        <v/>
      </c>
      <c r="K381" s="5" t="e">
        <f t="shared" si="49"/>
        <v>#N/A</v>
      </c>
    </row>
    <row r="382" spans="1:11" x14ac:dyDescent="0.25">
      <c r="A382" s="3" t="str">
        <f>IF(AND(TRIM(INDEX(CompletedDateValues,ROW(A382)))&lt;&gt;"",INDEX(CompletedDateValues,ROW(A382))&gt;0),INT(INDEX(CompletedDateValues,ROW(A382))),"")</f>
        <v/>
      </c>
      <c r="B382" s="3" t="str">
        <f>IF(AND(TRIM(INDEX(StartDateValues,ROW(A382)))&lt;&gt;"",INDEX(StartDateValues,ROW(A382))&gt;0),INT(INDEX(StartDateValues,ROW(A382))),"")</f>
        <v/>
      </c>
      <c r="C382" s="3" t="str">
        <f t="shared" si="54"/>
        <v/>
      </c>
      <c r="D382" s="5" t="str">
        <f t="shared" si="55"/>
        <v/>
      </c>
      <c r="E382" s="5" t="str">
        <f t="shared" si="56"/>
        <v/>
      </c>
      <c r="F382" s="5" t="str">
        <f t="shared" si="57"/>
        <v/>
      </c>
      <c r="G382" s="3" t="str">
        <f t="shared" si="50"/>
        <v/>
      </c>
      <c r="H382" s="5" t="str">
        <f t="shared" si="51"/>
        <v/>
      </c>
      <c r="I382" s="5" t="str">
        <f t="shared" si="52"/>
        <v/>
      </c>
      <c r="J382" s="5" t="str">
        <f t="shared" si="53"/>
        <v/>
      </c>
      <c r="K382" s="5" t="e">
        <f t="shared" si="49"/>
        <v>#N/A</v>
      </c>
    </row>
    <row r="383" spans="1:11" x14ac:dyDescent="0.25">
      <c r="A383" s="3" t="str">
        <f>IF(AND(TRIM(INDEX(CompletedDateValues,ROW(A383)))&lt;&gt;"",INDEX(CompletedDateValues,ROW(A383))&gt;0),INT(INDEX(CompletedDateValues,ROW(A383))),"")</f>
        <v/>
      </c>
      <c r="B383" s="3" t="str">
        <f>IF(AND(TRIM(INDEX(StartDateValues,ROW(A383)))&lt;&gt;"",INDEX(StartDateValues,ROW(A383))&gt;0),INT(INDEX(StartDateValues,ROW(A383))),"")</f>
        <v/>
      </c>
      <c r="C383" s="3" t="str">
        <f t="shared" si="54"/>
        <v/>
      </c>
      <c r="D383" s="5" t="str">
        <f t="shared" si="55"/>
        <v/>
      </c>
      <c r="E383" s="5" t="str">
        <f t="shared" si="56"/>
        <v/>
      </c>
      <c r="F383" s="5" t="str">
        <f t="shared" si="57"/>
        <v/>
      </c>
      <c r="G383" s="3" t="str">
        <f t="shared" si="50"/>
        <v/>
      </c>
      <c r="H383" s="5" t="str">
        <f t="shared" si="51"/>
        <v/>
      </c>
      <c r="I383" s="5" t="str">
        <f t="shared" si="52"/>
        <v/>
      </c>
      <c r="J383" s="5" t="str">
        <f t="shared" si="53"/>
        <v/>
      </c>
      <c r="K383" s="5" t="e">
        <f t="shared" si="49"/>
        <v>#N/A</v>
      </c>
    </row>
    <row r="384" spans="1:11" x14ac:dyDescent="0.25">
      <c r="A384" s="3" t="str">
        <f>IF(AND(TRIM(INDEX(CompletedDateValues,ROW(A384)))&lt;&gt;"",INDEX(CompletedDateValues,ROW(A384))&gt;0),INT(INDEX(CompletedDateValues,ROW(A384))),"")</f>
        <v/>
      </c>
      <c r="B384" s="3" t="str">
        <f>IF(AND(TRIM(INDEX(StartDateValues,ROW(A384)))&lt;&gt;"",INDEX(StartDateValues,ROW(A384))&gt;0),INT(INDEX(StartDateValues,ROW(A384))),"")</f>
        <v/>
      </c>
      <c r="C384" s="3" t="str">
        <f t="shared" si="54"/>
        <v/>
      </c>
      <c r="D384" s="5" t="str">
        <f t="shared" si="55"/>
        <v/>
      </c>
      <c r="E384" s="5" t="str">
        <f t="shared" si="56"/>
        <v/>
      </c>
      <c r="F384" s="5" t="str">
        <f t="shared" si="57"/>
        <v/>
      </c>
      <c r="G384" s="3" t="str">
        <f t="shared" si="50"/>
        <v/>
      </c>
      <c r="H384" s="5" t="str">
        <f t="shared" si="51"/>
        <v/>
      </c>
      <c r="I384" s="5" t="str">
        <f t="shared" si="52"/>
        <v/>
      </c>
      <c r="J384" s="5" t="str">
        <f t="shared" si="53"/>
        <v/>
      </c>
      <c r="K384" s="5" t="e">
        <f t="shared" si="49"/>
        <v>#N/A</v>
      </c>
    </row>
    <row r="385" spans="1:11" x14ac:dyDescent="0.25">
      <c r="A385" s="3" t="str">
        <f>IF(AND(TRIM(INDEX(CompletedDateValues,ROW(A385)))&lt;&gt;"",INDEX(CompletedDateValues,ROW(A385))&gt;0),INT(INDEX(CompletedDateValues,ROW(A385))),"")</f>
        <v/>
      </c>
      <c r="B385" s="3" t="str">
        <f>IF(AND(TRIM(INDEX(StartDateValues,ROW(A385)))&lt;&gt;"",INDEX(StartDateValues,ROW(A385))&gt;0),INT(INDEX(StartDateValues,ROW(A385))),"")</f>
        <v/>
      </c>
      <c r="C385" s="3" t="str">
        <f t="shared" si="54"/>
        <v/>
      </c>
      <c r="D385" s="5" t="str">
        <f t="shared" si="55"/>
        <v/>
      </c>
      <c r="E385" s="5" t="str">
        <f t="shared" si="56"/>
        <v/>
      </c>
      <c r="F385" s="5" t="str">
        <f t="shared" si="57"/>
        <v/>
      </c>
      <c r="G385" s="3" t="str">
        <f t="shared" si="50"/>
        <v/>
      </c>
      <c r="H385" s="5" t="str">
        <f t="shared" si="51"/>
        <v/>
      </c>
      <c r="I385" s="5" t="str">
        <f t="shared" si="52"/>
        <v/>
      </c>
      <c r="J385" s="5" t="str">
        <f t="shared" si="53"/>
        <v/>
      </c>
      <c r="K385" s="5" t="e">
        <f t="shared" si="49"/>
        <v>#N/A</v>
      </c>
    </row>
    <row r="386" spans="1:11" x14ac:dyDescent="0.25">
      <c r="A386" s="3" t="str">
        <f>IF(AND(TRIM(INDEX(CompletedDateValues,ROW(A386)))&lt;&gt;"",INDEX(CompletedDateValues,ROW(A386))&gt;0),INT(INDEX(CompletedDateValues,ROW(A386))),"")</f>
        <v/>
      </c>
      <c r="B386" s="3" t="str">
        <f>IF(AND(TRIM(INDEX(StartDateValues,ROW(A386)))&lt;&gt;"",INDEX(StartDateValues,ROW(A386))&gt;0),INT(INDEX(StartDateValues,ROW(A386))),"")</f>
        <v/>
      </c>
      <c r="C386" s="3" t="str">
        <f t="shared" si="54"/>
        <v/>
      </c>
      <c r="D386" s="5" t="str">
        <f t="shared" si="55"/>
        <v/>
      </c>
      <c r="E386" s="5" t="str">
        <f t="shared" si="56"/>
        <v/>
      </c>
      <c r="F386" s="5" t="str">
        <f t="shared" si="57"/>
        <v/>
      </c>
      <c r="G386" s="3" t="str">
        <f t="shared" si="50"/>
        <v/>
      </c>
      <c r="H386" s="5" t="str">
        <f t="shared" si="51"/>
        <v/>
      </c>
      <c r="I386" s="5" t="str">
        <f t="shared" si="52"/>
        <v/>
      </c>
      <c r="J386" s="5" t="str">
        <f t="shared" si="53"/>
        <v/>
      </c>
      <c r="K386" s="5" t="e">
        <f t="shared" ref="K386:K449" si="58">IF(OR(A386="",B386=""),NA(),MAX(0,IF(A386-B386=0,SameDayCycleTimeSettingValue,A386-B386)))</f>
        <v>#N/A</v>
      </c>
    </row>
    <row r="387" spans="1:11" x14ac:dyDescent="0.25">
      <c r="A387" s="3" t="str">
        <f>IF(AND(TRIM(INDEX(CompletedDateValues,ROW(A387)))&lt;&gt;"",INDEX(CompletedDateValues,ROW(A387))&gt;0),INT(INDEX(CompletedDateValues,ROW(A387))),"")</f>
        <v/>
      </c>
      <c r="B387" s="3" t="str">
        <f>IF(AND(TRIM(INDEX(StartDateValues,ROW(A387)))&lt;&gt;"",INDEX(StartDateValues,ROW(A387))&gt;0),INT(INDEX(StartDateValues,ROW(A387))),"")</f>
        <v/>
      </c>
      <c r="C387" s="3" t="str">
        <f t="shared" si="54"/>
        <v/>
      </c>
      <c r="D387" s="5" t="str">
        <f t="shared" si="55"/>
        <v/>
      </c>
      <c r="E387" s="5" t="str">
        <f t="shared" si="56"/>
        <v/>
      </c>
      <c r="F387" s="5" t="str">
        <f t="shared" si="57"/>
        <v/>
      </c>
      <c r="G387" s="3" t="str">
        <f t="shared" ref="G387:G450" si="59">IF(B387="","",B387 - (WEEKDAY(B387)-1))</f>
        <v/>
      </c>
      <c r="H387" s="5" t="str">
        <f t="shared" ref="H387:H450" si="60">IF(G387="", "",YEAR(G387))</f>
        <v/>
      </c>
      <c r="I387" s="5" t="str">
        <f t="shared" ref="I387:I450" si="61">IF(G387="","",WEEKNUM(G387))</f>
        <v/>
      </c>
      <c r="J387" s="5" t="str">
        <f t="shared" ref="J387:J450" si="62">IF(G387="","",H387&amp;"-"&amp;TEXT(I387,"00"))</f>
        <v/>
      </c>
      <c r="K387" s="5" t="e">
        <f t="shared" si="58"/>
        <v>#N/A</v>
      </c>
    </row>
    <row r="388" spans="1:11" x14ac:dyDescent="0.25">
      <c r="A388" s="3" t="str">
        <f>IF(AND(TRIM(INDEX(CompletedDateValues,ROW(A388)))&lt;&gt;"",INDEX(CompletedDateValues,ROW(A388))&gt;0),INT(INDEX(CompletedDateValues,ROW(A388))),"")</f>
        <v/>
      </c>
      <c r="B388" s="3" t="str">
        <f>IF(AND(TRIM(INDEX(StartDateValues,ROW(A388)))&lt;&gt;"",INDEX(StartDateValues,ROW(A388))&gt;0),INT(INDEX(StartDateValues,ROW(A388))),"")</f>
        <v/>
      </c>
      <c r="C388" s="3" t="str">
        <f t="shared" si="54"/>
        <v/>
      </c>
      <c r="D388" s="5" t="str">
        <f t="shared" si="55"/>
        <v/>
      </c>
      <c r="E388" s="5" t="str">
        <f t="shared" si="56"/>
        <v/>
      </c>
      <c r="F388" s="5" t="str">
        <f t="shared" si="57"/>
        <v/>
      </c>
      <c r="G388" s="3" t="str">
        <f t="shared" si="59"/>
        <v/>
      </c>
      <c r="H388" s="5" t="str">
        <f t="shared" si="60"/>
        <v/>
      </c>
      <c r="I388" s="5" t="str">
        <f t="shared" si="61"/>
        <v/>
      </c>
      <c r="J388" s="5" t="str">
        <f t="shared" si="62"/>
        <v/>
      </c>
      <c r="K388" s="5" t="e">
        <f t="shared" si="58"/>
        <v>#N/A</v>
      </c>
    </row>
    <row r="389" spans="1:11" x14ac:dyDescent="0.25">
      <c r="A389" s="3" t="str">
        <f>IF(AND(TRIM(INDEX(CompletedDateValues,ROW(A389)))&lt;&gt;"",INDEX(CompletedDateValues,ROW(A389))&gt;0),INT(INDEX(CompletedDateValues,ROW(A389))),"")</f>
        <v/>
      </c>
      <c r="B389" s="3" t="str">
        <f>IF(AND(TRIM(INDEX(StartDateValues,ROW(A389)))&lt;&gt;"",INDEX(StartDateValues,ROW(A389))&gt;0),INT(INDEX(StartDateValues,ROW(A389))),"")</f>
        <v/>
      </c>
      <c r="C389" s="3" t="str">
        <f t="shared" si="54"/>
        <v/>
      </c>
      <c r="D389" s="5" t="str">
        <f t="shared" si="55"/>
        <v/>
      </c>
      <c r="E389" s="5" t="str">
        <f t="shared" si="56"/>
        <v/>
      </c>
      <c r="F389" s="5" t="str">
        <f t="shared" si="57"/>
        <v/>
      </c>
      <c r="G389" s="3" t="str">
        <f t="shared" si="59"/>
        <v/>
      </c>
      <c r="H389" s="5" t="str">
        <f t="shared" si="60"/>
        <v/>
      </c>
      <c r="I389" s="5" t="str">
        <f t="shared" si="61"/>
        <v/>
      </c>
      <c r="J389" s="5" t="str">
        <f t="shared" si="62"/>
        <v/>
      </c>
      <c r="K389" s="5" t="e">
        <f t="shared" si="58"/>
        <v>#N/A</v>
      </c>
    </row>
    <row r="390" spans="1:11" x14ac:dyDescent="0.25">
      <c r="A390" s="3" t="str">
        <f>IF(AND(TRIM(INDEX(CompletedDateValues,ROW(A390)))&lt;&gt;"",INDEX(CompletedDateValues,ROW(A390))&gt;0),INT(INDEX(CompletedDateValues,ROW(A390))),"")</f>
        <v/>
      </c>
      <c r="B390" s="3" t="str">
        <f>IF(AND(TRIM(INDEX(StartDateValues,ROW(A390)))&lt;&gt;"",INDEX(StartDateValues,ROW(A390))&gt;0),INT(INDEX(StartDateValues,ROW(A390))),"")</f>
        <v/>
      </c>
      <c r="C390" s="3" t="str">
        <f t="shared" si="54"/>
        <v/>
      </c>
      <c r="D390" s="5" t="str">
        <f t="shared" si="55"/>
        <v/>
      </c>
      <c r="E390" s="5" t="str">
        <f t="shared" si="56"/>
        <v/>
      </c>
      <c r="F390" s="5" t="str">
        <f t="shared" si="57"/>
        <v/>
      </c>
      <c r="G390" s="3" t="str">
        <f t="shared" si="59"/>
        <v/>
      </c>
      <c r="H390" s="5" t="str">
        <f t="shared" si="60"/>
        <v/>
      </c>
      <c r="I390" s="5" t="str">
        <f t="shared" si="61"/>
        <v/>
      </c>
      <c r="J390" s="5" t="str">
        <f t="shared" si="62"/>
        <v/>
      </c>
      <c r="K390" s="5" t="e">
        <f t="shared" si="58"/>
        <v>#N/A</v>
      </c>
    </row>
    <row r="391" spans="1:11" x14ac:dyDescent="0.25">
      <c r="A391" s="3" t="str">
        <f>IF(AND(TRIM(INDEX(CompletedDateValues,ROW(A391)))&lt;&gt;"",INDEX(CompletedDateValues,ROW(A391))&gt;0),INT(INDEX(CompletedDateValues,ROW(A391))),"")</f>
        <v/>
      </c>
      <c r="B391" s="3" t="str">
        <f>IF(AND(TRIM(INDEX(StartDateValues,ROW(A391)))&lt;&gt;"",INDEX(StartDateValues,ROW(A391))&gt;0),INT(INDEX(StartDateValues,ROW(A391))),"")</f>
        <v/>
      </c>
      <c r="C391" s="3" t="str">
        <f t="shared" si="54"/>
        <v/>
      </c>
      <c r="D391" s="5" t="str">
        <f t="shared" si="55"/>
        <v/>
      </c>
      <c r="E391" s="5" t="str">
        <f t="shared" si="56"/>
        <v/>
      </c>
      <c r="F391" s="5" t="str">
        <f t="shared" si="57"/>
        <v/>
      </c>
      <c r="G391" s="3" t="str">
        <f t="shared" si="59"/>
        <v/>
      </c>
      <c r="H391" s="5" t="str">
        <f t="shared" si="60"/>
        <v/>
      </c>
      <c r="I391" s="5" t="str">
        <f t="shared" si="61"/>
        <v/>
      </c>
      <c r="J391" s="5" t="str">
        <f t="shared" si="62"/>
        <v/>
      </c>
      <c r="K391" s="5" t="e">
        <f t="shared" si="58"/>
        <v>#N/A</v>
      </c>
    </row>
    <row r="392" spans="1:11" x14ac:dyDescent="0.25">
      <c r="A392" s="3" t="str">
        <f>IF(AND(TRIM(INDEX(CompletedDateValues,ROW(A392)))&lt;&gt;"",INDEX(CompletedDateValues,ROW(A392))&gt;0),INT(INDEX(CompletedDateValues,ROW(A392))),"")</f>
        <v/>
      </c>
      <c r="B392" s="3" t="str">
        <f>IF(AND(TRIM(INDEX(StartDateValues,ROW(A392)))&lt;&gt;"",INDEX(StartDateValues,ROW(A392))&gt;0),INT(INDEX(StartDateValues,ROW(A392))),"")</f>
        <v/>
      </c>
      <c r="C392" s="3" t="str">
        <f t="shared" si="54"/>
        <v/>
      </c>
      <c r="D392" s="5" t="str">
        <f t="shared" si="55"/>
        <v/>
      </c>
      <c r="E392" s="5" t="str">
        <f t="shared" si="56"/>
        <v/>
      </c>
      <c r="F392" s="5" t="str">
        <f t="shared" si="57"/>
        <v/>
      </c>
      <c r="G392" s="3" t="str">
        <f t="shared" si="59"/>
        <v/>
      </c>
      <c r="H392" s="5" t="str">
        <f t="shared" si="60"/>
        <v/>
      </c>
      <c r="I392" s="5" t="str">
        <f t="shared" si="61"/>
        <v/>
      </c>
      <c r="J392" s="5" t="str">
        <f t="shared" si="62"/>
        <v/>
      </c>
      <c r="K392" s="5" t="e">
        <f t="shared" si="58"/>
        <v>#N/A</v>
      </c>
    </row>
    <row r="393" spans="1:11" x14ac:dyDescent="0.25">
      <c r="A393" s="3" t="str">
        <f>IF(AND(TRIM(INDEX(CompletedDateValues,ROW(A393)))&lt;&gt;"",INDEX(CompletedDateValues,ROW(A393))&gt;0),INT(INDEX(CompletedDateValues,ROW(A393))),"")</f>
        <v/>
      </c>
      <c r="B393" s="3" t="str">
        <f>IF(AND(TRIM(INDEX(StartDateValues,ROW(A393)))&lt;&gt;"",INDEX(StartDateValues,ROW(A393))&gt;0),INT(INDEX(StartDateValues,ROW(A393))),"")</f>
        <v/>
      </c>
      <c r="C393" s="3" t="str">
        <f t="shared" si="54"/>
        <v/>
      </c>
      <c r="D393" s="5" t="str">
        <f t="shared" si="55"/>
        <v/>
      </c>
      <c r="E393" s="5" t="str">
        <f t="shared" si="56"/>
        <v/>
      </c>
      <c r="F393" s="5" t="str">
        <f t="shared" si="57"/>
        <v/>
      </c>
      <c r="G393" s="3" t="str">
        <f t="shared" si="59"/>
        <v/>
      </c>
      <c r="H393" s="5" t="str">
        <f t="shared" si="60"/>
        <v/>
      </c>
      <c r="I393" s="5" t="str">
        <f t="shared" si="61"/>
        <v/>
      </c>
      <c r="J393" s="5" t="str">
        <f t="shared" si="62"/>
        <v/>
      </c>
      <c r="K393" s="5" t="e">
        <f t="shared" si="58"/>
        <v>#N/A</v>
      </c>
    </row>
    <row r="394" spans="1:11" x14ac:dyDescent="0.25">
      <c r="A394" s="3" t="str">
        <f>IF(AND(TRIM(INDEX(CompletedDateValues,ROW(A394)))&lt;&gt;"",INDEX(CompletedDateValues,ROW(A394))&gt;0),INT(INDEX(CompletedDateValues,ROW(A394))),"")</f>
        <v/>
      </c>
      <c r="B394" s="3" t="str">
        <f>IF(AND(TRIM(INDEX(StartDateValues,ROW(A394)))&lt;&gt;"",INDEX(StartDateValues,ROW(A394))&gt;0),INT(INDEX(StartDateValues,ROW(A394))),"")</f>
        <v/>
      </c>
      <c r="C394" s="3" t="str">
        <f t="shared" si="54"/>
        <v/>
      </c>
      <c r="D394" s="5" t="str">
        <f t="shared" si="55"/>
        <v/>
      </c>
      <c r="E394" s="5" t="str">
        <f t="shared" si="56"/>
        <v/>
      </c>
      <c r="F394" s="5" t="str">
        <f t="shared" si="57"/>
        <v/>
      </c>
      <c r="G394" s="3" t="str">
        <f t="shared" si="59"/>
        <v/>
      </c>
      <c r="H394" s="5" t="str">
        <f t="shared" si="60"/>
        <v/>
      </c>
      <c r="I394" s="5" t="str">
        <f t="shared" si="61"/>
        <v/>
      </c>
      <c r="J394" s="5" t="str">
        <f t="shared" si="62"/>
        <v/>
      </c>
      <c r="K394" s="5" t="e">
        <f t="shared" si="58"/>
        <v>#N/A</v>
      </c>
    </row>
    <row r="395" spans="1:11" x14ac:dyDescent="0.25">
      <c r="A395" s="3" t="str">
        <f>IF(AND(TRIM(INDEX(CompletedDateValues,ROW(A395)))&lt;&gt;"",INDEX(CompletedDateValues,ROW(A395))&gt;0),INT(INDEX(CompletedDateValues,ROW(A395))),"")</f>
        <v/>
      </c>
      <c r="B395" s="3" t="str">
        <f>IF(AND(TRIM(INDEX(StartDateValues,ROW(A395)))&lt;&gt;"",INDEX(StartDateValues,ROW(A395))&gt;0),INT(INDEX(StartDateValues,ROW(A395))),"")</f>
        <v/>
      </c>
      <c r="C395" s="3" t="str">
        <f t="shared" si="54"/>
        <v/>
      </c>
      <c r="D395" s="5" t="str">
        <f t="shared" si="55"/>
        <v/>
      </c>
      <c r="E395" s="5" t="str">
        <f t="shared" si="56"/>
        <v/>
      </c>
      <c r="F395" s="5" t="str">
        <f t="shared" si="57"/>
        <v/>
      </c>
      <c r="G395" s="3" t="str">
        <f t="shared" si="59"/>
        <v/>
      </c>
      <c r="H395" s="5" t="str">
        <f t="shared" si="60"/>
        <v/>
      </c>
      <c r="I395" s="5" t="str">
        <f t="shared" si="61"/>
        <v/>
      </c>
      <c r="J395" s="5" t="str">
        <f t="shared" si="62"/>
        <v/>
      </c>
      <c r="K395" s="5" t="e">
        <f t="shared" si="58"/>
        <v>#N/A</v>
      </c>
    </row>
    <row r="396" spans="1:11" x14ac:dyDescent="0.25">
      <c r="A396" s="3" t="str">
        <f>IF(AND(TRIM(INDEX(CompletedDateValues,ROW(A396)))&lt;&gt;"",INDEX(CompletedDateValues,ROW(A396))&gt;0),INT(INDEX(CompletedDateValues,ROW(A396))),"")</f>
        <v/>
      </c>
      <c r="B396" s="3" t="str">
        <f>IF(AND(TRIM(INDEX(StartDateValues,ROW(A396)))&lt;&gt;"",INDEX(StartDateValues,ROW(A396))&gt;0),INT(INDEX(StartDateValues,ROW(A396))),"")</f>
        <v/>
      </c>
      <c r="C396" s="3" t="str">
        <f t="shared" si="54"/>
        <v/>
      </c>
      <c r="D396" s="5" t="str">
        <f t="shared" si="55"/>
        <v/>
      </c>
      <c r="E396" s="5" t="str">
        <f t="shared" si="56"/>
        <v/>
      </c>
      <c r="F396" s="5" t="str">
        <f t="shared" si="57"/>
        <v/>
      </c>
      <c r="G396" s="3" t="str">
        <f t="shared" si="59"/>
        <v/>
      </c>
      <c r="H396" s="5" t="str">
        <f t="shared" si="60"/>
        <v/>
      </c>
      <c r="I396" s="5" t="str">
        <f t="shared" si="61"/>
        <v/>
      </c>
      <c r="J396" s="5" t="str">
        <f t="shared" si="62"/>
        <v/>
      </c>
      <c r="K396" s="5" t="e">
        <f t="shared" si="58"/>
        <v>#N/A</v>
      </c>
    </row>
    <row r="397" spans="1:11" x14ac:dyDescent="0.25">
      <c r="A397" s="3" t="str">
        <f>IF(AND(TRIM(INDEX(CompletedDateValues,ROW(A397)))&lt;&gt;"",INDEX(CompletedDateValues,ROW(A397))&gt;0),INT(INDEX(CompletedDateValues,ROW(A397))),"")</f>
        <v/>
      </c>
      <c r="B397" s="3" t="str">
        <f>IF(AND(TRIM(INDEX(StartDateValues,ROW(A397)))&lt;&gt;"",INDEX(StartDateValues,ROW(A397))&gt;0),INT(INDEX(StartDateValues,ROW(A397))),"")</f>
        <v/>
      </c>
      <c r="C397" s="3" t="str">
        <f t="shared" si="54"/>
        <v/>
      </c>
      <c r="D397" s="5" t="str">
        <f t="shared" si="55"/>
        <v/>
      </c>
      <c r="E397" s="5" t="str">
        <f t="shared" si="56"/>
        <v/>
      </c>
      <c r="F397" s="5" t="str">
        <f t="shared" si="57"/>
        <v/>
      </c>
      <c r="G397" s="3" t="str">
        <f t="shared" si="59"/>
        <v/>
      </c>
      <c r="H397" s="5" t="str">
        <f t="shared" si="60"/>
        <v/>
      </c>
      <c r="I397" s="5" t="str">
        <f t="shared" si="61"/>
        <v/>
      </c>
      <c r="J397" s="5" t="str">
        <f t="shared" si="62"/>
        <v/>
      </c>
      <c r="K397" s="5" t="e">
        <f t="shared" si="58"/>
        <v>#N/A</v>
      </c>
    </row>
    <row r="398" spans="1:11" x14ac:dyDescent="0.25">
      <c r="A398" s="3" t="str">
        <f>IF(AND(TRIM(INDEX(CompletedDateValues,ROW(A398)))&lt;&gt;"",INDEX(CompletedDateValues,ROW(A398))&gt;0),INT(INDEX(CompletedDateValues,ROW(A398))),"")</f>
        <v/>
      </c>
      <c r="B398" s="3" t="str">
        <f>IF(AND(TRIM(INDEX(StartDateValues,ROW(A398)))&lt;&gt;"",INDEX(StartDateValues,ROW(A398))&gt;0),INT(INDEX(StartDateValues,ROW(A398))),"")</f>
        <v/>
      </c>
      <c r="C398" s="3" t="str">
        <f t="shared" si="54"/>
        <v/>
      </c>
      <c r="D398" s="5" t="str">
        <f t="shared" si="55"/>
        <v/>
      </c>
      <c r="E398" s="5" t="str">
        <f t="shared" si="56"/>
        <v/>
      </c>
      <c r="F398" s="5" t="str">
        <f t="shared" si="57"/>
        <v/>
      </c>
      <c r="G398" s="3" t="str">
        <f t="shared" si="59"/>
        <v/>
      </c>
      <c r="H398" s="5" t="str">
        <f t="shared" si="60"/>
        <v/>
      </c>
      <c r="I398" s="5" t="str">
        <f t="shared" si="61"/>
        <v/>
      </c>
      <c r="J398" s="5" t="str">
        <f t="shared" si="62"/>
        <v/>
      </c>
      <c r="K398" s="5" t="e">
        <f t="shared" si="58"/>
        <v>#N/A</v>
      </c>
    </row>
    <row r="399" spans="1:11" x14ac:dyDescent="0.25">
      <c r="A399" s="3" t="str">
        <f>IF(AND(TRIM(INDEX(CompletedDateValues,ROW(A399)))&lt;&gt;"",INDEX(CompletedDateValues,ROW(A399))&gt;0),INT(INDEX(CompletedDateValues,ROW(A399))),"")</f>
        <v/>
      </c>
      <c r="B399" s="3" t="str">
        <f>IF(AND(TRIM(INDEX(StartDateValues,ROW(A399)))&lt;&gt;"",INDEX(StartDateValues,ROW(A399))&gt;0),INT(INDEX(StartDateValues,ROW(A399))),"")</f>
        <v/>
      </c>
      <c r="C399" s="3" t="str">
        <f t="shared" si="54"/>
        <v/>
      </c>
      <c r="D399" s="5" t="str">
        <f t="shared" si="55"/>
        <v/>
      </c>
      <c r="E399" s="5" t="str">
        <f t="shared" si="56"/>
        <v/>
      </c>
      <c r="F399" s="5" t="str">
        <f t="shared" si="57"/>
        <v/>
      </c>
      <c r="G399" s="3" t="str">
        <f t="shared" si="59"/>
        <v/>
      </c>
      <c r="H399" s="5" t="str">
        <f t="shared" si="60"/>
        <v/>
      </c>
      <c r="I399" s="5" t="str">
        <f t="shared" si="61"/>
        <v/>
      </c>
      <c r="J399" s="5" t="str">
        <f t="shared" si="62"/>
        <v/>
      </c>
      <c r="K399" s="5" t="e">
        <f t="shared" si="58"/>
        <v>#N/A</v>
      </c>
    </row>
    <row r="400" spans="1:11" x14ac:dyDescent="0.25">
      <c r="A400" s="3" t="str">
        <f>IF(AND(TRIM(INDEX(CompletedDateValues,ROW(A400)))&lt;&gt;"",INDEX(CompletedDateValues,ROW(A400))&gt;0),INT(INDEX(CompletedDateValues,ROW(A400))),"")</f>
        <v/>
      </c>
      <c r="B400" s="3" t="str">
        <f>IF(AND(TRIM(INDEX(StartDateValues,ROW(A400)))&lt;&gt;"",INDEX(StartDateValues,ROW(A400))&gt;0),INT(INDEX(StartDateValues,ROW(A400))),"")</f>
        <v/>
      </c>
      <c r="C400" s="3" t="str">
        <f t="shared" si="54"/>
        <v/>
      </c>
      <c r="D400" s="5" t="str">
        <f t="shared" si="55"/>
        <v/>
      </c>
      <c r="E400" s="5" t="str">
        <f t="shared" si="56"/>
        <v/>
      </c>
      <c r="F400" s="5" t="str">
        <f t="shared" si="57"/>
        <v/>
      </c>
      <c r="G400" s="3" t="str">
        <f t="shared" si="59"/>
        <v/>
      </c>
      <c r="H400" s="5" t="str">
        <f t="shared" si="60"/>
        <v/>
      </c>
      <c r="I400" s="5" t="str">
        <f t="shared" si="61"/>
        <v/>
      </c>
      <c r="J400" s="5" t="str">
        <f t="shared" si="62"/>
        <v/>
      </c>
      <c r="K400" s="5" t="e">
        <f t="shared" si="58"/>
        <v>#N/A</v>
      </c>
    </row>
    <row r="401" spans="1:11" x14ac:dyDescent="0.25">
      <c r="A401" s="3" t="str">
        <f>IF(AND(TRIM(INDEX(CompletedDateValues,ROW(A401)))&lt;&gt;"",INDEX(CompletedDateValues,ROW(A401))&gt;0),INT(INDEX(CompletedDateValues,ROW(A401))),"")</f>
        <v/>
      </c>
      <c r="B401" s="3" t="str">
        <f>IF(AND(TRIM(INDEX(StartDateValues,ROW(A401)))&lt;&gt;"",INDEX(StartDateValues,ROW(A401))&gt;0),INT(INDEX(StartDateValues,ROW(A401))),"")</f>
        <v/>
      </c>
      <c r="C401" s="3" t="str">
        <f t="shared" si="54"/>
        <v/>
      </c>
      <c r="D401" s="5" t="str">
        <f t="shared" si="55"/>
        <v/>
      </c>
      <c r="E401" s="5" t="str">
        <f t="shared" si="56"/>
        <v/>
      </c>
      <c r="F401" s="5" t="str">
        <f t="shared" si="57"/>
        <v/>
      </c>
      <c r="G401" s="3" t="str">
        <f t="shared" si="59"/>
        <v/>
      </c>
      <c r="H401" s="5" t="str">
        <f t="shared" si="60"/>
        <v/>
      </c>
      <c r="I401" s="5" t="str">
        <f t="shared" si="61"/>
        <v/>
      </c>
      <c r="J401" s="5" t="str">
        <f t="shared" si="62"/>
        <v/>
      </c>
      <c r="K401" s="5" t="e">
        <f t="shared" si="58"/>
        <v>#N/A</v>
      </c>
    </row>
    <row r="402" spans="1:11" x14ac:dyDescent="0.25">
      <c r="A402" s="3" t="str">
        <f>IF(AND(TRIM(INDEX(CompletedDateValues,ROW(A402)))&lt;&gt;"",INDEX(CompletedDateValues,ROW(A402))&gt;0),INT(INDEX(CompletedDateValues,ROW(A402))),"")</f>
        <v/>
      </c>
      <c r="B402" s="3" t="str">
        <f>IF(AND(TRIM(INDEX(StartDateValues,ROW(A402)))&lt;&gt;"",INDEX(StartDateValues,ROW(A402))&gt;0),INT(INDEX(StartDateValues,ROW(A402))),"")</f>
        <v/>
      </c>
      <c r="C402" s="3" t="str">
        <f t="shared" si="54"/>
        <v/>
      </c>
      <c r="D402" s="5" t="str">
        <f t="shared" si="55"/>
        <v/>
      </c>
      <c r="E402" s="5" t="str">
        <f t="shared" si="56"/>
        <v/>
      </c>
      <c r="F402" s="5" t="str">
        <f t="shared" si="57"/>
        <v/>
      </c>
      <c r="G402" s="3" t="str">
        <f t="shared" si="59"/>
        <v/>
      </c>
      <c r="H402" s="5" t="str">
        <f t="shared" si="60"/>
        <v/>
      </c>
      <c r="I402" s="5" t="str">
        <f t="shared" si="61"/>
        <v/>
      </c>
      <c r="J402" s="5" t="str">
        <f t="shared" si="62"/>
        <v/>
      </c>
      <c r="K402" s="5" t="e">
        <f t="shared" si="58"/>
        <v>#N/A</v>
      </c>
    </row>
    <row r="403" spans="1:11" x14ac:dyDescent="0.25">
      <c r="A403" s="3" t="str">
        <f>IF(AND(TRIM(INDEX(CompletedDateValues,ROW(A403)))&lt;&gt;"",INDEX(CompletedDateValues,ROW(A403))&gt;0),INT(INDEX(CompletedDateValues,ROW(A403))),"")</f>
        <v/>
      </c>
      <c r="B403" s="3" t="str">
        <f>IF(AND(TRIM(INDEX(StartDateValues,ROW(A403)))&lt;&gt;"",INDEX(StartDateValues,ROW(A403))&gt;0),INT(INDEX(StartDateValues,ROW(A403))),"")</f>
        <v/>
      </c>
      <c r="C403" s="3" t="str">
        <f t="shared" si="54"/>
        <v/>
      </c>
      <c r="D403" s="5" t="str">
        <f t="shared" si="55"/>
        <v/>
      </c>
      <c r="E403" s="5" t="str">
        <f t="shared" si="56"/>
        <v/>
      </c>
      <c r="F403" s="5" t="str">
        <f t="shared" si="57"/>
        <v/>
      </c>
      <c r="G403" s="3" t="str">
        <f t="shared" si="59"/>
        <v/>
      </c>
      <c r="H403" s="5" t="str">
        <f t="shared" si="60"/>
        <v/>
      </c>
      <c r="I403" s="5" t="str">
        <f t="shared" si="61"/>
        <v/>
      </c>
      <c r="J403" s="5" t="str">
        <f t="shared" si="62"/>
        <v/>
      </c>
      <c r="K403" s="5" t="e">
        <f t="shared" si="58"/>
        <v>#N/A</v>
      </c>
    </row>
    <row r="404" spans="1:11" x14ac:dyDescent="0.25">
      <c r="A404" s="3" t="str">
        <f>IF(AND(TRIM(INDEX(CompletedDateValues,ROW(A404)))&lt;&gt;"",INDEX(CompletedDateValues,ROW(A404))&gt;0),INT(INDEX(CompletedDateValues,ROW(A404))),"")</f>
        <v/>
      </c>
      <c r="B404" s="3" t="str">
        <f>IF(AND(TRIM(INDEX(StartDateValues,ROW(A404)))&lt;&gt;"",INDEX(StartDateValues,ROW(A404))&gt;0),INT(INDEX(StartDateValues,ROW(A404))),"")</f>
        <v/>
      </c>
      <c r="C404" s="3" t="str">
        <f t="shared" si="54"/>
        <v/>
      </c>
      <c r="D404" s="5" t="str">
        <f t="shared" si="55"/>
        <v/>
      </c>
      <c r="E404" s="5" t="str">
        <f t="shared" si="56"/>
        <v/>
      </c>
      <c r="F404" s="5" t="str">
        <f t="shared" si="57"/>
        <v/>
      </c>
      <c r="G404" s="3" t="str">
        <f t="shared" si="59"/>
        <v/>
      </c>
      <c r="H404" s="5" t="str">
        <f t="shared" si="60"/>
        <v/>
      </c>
      <c r="I404" s="5" t="str">
        <f t="shared" si="61"/>
        <v/>
      </c>
      <c r="J404" s="5" t="str">
        <f t="shared" si="62"/>
        <v/>
      </c>
      <c r="K404" s="5" t="e">
        <f t="shared" si="58"/>
        <v>#N/A</v>
      </c>
    </row>
    <row r="405" spans="1:11" x14ac:dyDescent="0.25">
      <c r="A405" s="3" t="str">
        <f>IF(AND(TRIM(INDEX(CompletedDateValues,ROW(A405)))&lt;&gt;"",INDEX(CompletedDateValues,ROW(A405))&gt;0),INT(INDEX(CompletedDateValues,ROW(A405))),"")</f>
        <v/>
      </c>
      <c r="B405" s="3" t="str">
        <f>IF(AND(TRIM(INDEX(StartDateValues,ROW(A405)))&lt;&gt;"",INDEX(StartDateValues,ROW(A405))&gt;0),INT(INDEX(StartDateValues,ROW(A405))),"")</f>
        <v/>
      </c>
      <c r="C405" s="3" t="str">
        <f t="shared" si="54"/>
        <v/>
      </c>
      <c r="D405" s="5" t="str">
        <f t="shared" si="55"/>
        <v/>
      </c>
      <c r="E405" s="5" t="str">
        <f t="shared" si="56"/>
        <v/>
      </c>
      <c r="F405" s="5" t="str">
        <f t="shared" si="57"/>
        <v/>
      </c>
      <c r="G405" s="3" t="str">
        <f t="shared" si="59"/>
        <v/>
      </c>
      <c r="H405" s="5" t="str">
        <f t="shared" si="60"/>
        <v/>
      </c>
      <c r="I405" s="5" t="str">
        <f t="shared" si="61"/>
        <v/>
      </c>
      <c r="J405" s="5" t="str">
        <f t="shared" si="62"/>
        <v/>
      </c>
      <c r="K405" s="5" t="e">
        <f t="shared" si="58"/>
        <v>#N/A</v>
      </c>
    </row>
    <row r="406" spans="1:11" x14ac:dyDescent="0.25">
      <c r="A406" s="3" t="str">
        <f>IF(AND(TRIM(INDEX(CompletedDateValues,ROW(A406)))&lt;&gt;"",INDEX(CompletedDateValues,ROW(A406))&gt;0),INT(INDEX(CompletedDateValues,ROW(A406))),"")</f>
        <v/>
      </c>
      <c r="B406" s="3" t="str">
        <f>IF(AND(TRIM(INDEX(StartDateValues,ROW(A406)))&lt;&gt;"",INDEX(StartDateValues,ROW(A406))&gt;0),INT(INDEX(StartDateValues,ROW(A406))),"")</f>
        <v/>
      </c>
      <c r="C406" s="3" t="str">
        <f t="shared" si="54"/>
        <v/>
      </c>
      <c r="D406" s="5" t="str">
        <f t="shared" si="55"/>
        <v/>
      </c>
      <c r="E406" s="5" t="str">
        <f t="shared" si="56"/>
        <v/>
      </c>
      <c r="F406" s="5" t="str">
        <f t="shared" si="57"/>
        <v/>
      </c>
      <c r="G406" s="3" t="str">
        <f t="shared" si="59"/>
        <v/>
      </c>
      <c r="H406" s="5" t="str">
        <f t="shared" si="60"/>
        <v/>
      </c>
      <c r="I406" s="5" t="str">
        <f t="shared" si="61"/>
        <v/>
      </c>
      <c r="J406" s="5" t="str">
        <f t="shared" si="62"/>
        <v/>
      </c>
      <c r="K406" s="5" t="e">
        <f t="shared" si="58"/>
        <v>#N/A</v>
      </c>
    </row>
    <row r="407" spans="1:11" x14ac:dyDescent="0.25">
      <c r="A407" s="3" t="str">
        <f>IF(AND(TRIM(INDEX(CompletedDateValues,ROW(A407)))&lt;&gt;"",INDEX(CompletedDateValues,ROW(A407))&gt;0),INT(INDEX(CompletedDateValues,ROW(A407))),"")</f>
        <v/>
      </c>
      <c r="B407" s="3" t="str">
        <f>IF(AND(TRIM(INDEX(StartDateValues,ROW(A407)))&lt;&gt;"",INDEX(StartDateValues,ROW(A407))&gt;0),INT(INDEX(StartDateValues,ROW(A407))),"")</f>
        <v/>
      </c>
      <c r="C407" s="3" t="str">
        <f t="shared" si="54"/>
        <v/>
      </c>
      <c r="D407" s="5" t="str">
        <f t="shared" si="55"/>
        <v/>
      </c>
      <c r="E407" s="5" t="str">
        <f t="shared" si="56"/>
        <v/>
      </c>
      <c r="F407" s="5" t="str">
        <f t="shared" si="57"/>
        <v/>
      </c>
      <c r="G407" s="3" t="str">
        <f t="shared" si="59"/>
        <v/>
      </c>
      <c r="H407" s="5" t="str">
        <f t="shared" si="60"/>
        <v/>
      </c>
      <c r="I407" s="5" t="str">
        <f t="shared" si="61"/>
        <v/>
      </c>
      <c r="J407" s="5" t="str">
        <f t="shared" si="62"/>
        <v/>
      </c>
      <c r="K407" s="5" t="e">
        <f t="shared" si="58"/>
        <v>#N/A</v>
      </c>
    </row>
    <row r="408" spans="1:11" x14ac:dyDescent="0.25">
      <c r="A408" s="3" t="str">
        <f>IF(AND(TRIM(INDEX(CompletedDateValues,ROW(A408)))&lt;&gt;"",INDEX(CompletedDateValues,ROW(A408))&gt;0),INT(INDEX(CompletedDateValues,ROW(A408))),"")</f>
        <v/>
      </c>
      <c r="B408" s="3" t="str">
        <f>IF(AND(TRIM(INDEX(StartDateValues,ROW(A408)))&lt;&gt;"",INDEX(StartDateValues,ROW(A408))&gt;0),INT(INDEX(StartDateValues,ROW(A408))),"")</f>
        <v/>
      </c>
      <c r="C408" s="3" t="str">
        <f t="shared" si="54"/>
        <v/>
      </c>
      <c r="D408" s="5" t="str">
        <f t="shared" si="55"/>
        <v/>
      </c>
      <c r="E408" s="5" t="str">
        <f t="shared" si="56"/>
        <v/>
      </c>
      <c r="F408" s="5" t="str">
        <f t="shared" si="57"/>
        <v/>
      </c>
      <c r="G408" s="3" t="str">
        <f t="shared" si="59"/>
        <v/>
      </c>
      <c r="H408" s="5" t="str">
        <f t="shared" si="60"/>
        <v/>
      </c>
      <c r="I408" s="5" t="str">
        <f t="shared" si="61"/>
        <v/>
      </c>
      <c r="J408" s="5" t="str">
        <f t="shared" si="62"/>
        <v/>
      </c>
      <c r="K408" s="5" t="e">
        <f t="shared" si="58"/>
        <v>#N/A</v>
      </c>
    </row>
    <row r="409" spans="1:11" x14ac:dyDescent="0.25">
      <c r="A409" s="3" t="str">
        <f>IF(AND(TRIM(INDEX(CompletedDateValues,ROW(A409)))&lt;&gt;"",INDEX(CompletedDateValues,ROW(A409))&gt;0),INT(INDEX(CompletedDateValues,ROW(A409))),"")</f>
        <v/>
      </c>
      <c r="B409" s="3" t="str">
        <f>IF(AND(TRIM(INDEX(StartDateValues,ROW(A409)))&lt;&gt;"",INDEX(StartDateValues,ROW(A409))&gt;0),INT(INDEX(StartDateValues,ROW(A409))),"")</f>
        <v/>
      </c>
      <c r="C409" s="3" t="str">
        <f t="shared" si="54"/>
        <v/>
      </c>
      <c r="D409" s="5" t="str">
        <f t="shared" si="55"/>
        <v/>
      </c>
      <c r="E409" s="5" t="str">
        <f t="shared" si="56"/>
        <v/>
      </c>
      <c r="F409" s="5" t="str">
        <f t="shared" si="57"/>
        <v/>
      </c>
      <c r="G409" s="3" t="str">
        <f t="shared" si="59"/>
        <v/>
      </c>
      <c r="H409" s="5" t="str">
        <f t="shared" si="60"/>
        <v/>
      </c>
      <c r="I409" s="5" t="str">
        <f t="shared" si="61"/>
        <v/>
      </c>
      <c r="J409" s="5" t="str">
        <f t="shared" si="62"/>
        <v/>
      </c>
      <c r="K409" s="5" t="e">
        <f t="shared" si="58"/>
        <v>#N/A</v>
      </c>
    </row>
    <row r="410" spans="1:11" x14ac:dyDescent="0.25">
      <c r="A410" s="3" t="str">
        <f>IF(AND(TRIM(INDEX(CompletedDateValues,ROW(A410)))&lt;&gt;"",INDEX(CompletedDateValues,ROW(A410))&gt;0),INT(INDEX(CompletedDateValues,ROW(A410))),"")</f>
        <v/>
      </c>
      <c r="B410" s="3" t="str">
        <f>IF(AND(TRIM(INDEX(StartDateValues,ROW(A410)))&lt;&gt;"",INDEX(StartDateValues,ROW(A410))&gt;0),INT(INDEX(StartDateValues,ROW(A410))),"")</f>
        <v/>
      </c>
      <c r="C410" s="3" t="str">
        <f t="shared" si="54"/>
        <v/>
      </c>
      <c r="D410" s="5" t="str">
        <f t="shared" si="55"/>
        <v/>
      </c>
      <c r="E410" s="5" t="str">
        <f t="shared" si="56"/>
        <v/>
      </c>
      <c r="F410" s="5" t="str">
        <f t="shared" si="57"/>
        <v/>
      </c>
      <c r="G410" s="3" t="str">
        <f t="shared" si="59"/>
        <v/>
      </c>
      <c r="H410" s="5" t="str">
        <f t="shared" si="60"/>
        <v/>
      </c>
      <c r="I410" s="5" t="str">
        <f t="shared" si="61"/>
        <v/>
      </c>
      <c r="J410" s="5" t="str">
        <f t="shared" si="62"/>
        <v/>
      </c>
      <c r="K410" s="5" t="e">
        <f t="shared" si="58"/>
        <v>#N/A</v>
      </c>
    </row>
    <row r="411" spans="1:11" x14ac:dyDescent="0.25">
      <c r="A411" s="3" t="str">
        <f>IF(AND(TRIM(INDEX(CompletedDateValues,ROW(A411)))&lt;&gt;"",INDEX(CompletedDateValues,ROW(A411))&gt;0),INT(INDEX(CompletedDateValues,ROW(A411))),"")</f>
        <v/>
      </c>
      <c r="B411" s="3" t="str">
        <f>IF(AND(TRIM(INDEX(StartDateValues,ROW(A411)))&lt;&gt;"",INDEX(StartDateValues,ROW(A411))&gt;0),INT(INDEX(StartDateValues,ROW(A411))),"")</f>
        <v/>
      </c>
      <c r="C411" s="3" t="str">
        <f t="shared" si="54"/>
        <v/>
      </c>
      <c r="D411" s="5" t="str">
        <f t="shared" si="55"/>
        <v/>
      </c>
      <c r="E411" s="5" t="str">
        <f t="shared" si="56"/>
        <v/>
      </c>
      <c r="F411" s="5" t="str">
        <f t="shared" si="57"/>
        <v/>
      </c>
      <c r="G411" s="3" t="str">
        <f t="shared" si="59"/>
        <v/>
      </c>
      <c r="H411" s="5" t="str">
        <f t="shared" si="60"/>
        <v/>
      </c>
      <c r="I411" s="5" t="str">
        <f t="shared" si="61"/>
        <v/>
      </c>
      <c r="J411" s="5" t="str">
        <f t="shared" si="62"/>
        <v/>
      </c>
      <c r="K411" s="5" t="e">
        <f t="shared" si="58"/>
        <v>#N/A</v>
      </c>
    </row>
    <row r="412" spans="1:11" x14ac:dyDescent="0.25">
      <c r="A412" s="3" t="str">
        <f>IF(AND(TRIM(INDEX(CompletedDateValues,ROW(A412)))&lt;&gt;"",INDEX(CompletedDateValues,ROW(A412))&gt;0),INT(INDEX(CompletedDateValues,ROW(A412))),"")</f>
        <v/>
      </c>
      <c r="B412" s="3" t="str">
        <f>IF(AND(TRIM(INDEX(StartDateValues,ROW(A412)))&lt;&gt;"",INDEX(StartDateValues,ROW(A412))&gt;0),INT(INDEX(StartDateValues,ROW(A412))),"")</f>
        <v/>
      </c>
      <c r="C412" s="3" t="str">
        <f t="shared" si="54"/>
        <v/>
      </c>
      <c r="D412" s="5" t="str">
        <f t="shared" si="55"/>
        <v/>
      </c>
      <c r="E412" s="5" t="str">
        <f t="shared" si="56"/>
        <v/>
      </c>
      <c r="F412" s="5" t="str">
        <f t="shared" si="57"/>
        <v/>
      </c>
      <c r="G412" s="3" t="str">
        <f t="shared" si="59"/>
        <v/>
      </c>
      <c r="H412" s="5" t="str">
        <f t="shared" si="60"/>
        <v/>
      </c>
      <c r="I412" s="5" t="str">
        <f t="shared" si="61"/>
        <v/>
      </c>
      <c r="J412" s="5" t="str">
        <f t="shared" si="62"/>
        <v/>
      </c>
      <c r="K412" s="5" t="e">
        <f t="shared" si="58"/>
        <v>#N/A</v>
      </c>
    </row>
    <row r="413" spans="1:11" x14ac:dyDescent="0.25">
      <c r="A413" s="3" t="str">
        <f>IF(AND(TRIM(INDEX(CompletedDateValues,ROW(A413)))&lt;&gt;"",INDEX(CompletedDateValues,ROW(A413))&gt;0),INT(INDEX(CompletedDateValues,ROW(A413))),"")</f>
        <v/>
      </c>
      <c r="B413" s="3" t="str">
        <f>IF(AND(TRIM(INDEX(StartDateValues,ROW(A413)))&lt;&gt;"",INDEX(StartDateValues,ROW(A413))&gt;0),INT(INDEX(StartDateValues,ROW(A413))),"")</f>
        <v/>
      </c>
      <c r="C413" s="3" t="str">
        <f t="shared" si="54"/>
        <v/>
      </c>
      <c r="D413" s="5" t="str">
        <f t="shared" si="55"/>
        <v/>
      </c>
      <c r="E413" s="5" t="str">
        <f t="shared" si="56"/>
        <v/>
      </c>
      <c r="F413" s="5" t="str">
        <f t="shared" si="57"/>
        <v/>
      </c>
      <c r="G413" s="3" t="str">
        <f t="shared" si="59"/>
        <v/>
      </c>
      <c r="H413" s="5" t="str">
        <f t="shared" si="60"/>
        <v/>
      </c>
      <c r="I413" s="5" t="str">
        <f t="shared" si="61"/>
        <v/>
      </c>
      <c r="J413" s="5" t="str">
        <f t="shared" si="62"/>
        <v/>
      </c>
      <c r="K413" s="5" t="e">
        <f t="shared" si="58"/>
        <v>#N/A</v>
      </c>
    </row>
    <row r="414" spans="1:11" x14ac:dyDescent="0.25">
      <c r="A414" s="3" t="str">
        <f>IF(AND(TRIM(INDEX(CompletedDateValues,ROW(A414)))&lt;&gt;"",INDEX(CompletedDateValues,ROW(A414))&gt;0),INT(INDEX(CompletedDateValues,ROW(A414))),"")</f>
        <v/>
      </c>
      <c r="B414" s="3" t="str">
        <f>IF(AND(TRIM(INDEX(StartDateValues,ROW(A414)))&lt;&gt;"",INDEX(StartDateValues,ROW(A414))&gt;0),INT(INDEX(StartDateValues,ROW(A414))),"")</f>
        <v/>
      </c>
      <c r="C414" s="3" t="str">
        <f t="shared" si="54"/>
        <v/>
      </c>
      <c r="D414" s="5" t="str">
        <f t="shared" si="55"/>
        <v/>
      </c>
      <c r="E414" s="5" t="str">
        <f t="shared" si="56"/>
        <v/>
      </c>
      <c r="F414" s="5" t="str">
        <f t="shared" si="57"/>
        <v/>
      </c>
      <c r="G414" s="3" t="str">
        <f t="shared" si="59"/>
        <v/>
      </c>
      <c r="H414" s="5" t="str">
        <f t="shared" si="60"/>
        <v/>
      </c>
      <c r="I414" s="5" t="str">
        <f t="shared" si="61"/>
        <v/>
      </c>
      <c r="J414" s="5" t="str">
        <f t="shared" si="62"/>
        <v/>
      </c>
      <c r="K414" s="5" t="e">
        <f t="shared" si="58"/>
        <v>#N/A</v>
      </c>
    </row>
    <row r="415" spans="1:11" x14ac:dyDescent="0.25">
      <c r="A415" s="3" t="str">
        <f>IF(AND(TRIM(INDEX(CompletedDateValues,ROW(A415)))&lt;&gt;"",INDEX(CompletedDateValues,ROW(A415))&gt;0),INT(INDEX(CompletedDateValues,ROW(A415))),"")</f>
        <v/>
      </c>
      <c r="B415" s="3" t="str">
        <f>IF(AND(TRIM(INDEX(StartDateValues,ROW(A415)))&lt;&gt;"",INDEX(StartDateValues,ROW(A415))&gt;0),INT(INDEX(StartDateValues,ROW(A415))),"")</f>
        <v/>
      </c>
      <c r="C415" s="3" t="str">
        <f t="shared" si="54"/>
        <v/>
      </c>
      <c r="D415" s="5" t="str">
        <f t="shared" si="55"/>
        <v/>
      </c>
      <c r="E415" s="5" t="str">
        <f t="shared" si="56"/>
        <v/>
      </c>
      <c r="F415" s="5" t="str">
        <f t="shared" si="57"/>
        <v/>
      </c>
      <c r="G415" s="3" t="str">
        <f t="shared" si="59"/>
        <v/>
      </c>
      <c r="H415" s="5" t="str">
        <f t="shared" si="60"/>
        <v/>
      </c>
      <c r="I415" s="5" t="str">
        <f t="shared" si="61"/>
        <v/>
      </c>
      <c r="J415" s="5" t="str">
        <f t="shared" si="62"/>
        <v/>
      </c>
      <c r="K415" s="5" t="e">
        <f t="shared" si="58"/>
        <v>#N/A</v>
      </c>
    </row>
    <row r="416" spans="1:11" x14ac:dyDescent="0.25">
      <c r="A416" s="3" t="str">
        <f>IF(AND(TRIM(INDEX(CompletedDateValues,ROW(A416)))&lt;&gt;"",INDEX(CompletedDateValues,ROW(A416))&gt;0),INT(INDEX(CompletedDateValues,ROW(A416))),"")</f>
        <v/>
      </c>
      <c r="B416" s="3" t="str">
        <f>IF(AND(TRIM(INDEX(StartDateValues,ROW(A416)))&lt;&gt;"",INDEX(StartDateValues,ROW(A416))&gt;0),INT(INDEX(StartDateValues,ROW(A416))),"")</f>
        <v/>
      </c>
      <c r="C416" s="3" t="str">
        <f t="shared" si="54"/>
        <v/>
      </c>
      <c r="D416" s="5" t="str">
        <f t="shared" si="55"/>
        <v/>
      </c>
      <c r="E416" s="5" t="str">
        <f t="shared" si="56"/>
        <v/>
      </c>
      <c r="F416" s="5" t="str">
        <f t="shared" si="57"/>
        <v/>
      </c>
      <c r="G416" s="3" t="str">
        <f t="shared" si="59"/>
        <v/>
      </c>
      <c r="H416" s="5" t="str">
        <f t="shared" si="60"/>
        <v/>
      </c>
      <c r="I416" s="5" t="str">
        <f t="shared" si="61"/>
        <v/>
      </c>
      <c r="J416" s="5" t="str">
        <f t="shared" si="62"/>
        <v/>
      </c>
      <c r="K416" s="5" t="e">
        <f t="shared" si="58"/>
        <v>#N/A</v>
      </c>
    </row>
    <row r="417" spans="1:11" x14ac:dyDescent="0.25">
      <c r="A417" s="3" t="str">
        <f>IF(AND(TRIM(INDEX(CompletedDateValues,ROW(A417)))&lt;&gt;"",INDEX(CompletedDateValues,ROW(A417))&gt;0),INT(INDEX(CompletedDateValues,ROW(A417))),"")</f>
        <v/>
      </c>
      <c r="B417" s="3" t="str">
        <f>IF(AND(TRIM(INDEX(StartDateValues,ROW(A417)))&lt;&gt;"",INDEX(StartDateValues,ROW(A417))&gt;0),INT(INDEX(StartDateValues,ROW(A417))),"")</f>
        <v/>
      </c>
      <c r="C417" s="3" t="str">
        <f t="shared" si="54"/>
        <v/>
      </c>
      <c r="D417" s="5" t="str">
        <f t="shared" si="55"/>
        <v/>
      </c>
      <c r="E417" s="5" t="str">
        <f t="shared" si="56"/>
        <v/>
      </c>
      <c r="F417" s="5" t="str">
        <f t="shared" si="57"/>
        <v/>
      </c>
      <c r="G417" s="3" t="str">
        <f t="shared" si="59"/>
        <v/>
      </c>
      <c r="H417" s="5" t="str">
        <f t="shared" si="60"/>
        <v/>
      </c>
      <c r="I417" s="5" t="str">
        <f t="shared" si="61"/>
        <v/>
      </c>
      <c r="J417" s="5" t="str">
        <f t="shared" si="62"/>
        <v/>
      </c>
      <c r="K417" s="5" t="e">
        <f t="shared" si="58"/>
        <v>#N/A</v>
      </c>
    </row>
    <row r="418" spans="1:11" x14ac:dyDescent="0.25">
      <c r="A418" s="3" t="str">
        <f>IF(AND(TRIM(INDEX(CompletedDateValues,ROW(A418)))&lt;&gt;"",INDEX(CompletedDateValues,ROW(A418))&gt;0),INT(INDEX(CompletedDateValues,ROW(A418))),"")</f>
        <v/>
      </c>
      <c r="B418" s="3" t="str">
        <f>IF(AND(TRIM(INDEX(StartDateValues,ROW(A418)))&lt;&gt;"",INDEX(StartDateValues,ROW(A418))&gt;0),INT(INDEX(StartDateValues,ROW(A418))),"")</f>
        <v/>
      </c>
      <c r="C418" s="3" t="str">
        <f t="shared" si="54"/>
        <v/>
      </c>
      <c r="D418" s="5" t="str">
        <f t="shared" si="55"/>
        <v/>
      </c>
      <c r="E418" s="5" t="str">
        <f t="shared" si="56"/>
        <v/>
      </c>
      <c r="F418" s="5" t="str">
        <f t="shared" si="57"/>
        <v/>
      </c>
      <c r="G418" s="3" t="str">
        <f t="shared" si="59"/>
        <v/>
      </c>
      <c r="H418" s="5" t="str">
        <f t="shared" si="60"/>
        <v/>
      </c>
      <c r="I418" s="5" t="str">
        <f t="shared" si="61"/>
        <v/>
      </c>
      <c r="J418" s="5" t="str">
        <f t="shared" si="62"/>
        <v/>
      </c>
      <c r="K418" s="5" t="e">
        <f t="shared" si="58"/>
        <v>#N/A</v>
      </c>
    </row>
    <row r="419" spans="1:11" x14ac:dyDescent="0.25">
      <c r="A419" s="3" t="str">
        <f>IF(AND(TRIM(INDEX(CompletedDateValues,ROW(A419)))&lt;&gt;"",INDEX(CompletedDateValues,ROW(A419))&gt;0),INT(INDEX(CompletedDateValues,ROW(A419))),"")</f>
        <v/>
      </c>
      <c r="B419" s="3" t="str">
        <f>IF(AND(TRIM(INDEX(StartDateValues,ROW(A419)))&lt;&gt;"",INDEX(StartDateValues,ROW(A419))&gt;0),INT(INDEX(StartDateValues,ROW(A419))),"")</f>
        <v/>
      </c>
      <c r="C419" s="3" t="str">
        <f t="shared" si="54"/>
        <v/>
      </c>
      <c r="D419" s="5" t="str">
        <f t="shared" si="55"/>
        <v/>
      </c>
      <c r="E419" s="5" t="str">
        <f t="shared" si="56"/>
        <v/>
      </c>
      <c r="F419" s="5" t="str">
        <f t="shared" si="57"/>
        <v/>
      </c>
      <c r="G419" s="3" t="str">
        <f t="shared" si="59"/>
        <v/>
      </c>
      <c r="H419" s="5" t="str">
        <f t="shared" si="60"/>
        <v/>
      </c>
      <c r="I419" s="5" t="str">
        <f t="shared" si="61"/>
        <v/>
      </c>
      <c r="J419" s="5" t="str">
        <f t="shared" si="62"/>
        <v/>
      </c>
      <c r="K419" s="5" t="e">
        <f t="shared" si="58"/>
        <v>#N/A</v>
      </c>
    </row>
    <row r="420" spans="1:11" x14ac:dyDescent="0.25">
      <c r="A420" s="3" t="str">
        <f>IF(AND(TRIM(INDEX(CompletedDateValues,ROW(A420)))&lt;&gt;"",INDEX(CompletedDateValues,ROW(A420))&gt;0),INT(INDEX(CompletedDateValues,ROW(A420))),"")</f>
        <v/>
      </c>
      <c r="B420" s="3" t="str">
        <f>IF(AND(TRIM(INDEX(StartDateValues,ROW(A420)))&lt;&gt;"",INDEX(StartDateValues,ROW(A420))&gt;0),INT(INDEX(StartDateValues,ROW(A420))),"")</f>
        <v/>
      </c>
      <c r="C420" s="3" t="str">
        <f t="shared" si="54"/>
        <v/>
      </c>
      <c r="D420" s="5" t="str">
        <f t="shared" si="55"/>
        <v/>
      </c>
      <c r="E420" s="5" t="str">
        <f t="shared" si="56"/>
        <v/>
      </c>
      <c r="F420" s="5" t="str">
        <f t="shared" si="57"/>
        <v/>
      </c>
      <c r="G420" s="3" t="str">
        <f t="shared" si="59"/>
        <v/>
      </c>
      <c r="H420" s="5" t="str">
        <f t="shared" si="60"/>
        <v/>
      </c>
      <c r="I420" s="5" t="str">
        <f t="shared" si="61"/>
        <v/>
      </c>
      <c r="J420" s="5" t="str">
        <f t="shared" si="62"/>
        <v/>
      </c>
      <c r="K420" s="5" t="e">
        <f t="shared" si="58"/>
        <v>#N/A</v>
      </c>
    </row>
    <row r="421" spans="1:11" x14ac:dyDescent="0.25">
      <c r="A421" s="3" t="str">
        <f>IF(AND(TRIM(INDEX(CompletedDateValues,ROW(A421)))&lt;&gt;"",INDEX(CompletedDateValues,ROW(A421))&gt;0),INT(INDEX(CompletedDateValues,ROW(A421))),"")</f>
        <v/>
      </c>
      <c r="B421" s="3" t="str">
        <f>IF(AND(TRIM(INDEX(StartDateValues,ROW(A421)))&lt;&gt;"",INDEX(StartDateValues,ROW(A421))&gt;0),INT(INDEX(StartDateValues,ROW(A421))),"")</f>
        <v/>
      </c>
      <c r="C421" s="3" t="str">
        <f t="shared" si="54"/>
        <v/>
      </c>
      <c r="D421" s="5" t="str">
        <f t="shared" si="55"/>
        <v/>
      </c>
      <c r="E421" s="5" t="str">
        <f t="shared" si="56"/>
        <v/>
      </c>
      <c r="F421" s="5" t="str">
        <f t="shared" si="57"/>
        <v/>
      </c>
      <c r="G421" s="3" t="str">
        <f t="shared" si="59"/>
        <v/>
      </c>
      <c r="H421" s="5" t="str">
        <f t="shared" si="60"/>
        <v/>
      </c>
      <c r="I421" s="5" t="str">
        <f t="shared" si="61"/>
        <v/>
      </c>
      <c r="J421" s="5" t="str">
        <f t="shared" si="62"/>
        <v/>
      </c>
      <c r="K421" s="5" t="e">
        <f t="shared" si="58"/>
        <v>#N/A</v>
      </c>
    </row>
    <row r="422" spans="1:11" x14ac:dyDescent="0.25">
      <c r="A422" s="3" t="str">
        <f>IF(AND(TRIM(INDEX(CompletedDateValues,ROW(A422)))&lt;&gt;"",INDEX(CompletedDateValues,ROW(A422))&gt;0),INT(INDEX(CompletedDateValues,ROW(A422))),"")</f>
        <v/>
      </c>
      <c r="B422" s="3" t="str">
        <f>IF(AND(TRIM(INDEX(StartDateValues,ROW(A422)))&lt;&gt;"",INDEX(StartDateValues,ROW(A422))&gt;0),INT(INDEX(StartDateValues,ROW(A422))),"")</f>
        <v/>
      </c>
      <c r="C422" s="3" t="str">
        <f t="shared" si="54"/>
        <v/>
      </c>
      <c r="D422" s="5" t="str">
        <f t="shared" si="55"/>
        <v/>
      </c>
      <c r="E422" s="5" t="str">
        <f t="shared" si="56"/>
        <v/>
      </c>
      <c r="F422" s="5" t="str">
        <f t="shared" si="57"/>
        <v/>
      </c>
      <c r="G422" s="3" t="str">
        <f t="shared" si="59"/>
        <v/>
      </c>
      <c r="H422" s="5" t="str">
        <f t="shared" si="60"/>
        <v/>
      </c>
      <c r="I422" s="5" t="str">
        <f t="shared" si="61"/>
        <v/>
      </c>
      <c r="J422" s="5" t="str">
        <f t="shared" si="62"/>
        <v/>
      </c>
      <c r="K422" s="5" t="e">
        <f t="shared" si="58"/>
        <v>#N/A</v>
      </c>
    </row>
    <row r="423" spans="1:11" x14ac:dyDescent="0.25">
      <c r="A423" s="3" t="str">
        <f>IF(AND(TRIM(INDEX(CompletedDateValues,ROW(A423)))&lt;&gt;"",INDEX(CompletedDateValues,ROW(A423))&gt;0),INT(INDEX(CompletedDateValues,ROW(A423))),"")</f>
        <v/>
      </c>
      <c r="B423" s="3" t="str">
        <f>IF(AND(TRIM(INDEX(StartDateValues,ROW(A423)))&lt;&gt;"",INDEX(StartDateValues,ROW(A423))&gt;0),INT(INDEX(StartDateValues,ROW(A423))),"")</f>
        <v/>
      </c>
      <c r="C423" s="3" t="str">
        <f t="shared" si="54"/>
        <v/>
      </c>
      <c r="D423" s="5" t="str">
        <f t="shared" si="55"/>
        <v/>
      </c>
      <c r="E423" s="5" t="str">
        <f t="shared" si="56"/>
        <v/>
      </c>
      <c r="F423" s="5" t="str">
        <f t="shared" si="57"/>
        <v/>
      </c>
      <c r="G423" s="3" t="str">
        <f t="shared" si="59"/>
        <v/>
      </c>
      <c r="H423" s="5" t="str">
        <f t="shared" si="60"/>
        <v/>
      </c>
      <c r="I423" s="5" t="str">
        <f t="shared" si="61"/>
        <v/>
      </c>
      <c r="J423" s="5" t="str">
        <f t="shared" si="62"/>
        <v/>
      </c>
      <c r="K423" s="5" t="e">
        <f t="shared" si="58"/>
        <v>#N/A</v>
      </c>
    </row>
    <row r="424" spans="1:11" x14ac:dyDescent="0.25">
      <c r="A424" s="3" t="str">
        <f>IF(AND(TRIM(INDEX(CompletedDateValues,ROW(A424)))&lt;&gt;"",INDEX(CompletedDateValues,ROW(A424))&gt;0),INT(INDEX(CompletedDateValues,ROW(A424))),"")</f>
        <v/>
      </c>
      <c r="B424" s="3" t="str">
        <f>IF(AND(TRIM(INDEX(StartDateValues,ROW(A424)))&lt;&gt;"",INDEX(StartDateValues,ROW(A424))&gt;0),INT(INDEX(StartDateValues,ROW(A424))),"")</f>
        <v/>
      </c>
      <c r="C424" s="3" t="str">
        <f t="shared" si="54"/>
        <v/>
      </c>
      <c r="D424" s="5" t="str">
        <f t="shared" si="55"/>
        <v/>
      </c>
      <c r="E424" s="5" t="str">
        <f t="shared" si="56"/>
        <v/>
      </c>
      <c r="F424" s="5" t="str">
        <f t="shared" si="57"/>
        <v/>
      </c>
      <c r="G424" s="3" t="str">
        <f t="shared" si="59"/>
        <v/>
      </c>
      <c r="H424" s="5" t="str">
        <f t="shared" si="60"/>
        <v/>
      </c>
      <c r="I424" s="5" t="str">
        <f t="shared" si="61"/>
        <v/>
      </c>
      <c r="J424" s="5" t="str">
        <f t="shared" si="62"/>
        <v/>
      </c>
      <c r="K424" s="5" t="e">
        <f t="shared" si="58"/>
        <v>#N/A</v>
      </c>
    </row>
    <row r="425" spans="1:11" x14ac:dyDescent="0.25">
      <c r="A425" s="3" t="str">
        <f>IF(AND(TRIM(INDEX(CompletedDateValues,ROW(A425)))&lt;&gt;"",INDEX(CompletedDateValues,ROW(A425))&gt;0),INT(INDEX(CompletedDateValues,ROW(A425))),"")</f>
        <v/>
      </c>
      <c r="B425" s="3" t="str">
        <f>IF(AND(TRIM(INDEX(StartDateValues,ROW(A425)))&lt;&gt;"",INDEX(StartDateValues,ROW(A425))&gt;0),INT(INDEX(StartDateValues,ROW(A425))),"")</f>
        <v/>
      </c>
      <c r="C425" s="3" t="str">
        <f t="shared" si="54"/>
        <v/>
      </c>
      <c r="D425" s="5" t="str">
        <f t="shared" si="55"/>
        <v/>
      </c>
      <c r="E425" s="5" t="str">
        <f t="shared" si="56"/>
        <v/>
      </c>
      <c r="F425" s="5" t="str">
        <f t="shared" si="57"/>
        <v/>
      </c>
      <c r="G425" s="3" t="str">
        <f t="shared" si="59"/>
        <v/>
      </c>
      <c r="H425" s="5" t="str">
        <f t="shared" si="60"/>
        <v/>
      </c>
      <c r="I425" s="5" t="str">
        <f t="shared" si="61"/>
        <v/>
      </c>
      <c r="J425" s="5" t="str">
        <f t="shared" si="62"/>
        <v/>
      </c>
      <c r="K425" s="5" t="e">
        <f t="shared" si="58"/>
        <v>#N/A</v>
      </c>
    </row>
    <row r="426" spans="1:11" x14ac:dyDescent="0.25">
      <c r="A426" s="3" t="str">
        <f>IF(AND(TRIM(INDEX(CompletedDateValues,ROW(A426)))&lt;&gt;"",INDEX(CompletedDateValues,ROW(A426))&gt;0),INT(INDEX(CompletedDateValues,ROW(A426))),"")</f>
        <v/>
      </c>
      <c r="B426" s="3" t="str">
        <f>IF(AND(TRIM(INDEX(StartDateValues,ROW(A426)))&lt;&gt;"",INDEX(StartDateValues,ROW(A426))&gt;0),INT(INDEX(StartDateValues,ROW(A426))),"")</f>
        <v/>
      </c>
      <c r="C426" s="3" t="str">
        <f t="shared" si="54"/>
        <v/>
      </c>
      <c r="D426" s="5" t="str">
        <f t="shared" si="55"/>
        <v/>
      </c>
      <c r="E426" s="5" t="str">
        <f t="shared" si="56"/>
        <v/>
      </c>
      <c r="F426" s="5" t="str">
        <f t="shared" si="57"/>
        <v/>
      </c>
      <c r="G426" s="3" t="str">
        <f t="shared" si="59"/>
        <v/>
      </c>
      <c r="H426" s="5" t="str">
        <f t="shared" si="60"/>
        <v/>
      </c>
      <c r="I426" s="5" t="str">
        <f t="shared" si="61"/>
        <v/>
      </c>
      <c r="J426" s="5" t="str">
        <f t="shared" si="62"/>
        <v/>
      </c>
      <c r="K426" s="5" t="e">
        <f t="shared" si="58"/>
        <v>#N/A</v>
      </c>
    </row>
    <row r="427" spans="1:11" x14ac:dyDescent="0.25">
      <c r="A427" s="3" t="str">
        <f>IF(AND(TRIM(INDEX(CompletedDateValues,ROW(A427)))&lt;&gt;"",INDEX(CompletedDateValues,ROW(A427))&gt;0),INT(INDEX(CompletedDateValues,ROW(A427))),"")</f>
        <v/>
      </c>
      <c r="B427" s="3" t="str">
        <f>IF(AND(TRIM(INDEX(StartDateValues,ROW(A427)))&lt;&gt;"",INDEX(StartDateValues,ROW(A427))&gt;0),INT(INDEX(StartDateValues,ROW(A427))),"")</f>
        <v/>
      </c>
      <c r="C427" s="3" t="str">
        <f t="shared" si="54"/>
        <v/>
      </c>
      <c r="D427" s="5" t="str">
        <f t="shared" si="55"/>
        <v/>
      </c>
      <c r="E427" s="5" t="str">
        <f t="shared" si="56"/>
        <v/>
      </c>
      <c r="F427" s="5" t="str">
        <f t="shared" si="57"/>
        <v/>
      </c>
      <c r="G427" s="3" t="str">
        <f t="shared" si="59"/>
        <v/>
      </c>
      <c r="H427" s="5" t="str">
        <f t="shared" si="60"/>
        <v/>
      </c>
      <c r="I427" s="5" t="str">
        <f t="shared" si="61"/>
        <v/>
      </c>
      <c r="J427" s="5" t="str">
        <f t="shared" si="62"/>
        <v/>
      </c>
      <c r="K427" s="5" t="e">
        <f t="shared" si="58"/>
        <v>#N/A</v>
      </c>
    </row>
    <row r="428" spans="1:11" x14ac:dyDescent="0.25">
      <c r="A428" s="3" t="str">
        <f>IF(AND(TRIM(INDEX(CompletedDateValues,ROW(A428)))&lt;&gt;"",INDEX(CompletedDateValues,ROW(A428))&gt;0),INT(INDEX(CompletedDateValues,ROW(A428))),"")</f>
        <v/>
      </c>
      <c r="B428" s="3" t="str">
        <f>IF(AND(TRIM(INDEX(StartDateValues,ROW(A428)))&lt;&gt;"",INDEX(StartDateValues,ROW(A428))&gt;0),INT(INDEX(StartDateValues,ROW(A428))),"")</f>
        <v/>
      </c>
      <c r="C428" s="3" t="str">
        <f t="shared" si="54"/>
        <v/>
      </c>
      <c r="D428" s="5" t="str">
        <f t="shared" si="55"/>
        <v/>
      </c>
      <c r="E428" s="5" t="str">
        <f t="shared" si="56"/>
        <v/>
      </c>
      <c r="F428" s="5" t="str">
        <f t="shared" si="57"/>
        <v/>
      </c>
      <c r="G428" s="3" t="str">
        <f t="shared" si="59"/>
        <v/>
      </c>
      <c r="H428" s="5" t="str">
        <f t="shared" si="60"/>
        <v/>
      </c>
      <c r="I428" s="5" t="str">
        <f t="shared" si="61"/>
        <v/>
      </c>
      <c r="J428" s="5" t="str">
        <f t="shared" si="62"/>
        <v/>
      </c>
      <c r="K428" s="5" t="e">
        <f t="shared" si="58"/>
        <v>#N/A</v>
      </c>
    </row>
    <row r="429" spans="1:11" x14ac:dyDescent="0.25">
      <c r="A429" s="3" t="str">
        <f>IF(AND(TRIM(INDEX(CompletedDateValues,ROW(A429)))&lt;&gt;"",INDEX(CompletedDateValues,ROW(A429))&gt;0),INT(INDEX(CompletedDateValues,ROW(A429))),"")</f>
        <v/>
      </c>
      <c r="B429" s="3" t="str">
        <f>IF(AND(TRIM(INDEX(StartDateValues,ROW(A429)))&lt;&gt;"",INDEX(StartDateValues,ROW(A429))&gt;0),INT(INDEX(StartDateValues,ROW(A429))),"")</f>
        <v/>
      </c>
      <c r="C429" s="3" t="str">
        <f t="shared" si="54"/>
        <v/>
      </c>
      <c r="D429" s="5" t="str">
        <f t="shared" si="55"/>
        <v/>
      </c>
      <c r="E429" s="5" t="str">
        <f t="shared" si="56"/>
        <v/>
      </c>
      <c r="F429" s="5" t="str">
        <f t="shared" si="57"/>
        <v/>
      </c>
      <c r="G429" s="3" t="str">
        <f t="shared" si="59"/>
        <v/>
      </c>
      <c r="H429" s="5" t="str">
        <f t="shared" si="60"/>
        <v/>
      </c>
      <c r="I429" s="5" t="str">
        <f t="shared" si="61"/>
        <v/>
      </c>
      <c r="J429" s="5" t="str">
        <f t="shared" si="62"/>
        <v/>
      </c>
      <c r="K429" s="5" t="e">
        <f t="shared" si="58"/>
        <v>#N/A</v>
      </c>
    </row>
    <row r="430" spans="1:11" x14ac:dyDescent="0.25">
      <c r="A430" s="3" t="str">
        <f>IF(AND(TRIM(INDEX(CompletedDateValues,ROW(A430)))&lt;&gt;"",INDEX(CompletedDateValues,ROW(A430))&gt;0),INT(INDEX(CompletedDateValues,ROW(A430))),"")</f>
        <v/>
      </c>
      <c r="B430" s="3" t="str">
        <f>IF(AND(TRIM(INDEX(StartDateValues,ROW(A430)))&lt;&gt;"",INDEX(StartDateValues,ROW(A430))&gt;0),INT(INDEX(StartDateValues,ROW(A430))),"")</f>
        <v/>
      </c>
      <c r="C430" s="3" t="str">
        <f t="shared" si="54"/>
        <v/>
      </c>
      <c r="D430" s="5" t="str">
        <f t="shared" si="55"/>
        <v/>
      </c>
      <c r="E430" s="5" t="str">
        <f t="shared" si="56"/>
        <v/>
      </c>
      <c r="F430" s="5" t="str">
        <f t="shared" si="57"/>
        <v/>
      </c>
      <c r="G430" s="3" t="str">
        <f t="shared" si="59"/>
        <v/>
      </c>
      <c r="H430" s="5" t="str">
        <f t="shared" si="60"/>
        <v/>
      </c>
      <c r="I430" s="5" t="str">
        <f t="shared" si="61"/>
        <v/>
      </c>
      <c r="J430" s="5" t="str">
        <f t="shared" si="62"/>
        <v/>
      </c>
      <c r="K430" s="5" t="e">
        <f t="shared" si="58"/>
        <v>#N/A</v>
      </c>
    </row>
    <row r="431" spans="1:11" x14ac:dyDescent="0.25">
      <c r="A431" s="3" t="str">
        <f>IF(AND(TRIM(INDEX(CompletedDateValues,ROW(A431)))&lt;&gt;"",INDEX(CompletedDateValues,ROW(A431))&gt;0),INT(INDEX(CompletedDateValues,ROW(A431))),"")</f>
        <v/>
      </c>
      <c r="B431" s="3" t="str">
        <f>IF(AND(TRIM(INDEX(StartDateValues,ROW(A431)))&lt;&gt;"",INDEX(StartDateValues,ROW(A431))&gt;0),INT(INDEX(StartDateValues,ROW(A431))),"")</f>
        <v/>
      </c>
      <c r="C431" s="3" t="str">
        <f t="shared" si="54"/>
        <v/>
      </c>
      <c r="D431" s="5" t="str">
        <f t="shared" si="55"/>
        <v/>
      </c>
      <c r="E431" s="5" t="str">
        <f t="shared" si="56"/>
        <v/>
      </c>
      <c r="F431" s="5" t="str">
        <f t="shared" si="57"/>
        <v/>
      </c>
      <c r="G431" s="3" t="str">
        <f t="shared" si="59"/>
        <v/>
      </c>
      <c r="H431" s="5" t="str">
        <f t="shared" si="60"/>
        <v/>
      </c>
      <c r="I431" s="5" t="str">
        <f t="shared" si="61"/>
        <v/>
      </c>
      <c r="J431" s="5" t="str">
        <f t="shared" si="62"/>
        <v/>
      </c>
      <c r="K431" s="5" t="e">
        <f t="shared" si="58"/>
        <v>#N/A</v>
      </c>
    </row>
    <row r="432" spans="1:11" x14ac:dyDescent="0.25">
      <c r="A432" s="3" t="str">
        <f>IF(AND(TRIM(INDEX(CompletedDateValues,ROW(A432)))&lt;&gt;"",INDEX(CompletedDateValues,ROW(A432))&gt;0),INT(INDEX(CompletedDateValues,ROW(A432))),"")</f>
        <v/>
      </c>
      <c r="B432" s="3" t="str">
        <f>IF(AND(TRIM(INDEX(StartDateValues,ROW(A432)))&lt;&gt;"",INDEX(StartDateValues,ROW(A432))&gt;0),INT(INDEX(StartDateValues,ROW(A432))),"")</f>
        <v/>
      </c>
      <c r="C432" s="3" t="str">
        <f t="shared" si="54"/>
        <v/>
      </c>
      <c r="D432" s="5" t="str">
        <f t="shared" si="55"/>
        <v/>
      </c>
      <c r="E432" s="5" t="str">
        <f t="shared" si="56"/>
        <v/>
      </c>
      <c r="F432" s="5" t="str">
        <f t="shared" si="57"/>
        <v/>
      </c>
      <c r="G432" s="3" t="str">
        <f t="shared" si="59"/>
        <v/>
      </c>
      <c r="H432" s="5" t="str">
        <f t="shared" si="60"/>
        <v/>
      </c>
      <c r="I432" s="5" t="str">
        <f t="shared" si="61"/>
        <v/>
      </c>
      <c r="J432" s="5" t="str">
        <f t="shared" si="62"/>
        <v/>
      </c>
      <c r="K432" s="5" t="e">
        <f t="shared" si="58"/>
        <v>#N/A</v>
      </c>
    </row>
    <row r="433" spans="1:11" x14ac:dyDescent="0.25">
      <c r="A433" s="3" t="str">
        <f>IF(AND(TRIM(INDEX(CompletedDateValues,ROW(A433)))&lt;&gt;"",INDEX(CompletedDateValues,ROW(A433))&gt;0),INT(INDEX(CompletedDateValues,ROW(A433))),"")</f>
        <v/>
      </c>
      <c r="B433" s="3" t="str">
        <f>IF(AND(TRIM(INDEX(StartDateValues,ROW(A433)))&lt;&gt;"",INDEX(StartDateValues,ROW(A433))&gt;0),INT(INDEX(StartDateValues,ROW(A433))),"")</f>
        <v/>
      </c>
      <c r="C433" s="3" t="str">
        <f t="shared" si="54"/>
        <v/>
      </c>
      <c r="D433" s="5" t="str">
        <f t="shared" si="55"/>
        <v/>
      </c>
      <c r="E433" s="5" t="str">
        <f t="shared" si="56"/>
        <v/>
      </c>
      <c r="F433" s="5" t="str">
        <f t="shared" si="57"/>
        <v/>
      </c>
      <c r="G433" s="3" t="str">
        <f t="shared" si="59"/>
        <v/>
      </c>
      <c r="H433" s="5" t="str">
        <f t="shared" si="60"/>
        <v/>
      </c>
      <c r="I433" s="5" t="str">
        <f t="shared" si="61"/>
        <v/>
      </c>
      <c r="J433" s="5" t="str">
        <f t="shared" si="62"/>
        <v/>
      </c>
      <c r="K433" s="5" t="e">
        <f t="shared" si="58"/>
        <v>#N/A</v>
      </c>
    </row>
    <row r="434" spans="1:11" x14ac:dyDescent="0.25">
      <c r="A434" s="3" t="str">
        <f>IF(AND(TRIM(INDEX(CompletedDateValues,ROW(A434)))&lt;&gt;"",INDEX(CompletedDateValues,ROW(A434))&gt;0),INT(INDEX(CompletedDateValues,ROW(A434))),"")</f>
        <v/>
      </c>
      <c r="B434" s="3" t="str">
        <f>IF(AND(TRIM(INDEX(StartDateValues,ROW(A434)))&lt;&gt;"",INDEX(StartDateValues,ROW(A434))&gt;0),INT(INDEX(StartDateValues,ROW(A434))),"")</f>
        <v/>
      </c>
      <c r="C434" s="3" t="str">
        <f t="shared" si="54"/>
        <v/>
      </c>
      <c r="D434" s="5" t="str">
        <f t="shared" si="55"/>
        <v/>
      </c>
      <c r="E434" s="5" t="str">
        <f t="shared" si="56"/>
        <v/>
      </c>
      <c r="F434" s="5" t="str">
        <f t="shared" si="57"/>
        <v/>
      </c>
      <c r="G434" s="3" t="str">
        <f t="shared" si="59"/>
        <v/>
      </c>
      <c r="H434" s="5" t="str">
        <f t="shared" si="60"/>
        <v/>
      </c>
      <c r="I434" s="5" t="str">
        <f t="shared" si="61"/>
        <v/>
      </c>
      <c r="J434" s="5" t="str">
        <f t="shared" si="62"/>
        <v/>
      </c>
      <c r="K434" s="5" t="e">
        <f t="shared" si="58"/>
        <v>#N/A</v>
      </c>
    </row>
    <row r="435" spans="1:11" x14ac:dyDescent="0.25">
      <c r="A435" s="3" t="str">
        <f>IF(AND(TRIM(INDEX(CompletedDateValues,ROW(A435)))&lt;&gt;"",INDEX(CompletedDateValues,ROW(A435))&gt;0),INT(INDEX(CompletedDateValues,ROW(A435))),"")</f>
        <v/>
      </c>
      <c r="B435" s="3" t="str">
        <f>IF(AND(TRIM(INDEX(StartDateValues,ROW(A435)))&lt;&gt;"",INDEX(StartDateValues,ROW(A435))&gt;0),INT(INDEX(StartDateValues,ROW(A435))),"")</f>
        <v/>
      </c>
      <c r="C435" s="3" t="str">
        <f t="shared" si="54"/>
        <v/>
      </c>
      <c r="D435" s="5" t="str">
        <f t="shared" si="55"/>
        <v/>
      </c>
      <c r="E435" s="5" t="str">
        <f t="shared" si="56"/>
        <v/>
      </c>
      <c r="F435" s="5" t="str">
        <f t="shared" si="57"/>
        <v/>
      </c>
      <c r="G435" s="3" t="str">
        <f t="shared" si="59"/>
        <v/>
      </c>
      <c r="H435" s="5" t="str">
        <f t="shared" si="60"/>
        <v/>
      </c>
      <c r="I435" s="5" t="str">
        <f t="shared" si="61"/>
        <v/>
      </c>
      <c r="J435" s="5" t="str">
        <f t="shared" si="62"/>
        <v/>
      </c>
      <c r="K435" s="5" t="e">
        <f t="shared" si="58"/>
        <v>#N/A</v>
      </c>
    </row>
    <row r="436" spans="1:11" x14ac:dyDescent="0.25">
      <c r="A436" s="3" t="str">
        <f>IF(AND(TRIM(INDEX(CompletedDateValues,ROW(A436)))&lt;&gt;"",INDEX(CompletedDateValues,ROW(A436))&gt;0),INT(INDEX(CompletedDateValues,ROW(A436))),"")</f>
        <v/>
      </c>
      <c r="B436" s="3" t="str">
        <f>IF(AND(TRIM(INDEX(StartDateValues,ROW(A436)))&lt;&gt;"",INDEX(StartDateValues,ROW(A436))&gt;0),INT(INDEX(StartDateValues,ROW(A436))),"")</f>
        <v/>
      </c>
      <c r="C436" s="3" t="str">
        <f t="shared" si="54"/>
        <v/>
      </c>
      <c r="D436" s="5" t="str">
        <f t="shared" si="55"/>
        <v/>
      </c>
      <c r="E436" s="5" t="str">
        <f t="shared" si="56"/>
        <v/>
      </c>
      <c r="F436" s="5" t="str">
        <f t="shared" si="57"/>
        <v/>
      </c>
      <c r="G436" s="3" t="str">
        <f t="shared" si="59"/>
        <v/>
      </c>
      <c r="H436" s="5" t="str">
        <f t="shared" si="60"/>
        <v/>
      </c>
      <c r="I436" s="5" t="str">
        <f t="shared" si="61"/>
        <v/>
      </c>
      <c r="J436" s="5" t="str">
        <f t="shared" si="62"/>
        <v/>
      </c>
      <c r="K436" s="5" t="e">
        <f t="shared" si="58"/>
        <v>#N/A</v>
      </c>
    </row>
    <row r="437" spans="1:11" x14ac:dyDescent="0.25">
      <c r="A437" s="3" t="str">
        <f>IF(AND(TRIM(INDEX(CompletedDateValues,ROW(A437)))&lt;&gt;"",INDEX(CompletedDateValues,ROW(A437))&gt;0),INT(INDEX(CompletedDateValues,ROW(A437))),"")</f>
        <v/>
      </c>
      <c r="B437" s="3" t="str">
        <f>IF(AND(TRIM(INDEX(StartDateValues,ROW(A437)))&lt;&gt;"",INDEX(StartDateValues,ROW(A437))&gt;0),INT(INDEX(StartDateValues,ROW(A437))),"")</f>
        <v/>
      </c>
      <c r="C437" s="3" t="str">
        <f t="shared" si="54"/>
        <v/>
      </c>
      <c r="D437" s="5" t="str">
        <f t="shared" si="55"/>
        <v/>
      </c>
      <c r="E437" s="5" t="str">
        <f t="shared" si="56"/>
        <v/>
      </c>
      <c r="F437" s="5" t="str">
        <f t="shared" si="57"/>
        <v/>
      </c>
      <c r="G437" s="3" t="str">
        <f t="shared" si="59"/>
        <v/>
      </c>
      <c r="H437" s="5" t="str">
        <f t="shared" si="60"/>
        <v/>
      </c>
      <c r="I437" s="5" t="str">
        <f t="shared" si="61"/>
        <v/>
      </c>
      <c r="J437" s="5" t="str">
        <f t="shared" si="62"/>
        <v/>
      </c>
      <c r="K437" s="5" t="e">
        <f t="shared" si="58"/>
        <v>#N/A</v>
      </c>
    </row>
    <row r="438" spans="1:11" x14ac:dyDescent="0.25">
      <c r="A438" s="3" t="str">
        <f>IF(AND(TRIM(INDEX(CompletedDateValues,ROW(A438)))&lt;&gt;"",INDEX(CompletedDateValues,ROW(A438))&gt;0),INT(INDEX(CompletedDateValues,ROW(A438))),"")</f>
        <v/>
      </c>
      <c r="B438" s="3" t="str">
        <f>IF(AND(TRIM(INDEX(StartDateValues,ROW(A438)))&lt;&gt;"",INDEX(StartDateValues,ROW(A438))&gt;0),INT(INDEX(StartDateValues,ROW(A438))),"")</f>
        <v/>
      </c>
      <c r="C438" s="3" t="str">
        <f t="shared" si="54"/>
        <v/>
      </c>
      <c r="D438" s="5" t="str">
        <f t="shared" si="55"/>
        <v/>
      </c>
      <c r="E438" s="5" t="str">
        <f t="shared" si="56"/>
        <v/>
      </c>
      <c r="F438" s="5" t="str">
        <f t="shared" si="57"/>
        <v/>
      </c>
      <c r="G438" s="3" t="str">
        <f t="shared" si="59"/>
        <v/>
      </c>
      <c r="H438" s="5" t="str">
        <f t="shared" si="60"/>
        <v/>
      </c>
      <c r="I438" s="5" t="str">
        <f t="shared" si="61"/>
        <v/>
      </c>
      <c r="J438" s="5" t="str">
        <f t="shared" si="62"/>
        <v/>
      </c>
      <c r="K438" s="5" t="e">
        <f t="shared" si="58"/>
        <v>#N/A</v>
      </c>
    </row>
    <row r="439" spans="1:11" x14ac:dyDescent="0.25">
      <c r="A439" s="3" t="str">
        <f>IF(AND(TRIM(INDEX(CompletedDateValues,ROW(A439)))&lt;&gt;"",INDEX(CompletedDateValues,ROW(A439))&gt;0),INT(INDEX(CompletedDateValues,ROW(A439))),"")</f>
        <v/>
      </c>
      <c r="B439" s="3" t="str">
        <f>IF(AND(TRIM(INDEX(StartDateValues,ROW(A439)))&lt;&gt;"",INDEX(StartDateValues,ROW(A439))&gt;0),INT(INDEX(StartDateValues,ROW(A439))),"")</f>
        <v/>
      </c>
      <c r="C439" s="3" t="str">
        <f t="shared" si="54"/>
        <v/>
      </c>
      <c r="D439" s="5" t="str">
        <f t="shared" si="55"/>
        <v/>
      </c>
      <c r="E439" s="5" t="str">
        <f t="shared" si="56"/>
        <v/>
      </c>
      <c r="F439" s="5" t="str">
        <f t="shared" si="57"/>
        <v/>
      </c>
      <c r="G439" s="3" t="str">
        <f t="shared" si="59"/>
        <v/>
      </c>
      <c r="H439" s="5" t="str">
        <f t="shared" si="60"/>
        <v/>
      </c>
      <c r="I439" s="5" t="str">
        <f t="shared" si="61"/>
        <v/>
      </c>
      <c r="J439" s="5" t="str">
        <f t="shared" si="62"/>
        <v/>
      </c>
      <c r="K439" s="5" t="e">
        <f t="shared" si="58"/>
        <v>#N/A</v>
      </c>
    </row>
    <row r="440" spans="1:11" x14ac:dyDescent="0.25">
      <c r="A440" s="3" t="str">
        <f>IF(AND(TRIM(INDEX(CompletedDateValues,ROW(A440)))&lt;&gt;"",INDEX(CompletedDateValues,ROW(A440))&gt;0),INT(INDEX(CompletedDateValues,ROW(A440))),"")</f>
        <v/>
      </c>
      <c r="B440" s="3" t="str">
        <f>IF(AND(TRIM(INDEX(StartDateValues,ROW(A440)))&lt;&gt;"",INDEX(StartDateValues,ROW(A440))&gt;0),INT(INDEX(StartDateValues,ROW(A440))),"")</f>
        <v/>
      </c>
      <c r="C440" s="3" t="str">
        <f t="shared" si="54"/>
        <v/>
      </c>
      <c r="D440" s="5" t="str">
        <f t="shared" si="55"/>
        <v/>
      </c>
      <c r="E440" s="5" t="str">
        <f t="shared" si="56"/>
        <v/>
      </c>
      <c r="F440" s="5" t="str">
        <f t="shared" si="57"/>
        <v/>
      </c>
      <c r="G440" s="3" t="str">
        <f t="shared" si="59"/>
        <v/>
      </c>
      <c r="H440" s="5" t="str">
        <f t="shared" si="60"/>
        <v/>
      </c>
      <c r="I440" s="5" t="str">
        <f t="shared" si="61"/>
        <v/>
      </c>
      <c r="J440" s="5" t="str">
        <f t="shared" si="62"/>
        <v/>
      </c>
      <c r="K440" s="5" t="e">
        <f t="shared" si="58"/>
        <v>#N/A</v>
      </c>
    </row>
    <row r="441" spans="1:11" x14ac:dyDescent="0.25">
      <c r="A441" s="3" t="str">
        <f>IF(AND(TRIM(INDEX(CompletedDateValues,ROW(A441)))&lt;&gt;"",INDEX(CompletedDateValues,ROW(A441))&gt;0),INT(INDEX(CompletedDateValues,ROW(A441))),"")</f>
        <v/>
      </c>
      <c r="B441" s="3" t="str">
        <f>IF(AND(TRIM(INDEX(StartDateValues,ROW(A441)))&lt;&gt;"",INDEX(StartDateValues,ROW(A441))&gt;0),INT(INDEX(StartDateValues,ROW(A441))),"")</f>
        <v/>
      </c>
      <c r="C441" s="3" t="str">
        <f t="shared" si="54"/>
        <v/>
      </c>
      <c r="D441" s="5" t="str">
        <f t="shared" si="55"/>
        <v/>
      </c>
      <c r="E441" s="5" t="str">
        <f t="shared" si="56"/>
        <v/>
      </c>
      <c r="F441" s="5" t="str">
        <f t="shared" si="57"/>
        <v/>
      </c>
      <c r="G441" s="3" t="str">
        <f t="shared" si="59"/>
        <v/>
      </c>
      <c r="H441" s="5" t="str">
        <f t="shared" si="60"/>
        <v/>
      </c>
      <c r="I441" s="5" t="str">
        <f t="shared" si="61"/>
        <v/>
      </c>
      <c r="J441" s="5" t="str">
        <f t="shared" si="62"/>
        <v/>
      </c>
      <c r="K441" s="5" t="e">
        <f t="shared" si="58"/>
        <v>#N/A</v>
      </c>
    </row>
    <row r="442" spans="1:11" x14ac:dyDescent="0.25">
      <c r="A442" s="3" t="str">
        <f>IF(AND(TRIM(INDEX(CompletedDateValues,ROW(A442)))&lt;&gt;"",INDEX(CompletedDateValues,ROW(A442))&gt;0),INT(INDEX(CompletedDateValues,ROW(A442))),"")</f>
        <v/>
      </c>
      <c r="B442" s="3" t="str">
        <f>IF(AND(TRIM(INDEX(StartDateValues,ROW(A442)))&lt;&gt;"",INDEX(StartDateValues,ROW(A442))&gt;0),INT(INDEX(StartDateValues,ROW(A442))),"")</f>
        <v/>
      </c>
      <c r="C442" s="3" t="str">
        <f t="shared" si="54"/>
        <v/>
      </c>
      <c r="D442" s="5" t="str">
        <f t="shared" si="55"/>
        <v/>
      </c>
      <c r="E442" s="5" t="str">
        <f t="shared" si="56"/>
        <v/>
      </c>
      <c r="F442" s="5" t="str">
        <f t="shared" si="57"/>
        <v/>
      </c>
      <c r="G442" s="3" t="str">
        <f t="shared" si="59"/>
        <v/>
      </c>
      <c r="H442" s="5" t="str">
        <f t="shared" si="60"/>
        <v/>
      </c>
      <c r="I442" s="5" t="str">
        <f t="shared" si="61"/>
        <v/>
      </c>
      <c r="J442" s="5" t="str">
        <f t="shared" si="62"/>
        <v/>
      </c>
      <c r="K442" s="5" t="e">
        <f t="shared" si="58"/>
        <v>#N/A</v>
      </c>
    </row>
    <row r="443" spans="1:11" x14ac:dyDescent="0.25">
      <c r="A443" s="3" t="str">
        <f>IF(AND(TRIM(INDEX(CompletedDateValues,ROW(A443)))&lt;&gt;"",INDEX(CompletedDateValues,ROW(A443))&gt;0),INT(INDEX(CompletedDateValues,ROW(A443))),"")</f>
        <v/>
      </c>
      <c r="B443" s="3" t="str">
        <f>IF(AND(TRIM(INDEX(StartDateValues,ROW(A443)))&lt;&gt;"",INDEX(StartDateValues,ROW(A443))&gt;0),INT(INDEX(StartDateValues,ROW(A443))),"")</f>
        <v/>
      </c>
      <c r="C443" s="3" t="str">
        <f t="shared" si="54"/>
        <v/>
      </c>
      <c r="D443" s="5" t="str">
        <f t="shared" si="55"/>
        <v/>
      </c>
      <c r="E443" s="5" t="str">
        <f t="shared" si="56"/>
        <v/>
      </c>
      <c r="F443" s="5" t="str">
        <f t="shared" si="57"/>
        <v/>
      </c>
      <c r="G443" s="3" t="str">
        <f t="shared" si="59"/>
        <v/>
      </c>
      <c r="H443" s="5" t="str">
        <f t="shared" si="60"/>
        <v/>
      </c>
      <c r="I443" s="5" t="str">
        <f t="shared" si="61"/>
        <v/>
      </c>
      <c r="J443" s="5" t="str">
        <f t="shared" si="62"/>
        <v/>
      </c>
      <c r="K443" s="5" t="e">
        <f t="shared" si="58"/>
        <v>#N/A</v>
      </c>
    </row>
    <row r="444" spans="1:11" x14ac:dyDescent="0.25">
      <c r="A444" s="3" t="str">
        <f>IF(AND(TRIM(INDEX(CompletedDateValues,ROW(A444)))&lt;&gt;"",INDEX(CompletedDateValues,ROW(A444))&gt;0),INT(INDEX(CompletedDateValues,ROW(A444))),"")</f>
        <v/>
      </c>
      <c r="B444" s="3" t="str">
        <f>IF(AND(TRIM(INDEX(StartDateValues,ROW(A444)))&lt;&gt;"",INDEX(StartDateValues,ROW(A444))&gt;0),INT(INDEX(StartDateValues,ROW(A444))),"")</f>
        <v/>
      </c>
      <c r="C444" s="3" t="str">
        <f t="shared" si="54"/>
        <v/>
      </c>
      <c r="D444" s="5" t="str">
        <f t="shared" si="55"/>
        <v/>
      </c>
      <c r="E444" s="5" t="str">
        <f t="shared" si="56"/>
        <v/>
      </c>
      <c r="F444" s="5" t="str">
        <f t="shared" si="57"/>
        <v/>
      </c>
      <c r="G444" s="3" t="str">
        <f t="shared" si="59"/>
        <v/>
      </c>
      <c r="H444" s="5" t="str">
        <f t="shared" si="60"/>
        <v/>
      </c>
      <c r="I444" s="5" t="str">
        <f t="shared" si="61"/>
        <v/>
      </c>
      <c r="J444" s="5" t="str">
        <f t="shared" si="62"/>
        <v/>
      </c>
      <c r="K444" s="5" t="e">
        <f t="shared" si="58"/>
        <v>#N/A</v>
      </c>
    </row>
    <row r="445" spans="1:11" x14ac:dyDescent="0.25">
      <c r="A445" s="3" t="str">
        <f>IF(AND(TRIM(INDEX(CompletedDateValues,ROW(A445)))&lt;&gt;"",INDEX(CompletedDateValues,ROW(A445))&gt;0),INT(INDEX(CompletedDateValues,ROW(A445))),"")</f>
        <v/>
      </c>
      <c r="B445" s="3" t="str">
        <f>IF(AND(TRIM(INDEX(StartDateValues,ROW(A445)))&lt;&gt;"",INDEX(StartDateValues,ROW(A445))&gt;0),INT(INDEX(StartDateValues,ROW(A445))),"")</f>
        <v/>
      </c>
      <c r="C445" s="3" t="str">
        <f t="shared" ref="C445:C508" si="63">IF(A445="","",A445 - (WEEKDAY(A445)-1))</f>
        <v/>
      </c>
      <c r="D445" s="5" t="str">
        <f t="shared" ref="D445:D508" si="64">IF(C445="", "",YEAR(C445))</f>
        <v/>
      </c>
      <c r="E445" s="5" t="str">
        <f t="shared" ref="E445:E508" si="65">IF(C445="","",WEEKNUM(C445))</f>
        <v/>
      </c>
      <c r="F445" s="5" t="str">
        <f t="shared" ref="F445:F508" si="66">IF(C445="","",D445&amp;"-"&amp;TEXT(E445,"00"))</f>
        <v/>
      </c>
      <c r="G445" s="3" t="str">
        <f t="shared" si="59"/>
        <v/>
      </c>
      <c r="H445" s="5" t="str">
        <f t="shared" si="60"/>
        <v/>
      </c>
      <c r="I445" s="5" t="str">
        <f t="shared" si="61"/>
        <v/>
      </c>
      <c r="J445" s="5" t="str">
        <f t="shared" si="62"/>
        <v/>
      </c>
      <c r="K445" s="5" t="e">
        <f t="shared" si="58"/>
        <v>#N/A</v>
      </c>
    </row>
    <row r="446" spans="1:11" x14ac:dyDescent="0.25">
      <c r="A446" s="3" t="str">
        <f>IF(AND(TRIM(INDEX(CompletedDateValues,ROW(A446)))&lt;&gt;"",INDEX(CompletedDateValues,ROW(A446))&gt;0),INT(INDEX(CompletedDateValues,ROW(A446))),"")</f>
        <v/>
      </c>
      <c r="B446" s="3" t="str">
        <f>IF(AND(TRIM(INDEX(StartDateValues,ROW(A446)))&lt;&gt;"",INDEX(StartDateValues,ROW(A446))&gt;0),INT(INDEX(StartDateValues,ROW(A446))),"")</f>
        <v/>
      </c>
      <c r="C446" s="3" t="str">
        <f t="shared" si="63"/>
        <v/>
      </c>
      <c r="D446" s="5" t="str">
        <f t="shared" si="64"/>
        <v/>
      </c>
      <c r="E446" s="5" t="str">
        <f t="shared" si="65"/>
        <v/>
      </c>
      <c r="F446" s="5" t="str">
        <f t="shared" si="66"/>
        <v/>
      </c>
      <c r="G446" s="3" t="str">
        <f t="shared" si="59"/>
        <v/>
      </c>
      <c r="H446" s="5" t="str">
        <f t="shared" si="60"/>
        <v/>
      </c>
      <c r="I446" s="5" t="str">
        <f t="shared" si="61"/>
        <v/>
      </c>
      <c r="J446" s="5" t="str">
        <f t="shared" si="62"/>
        <v/>
      </c>
      <c r="K446" s="5" t="e">
        <f t="shared" si="58"/>
        <v>#N/A</v>
      </c>
    </row>
    <row r="447" spans="1:11" x14ac:dyDescent="0.25">
      <c r="A447" s="3" t="str">
        <f>IF(AND(TRIM(INDEX(CompletedDateValues,ROW(A447)))&lt;&gt;"",INDEX(CompletedDateValues,ROW(A447))&gt;0),INT(INDEX(CompletedDateValues,ROW(A447))),"")</f>
        <v/>
      </c>
      <c r="B447" s="3" t="str">
        <f>IF(AND(TRIM(INDEX(StartDateValues,ROW(A447)))&lt;&gt;"",INDEX(StartDateValues,ROW(A447))&gt;0),INT(INDEX(StartDateValues,ROW(A447))),"")</f>
        <v/>
      </c>
      <c r="C447" s="3" t="str">
        <f t="shared" si="63"/>
        <v/>
      </c>
      <c r="D447" s="5" t="str">
        <f t="shared" si="64"/>
        <v/>
      </c>
      <c r="E447" s="5" t="str">
        <f t="shared" si="65"/>
        <v/>
      </c>
      <c r="F447" s="5" t="str">
        <f t="shared" si="66"/>
        <v/>
      </c>
      <c r="G447" s="3" t="str">
        <f t="shared" si="59"/>
        <v/>
      </c>
      <c r="H447" s="5" t="str">
        <f t="shared" si="60"/>
        <v/>
      </c>
      <c r="I447" s="5" t="str">
        <f t="shared" si="61"/>
        <v/>
      </c>
      <c r="J447" s="5" t="str">
        <f t="shared" si="62"/>
        <v/>
      </c>
      <c r="K447" s="5" t="e">
        <f t="shared" si="58"/>
        <v>#N/A</v>
      </c>
    </row>
    <row r="448" spans="1:11" x14ac:dyDescent="0.25">
      <c r="A448" s="3" t="str">
        <f>IF(AND(TRIM(INDEX(CompletedDateValues,ROW(A448)))&lt;&gt;"",INDEX(CompletedDateValues,ROW(A448))&gt;0),INT(INDEX(CompletedDateValues,ROW(A448))),"")</f>
        <v/>
      </c>
      <c r="B448" s="3" t="str">
        <f>IF(AND(TRIM(INDEX(StartDateValues,ROW(A448)))&lt;&gt;"",INDEX(StartDateValues,ROW(A448))&gt;0),INT(INDEX(StartDateValues,ROW(A448))),"")</f>
        <v/>
      </c>
      <c r="C448" s="3" t="str">
        <f t="shared" si="63"/>
        <v/>
      </c>
      <c r="D448" s="5" t="str">
        <f t="shared" si="64"/>
        <v/>
      </c>
      <c r="E448" s="5" t="str">
        <f t="shared" si="65"/>
        <v/>
      </c>
      <c r="F448" s="5" t="str">
        <f t="shared" si="66"/>
        <v/>
      </c>
      <c r="G448" s="3" t="str">
        <f t="shared" si="59"/>
        <v/>
      </c>
      <c r="H448" s="5" t="str">
        <f t="shared" si="60"/>
        <v/>
      </c>
      <c r="I448" s="5" t="str">
        <f t="shared" si="61"/>
        <v/>
      </c>
      <c r="J448" s="5" t="str">
        <f t="shared" si="62"/>
        <v/>
      </c>
      <c r="K448" s="5" t="e">
        <f t="shared" si="58"/>
        <v>#N/A</v>
      </c>
    </row>
    <row r="449" spans="1:11" x14ac:dyDescent="0.25">
      <c r="A449" s="3" t="str">
        <f>IF(AND(TRIM(INDEX(CompletedDateValues,ROW(A449)))&lt;&gt;"",INDEX(CompletedDateValues,ROW(A449))&gt;0),INT(INDEX(CompletedDateValues,ROW(A449))),"")</f>
        <v/>
      </c>
      <c r="B449" s="3" t="str">
        <f>IF(AND(TRIM(INDEX(StartDateValues,ROW(A449)))&lt;&gt;"",INDEX(StartDateValues,ROW(A449))&gt;0),INT(INDEX(StartDateValues,ROW(A449))),"")</f>
        <v/>
      </c>
      <c r="C449" s="3" t="str">
        <f t="shared" si="63"/>
        <v/>
      </c>
      <c r="D449" s="5" t="str">
        <f t="shared" si="64"/>
        <v/>
      </c>
      <c r="E449" s="5" t="str">
        <f t="shared" si="65"/>
        <v/>
      </c>
      <c r="F449" s="5" t="str">
        <f t="shared" si="66"/>
        <v/>
      </c>
      <c r="G449" s="3" t="str">
        <f t="shared" si="59"/>
        <v/>
      </c>
      <c r="H449" s="5" t="str">
        <f t="shared" si="60"/>
        <v/>
      </c>
      <c r="I449" s="5" t="str">
        <f t="shared" si="61"/>
        <v/>
      </c>
      <c r="J449" s="5" t="str">
        <f t="shared" si="62"/>
        <v/>
      </c>
      <c r="K449" s="5" t="e">
        <f t="shared" si="58"/>
        <v>#N/A</v>
      </c>
    </row>
    <row r="450" spans="1:11" x14ac:dyDescent="0.25">
      <c r="A450" s="3" t="str">
        <f>IF(AND(TRIM(INDEX(CompletedDateValues,ROW(A450)))&lt;&gt;"",INDEX(CompletedDateValues,ROW(A450))&gt;0),INT(INDEX(CompletedDateValues,ROW(A450))),"")</f>
        <v/>
      </c>
      <c r="B450" s="3" t="str">
        <f>IF(AND(TRIM(INDEX(StartDateValues,ROW(A450)))&lt;&gt;"",INDEX(StartDateValues,ROW(A450))&gt;0),INT(INDEX(StartDateValues,ROW(A450))),"")</f>
        <v/>
      </c>
      <c r="C450" s="3" t="str">
        <f t="shared" si="63"/>
        <v/>
      </c>
      <c r="D450" s="5" t="str">
        <f t="shared" si="64"/>
        <v/>
      </c>
      <c r="E450" s="5" t="str">
        <f t="shared" si="65"/>
        <v/>
      </c>
      <c r="F450" s="5" t="str">
        <f t="shared" si="66"/>
        <v/>
      </c>
      <c r="G450" s="3" t="str">
        <f t="shared" si="59"/>
        <v/>
      </c>
      <c r="H450" s="5" t="str">
        <f t="shared" si="60"/>
        <v/>
      </c>
      <c r="I450" s="5" t="str">
        <f t="shared" si="61"/>
        <v/>
      </c>
      <c r="J450" s="5" t="str">
        <f t="shared" si="62"/>
        <v/>
      </c>
      <c r="K450" s="5" t="e">
        <f t="shared" ref="K450:K513" si="67">IF(OR(A450="",B450=""),NA(),MAX(0,IF(A450-B450=0,SameDayCycleTimeSettingValue,A450-B450)))</f>
        <v>#N/A</v>
      </c>
    </row>
    <row r="451" spans="1:11" x14ac:dyDescent="0.25">
      <c r="A451" s="3" t="str">
        <f>IF(AND(TRIM(INDEX(CompletedDateValues,ROW(A451)))&lt;&gt;"",INDEX(CompletedDateValues,ROW(A451))&gt;0),INT(INDEX(CompletedDateValues,ROW(A451))),"")</f>
        <v/>
      </c>
      <c r="B451" s="3" t="str">
        <f>IF(AND(TRIM(INDEX(StartDateValues,ROW(A451)))&lt;&gt;"",INDEX(StartDateValues,ROW(A451))&gt;0),INT(INDEX(StartDateValues,ROW(A451))),"")</f>
        <v/>
      </c>
      <c r="C451" s="3" t="str">
        <f t="shared" si="63"/>
        <v/>
      </c>
      <c r="D451" s="5" t="str">
        <f t="shared" si="64"/>
        <v/>
      </c>
      <c r="E451" s="5" t="str">
        <f t="shared" si="65"/>
        <v/>
      </c>
      <c r="F451" s="5" t="str">
        <f t="shared" si="66"/>
        <v/>
      </c>
      <c r="G451" s="3" t="str">
        <f t="shared" ref="G451:G514" si="68">IF(B451="","",B451 - (WEEKDAY(B451)-1))</f>
        <v/>
      </c>
      <c r="H451" s="5" t="str">
        <f t="shared" ref="H451:H514" si="69">IF(G451="", "",YEAR(G451))</f>
        <v/>
      </c>
      <c r="I451" s="5" t="str">
        <f t="shared" ref="I451:I514" si="70">IF(G451="","",WEEKNUM(G451))</f>
        <v/>
      </c>
      <c r="J451" s="5" t="str">
        <f t="shared" ref="J451:J514" si="71">IF(G451="","",H451&amp;"-"&amp;TEXT(I451,"00"))</f>
        <v/>
      </c>
      <c r="K451" s="5" t="e">
        <f t="shared" si="67"/>
        <v>#N/A</v>
      </c>
    </row>
    <row r="452" spans="1:11" x14ac:dyDescent="0.25">
      <c r="A452" s="3" t="str">
        <f>IF(AND(TRIM(INDEX(CompletedDateValues,ROW(A452)))&lt;&gt;"",INDEX(CompletedDateValues,ROW(A452))&gt;0),INT(INDEX(CompletedDateValues,ROW(A452))),"")</f>
        <v/>
      </c>
      <c r="B452" s="3" t="str">
        <f>IF(AND(TRIM(INDEX(StartDateValues,ROW(A452)))&lt;&gt;"",INDEX(StartDateValues,ROW(A452))&gt;0),INT(INDEX(StartDateValues,ROW(A452))),"")</f>
        <v/>
      </c>
      <c r="C452" s="3" t="str">
        <f t="shared" si="63"/>
        <v/>
      </c>
      <c r="D452" s="5" t="str">
        <f t="shared" si="64"/>
        <v/>
      </c>
      <c r="E452" s="5" t="str">
        <f t="shared" si="65"/>
        <v/>
      </c>
      <c r="F452" s="5" t="str">
        <f t="shared" si="66"/>
        <v/>
      </c>
      <c r="G452" s="3" t="str">
        <f t="shared" si="68"/>
        <v/>
      </c>
      <c r="H452" s="5" t="str">
        <f t="shared" si="69"/>
        <v/>
      </c>
      <c r="I452" s="5" t="str">
        <f t="shared" si="70"/>
        <v/>
      </c>
      <c r="J452" s="5" t="str">
        <f t="shared" si="71"/>
        <v/>
      </c>
      <c r="K452" s="5" t="e">
        <f t="shared" si="67"/>
        <v>#N/A</v>
      </c>
    </row>
    <row r="453" spans="1:11" x14ac:dyDescent="0.25">
      <c r="A453" s="3" t="str">
        <f>IF(AND(TRIM(INDEX(CompletedDateValues,ROW(A453)))&lt;&gt;"",INDEX(CompletedDateValues,ROW(A453))&gt;0),INT(INDEX(CompletedDateValues,ROW(A453))),"")</f>
        <v/>
      </c>
      <c r="B453" s="3" t="str">
        <f>IF(AND(TRIM(INDEX(StartDateValues,ROW(A453)))&lt;&gt;"",INDEX(StartDateValues,ROW(A453))&gt;0),INT(INDEX(StartDateValues,ROW(A453))),"")</f>
        <v/>
      </c>
      <c r="C453" s="3" t="str">
        <f t="shared" si="63"/>
        <v/>
      </c>
      <c r="D453" s="5" t="str">
        <f t="shared" si="64"/>
        <v/>
      </c>
      <c r="E453" s="5" t="str">
        <f t="shared" si="65"/>
        <v/>
      </c>
      <c r="F453" s="5" t="str">
        <f t="shared" si="66"/>
        <v/>
      </c>
      <c r="G453" s="3" t="str">
        <f t="shared" si="68"/>
        <v/>
      </c>
      <c r="H453" s="5" t="str">
        <f t="shared" si="69"/>
        <v/>
      </c>
      <c r="I453" s="5" t="str">
        <f t="shared" si="70"/>
        <v/>
      </c>
      <c r="J453" s="5" t="str">
        <f t="shared" si="71"/>
        <v/>
      </c>
      <c r="K453" s="5" t="e">
        <f t="shared" si="67"/>
        <v>#N/A</v>
      </c>
    </row>
    <row r="454" spans="1:11" x14ac:dyDescent="0.25">
      <c r="A454" s="3" t="str">
        <f>IF(AND(TRIM(INDEX(CompletedDateValues,ROW(A454)))&lt;&gt;"",INDEX(CompletedDateValues,ROW(A454))&gt;0),INT(INDEX(CompletedDateValues,ROW(A454))),"")</f>
        <v/>
      </c>
      <c r="B454" s="3" t="str">
        <f>IF(AND(TRIM(INDEX(StartDateValues,ROW(A454)))&lt;&gt;"",INDEX(StartDateValues,ROW(A454))&gt;0),INT(INDEX(StartDateValues,ROW(A454))),"")</f>
        <v/>
      </c>
      <c r="C454" s="3" t="str">
        <f t="shared" si="63"/>
        <v/>
      </c>
      <c r="D454" s="5" t="str">
        <f t="shared" si="64"/>
        <v/>
      </c>
      <c r="E454" s="5" t="str">
        <f t="shared" si="65"/>
        <v/>
      </c>
      <c r="F454" s="5" t="str">
        <f t="shared" si="66"/>
        <v/>
      </c>
      <c r="G454" s="3" t="str">
        <f t="shared" si="68"/>
        <v/>
      </c>
      <c r="H454" s="5" t="str">
        <f t="shared" si="69"/>
        <v/>
      </c>
      <c r="I454" s="5" t="str">
        <f t="shared" si="70"/>
        <v/>
      </c>
      <c r="J454" s="5" t="str">
        <f t="shared" si="71"/>
        <v/>
      </c>
      <c r="K454" s="5" t="e">
        <f t="shared" si="67"/>
        <v>#N/A</v>
      </c>
    </row>
    <row r="455" spans="1:11" x14ac:dyDescent="0.25">
      <c r="A455" s="3" t="str">
        <f>IF(AND(TRIM(INDEX(CompletedDateValues,ROW(A455)))&lt;&gt;"",INDEX(CompletedDateValues,ROW(A455))&gt;0),INT(INDEX(CompletedDateValues,ROW(A455))),"")</f>
        <v/>
      </c>
      <c r="B455" s="3" t="str">
        <f>IF(AND(TRIM(INDEX(StartDateValues,ROW(A455)))&lt;&gt;"",INDEX(StartDateValues,ROW(A455))&gt;0),INT(INDEX(StartDateValues,ROW(A455))),"")</f>
        <v/>
      </c>
      <c r="C455" s="3" t="str">
        <f t="shared" si="63"/>
        <v/>
      </c>
      <c r="D455" s="5" t="str">
        <f t="shared" si="64"/>
        <v/>
      </c>
      <c r="E455" s="5" t="str">
        <f t="shared" si="65"/>
        <v/>
      </c>
      <c r="F455" s="5" t="str">
        <f t="shared" si="66"/>
        <v/>
      </c>
      <c r="G455" s="3" t="str">
        <f t="shared" si="68"/>
        <v/>
      </c>
      <c r="H455" s="5" t="str">
        <f t="shared" si="69"/>
        <v/>
      </c>
      <c r="I455" s="5" t="str">
        <f t="shared" si="70"/>
        <v/>
      </c>
      <c r="J455" s="5" t="str">
        <f t="shared" si="71"/>
        <v/>
      </c>
      <c r="K455" s="5" t="e">
        <f t="shared" si="67"/>
        <v>#N/A</v>
      </c>
    </row>
    <row r="456" spans="1:11" x14ac:dyDescent="0.25">
      <c r="A456" s="3" t="str">
        <f>IF(AND(TRIM(INDEX(CompletedDateValues,ROW(A456)))&lt;&gt;"",INDEX(CompletedDateValues,ROW(A456))&gt;0),INT(INDEX(CompletedDateValues,ROW(A456))),"")</f>
        <v/>
      </c>
      <c r="B456" s="3" t="str">
        <f>IF(AND(TRIM(INDEX(StartDateValues,ROW(A456)))&lt;&gt;"",INDEX(StartDateValues,ROW(A456))&gt;0),INT(INDEX(StartDateValues,ROW(A456))),"")</f>
        <v/>
      </c>
      <c r="C456" s="3" t="str">
        <f t="shared" si="63"/>
        <v/>
      </c>
      <c r="D456" s="5" t="str">
        <f t="shared" si="64"/>
        <v/>
      </c>
      <c r="E456" s="5" t="str">
        <f t="shared" si="65"/>
        <v/>
      </c>
      <c r="F456" s="5" t="str">
        <f t="shared" si="66"/>
        <v/>
      </c>
      <c r="G456" s="3" t="str">
        <f t="shared" si="68"/>
        <v/>
      </c>
      <c r="H456" s="5" t="str">
        <f t="shared" si="69"/>
        <v/>
      </c>
      <c r="I456" s="5" t="str">
        <f t="shared" si="70"/>
        <v/>
      </c>
      <c r="J456" s="5" t="str">
        <f t="shared" si="71"/>
        <v/>
      </c>
      <c r="K456" s="5" t="e">
        <f t="shared" si="67"/>
        <v>#N/A</v>
      </c>
    </row>
    <row r="457" spans="1:11" x14ac:dyDescent="0.25">
      <c r="A457" s="3" t="str">
        <f>IF(AND(TRIM(INDEX(CompletedDateValues,ROW(A457)))&lt;&gt;"",INDEX(CompletedDateValues,ROW(A457))&gt;0),INT(INDEX(CompletedDateValues,ROW(A457))),"")</f>
        <v/>
      </c>
      <c r="B457" s="3" t="str">
        <f>IF(AND(TRIM(INDEX(StartDateValues,ROW(A457)))&lt;&gt;"",INDEX(StartDateValues,ROW(A457))&gt;0),INT(INDEX(StartDateValues,ROW(A457))),"")</f>
        <v/>
      </c>
      <c r="C457" s="3" t="str">
        <f t="shared" si="63"/>
        <v/>
      </c>
      <c r="D457" s="5" t="str">
        <f t="shared" si="64"/>
        <v/>
      </c>
      <c r="E457" s="5" t="str">
        <f t="shared" si="65"/>
        <v/>
      </c>
      <c r="F457" s="5" t="str">
        <f t="shared" si="66"/>
        <v/>
      </c>
      <c r="G457" s="3" t="str">
        <f t="shared" si="68"/>
        <v/>
      </c>
      <c r="H457" s="5" t="str">
        <f t="shared" si="69"/>
        <v/>
      </c>
      <c r="I457" s="5" t="str">
        <f t="shared" si="70"/>
        <v/>
      </c>
      <c r="J457" s="5" t="str">
        <f t="shared" si="71"/>
        <v/>
      </c>
      <c r="K457" s="5" t="e">
        <f t="shared" si="67"/>
        <v>#N/A</v>
      </c>
    </row>
    <row r="458" spans="1:11" x14ac:dyDescent="0.25">
      <c r="A458" s="3" t="str">
        <f>IF(AND(TRIM(INDEX(CompletedDateValues,ROW(A458)))&lt;&gt;"",INDEX(CompletedDateValues,ROW(A458))&gt;0),INT(INDEX(CompletedDateValues,ROW(A458))),"")</f>
        <v/>
      </c>
      <c r="B458" s="3" t="str">
        <f>IF(AND(TRIM(INDEX(StartDateValues,ROW(A458)))&lt;&gt;"",INDEX(StartDateValues,ROW(A458))&gt;0),INT(INDEX(StartDateValues,ROW(A458))),"")</f>
        <v/>
      </c>
      <c r="C458" s="3" t="str">
        <f t="shared" si="63"/>
        <v/>
      </c>
      <c r="D458" s="5" t="str">
        <f t="shared" si="64"/>
        <v/>
      </c>
      <c r="E458" s="5" t="str">
        <f t="shared" si="65"/>
        <v/>
      </c>
      <c r="F458" s="5" t="str">
        <f t="shared" si="66"/>
        <v/>
      </c>
      <c r="G458" s="3" t="str">
        <f t="shared" si="68"/>
        <v/>
      </c>
      <c r="H458" s="5" t="str">
        <f t="shared" si="69"/>
        <v/>
      </c>
      <c r="I458" s="5" t="str">
        <f t="shared" si="70"/>
        <v/>
      </c>
      <c r="J458" s="5" t="str">
        <f t="shared" si="71"/>
        <v/>
      </c>
      <c r="K458" s="5" t="e">
        <f t="shared" si="67"/>
        <v>#N/A</v>
      </c>
    </row>
    <row r="459" spans="1:11" x14ac:dyDescent="0.25">
      <c r="A459" s="3" t="str">
        <f>IF(AND(TRIM(INDEX(CompletedDateValues,ROW(A459)))&lt;&gt;"",INDEX(CompletedDateValues,ROW(A459))&gt;0),INT(INDEX(CompletedDateValues,ROW(A459))),"")</f>
        <v/>
      </c>
      <c r="B459" s="3" t="str">
        <f>IF(AND(TRIM(INDEX(StartDateValues,ROW(A459)))&lt;&gt;"",INDEX(StartDateValues,ROW(A459))&gt;0),INT(INDEX(StartDateValues,ROW(A459))),"")</f>
        <v/>
      </c>
      <c r="C459" s="3" t="str">
        <f t="shared" si="63"/>
        <v/>
      </c>
      <c r="D459" s="5" t="str">
        <f t="shared" si="64"/>
        <v/>
      </c>
      <c r="E459" s="5" t="str">
        <f t="shared" si="65"/>
        <v/>
      </c>
      <c r="F459" s="5" t="str">
        <f t="shared" si="66"/>
        <v/>
      </c>
      <c r="G459" s="3" t="str">
        <f t="shared" si="68"/>
        <v/>
      </c>
      <c r="H459" s="5" t="str">
        <f t="shared" si="69"/>
        <v/>
      </c>
      <c r="I459" s="5" t="str">
        <f t="shared" si="70"/>
        <v/>
      </c>
      <c r="J459" s="5" t="str">
        <f t="shared" si="71"/>
        <v/>
      </c>
      <c r="K459" s="5" t="e">
        <f t="shared" si="67"/>
        <v>#N/A</v>
      </c>
    </row>
    <row r="460" spans="1:11" x14ac:dyDescent="0.25">
      <c r="A460" s="3" t="str">
        <f>IF(AND(TRIM(INDEX(CompletedDateValues,ROW(A460)))&lt;&gt;"",INDEX(CompletedDateValues,ROW(A460))&gt;0),INT(INDEX(CompletedDateValues,ROW(A460))),"")</f>
        <v/>
      </c>
      <c r="B460" s="3" t="str">
        <f>IF(AND(TRIM(INDEX(StartDateValues,ROW(A460)))&lt;&gt;"",INDEX(StartDateValues,ROW(A460))&gt;0),INT(INDEX(StartDateValues,ROW(A460))),"")</f>
        <v/>
      </c>
      <c r="C460" s="3" t="str">
        <f t="shared" si="63"/>
        <v/>
      </c>
      <c r="D460" s="5" t="str">
        <f t="shared" si="64"/>
        <v/>
      </c>
      <c r="E460" s="5" t="str">
        <f t="shared" si="65"/>
        <v/>
      </c>
      <c r="F460" s="5" t="str">
        <f t="shared" si="66"/>
        <v/>
      </c>
      <c r="G460" s="3" t="str">
        <f t="shared" si="68"/>
        <v/>
      </c>
      <c r="H460" s="5" t="str">
        <f t="shared" si="69"/>
        <v/>
      </c>
      <c r="I460" s="5" t="str">
        <f t="shared" si="70"/>
        <v/>
      </c>
      <c r="J460" s="5" t="str">
        <f t="shared" si="71"/>
        <v/>
      </c>
      <c r="K460" s="5" t="e">
        <f t="shared" si="67"/>
        <v>#N/A</v>
      </c>
    </row>
    <row r="461" spans="1:11" x14ac:dyDescent="0.25">
      <c r="A461" s="3" t="str">
        <f>IF(AND(TRIM(INDEX(CompletedDateValues,ROW(A461)))&lt;&gt;"",INDEX(CompletedDateValues,ROW(A461))&gt;0),INT(INDEX(CompletedDateValues,ROW(A461))),"")</f>
        <v/>
      </c>
      <c r="B461" s="3" t="str">
        <f>IF(AND(TRIM(INDEX(StartDateValues,ROW(A461)))&lt;&gt;"",INDEX(StartDateValues,ROW(A461))&gt;0),INT(INDEX(StartDateValues,ROW(A461))),"")</f>
        <v/>
      </c>
      <c r="C461" s="3" t="str">
        <f t="shared" si="63"/>
        <v/>
      </c>
      <c r="D461" s="5" t="str">
        <f t="shared" si="64"/>
        <v/>
      </c>
      <c r="E461" s="5" t="str">
        <f t="shared" si="65"/>
        <v/>
      </c>
      <c r="F461" s="5" t="str">
        <f t="shared" si="66"/>
        <v/>
      </c>
      <c r="G461" s="3" t="str">
        <f t="shared" si="68"/>
        <v/>
      </c>
      <c r="H461" s="5" t="str">
        <f t="shared" si="69"/>
        <v/>
      </c>
      <c r="I461" s="5" t="str">
        <f t="shared" si="70"/>
        <v/>
      </c>
      <c r="J461" s="5" t="str">
        <f t="shared" si="71"/>
        <v/>
      </c>
      <c r="K461" s="5" t="e">
        <f t="shared" si="67"/>
        <v>#N/A</v>
      </c>
    </row>
    <row r="462" spans="1:11" x14ac:dyDescent="0.25">
      <c r="A462" s="3" t="str">
        <f>IF(AND(TRIM(INDEX(CompletedDateValues,ROW(A462)))&lt;&gt;"",INDEX(CompletedDateValues,ROW(A462))&gt;0),INT(INDEX(CompletedDateValues,ROW(A462))),"")</f>
        <v/>
      </c>
      <c r="B462" s="3" t="str">
        <f>IF(AND(TRIM(INDEX(StartDateValues,ROW(A462)))&lt;&gt;"",INDEX(StartDateValues,ROW(A462))&gt;0),INT(INDEX(StartDateValues,ROW(A462))),"")</f>
        <v/>
      </c>
      <c r="C462" s="3" t="str">
        <f t="shared" si="63"/>
        <v/>
      </c>
      <c r="D462" s="5" t="str">
        <f t="shared" si="64"/>
        <v/>
      </c>
      <c r="E462" s="5" t="str">
        <f t="shared" si="65"/>
        <v/>
      </c>
      <c r="F462" s="5" t="str">
        <f t="shared" si="66"/>
        <v/>
      </c>
      <c r="G462" s="3" t="str">
        <f t="shared" si="68"/>
        <v/>
      </c>
      <c r="H462" s="5" t="str">
        <f t="shared" si="69"/>
        <v/>
      </c>
      <c r="I462" s="5" t="str">
        <f t="shared" si="70"/>
        <v/>
      </c>
      <c r="J462" s="5" t="str">
        <f t="shared" si="71"/>
        <v/>
      </c>
      <c r="K462" s="5" t="e">
        <f t="shared" si="67"/>
        <v>#N/A</v>
      </c>
    </row>
    <row r="463" spans="1:11" x14ac:dyDescent="0.25">
      <c r="A463" s="3" t="str">
        <f>IF(AND(TRIM(INDEX(CompletedDateValues,ROW(A463)))&lt;&gt;"",INDEX(CompletedDateValues,ROW(A463))&gt;0),INT(INDEX(CompletedDateValues,ROW(A463))),"")</f>
        <v/>
      </c>
      <c r="B463" s="3" t="str">
        <f>IF(AND(TRIM(INDEX(StartDateValues,ROW(A463)))&lt;&gt;"",INDEX(StartDateValues,ROW(A463))&gt;0),INT(INDEX(StartDateValues,ROW(A463))),"")</f>
        <v/>
      </c>
      <c r="C463" s="3" t="str">
        <f t="shared" si="63"/>
        <v/>
      </c>
      <c r="D463" s="5" t="str">
        <f t="shared" si="64"/>
        <v/>
      </c>
      <c r="E463" s="5" t="str">
        <f t="shared" si="65"/>
        <v/>
      </c>
      <c r="F463" s="5" t="str">
        <f t="shared" si="66"/>
        <v/>
      </c>
      <c r="G463" s="3" t="str">
        <f t="shared" si="68"/>
        <v/>
      </c>
      <c r="H463" s="5" t="str">
        <f t="shared" si="69"/>
        <v/>
      </c>
      <c r="I463" s="5" t="str">
        <f t="shared" si="70"/>
        <v/>
      </c>
      <c r="J463" s="5" t="str">
        <f t="shared" si="71"/>
        <v/>
      </c>
      <c r="K463" s="5" t="e">
        <f t="shared" si="67"/>
        <v>#N/A</v>
      </c>
    </row>
    <row r="464" spans="1:11" x14ac:dyDescent="0.25">
      <c r="A464" s="3" t="str">
        <f>IF(AND(TRIM(INDEX(CompletedDateValues,ROW(A464)))&lt;&gt;"",INDEX(CompletedDateValues,ROW(A464))&gt;0),INT(INDEX(CompletedDateValues,ROW(A464))),"")</f>
        <v/>
      </c>
      <c r="B464" s="3" t="str">
        <f>IF(AND(TRIM(INDEX(StartDateValues,ROW(A464)))&lt;&gt;"",INDEX(StartDateValues,ROW(A464))&gt;0),INT(INDEX(StartDateValues,ROW(A464))),"")</f>
        <v/>
      </c>
      <c r="C464" s="3" t="str">
        <f t="shared" si="63"/>
        <v/>
      </c>
      <c r="D464" s="5" t="str">
        <f t="shared" si="64"/>
        <v/>
      </c>
      <c r="E464" s="5" t="str">
        <f t="shared" si="65"/>
        <v/>
      </c>
      <c r="F464" s="5" t="str">
        <f t="shared" si="66"/>
        <v/>
      </c>
      <c r="G464" s="3" t="str">
        <f t="shared" si="68"/>
        <v/>
      </c>
      <c r="H464" s="5" t="str">
        <f t="shared" si="69"/>
        <v/>
      </c>
      <c r="I464" s="5" t="str">
        <f t="shared" si="70"/>
        <v/>
      </c>
      <c r="J464" s="5" t="str">
        <f t="shared" si="71"/>
        <v/>
      </c>
      <c r="K464" s="5" t="e">
        <f t="shared" si="67"/>
        <v>#N/A</v>
      </c>
    </row>
    <row r="465" spans="1:11" x14ac:dyDescent="0.25">
      <c r="A465" s="3" t="str">
        <f>IF(AND(TRIM(INDEX(CompletedDateValues,ROW(A465)))&lt;&gt;"",INDEX(CompletedDateValues,ROW(A465))&gt;0),INT(INDEX(CompletedDateValues,ROW(A465))),"")</f>
        <v/>
      </c>
      <c r="B465" s="3" t="str">
        <f>IF(AND(TRIM(INDEX(StartDateValues,ROW(A465)))&lt;&gt;"",INDEX(StartDateValues,ROW(A465))&gt;0),INT(INDEX(StartDateValues,ROW(A465))),"")</f>
        <v/>
      </c>
      <c r="C465" s="3" t="str">
        <f t="shared" si="63"/>
        <v/>
      </c>
      <c r="D465" s="5" t="str">
        <f t="shared" si="64"/>
        <v/>
      </c>
      <c r="E465" s="5" t="str">
        <f t="shared" si="65"/>
        <v/>
      </c>
      <c r="F465" s="5" t="str">
        <f t="shared" si="66"/>
        <v/>
      </c>
      <c r="G465" s="3" t="str">
        <f t="shared" si="68"/>
        <v/>
      </c>
      <c r="H465" s="5" t="str">
        <f t="shared" si="69"/>
        <v/>
      </c>
      <c r="I465" s="5" t="str">
        <f t="shared" si="70"/>
        <v/>
      </c>
      <c r="J465" s="5" t="str">
        <f t="shared" si="71"/>
        <v/>
      </c>
      <c r="K465" s="5" t="e">
        <f t="shared" si="67"/>
        <v>#N/A</v>
      </c>
    </row>
    <row r="466" spans="1:11" x14ac:dyDescent="0.25">
      <c r="A466" s="3" t="str">
        <f>IF(AND(TRIM(INDEX(CompletedDateValues,ROW(A466)))&lt;&gt;"",INDEX(CompletedDateValues,ROW(A466))&gt;0),INT(INDEX(CompletedDateValues,ROW(A466))),"")</f>
        <v/>
      </c>
      <c r="B466" s="3" t="str">
        <f>IF(AND(TRIM(INDEX(StartDateValues,ROW(A466)))&lt;&gt;"",INDEX(StartDateValues,ROW(A466))&gt;0),INT(INDEX(StartDateValues,ROW(A466))),"")</f>
        <v/>
      </c>
      <c r="C466" s="3" t="str">
        <f t="shared" si="63"/>
        <v/>
      </c>
      <c r="D466" s="5" t="str">
        <f t="shared" si="64"/>
        <v/>
      </c>
      <c r="E466" s="5" t="str">
        <f t="shared" si="65"/>
        <v/>
      </c>
      <c r="F466" s="5" t="str">
        <f t="shared" si="66"/>
        <v/>
      </c>
      <c r="G466" s="3" t="str">
        <f t="shared" si="68"/>
        <v/>
      </c>
      <c r="H466" s="5" t="str">
        <f t="shared" si="69"/>
        <v/>
      </c>
      <c r="I466" s="5" t="str">
        <f t="shared" si="70"/>
        <v/>
      </c>
      <c r="J466" s="5" t="str">
        <f t="shared" si="71"/>
        <v/>
      </c>
      <c r="K466" s="5" t="e">
        <f t="shared" si="67"/>
        <v>#N/A</v>
      </c>
    </row>
    <row r="467" spans="1:11" x14ac:dyDescent="0.25">
      <c r="A467" s="3" t="str">
        <f>IF(AND(TRIM(INDEX(CompletedDateValues,ROW(A467)))&lt;&gt;"",INDEX(CompletedDateValues,ROW(A467))&gt;0),INT(INDEX(CompletedDateValues,ROW(A467))),"")</f>
        <v/>
      </c>
      <c r="B467" s="3" t="str">
        <f>IF(AND(TRIM(INDEX(StartDateValues,ROW(A467)))&lt;&gt;"",INDEX(StartDateValues,ROW(A467))&gt;0),INT(INDEX(StartDateValues,ROW(A467))),"")</f>
        <v/>
      </c>
      <c r="C467" s="3" t="str">
        <f t="shared" si="63"/>
        <v/>
      </c>
      <c r="D467" s="5" t="str">
        <f t="shared" si="64"/>
        <v/>
      </c>
      <c r="E467" s="5" t="str">
        <f t="shared" si="65"/>
        <v/>
      </c>
      <c r="F467" s="5" t="str">
        <f t="shared" si="66"/>
        <v/>
      </c>
      <c r="G467" s="3" t="str">
        <f t="shared" si="68"/>
        <v/>
      </c>
      <c r="H467" s="5" t="str">
        <f t="shared" si="69"/>
        <v/>
      </c>
      <c r="I467" s="5" t="str">
        <f t="shared" si="70"/>
        <v/>
      </c>
      <c r="J467" s="5" t="str">
        <f t="shared" si="71"/>
        <v/>
      </c>
      <c r="K467" s="5" t="e">
        <f t="shared" si="67"/>
        <v>#N/A</v>
      </c>
    </row>
    <row r="468" spans="1:11" x14ac:dyDescent="0.25">
      <c r="A468" s="3" t="str">
        <f>IF(AND(TRIM(INDEX(CompletedDateValues,ROW(A468)))&lt;&gt;"",INDEX(CompletedDateValues,ROW(A468))&gt;0),INT(INDEX(CompletedDateValues,ROW(A468))),"")</f>
        <v/>
      </c>
      <c r="B468" s="3" t="str">
        <f>IF(AND(TRIM(INDEX(StartDateValues,ROW(A468)))&lt;&gt;"",INDEX(StartDateValues,ROW(A468))&gt;0),INT(INDEX(StartDateValues,ROW(A468))),"")</f>
        <v/>
      </c>
      <c r="C468" s="3" t="str">
        <f t="shared" si="63"/>
        <v/>
      </c>
      <c r="D468" s="5" t="str">
        <f t="shared" si="64"/>
        <v/>
      </c>
      <c r="E468" s="5" t="str">
        <f t="shared" si="65"/>
        <v/>
      </c>
      <c r="F468" s="5" t="str">
        <f t="shared" si="66"/>
        <v/>
      </c>
      <c r="G468" s="3" t="str">
        <f t="shared" si="68"/>
        <v/>
      </c>
      <c r="H468" s="5" t="str">
        <f t="shared" si="69"/>
        <v/>
      </c>
      <c r="I468" s="5" t="str">
        <f t="shared" si="70"/>
        <v/>
      </c>
      <c r="J468" s="5" t="str">
        <f t="shared" si="71"/>
        <v/>
      </c>
      <c r="K468" s="5" t="e">
        <f t="shared" si="67"/>
        <v>#N/A</v>
      </c>
    </row>
    <row r="469" spans="1:11" x14ac:dyDescent="0.25">
      <c r="A469" s="3" t="str">
        <f>IF(AND(TRIM(INDEX(CompletedDateValues,ROW(A469)))&lt;&gt;"",INDEX(CompletedDateValues,ROW(A469))&gt;0),INT(INDEX(CompletedDateValues,ROW(A469))),"")</f>
        <v/>
      </c>
      <c r="B469" s="3" t="str">
        <f>IF(AND(TRIM(INDEX(StartDateValues,ROW(A469)))&lt;&gt;"",INDEX(StartDateValues,ROW(A469))&gt;0),INT(INDEX(StartDateValues,ROW(A469))),"")</f>
        <v/>
      </c>
      <c r="C469" s="3" t="str">
        <f t="shared" si="63"/>
        <v/>
      </c>
      <c r="D469" s="5" t="str">
        <f t="shared" si="64"/>
        <v/>
      </c>
      <c r="E469" s="5" t="str">
        <f t="shared" si="65"/>
        <v/>
      </c>
      <c r="F469" s="5" t="str">
        <f t="shared" si="66"/>
        <v/>
      </c>
      <c r="G469" s="3" t="str">
        <f t="shared" si="68"/>
        <v/>
      </c>
      <c r="H469" s="5" t="str">
        <f t="shared" si="69"/>
        <v/>
      </c>
      <c r="I469" s="5" t="str">
        <f t="shared" si="70"/>
        <v/>
      </c>
      <c r="J469" s="5" t="str">
        <f t="shared" si="71"/>
        <v/>
      </c>
      <c r="K469" s="5" t="e">
        <f t="shared" si="67"/>
        <v>#N/A</v>
      </c>
    </row>
    <row r="470" spans="1:11" x14ac:dyDescent="0.25">
      <c r="A470" s="3" t="str">
        <f>IF(AND(TRIM(INDEX(CompletedDateValues,ROW(A470)))&lt;&gt;"",INDEX(CompletedDateValues,ROW(A470))&gt;0),INT(INDEX(CompletedDateValues,ROW(A470))),"")</f>
        <v/>
      </c>
      <c r="B470" s="3" t="str">
        <f>IF(AND(TRIM(INDEX(StartDateValues,ROW(A470)))&lt;&gt;"",INDEX(StartDateValues,ROW(A470))&gt;0),INT(INDEX(StartDateValues,ROW(A470))),"")</f>
        <v/>
      </c>
      <c r="C470" s="3" t="str">
        <f t="shared" si="63"/>
        <v/>
      </c>
      <c r="D470" s="5" t="str">
        <f t="shared" si="64"/>
        <v/>
      </c>
      <c r="E470" s="5" t="str">
        <f t="shared" si="65"/>
        <v/>
      </c>
      <c r="F470" s="5" t="str">
        <f t="shared" si="66"/>
        <v/>
      </c>
      <c r="G470" s="3" t="str">
        <f t="shared" si="68"/>
        <v/>
      </c>
      <c r="H470" s="5" t="str">
        <f t="shared" si="69"/>
        <v/>
      </c>
      <c r="I470" s="5" t="str">
        <f t="shared" si="70"/>
        <v/>
      </c>
      <c r="J470" s="5" t="str">
        <f t="shared" si="71"/>
        <v/>
      </c>
      <c r="K470" s="5" t="e">
        <f t="shared" si="67"/>
        <v>#N/A</v>
      </c>
    </row>
    <row r="471" spans="1:11" x14ac:dyDescent="0.25">
      <c r="A471" s="3" t="str">
        <f>IF(AND(TRIM(INDEX(CompletedDateValues,ROW(A471)))&lt;&gt;"",INDEX(CompletedDateValues,ROW(A471))&gt;0),INT(INDEX(CompletedDateValues,ROW(A471))),"")</f>
        <v/>
      </c>
      <c r="B471" s="3" t="str">
        <f>IF(AND(TRIM(INDEX(StartDateValues,ROW(A471)))&lt;&gt;"",INDEX(StartDateValues,ROW(A471))&gt;0),INT(INDEX(StartDateValues,ROW(A471))),"")</f>
        <v/>
      </c>
      <c r="C471" s="3" t="str">
        <f t="shared" si="63"/>
        <v/>
      </c>
      <c r="D471" s="5" t="str">
        <f t="shared" si="64"/>
        <v/>
      </c>
      <c r="E471" s="5" t="str">
        <f t="shared" si="65"/>
        <v/>
      </c>
      <c r="F471" s="5" t="str">
        <f t="shared" si="66"/>
        <v/>
      </c>
      <c r="G471" s="3" t="str">
        <f t="shared" si="68"/>
        <v/>
      </c>
      <c r="H471" s="5" t="str">
        <f t="shared" si="69"/>
        <v/>
      </c>
      <c r="I471" s="5" t="str">
        <f t="shared" si="70"/>
        <v/>
      </c>
      <c r="J471" s="5" t="str">
        <f t="shared" si="71"/>
        <v/>
      </c>
      <c r="K471" s="5" t="e">
        <f t="shared" si="67"/>
        <v>#N/A</v>
      </c>
    </row>
    <row r="472" spans="1:11" x14ac:dyDescent="0.25">
      <c r="A472" s="3" t="str">
        <f>IF(AND(TRIM(INDEX(CompletedDateValues,ROW(A472)))&lt;&gt;"",INDEX(CompletedDateValues,ROW(A472))&gt;0),INT(INDEX(CompletedDateValues,ROW(A472))),"")</f>
        <v/>
      </c>
      <c r="B472" s="3" t="str">
        <f>IF(AND(TRIM(INDEX(StartDateValues,ROW(A472)))&lt;&gt;"",INDEX(StartDateValues,ROW(A472))&gt;0),INT(INDEX(StartDateValues,ROW(A472))),"")</f>
        <v/>
      </c>
      <c r="C472" s="3" t="str">
        <f t="shared" si="63"/>
        <v/>
      </c>
      <c r="D472" s="5" t="str">
        <f t="shared" si="64"/>
        <v/>
      </c>
      <c r="E472" s="5" t="str">
        <f t="shared" si="65"/>
        <v/>
      </c>
      <c r="F472" s="5" t="str">
        <f t="shared" si="66"/>
        <v/>
      </c>
      <c r="G472" s="3" t="str">
        <f t="shared" si="68"/>
        <v/>
      </c>
      <c r="H472" s="5" t="str">
        <f t="shared" si="69"/>
        <v/>
      </c>
      <c r="I472" s="5" t="str">
        <f t="shared" si="70"/>
        <v/>
      </c>
      <c r="J472" s="5" t="str">
        <f t="shared" si="71"/>
        <v/>
      </c>
      <c r="K472" s="5" t="e">
        <f t="shared" si="67"/>
        <v>#N/A</v>
      </c>
    </row>
    <row r="473" spans="1:11" x14ac:dyDescent="0.25">
      <c r="A473" s="3" t="str">
        <f>IF(AND(TRIM(INDEX(CompletedDateValues,ROW(A473)))&lt;&gt;"",INDEX(CompletedDateValues,ROW(A473))&gt;0),INT(INDEX(CompletedDateValues,ROW(A473))),"")</f>
        <v/>
      </c>
      <c r="B473" s="3" t="str">
        <f>IF(AND(TRIM(INDEX(StartDateValues,ROW(A473)))&lt;&gt;"",INDEX(StartDateValues,ROW(A473))&gt;0),INT(INDEX(StartDateValues,ROW(A473))),"")</f>
        <v/>
      </c>
      <c r="C473" s="3" t="str">
        <f t="shared" si="63"/>
        <v/>
      </c>
      <c r="D473" s="5" t="str">
        <f t="shared" si="64"/>
        <v/>
      </c>
      <c r="E473" s="5" t="str">
        <f t="shared" si="65"/>
        <v/>
      </c>
      <c r="F473" s="5" t="str">
        <f t="shared" si="66"/>
        <v/>
      </c>
      <c r="G473" s="3" t="str">
        <f t="shared" si="68"/>
        <v/>
      </c>
      <c r="H473" s="5" t="str">
        <f t="shared" si="69"/>
        <v/>
      </c>
      <c r="I473" s="5" t="str">
        <f t="shared" si="70"/>
        <v/>
      </c>
      <c r="J473" s="5" t="str">
        <f t="shared" si="71"/>
        <v/>
      </c>
      <c r="K473" s="5" t="e">
        <f t="shared" si="67"/>
        <v>#N/A</v>
      </c>
    </row>
    <row r="474" spans="1:11" x14ac:dyDescent="0.25">
      <c r="A474" s="3" t="str">
        <f>IF(AND(TRIM(INDEX(CompletedDateValues,ROW(A474)))&lt;&gt;"",INDEX(CompletedDateValues,ROW(A474))&gt;0),INT(INDEX(CompletedDateValues,ROW(A474))),"")</f>
        <v/>
      </c>
      <c r="B474" s="3" t="str">
        <f>IF(AND(TRIM(INDEX(StartDateValues,ROW(A474)))&lt;&gt;"",INDEX(StartDateValues,ROW(A474))&gt;0),INT(INDEX(StartDateValues,ROW(A474))),"")</f>
        <v/>
      </c>
      <c r="C474" s="3" t="str">
        <f t="shared" si="63"/>
        <v/>
      </c>
      <c r="D474" s="5" t="str">
        <f t="shared" si="64"/>
        <v/>
      </c>
      <c r="E474" s="5" t="str">
        <f t="shared" si="65"/>
        <v/>
      </c>
      <c r="F474" s="5" t="str">
        <f t="shared" si="66"/>
        <v/>
      </c>
      <c r="G474" s="3" t="str">
        <f t="shared" si="68"/>
        <v/>
      </c>
      <c r="H474" s="5" t="str">
        <f t="shared" si="69"/>
        <v/>
      </c>
      <c r="I474" s="5" t="str">
        <f t="shared" si="70"/>
        <v/>
      </c>
      <c r="J474" s="5" t="str">
        <f t="shared" si="71"/>
        <v/>
      </c>
      <c r="K474" s="5" t="e">
        <f t="shared" si="67"/>
        <v>#N/A</v>
      </c>
    </row>
    <row r="475" spans="1:11" x14ac:dyDescent="0.25">
      <c r="A475" s="3" t="str">
        <f>IF(AND(TRIM(INDEX(CompletedDateValues,ROW(A475)))&lt;&gt;"",INDEX(CompletedDateValues,ROW(A475))&gt;0),INT(INDEX(CompletedDateValues,ROW(A475))),"")</f>
        <v/>
      </c>
      <c r="B475" s="3" t="str">
        <f>IF(AND(TRIM(INDEX(StartDateValues,ROW(A475)))&lt;&gt;"",INDEX(StartDateValues,ROW(A475))&gt;0),INT(INDEX(StartDateValues,ROW(A475))),"")</f>
        <v/>
      </c>
      <c r="C475" s="3" t="str">
        <f t="shared" si="63"/>
        <v/>
      </c>
      <c r="D475" s="5" t="str">
        <f t="shared" si="64"/>
        <v/>
      </c>
      <c r="E475" s="5" t="str">
        <f t="shared" si="65"/>
        <v/>
      </c>
      <c r="F475" s="5" t="str">
        <f t="shared" si="66"/>
        <v/>
      </c>
      <c r="G475" s="3" t="str">
        <f t="shared" si="68"/>
        <v/>
      </c>
      <c r="H475" s="5" t="str">
        <f t="shared" si="69"/>
        <v/>
      </c>
      <c r="I475" s="5" t="str">
        <f t="shared" si="70"/>
        <v/>
      </c>
      <c r="J475" s="5" t="str">
        <f t="shared" si="71"/>
        <v/>
      </c>
      <c r="K475" s="5" t="e">
        <f t="shared" si="67"/>
        <v>#N/A</v>
      </c>
    </row>
    <row r="476" spans="1:11" x14ac:dyDescent="0.25">
      <c r="A476" s="3" t="str">
        <f>IF(AND(TRIM(INDEX(CompletedDateValues,ROW(A476)))&lt;&gt;"",INDEX(CompletedDateValues,ROW(A476))&gt;0),INT(INDEX(CompletedDateValues,ROW(A476))),"")</f>
        <v/>
      </c>
      <c r="B476" s="3" t="str">
        <f>IF(AND(TRIM(INDEX(StartDateValues,ROW(A476)))&lt;&gt;"",INDEX(StartDateValues,ROW(A476))&gt;0),INT(INDEX(StartDateValues,ROW(A476))),"")</f>
        <v/>
      </c>
      <c r="C476" s="3" t="str">
        <f t="shared" si="63"/>
        <v/>
      </c>
      <c r="D476" s="5" t="str">
        <f t="shared" si="64"/>
        <v/>
      </c>
      <c r="E476" s="5" t="str">
        <f t="shared" si="65"/>
        <v/>
      </c>
      <c r="F476" s="5" t="str">
        <f t="shared" si="66"/>
        <v/>
      </c>
      <c r="G476" s="3" t="str">
        <f t="shared" si="68"/>
        <v/>
      </c>
      <c r="H476" s="5" t="str">
        <f t="shared" si="69"/>
        <v/>
      </c>
      <c r="I476" s="5" t="str">
        <f t="shared" si="70"/>
        <v/>
      </c>
      <c r="J476" s="5" t="str">
        <f t="shared" si="71"/>
        <v/>
      </c>
      <c r="K476" s="5" t="e">
        <f t="shared" si="67"/>
        <v>#N/A</v>
      </c>
    </row>
    <row r="477" spans="1:11" x14ac:dyDescent="0.25">
      <c r="A477" s="3" t="str">
        <f>IF(AND(TRIM(INDEX(CompletedDateValues,ROW(A477)))&lt;&gt;"",INDEX(CompletedDateValues,ROW(A477))&gt;0),INT(INDEX(CompletedDateValues,ROW(A477))),"")</f>
        <v/>
      </c>
      <c r="B477" s="3" t="str">
        <f>IF(AND(TRIM(INDEX(StartDateValues,ROW(A477)))&lt;&gt;"",INDEX(StartDateValues,ROW(A477))&gt;0),INT(INDEX(StartDateValues,ROW(A477))),"")</f>
        <v/>
      </c>
      <c r="C477" s="3" t="str">
        <f t="shared" si="63"/>
        <v/>
      </c>
      <c r="D477" s="5" t="str">
        <f t="shared" si="64"/>
        <v/>
      </c>
      <c r="E477" s="5" t="str">
        <f t="shared" si="65"/>
        <v/>
      </c>
      <c r="F477" s="5" t="str">
        <f t="shared" si="66"/>
        <v/>
      </c>
      <c r="G477" s="3" t="str">
        <f t="shared" si="68"/>
        <v/>
      </c>
      <c r="H477" s="5" t="str">
        <f t="shared" si="69"/>
        <v/>
      </c>
      <c r="I477" s="5" t="str">
        <f t="shared" si="70"/>
        <v/>
      </c>
      <c r="J477" s="5" t="str">
        <f t="shared" si="71"/>
        <v/>
      </c>
      <c r="K477" s="5" t="e">
        <f t="shared" si="67"/>
        <v>#N/A</v>
      </c>
    </row>
    <row r="478" spans="1:11" x14ac:dyDescent="0.25">
      <c r="A478" s="3" t="str">
        <f>IF(AND(TRIM(INDEX(CompletedDateValues,ROW(A478)))&lt;&gt;"",INDEX(CompletedDateValues,ROW(A478))&gt;0),INT(INDEX(CompletedDateValues,ROW(A478))),"")</f>
        <v/>
      </c>
      <c r="B478" s="3" t="str">
        <f>IF(AND(TRIM(INDEX(StartDateValues,ROW(A478)))&lt;&gt;"",INDEX(StartDateValues,ROW(A478))&gt;0),INT(INDEX(StartDateValues,ROW(A478))),"")</f>
        <v/>
      </c>
      <c r="C478" s="3" t="str">
        <f t="shared" si="63"/>
        <v/>
      </c>
      <c r="D478" s="5" t="str">
        <f t="shared" si="64"/>
        <v/>
      </c>
      <c r="E478" s="5" t="str">
        <f t="shared" si="65"/>
        <v/>
      </c>
      <c r="F478" s="5" t="str">
        <f t="shared" si="66"/>
        <v/>
      </c>
      <c r="G478" s="3" t="str">
        <f t="shared" si="68"/>
        <v/>
      </c>
      <c r="H478" s="5" t="str">
        <f t="shared" si="69"/>
        <v/>
      </c>
      <c r="I478" s="5" t="str">
        <f t="shared" si="70"/>
        <v/>
      </c>
      <c r="J478" s="5" t="str">
        <f t="shared" si="71"/>
        <v/>
      </c>
      <c r="K478" s="5" t="e">
        <f t="shared" si="67"/>
        <v>#N/A</v>
      </c>
    </row>
    <row r="479" spans="1:11" x14ac:dyDescent="0.25">
      <c r="A479" s="3" t="str">
        <f>IF(AND(TRIM(INDEX(CompletedDateValues,ROW(A479)))&lt;&gt;"",INDEX(CompletedDateValues,ROW(A479))&gt;0),INT(INDEX(CompletedDateValues,ROW(A479))),"")</f>
        <v/>
      </c>
      <c r="B479" s="3" t="str">
        <f>IF(AND(TRIM(INDEX(StartDateValues,ROW(A479)))&lt;&gt;"",INDEX(StartDateValues,ROW(A479))&gt;0),INT(INDEX(StartDateValues,ROW(A479))),"")</f>
        <v/>
      </c>
      <c r="C479" s="3" t="str">
        <f t="shared" si="63"/>
        <v/>
      </c>
      <c r="D479" s="5" t="str">
        <f t="shared" si="64"/>
        <v/>
      </c>
      <c r="E479" s="5" t="str">
        <f t="shared" si="65"/>
        <v/>
      </c>
      <c r="F479" s="5" t="str">
        <f t="shared" si="66"/>
        <v/>
      </c>
      <c r="G479" s="3" t="str">
        <f t="shared" si="68"/>
        <v/>
      </c>
      <c r="H479" s="5" t="str">
        <f t="shared" si="69"/>
        <v/>
      </c>
      <c r="I479" s="5" t="str">
        <f t="shared" si="70"/>
        <v/>
      </c>
      <c r="J479" s="5" t="str">
        <f t="shared" si="71"/>
        <v/>
      </c>
      <c r="K479" s="5" t="e">
        <f t="shared" si="67"/>
        <v>#N/A</v>
      </c>
    </row>
    <row r="480" spans="1:11" x14ac:dyDescent="0.25">
      <c r="A480" s="3" t="str">
        <f>IF(AND(TRIM(INDEX(CompletedDateValues,ROW(A480)))&lt;&gt;"",INDEX(CompletedDateValues,ROW(A480))&gt;0),INT(INDEX(CompletedDateValues,ROW(A480))),"")</f>
        <v/>
      </c>
      <c r="B480" s="3" t="str">
        <f>IF(AND(TRIM(INDEX(StartDateValues,ROW(A480)))&lt;&gt;"",INDEX(StartDateValues,ROW(A480))&gt;0),INT(INDEX(StartDateValues,ROW(A480))),"")</f>
        <v/>
      </c>
      <c r="C480" s="3" t="str">
        <f t="shared" si="63"/>
        <v/>
      </c>
      <c r="D480" s="5" t="str">
        <f t="shared" si="64"/>
        <v/>
      </c>
      <c r="E480" s="5" t="str">
        <f t="shared" si="65"/>
        <v/>
      </c>
      <c r="F480" s="5" t="str">
        <f t="shared" si="66"/>
        <v/>
      </c>
      <c r="G480" s="3" t="str">
        <f t="shared" si="68"/>
        <v/>
      </c>
      <c r="H480" s="5" t="str">
        <f t="shared" si="69"/>
        <v/>
      </c>
      <c r="I480" s="5" t="str">
        <f t="shared" si="70"/>
        <v/>
      </c>
      <c r="J480" s="5" t="str">
        <f t="shared" si="71"/>
        <v/>
      </c>
      <c r="K480" s="5" t="e">
        <f t="shared" si="67"/>
        <v>#N/A</v>
      </c>
    </row>
    <row r="481" spans="1:11" x14ac:dyDescent="0.25">
      <c r="A481" s="3" t="str">
        <f>IF(AND(TRIM(INDEX(CompletedDateValues,ROW(A481)))&lt;&gt;"",INDEX(CompletedDateValues,ROW(A481))&gt;0),INT(INDEX(CompletedDateValues,ROW(A481))),"")</f>
        <v/>
      </c>
      <c r="B481" s="3" t="str">
        <f>IF(AND(TRIM(INDEX(StartDateValues,ROW(A481)))&lt;&gt;"",INDEX(StartDateValues,ROW(A481))&gt;0),INT(INDEX(StartDateValues,ROW(A481))),"")</f>
        <v/>
      </c>
      <c r="C481" s="3" t="str">
        <f t="shared" si="63"/>
        <v/>
      </c>
      <c r="D481" s="5" t="str">
        <f t="shared" si="64"/>
        <v/>
      </c>
      <c r="E481" s="5" t="str">
        <f t="shared" si="65"/>
        <v/>
      </c>
      <c r="F481" s="5" t="str">
        <f t="shared" si="66"/>
        <v/>
      </c>
      <c r="G481" s="3" t="str">
        <f t="shared" si="68"/>
        <v/>
      </c>
      <c r="H481" s="5" t="str">
        <f t="shared" si="69"/>
        <v/>
      </c>
      <c r="I481" s="5" t="str">
        <f t="shared" si="70"/>
        <v/>
      </c>
      <c r="J481" s="5" t="str">
        <f t="shared" si="71"/>
        <v/>
      </c>
      <c r="K481" s="5" t="e">
        <f t="shared" si="67"/>
        <v>#N/A</v>
      </c>
    </row>
    <row r="482" spans="1:11" x14ac:dyDescent="0.25">
      <c r="A482" s="3" t="str">
        <f>IF(AND(TRIM(INDEX(CompletedDateValues,ROW(A482)))&lt;&gt;"",INDEX(CompletedDateValues,ROW(A482))&gt;0),INT(INDEX(CompletedDateValues,ROW(A482))),"")</f>
        <v/>
      </c>
      <c r="B482" s="3" t="str">
        <f>IF(AND(TRIM(INDEX(StartDateValues,ROW(A482)))&lt;&gt;"",INDEX(StartDateValues,ROW(A482))&gt;0),INT(INDEX(StartDateValues,ROW(A482))),"")</f>
        <v/>
      </c>
      <c r="C482" s="3" t="str">
        <f t="shared" si="63"/>
        <v/>
      </c>
      <c r="D482" s="5" t="str">
        <f t="shared" si="64"/>
        <v/>
      </c>
      <c r="E482" s="5" t="str">
        <f t="shared" si="65"/>
        <v/>
      </c>
      <c r="F482" s="5" t="str">
        <f t="shared" si="66"/>
        <v/>
      </c>
      <c r="G482" s="3" t="str">
        <f t="shared" si="68"/>
        <v/>
      </c>
      <c r="H482" s="5" t="str">
        <f t="shared" si="69"/>
        <v/>
      </c>
      <c r="I482" s="5" t="str">
        <f t="shared" si="70"/>
        <v/>
      </c>
      <c r="J482" s="5" t="str">
        <f t="shared" si="71"/>
        <v/>
      </c>
      <c r="K482" s="5" t="e">
        <f t="shared" si="67"/>
        <v>#N/A</v>
      </c>
    </row>
    <row r="483" spans="1:11" x14ac:dyDescent="0.25">
      <c r="A483" s="3" t="str">
        <f>IF(AND(TRIM(INDEX(CompletedDateValues,ROW(A483)))&lt;&gt;"",INDEX(CompletedDateValues,ROW(A483))&gt;0),INT(INDEX(CompletedDateValues,ROW(A483))),"")</f>
        <v/>
      </c>
      <c r="B483" s="3" t="str">
        <f>IF(AND(TRIM(INDEX(StartDateValues,ROW(A483)))&lt;&gt;"",INDEX(StartDateValues,ROW(A483))&gt;0),INT(INDEX(StartDateValues,ROW(A483))),"")</f>
        <v/>
      </c>
      <c r="C483" s="3" t="str">
        <f t="shared" si="63"/>
        <v/>
      </c>
      <c r="D483" s="5" t="str">
        <f t="shared" si="64"/>
        <v/>
      </c>
      <c r="E483" s="5" t="str">
        <f t="shared" si="65"/>
        <v/>
      </c>
      <c r="F483" s="5" t="str">
        <f t="shared" si="66"/>
        <v/>
      </c>
      <c r="G483" s="3" t="str">
        <f t="shared" si="68"/>
        <v/>
      </c>
      <c r="H483" s="5" t="str">
        <f t="shared" si="69"/>
        <v/>
      </c>
      <c r="I483" s="5" t="str">
        <f t="shared" si="70"/>
        <v/>
      </c>
      <c r="J483" s="5" t="str">
        <f t="shared" si="71"/>
        <v/>
      </c>
      <c r="K483" s="5" t="e">
        <f t="shared" si="67"/>
        <v>#N/A</v>
      </c>
    </row>
    <row r="484" spans="1:11" x14ac:dyDescent="0.25">
      <c r="A484" s="3" t="str">
        <f>IF(AND(TRIM(INDEX(CompletedDateValues,ROW(A484)))&lt;&gt;"",INDEX(CompletedDateValues,ROW(A484))&gt;0),INT(INDEX(CompletedDateValues,ROW(A484))),"")</f>
        <v/>
      </c>
      <c r="B484" s="3" t="str">
        <f>IF(AND(TRIM(INDEX(StartDateValues,ROW(A484)))&lt;&gt;"",INDEX(StartDateValues,ROW(A484))&gt;0),INT(INDEX(StartDateValues,ROW(A484))),"")</f>
        <v/>
      </c>
      <c r="C484" s="3" t="str">
        <f t="shared" si="63"/>
        <v/>
      </c>
      <c r="D484" s="5" t="str">
        <f t="shared" si="64"/>
        <v/>
      </c>
      <c r="E484" s="5" t="str">
        <f t="shared" si="65"/>
        <v/>
      </c>
      <c r="F484" s="5" t="str">
        <f t="shared" si="66"/>
        <v/>
      </c>
      <c r="G484" s="3" t="str">
        <f t="shared" si="68"/>
        <v/>
      </c>
      <c r="H484" s="5" t="str">
        <f t="shared" si="69"/>
        <v/>
      </c>
      <c r="I484" s="5" t="str">
        <f t="shared" si="70"/>
        <v/>
      </c>
      <c r="J484" s="5" t="str">
        <f t="shared" si="71"/>
        <v/>
      </c>
      <c r="K484" s="5" t="e">
        <f t="shared" si="67"/>
        <v>#N/A</v>
      </c>
    </row>
    <row r="485" spans="1:11" x14ac:dyDescent="0.25">
      <c r="A485" s="3" t="str">
        <f>IF(AND(TRIM(INDEX(CompletedDateValues,ROW(A485)))&lt;&gt;"",INDEX(CompletedDateValues,ROW(A485))&gt;0),INT(INDEX(CompletedDateValues,ROW(A485))),"")</f>
        <v/>
      </c>
      <c r="B485" s="3" t="str">
        <f>IF(AND(TRIM(INDEX(StartDateValues,ROW(A485)))&lt;&gt;"",INDEX(StartDateValues,ROW(A485))&gt;0),INT(INDEX(StartDateValues,ROW(A485))),"")</f>
        <v/>
      </c>
      <c r="C485" s="3" t="str">
        <f t="shared" si="63"/>
        <v/>
      </c>
      <c r="D485" s="5" t="str">
        <f t="shared" si="64"/>
        <v/>
      </c>
      <c r="E485" s="5" t="str">
        <f t="shared" si="65"/>
        <v/>
      </c>
      <c r="F485" s="5" t="str">
        <f t="shared" si="66"/>
        <v/>
      </c>
      <c r="G485" s="3" t="str">
        <f t="shared" si="68"/>
        <v/>
      </c>
      <c r="H485" s="5" t="str">
        <f t="shared" si="69"/>
        <v/>
      </c>
      <c r="I485" s="5" t="str">
        <f t="shared" si="70"/>
        <v/>
      </c>
      <c r="J485" s="5" t="str">
        <f t="shared" si="71"/>
        <v/>
      </c>
      <c r="K485" s="5" t="e">
        <f t="shared" si="67"/>
        <v>#N/A</v>
      </c>
    </row>
    <row r="486" spans="1:11" x14ac:dyDescent="0.25">
      <c r="A486" s="3" t="str">
        <f>IF(AND(TRIM(INDEX(CompletedDateValues,ROW(A486)))&lt;&gt;"",INDEX(CompletedDateValues,ROW(A486))&gt;0),INT(INDEX(CompletedDateValues,ROW(A486))),"")</f>
        <v/>
      </c>
      <c r="B486" s="3" t="str">
        <f>IF(AND(TRIM(INDEX(StartDateValues,ROW(A486)))&lt;&gt;"",INDEX(StartDateValues,ROW(A486))&gt;0),INT(INDEX(StartDateValues,ROW(A486))),"")</f>
        <v/>
      </c>
      <c r="C486" s="3" t="str">
        <f t="shared" si="63"/>
        <v/>
      </c>
      <c r="D486" s="5" t="str">
        <f t="shared" si="64"/>
        <v/>
      </c>
      <c r="E486" s="5" t="str">
        <f t="shared" si="65"/>
        <v/>
      </c>
      <c r="F486" s="5" t="str">
        <f t="shared" si="66"/>
        <v/>
      </c>
      <c r="G486" s="3" t="str">
        <f t="shared" si="68"/>
        <v/>
      </c>
      <c r="H486" s="5" t="str">
        <f t="shared" si="69"/>
        <v/>
      </c>
      <c r="I486" s="5" t="str">
        <f t="shared" si="70"/>
        <v/>
      </c>
      <c r="J486" s="5" t="str">
        <f t="shared" si="71"/>
        <v/>
      </c>
      <c r="K486" s="5" t="e">
        <f t="shared" si="67"/>
        <v>#N/A</v>
      </c>
    </row>
    <row r="487" spans="1:11" x14ac:dyDescent="0.25">
      <c r="A487" s="3" t="str">
        <f>IF(AND(TRIM(INDEX(CompletedDateValues,ROW(A487)))&lt;&gt;"",INDEX(CompletedDateValues,ROW(A487))&gt;0),INT(INDEX(CompletedDateValues,ROW(A487))),"")</f>
        <v/>
      </c>
      <c r="B487" s="3" t="str">
        <f>IF(AND(TRIM(INDEX(StartDateValues,ROW(A487)))&lt;&gt;"",INDEX(StartDateValues,ROW(A487))&gt;0),INT(INDEX(StartDateValues,ROW(A487))),"")</f>
        <v/>
      </c>
      <c r="C487" s="3" t="str">
        <f t="shared" si="63"/>
        <v/>
      </c>
      <c r="D487" s="5" t="str">
        <f t="shared" si="64"/>
        <v/>
      </c>
      <c r="E487" s="5" t="str">
        <f t="shared" si="65"/>
        <v/>
      </c>
      <c r="F487" s="5" t="str">
        <f t="shared" si="66"/>
        <v/>
      </c>
      <c r="G487" s="3" t="str">
        <f t="shared" si="68"/>
        <v/>
      </c>
      <c r="H487" s="5" t="str">
        <f t="shared" si="69"/>
        <v/>
      </c>
      <c r="I487" s="5" t="str">
        <f t="shared" si="70"/>
        <v/>
      </c>
      <c r="J487" s="5" t="str">
        <f t="shared" si="71"/>
        <v/>
      </c>
      <c r="K487" s="5" t="e">
        <f t="shared" si="67"/>
        <v>#N/A</v>
      </c>
    </row>
    <row r="488" spans="1:11" x14ac:dyDescent="0.25">
      <c r="A488" s="3" t="str">
        <f>IF(AND(TRIM(INDEX(CompletedDateValues,ROW(A488)))&lt;&gt;"",INDEX(CompletedDateValues,ROW(A488))&gt;0),INT(INDEX(CompletedDateValues,ROW(A488))),"")</f>
        <v/>
      </c>
      <c r="B488" s="3" t="str">
        <f>IF(AND(TRIM(INDEX(StartDateValues,ROW(A488)))&lt;&gt;"",INDEX(StartDateValues,ROW(A488))&gt;0),INT(INDEX(StartDateValues,ROW(A488))),"")</f>
        <v/>
      </c>
      <c r="C488" s="3" t="str">
        <f t="shared" si="63"/>
        <v/>
      </c>
      <c r="D488" s="5" t="str">
        <f t="shared" si="64"/>
        <v/>
      </c>
      <c r="E488" s="5" t="str">
        <f t="shared" si="65"/>
        <v/>
      </c>
      <c r="F488" s="5" t="str">
        <f t="shared" si="66"/>
        <v/>
      </c>
      <c r="G488" s="3" t="str">
        <f t="shared" si="68"/>
        <v/>
      </c>
      <c r="H488" s="5" t="str">
        <f t="shared" si="69"/>
        <v/>
      </c>
      <c r="I488" s="5" t="str">
        <f t="shared" si="70"/>
        <v/>
      </c>
      <c r="J488" s="5" t="str">
        <f t="shared" si="71"/>
        <v/>
      </c>
      <c r="K488" s="5" t="e">
        <f t="shared" si="67"/>
        <v>#N/A</v>
      </c>
    </row>
    <row r="489" spans="1:11" x14ac:dyDescent="0.25">
      <c r="A489" s="3" t="str">
        <f>IF(AND(TRIM(INDEX(CompletedDateValues,ROW(A489)))&lt;&gt;"",INDEX(CompletedDateValues,ROW(A489))&gt;0),INT(INDEX(CompletedDateValues,ROW(A489))),"")</f>
        <v/>
      </c>
      <c r="B489" s="3" t="str">
        <f>IF(AND(TRIM(INDEX(StartDateValues,ROW(A489)))&lt;&gt;"",INDEX(StartDateValues,ROW(A489))&gt;0),INT(INDEX(StartDateValues,ROW(A489))),"")</f>
        <v/>
      </c>
      <c r="C489" s="3" t="str">
        <f t="shared" si="63"/>
        <v/>
      </c>
      <c r="D489" s="5" t="str">
        <f t="shared" si="64"/>
        <v/>
      </c>
      <c r="E489" s="5" t="str">
        <f t="shared" si="65"/>
        <v/>
      </c>
      <c r="F489" s="5" t="str">
        <f t="shared" si="66"/>
        <v/>
      </c>
      <c r="G489" s="3" t="str">
        <f t="shared" si="68"/>
        <v/>
      </c>
      <c r="H489" s="5" t="str">
        <f t="shared" si="69"/>
        <v/>
      </c>
      <c r="I489" s="5" t="str">
        <f t="shared" si="70"/>
        <v/>
      </c>
      <c r="J489" s="5" t="str">
        <f t="shared" si="71"/>
        <v/>
      </c>
      <c r="K489" s="5" t="e">
        <f t="shared" si="67"/>
        <v>#N/A</v>
      </c>
    </row>
    <row r="490" spans="1:11" x14ac:dyDescent="0.25">
      <c r="A490" s="3" t="str">
        <f>IF(AND(TRIM(INDEX(CompletedDateValues,ROW(A490)))&lt;&gt;"",INDEX(CompletedDateValues,ROW(A490))&gt;0),INT(INDEX(CompletedDateValues,ROW(A490))),"")</f>
        <v/>
      </c>
      <c r="B490" s="3" t="str">
        <f>IF(AND(TRIM(INDEX(StartDateValues,ROW(A490)))&lt;&gt;"",INDEX(StartDateValues,ROW(A490))&gt;0),INT(INDEX(StartDateValues,ROW(A490))),"")</f>
        <v/>
      </c>
      <c r="C490" s="3" t="str">
        <f t="shared" si="63"/>
        <v/>
      </c>
      <c r="D490" s="5" t="str">
        <f t="shared" si="64"/>
        <v/>
      </c>
      <c r="E490" s="5" t="str">
        <f t="shared" si="65"/>
        <v/>
      </c>
      <c r="F490" s="5" t="str">
        <f t="shared" si="66"/>
        <v/>
      </c>
      <c r="G490" s="3" t="str">
        <f t="shared" si="68"/>
        <v/>
      </c>
      <c r="H490" s="5" t="str">
        <f t="shared" si="69"/>
        <v/>
      </c>
      <c r="I490" s="5" t="str">
        <f t="shared" si="70"/>
        <v/>
      </c>
      <c r="J490" s="5" t="str">
        <f t="shared" si="71"/>
        <v/>
      </c>
      <c r="K490" s="5" t="e">
        <f t="shared" si="67"/>
        <v>#N/A</v>
      </c>
    </row>
    <row r="491" spans="1:11" x14ac:dyDescent="0.25">
      <c r="A491" s="3" t="str">
        <f>IF(AND(TRIM(INDEX(CompletedDateValues,ROW(A491)))&lt;&gt;"",INDEX(CompletedDateValues,ROW(A491))&gt;0),INT(INDEX(CompletedDateValues,ROW(A491))),"")</f>
        <v/>
      </c>
      <c r="B491" s="3" t="str">
        <f>IF(AND(TRIM(INDEX(StartDateValues,ROW(A491)))&lt;&gt;"",INDEX(StartDateValues,ROW(A491))&gt;0),INT(INDEX(StartDateValues,ROW(A491))),"")</f>
        <v/>
      </c>
      <c r="C491" s="3" t="str">
        <f t="shared" si="63"/>
        <v/>
      </c>
      <c r="D491" s="5" t="str">
        <f t="shared" si="64"/>
        <v/>
      </c>
      <c r="E491" s="5" t="str">
        <f t="shared" si="65"/>
        <v/>
      </c>
      <c r="F491" s="5" t="str">
        <f t="shared" si="66"/>
        <v/>
      </c>
      <c r="G491" s="3" t="str">
        <f t="shared" si="68"/>
        <v/>
      </c>
      <c r="H491" s="5" t="str">
        <f t="shared" si="69"/>
        <v/>
      </c>
      <c r="I491" s="5" t="str">
        <f t="shared" si="70"/>
        <v/>
      </c>
      <c r="J491" s="5" t="str">
        <f t="shared" si="71"/>
        <v/>
      </c>
      <c r="K491" s="5" t="e">
        <f t="shared" si="67"/>
        <v>#N/A</v>
      </c>
    </row>
    <row r="492" spans="1:11" x14ac:dyDescent="0.25">
      <c r="A492" s="3" t="str">
        <f>IF(AND(TRIM(INDEX(CompletedDateValues,ROW(A492)))&lt;&gt;"",INDEX(CompletedDateValues,ROW(A492))&gt;0),INT(INDEX(CompletedDateValues,ROW(A492))),"")</f>
        <v/>
      </c>
      <c r="B492" s="3" t="str">
        <f>IF(AND(TRIM(INDEX(StartDateValues,ROW(A492)))&lt;&gt;"",INDEX(StartDateValues,ROW(A492))&gt;0),INT(INDEX(StartDateValues,ROW(A492))),"")</f>
        <v/>
      </c>
      <c r="C492" s="3" t="str">
        <f t="shared" si="63"/>
        <v/>
      </c>
      <c r="D492" s="5" t="str">
        <f t="shared" si="64"/>
        <v/>
      </c>
      <c r="E492" s="5" t="str">
        <f t="shared" si="65"/>
        <v/>
      </c>
      <c r="F492" s="5" t="str">
        <f t="shared" si="66"/>
        <v/>
      </c>
      <c r="G492" s="3" t="str">
        <f t="shared" si="68"/>
        <v/>
      </c>
      <c r="H492" s="5" t="str">
        <f t="shared" si="69"/>
        <v/>
      </c>
      <c r="I492" s="5" t="str">
        <f t="shared" si="70"/>
        <v/>
      </c>
      <c r="J492" s="5" t="str">
        <f t="shared" si="71"/>
        <v/>
      </c>
      <c r="K492" s="5" t="e">
        <f t="shared" si="67"/>
        <v>#N/A</v>
      </c>
    </row>
    <row r="493" spans="1:11" x14ac:dyDescent="0.25">
      <c r="A493" s="3" t="str">
        <f>IF(AND(TRIM(INDEX(CompletedDateValues,ROW(A493)))&lt;&gt;"",INDEX(CompletedDateValues,ROW(A493))&gt;0),INT(INDEX(CompletedDateValues,ROW(A493))),"")</f>
        <v/>
      </c>
      <c r="B493" s="3" t="str">
        <f>IF(AND(TRIM(INDEX(StartDateValues,ROW(A493)))&lt;&gt;"",INDEX(StartDateValues,ROW(A493))&gt;0),INT(INDEX(StartDateValues,ROW(A493))),"")</f>
        <v/>
      </c>
      <c r="C493" s="3" t="str">
        <f t="shared" si="63"/>
        <v/>
      </c>
      <c r="D493" s="5" t="str">
        <f t="shared" si="64"/>
        <v/>
      </c>
      <c r="E493" s="5" t="str">
        <f t="shared" si="65"/>
        <v/>
      </c>
      <c r="F493" s="5" t="str">
        <f t="shared" si="66"/>
        <v/>
      </c>
      <c r="G493" s="3" t="str">
        <f t="shared" si="68"/>
        <v/>
      </c>
      <c r="H493" s="5" t="str">
        <f t="shared" si="69"/>
        <v/>
      </c>
      <c r="I493" s="5" t="str">
        <f t="shared" si="70"/>
        <v/>
      </c>
      <c r="J493" s="5" t="str">
        <f t="shared" si="71"/>
        <v/>
      </c>
      <c r="K493" s="5" t="e">
        <f t="shared" si="67"/>
        <v>#N/A</v>
      </c>
    </row>
    <row r="494" spans="1:11" x14ac:dyDescent="0.25">
      <c r="A494" s="3" t="str">
        <f>IF(AND(TRIM(INDEX(CompletedDateValues,ROW(A494)))&lt;&gt;"",INDEX(CompletedDateValues,ROW(A494))&gt;0),INT(INDEX(CompletedDateValues,ROW(A494))),"")</f>
        <v/>
      </c>
      <c r="B494" s="3" t="str">
        <f>IF(AND(TRIM(INDEX(StartDateValues,ROW(A494)))&lt;&gt;"",INDEX(StartDateValues,ROW(A494))&gt;0),INT(INDEX(StartDateValues,ROW(A494))),"")</f>
        <v/>
      </c>
      <c r="C494" s="3" t="str">
        <f t="shared" si="63"/>
        <v/>
      </c>
      <c r="D494" s="5" t="str">
        <f t="shared" si="64"/>
        <v/>
      </c>
      <c r="E494" s="5" t="str">
        <f t="shared" si="65"/>
        <v/>
      </c>
      <c r="F494" s="5" t="str">
        <f t="shared" si="66"/>
        <v/>
      </c>
      <c r="G494" s="3" t="str">
        <f t="shared" si="68"/>
        <v/>
      </c>
      <c r="H494" s="5" t="str">
        <f t="shared" si="69"/>
        <v/>
      </c>
      <c r="I494" s="5" t="str">
        <f t="shared" si="70"/>
        <v/>
      </c>
      <c r="J494" s="5" t="str">
        <f t="shared" si="71"/>
        <v/>
      </c>
      <c r="K494" s="5" t="e">
        <f t="shared" si="67"/>
        <v>#N/A</v>
      </c>
    </row>
    <row r="495" spans="1:11" x14ac:dyDescent="0.25">
      <c r="A495" s="3" t="str">
        <f>IF(AND(TRIM(INDEX(CompletedDateValues,ROW(A495)))&lt;&gt;"",INDEX(CompletedDateValues,ROW(A495))&gt;0),INT(INDEX(CompletedDateValues,ROW(A495))),"")</f>
        <v/>
      </c>
      <c r="B495" s="3" t="str">
        <f>IF(AND(TRIM(INDEX(StartDateValues,ROW(A495)))&lt;&gt;"",INDEX(StartDateValues,ROW(A495))&gt;0),INT(INDEX(StartDateValues,ROW(A495))),"")</f>
        <v/>
      </c>
      <c r="C495" s="3" t="str">
        <f t="shared" si="63"/>
        <v/>
      </c>
      <c r="D495" s="5" t="str">
        <f t="shared" si="64"/>
        <v/>
      </c>
      <c r="E495" s="5" t="str">
        <f t="shared" si="65"/>
        <v/>
      </c>
      <c r="F495" s="5" t="str">
        <f t="shared" si="66"/>
        <v/>
      </c>
      <c r="G495" s="3" t="str">
        <f t="shared" si="68"/>
        <v/>
      </c>
      <c r="H495" s="5" t="str">
        <f t="shared" si="69"/>
        <v/>
      </c>
      <c r="I495" s="5" t="str">
        <f t="shared" si="70"/>
        <v/>
      </c>
      <c r="J495" s="5" t="str">
        <f t="shared" si="71"/>
        <v/>
      </c>
      <c r="K495" s="5" t="e">
        <f t="shared" si="67"/>
        <v>#N/A</v>
      </c>
    </row>
    <row r="496" spans="1:11" x14ac:dyDescent="0.25">
      <c r="A496" s="3" t="str">
        <f>IF(AND(TRIM(INDEX(CompletedDateValues,ROW(A496)))&lt;&gt;"",INDEX(CompletedDateValues,ROW(A496))&gt;0),INT(INDEX(CompletedDateValues,ROW(A496))),"")</f>
        <v/>
      </c>
      <c r="B496" s="3" t="str">
        <f>IF(AND(TRIM(INDEX(StartDateValues,ROW(A496)))&lt;&gt;"",INDEX(StartDateValues,ROW(A496))&gt;0),INT(INDEX(StartDateValues,ROW(A496))),"")</f>
        <v/>
      </c>
      <c r="C496" s="3" t="str">
        <f t="shared" si="63"/>
        <v/>
      </c>
      <c r="D496" s="5" t="str">
        <f t="shared" si="64"/>
        <v/>
      </c>
      <c r="E496" s="5" t="str">
        <f t="shared" si="65"/>
        <v/>
      </c>
      <c r="F496" s="5" t="str">
        <f t="shared" si="66"/>
        <v/>
      </c>
      <c r="G496" s="3" t="str">
        <f t="shared" si="68"/>
        <v/>
      </c>
      <c r="H496" s="5" t="str">
        <f t="shared" si="69"/>
        <v/>
      </c>
      <c r="I496" s="5" t="str">
        <f t="shared" si="70"/>
        <v/>
      </c>
      <c r="J496" s="5" t="str">
        <f t="shared" si="71"/>
        <v/>
      </c>
      <c r="K496" s="5" t="e">
        <f t="shared" si="67"/>
        <v>#N/A</v>
      </c>
    </row>
    <row r="497" spans="1:11" x14ac:dyDescent="0.25">
      <c r="A497" s="3" t="str">
        <f>IF(AND(TRIM(INDEX(CompletedDateValues,ROW(A497)))&lt;&gt;"",INDEX(CompletedDateValues,ROW(A497))&gt;0),INT(INDEX(CompletedDateValues,ROW(A497))),"")</f>
        <v/>
      </c>
      <c r="B497" s="3" t="str">
        <f>IF(AND(TRIM(INDEX(StartDateValues,ROW(A497)))&lt;&gt;"",INDEX(StartDateValues,ROW(A497))&gt;0),INT(INDEX(StartDateValues,ROW(A497))),"")</f>
        <v/>
      </c>
      <c r="C497" s="3" t="str">
        <f t="shared" si="63"/>
        <v/>
      </c>
      <c r="D497" s="5" t="str">
        <f t="shared" si="64"/>
        <v/>
      </c>
      <c r="E497" s="5" t="str">
        <f t="shared" si="65"/>
        <v/>
      </c>
      <c r="F497" s="5" t="str">
        <f t="shared" si="66"/>
        <v/>
      </c>
      <c r="G497" s="3" t="str">
        <f t="shared" si="68"/>
        <v/>
      </c>
      <c r="H497" s="5" t="str">
        <f t="shared" si="69"/>
        <v/>
      </c>
      <c r="I497" s="5" t="str">
        <f t="shared" si="70"/>
        <v/>
      </c>
      <c r="J497" s="5" t="str">
        <f t="shared" si="71"/>
        <v/>
      </c>
      <c r="K497" s="5" t="e">
        <f t="shared" si="67"/>
        <v>#N/A</v>
      </c>
    </row>
    <row r="498" spans="1:11" x14ac:dyDescent="0.25">
      <c r="A498" s="3" t="str">
        <f>IF(AND(TRIM(INDEX(CompletedDateValues,ROW(A498)))&lt;&gt;"",INDEX(CompletedDateValues,ROW(A498))&gt;0),INT(INDEX(CompletedDateValues,ROW(A498))),"")</f>
        <v/>
      </c>
      <c r="B498" s="3" t="str">
        <f>IF(AND(TRIM(INDEX(StartDateValues,ROW(A498)))&lt;&gt;"",INDEX(StartDateValues,ROW(A498))&gt;0),INT(INDEX(StartDateValues,ROW(A498))),"")</f>
        <v/>
      </c>
      <c r="C498" s="3" t="str">
        <f t="shared" si="63"/>
        <v/>
      </c>
      <c r="D498" s="5" t="str">
        <f t="shared" si="64"/>
        <v/>
      </c>
      <c r="E498" s="5" t="str">
        <f t="shared" si="65"/>
        <v/>
      </c>
      <c r="F498" s="5" t="str">
        <f t="shared" si="66"/>
        <v/>
      </c>
      <c r="G498" s="3" t="str">
        <f t="shared" si="68"/>
        <v/>
      </c>
      <c r="H498" s="5" t="str">
        <f t="shared" si="69"/>
        <v/>
      </c>
      <c r="I498" s="5" t="str">
        <f t="shared" si="70"/>
        <v/>
      </c>
      <c r="J498" s="5" t="str">
        <f t="shared" si="71"/>
        <v/>
      </c>
      <c r="K498" s="5" t="e">
        <f t="shared" si="67"/>
        <v>#N/A</v>
      </c>
    </row>
    <row r="499" spans="1:11" x14ac:dyDescent="0.25">
      <c r="A499" s="3" t="str">
        <f>IF(AND(TRIM(INDEX(CompletedDateValues,ROW(A499)))&lt;&gt;"",INDEX(CompletedDateValues,ROW(A499))&gt;0),INT(INDEX(CompletedDateValues,ROW(A499))),"")</f>
        <v/>
      </c>
      <c r="B499" s="3" t="str">
        <f>IF(AND(TRIM(INDEX(StartDateValues,ROW(A499)))&lt;&gt;"",INDEX(StartDateValues,ROW(A499))&gt;0),INT(INDEX(StartDateValues,ROW(A499))),"")</f>
        <v/>
      </c>
      <c r="C499" s="3" t="str">
        <f t="shared" si="63"/>
        <v/>
      </c>
      <c r="D499" s="5" t="str">
        <f t="shared" si="64"/>
        <v/>
      </c>
      <c r="E499" s="5" t="str">
        <f t="shared" si="65"/>
        <v/>
      </c>
      <c r="F499" s="5" t="str">
        <f t="shared" si="66"/>
        <v/>
      </c>
      <c r="G499" s="3" t="str">
        <f t="shared" si="68"/>
        <v/>
      </c>
      <c r="H499" s="5" t="str">
        <f t="shared" si="69"/>
        <v/>
      </c>
      <c r="I499" s="5" t="str">
        <f t="shared" si="70"/>
        <v/>
      </c>
      <c r="J499" s="5" t="str">
        <f t="shared" si="71"/>
        <v/>
      </c>
      <c r="K499" s="5" t="e">
        <f t="shared" si="67"/>
        <v>#N/A</v>
      </c>
    </row>
    <row r="500" spans="1:11" x14ac:dyDescent="0.25">
      <c r="A500" s="3" t="str">
        <f>IF(AND(TRIM(INDEX(CompletedDateValues,ROW(A500)))&lt;&gt;"",INDEX(CompletedDateValues,ROW(A500))&gt;0),INT(INDEX(CompletedDateValues,ROW(A500))),"")</f>
        <v/>
      </c>
      <c r="B500" s="3" t="str">
        <f>IF(AND(TRIM(INDEX(StartDateValues,ROW(A500)))&lt;&gt;"",INDEX(StartDateValues,ROW(A500))&gt;0),INT(INDEX(StartDateValues,ROW(A500))),"")</f>
        <v/>
      </c>
      <c r="C500" s="3" t="str">
        <f t="shared" si="63"/>
        <v/>
      </c>
      <c r="D500" s="5" t="str">
        <f t="shared" si="64"/>
        <v/>
      </c>
      <c r="E500" s="5" t="str">
        <f t="shared" si="65"/>
        <v/>
      </c>
      <c r="F500" s="5" t="str">
        <f t="shared" si="66"/>
        <v/>
      </c>
      <c r="G500" s="3" t="str">
        <f t="shared" si="68"/>
        <v/>
      </c>
      <c r="H500" s="5" t="str">
        <f t="shared" si="69"/>
        <v/>
      </c>
      <c r="I500" s="5" t="str">
        <f t="shared" si="70"/>
        <v/>
      </c>
      <c r="J500" s="5" t="str">
        <f t="shared" si="71"/>
        <v/>
      </c>
      <c r="K500" s="5" t="e">
        <f t="shared" si="67"/>
        <v>#N/A</v>
      </c>
    </row>
    <row r="501" spans="1:11" x14ac:dyDescent="0.25">
      <c r="A501" s="3" t="str">
        <f>IF(AND(TRIM(INDEX(CompletedDateValues,ROW(A501)))&lt;&gt;"",INDEX(CompletedDateValues,ROW(A501))&gt;0),INT(INDEX(CompletedDateValues,ROW(A501))),"")</f>
        <v/>
      </c>
      <c r="B501" s="3" t="str">
        <f>IF(AND(TRIM(INDEX(StartDateValues,ROW(A501)))&lt;&gt;"",INDEX(StartDateValues,ROW(A501))&gt;0),INT(INDEX(StartDateValues,ROW(A501))),"")</f>
        <v/>
      </c>
      <c r="C501" s="3" t="str">
        <f t="shared" si="63"/>
        <v/>
      </c>
      <c r="D501" s="5" t="str">
        <f t="shared" si="64"/>
        <v/>
      </c>
      <c r="E501" s="5" t="str">
        <f t="shared" si="65"/>
        <v/>
      </c>
      <c r="F501" s="5" t="str">
        <f t="shared" si="66"/>
        <v/>
      </c>
      <c r="G501" s="3" t="str">
        <f t="shared" si="68"/>
        <v/>
      </c>
      <c r="H501" s="5" t="str">
        <f t="shared" si="69"/>
        <v/>
      </c>
      <c r="I501" s="5" t="str">
        <f t="shared" si="70"/>
        <v/>
      </c>
      <c r="J501" s="5" t="str">
        <f t="shared" si="71"/>
        <v/>
      </c>
      <c r="K501" s="5" t="e">
        <f t="shared" si="67"/>
        <v>#N/A</v>
      </c>
    </row>
    <row r="502" spans="1:11" x14ac:dyDescent="0.25">
      <c r="A502" s="3" t="str">
        <f>IF(AND(TRIM(INDEX(CompletedDateValues,ROW(A502)))&lt;&gt;"",INDEX(CompletedDateValues,ROW(A502))&gt;0),INT(INDEX(CompletedDateValues,ROW(A502))),"")</f>
        <v/>
      </c>
      <c r="B502" s="3" t="str">
        <f>IF(AND(TRIM(INDEX(StartDateValues,ROW(A502)))&lt;&gt;"",INDEX(StartDateValues,ROW(A502))&gt;0),INT(INDEX(StartDateValues,ROW(A502))),"")</f>
        <v/>
      </c>
      <c r="C502" s="3" t="str">
        <f t="shared" si="63"/>
        <v/>
      </c>
      <c r="D502" s="5" t="str">
        <f t="shared" si="64"/>
        <v/>
      </c>
      <c r="E502" s="5" t="str">
        <f t="shared" si="65"/>
        <v/>
      </c>
      <c r="F502" s="5" t="str">
        <f t="shared" si="66"/>
        <v/>
      </c>
      <c r="G502" s="3" t="str">
        <f t="shared" si="68"/>
        <v/>
      </c>
      <c r="H502" s="5" t="str">
        <f t="shared" si="69"/>
        <v/>
      </c>
      <c r="I502" s="5" t="str">
        <f t="shared" si="70"/>
        <v/>
      </c>
      <c r="J502" s="5" t="str">
        <f t="shared" si="71"/>
        <v/>
      </c>
      <c r="K502" s="5" t="e">
        <f t="shared" si="67"/>
        <v>#N/A</v>
      </c>
    </row>
    <row r="503" spans="1:11" x14ac:dyDescent="0.25">
      <c r="A503" s="3" t="str">
        <f>IF(AND(TRIM(INDEX(CompletedDateValues,ROW(A503)))&lt;&gt;"",INDEX(CompletedDateValues,ROW(A503))&gt;0),INT(INDEX(CompletedDateValues,ROW(A503))),"")</f>
        <v/>
      </c>
      <c r="B503" s="3" t="str">
        <f>IF(AND(TRIM(INDEX(StartDateValues,ROW(A503)))&lt;&gt;"",INDEX(StartDateValues,ROW(A503))&gt;0),INT(INDEX(StartDateValues,ROW(A503))),"")</f>
        <v/>
      </c>
      <c r="C503" s="3" t="str">
        <f t="shared" si="63"/>
        <v/>
      </c>
      <c r="D503" s="5" t="str">
        <f t="shared" si="64"/>
        <v/>
      </c>
      <c r="E503" s="5" t="str">
        <f t="shared" si="65"/>
        <v/>
      </c>
      <c r="F503" s="5" t="str">
        <f t="shared" si="66"/>
        <v/>
      </c>
      <c r="G503" s="3" t="str">
        <f t="shared" si="68"/>
        <v/>
      </c>
      <c r="H503" s="5" t="str">
        <f t="shared" si="69"/>
        <v/>
      </c>
      <c r="I503" s="5" t="str">
        <f t="shared" si="70"/>
        <v/>
      </c>
      <c r="J503" s="5" t="str">
        <f t="shared" si="71"/>
        <v/>
      </c>
      <c r="K503" s="5" t="e">
        <f t="shared" si="67"/>
        <v>#N/A</v>
      </c>
    </row>
    <row r="504" spans="1:11" x14ac:dyDescent="0.25">
      <c r="A504" s="3" t="str">
        <f>IF(AND(TRIM(INDEX(CompletedDateValues,ROW(A504)))&lt;&gt;"",INDEX(CompletedDateValues,ROW(A504))&gt;0),INT(INDEX(CompletedDateValues,ROW(A504))),"")</f>
        <v/>
      </c>
      <c r="B504" s="3" t="str">
        <f>IF(AND(TRIM(INDEX(StartDateValues,ROW(A504)))&lt;&gt;"",INDEX(StartDateValues,ROW(A504))&gt;0),INT(INDEX(StartDateValues,ROW(A504))),"")</f>
        <v/>
      </c>
      <c r="C504" s="3" t="str">
        <f t="shared" si="63"/>
        <v/>
      </c>
      <c r="D504" s="5" t="str">
        <f t="shared" si="64"/>
        <v/>
      </c>
      <c r="E504" s="5" t="str">
        <f t="shared" si="65"/>
        <v/>
      </c>
      <c r="F504" s="5" t="str">
        <f t="shared" si="66"/>
        <v/>
      </c>
      <c r="G504" s="3" t="str">
        <f t="shared" si="68"/>
        <v/>
      </c>
      <c r="H504" s="5" t="str">
        <f t="shared" si="69"/>
        <v/>
      </c>
      <c r="I504" s="5" t="str">
        <f t="shared" si="70"/>
        <v/>
      </c>
      <c r="J504" s="5" t="str">
        <f t="shared" si="71"/>
        <v/>
      </c>
      <c r="K504" s="5" t="e">
        <f t="shared" si="67"/>
        <v>#N/A</v>
      </c>
    </row>
    <row r="505" spans="1:11" x14ac:dyDescent="0.25">
      <c r="A505" s="3" t="str">
        <f>IF(AND(TRIM(INDEX(CompletedDateValues,ROW(A505)))&lt;&gt;"",INDEX(CompletedDateValues,ROW(A505))&gt;0),INT(INDEX(CompletedDateValues,ROW(A505))),"")</f>
        <v/>
      </c>
      <c r="B505" s="3" t="str">
        <f>IF(AND(TRIM(INDEX(StartDateValues,ROW(A505)))&lt;&gt;"",INDEX(StartDateValues,ROW(A505))&gt;0),INT(INDEX(StartDateValues,ROW(A505))),"")</f>
        <v/>
      </c>
      <c r="C505" s="3" t="str">
        <f t="shared" si="63"/>
        <v/>
      </c>
      <c r="D505" s="5" t="str">
        <f t="shared" si="64"/>
        <v/>
      </c>
      <c r="E505" s="5" t="str">
        <f t="shared" si="65"/>
        <v/>
      </c>
      <c r="F505" s="5" t="str">
        <f t="shared" si="66"/>
        <v/>
      </c>
      <c r="G505" s="3" t="str">
        <f t="shared" si="68"/>
        <v/>
      </c>
      <c r="H505" s="5" t="str">
        <f t="shared" si="69"/>
        <v/>
      </c>
      <c r="I505" s="5" t="str">
        <f t="shared" si="70"/>
        <v/>
      </c>
      <c r="J505" s="5" t="str">
        <f t="shared" si="71"/>
        <v/>
      </c>
      <c r="K505" s="5" t="e">
        <f t="shared" si="67"/>
        <v>#N/A</v>
      </c>
    </row>
    <row r="506" spans="1:11" x14ac:dyDescent="0.25">
      <c r="A506" s="3" t="str">
        <f>IF(AND(TRIM(INDEX(CompletedDateValues,ROW(A506)))&lt;&gt;"",INDEX(CompletedDateValues,ROW(A506))&gt;0),INT(INDEX(CompletedDateValues,ROW(A506))),"")</f>
        <v/>
      </c>
      <c r="B506" s="3" t="str">
        <f>IF(AND(TRIM(INDEX(StartDateValues,ROW(A506)))&lt;&gt;"",INDEX(StartDateValues,ROW(A506))&gt;0),INT(INDEX(StartDateValues,ROW(A506))),"")</f>
        <v/>
      </c>
      <c r="C506" s="3" t="str">
        <f t="shared" si="63"/>
        <v/>
      </c>
      <c r="D506" s="5" t="str">
        <f t="shared" si="64"/>
        <v/>
      </c>
      <c r="E506" s="5" t="str">
        <f t="shared" si="65"/>
        <v/>
      </c>
      <c r="F506" s="5" t="str">
        <f t="shared" si="66"/>
        <v/>
      </c>
      <c r="G506" s="3" t="str">
        <f t="shared" si="68"/>
        <v/>
      </c>
      <c r="H506" s="5" t="str">
        <f t="shared" si="69"/>
        <v/>
      </c>
      <c r="I506" s="5" t="str">
        <f t="shared" si="70"/>
        <v/>
      </c>
      <c r="J506" s="5" t="str">
        <f t="shared" si="71"/>
        <v/>
      </c>
      <c r="K506" s="5" t="e">
        <f t="shared" si="67"/>
        <v>#N/A</v>
      </c>
    </row>
    <row r="507" spans="1:11" x14ac:dyDescent="0.25">
      <c r="A507" s="3" t="str">
        <f>IF(AND(TRIM(INDEX(CompletedDateValues,ROW(A507)))&lt;&gt;"",INDEX(CompletedDateValues,ROW(A507))&gt;0),INT(INDEX(CompletedDateValues,ROW(A507))),"")</f>
        <v/>
      </c>
      <c r="B507" s="3" t="str">
        <f>IF(AND(TRIM(INDEX(StartDateValues,ROW(A507)))&lt;&gt;"",INDEX(StartDateValues,ROW(A507))&gt;0),INT(INDEX(StartDateValues,ROW(A507))),"")</f>
        <v/>
      </c>
      <c r="C507" s="3" t="str">
        <f t="shared" si="63"/>
        <v/>
      </c>
      <c r="D507" s="5" t="str">
        <f t="shared" si="64"/>
        <v/>
      </c>
      <c r="E507" s="5" t="str">
        <f t="shared" si="65"/>
        <v/>
      </c>
      <c r="F507" s="5" t="str">
        <f t="shared" si="66"/>
        <v/>
      </c>
      <c r="G507" s="3" t="str">
        <f t="shared" si="68"/>
        <v/>
      </c>
      <c r="H507" s="5" t="str">
        <f t="shared" si="69"/>
        <v/>
      </c>
      <c r="I507" s="5" t="str">
        <f t="shared" si="70"/>
        <v/>
      </c>
      <c r="J507" s="5" t="str">
        <f t="shared" si="71"/>
        <v/>
      </c>
      <c r="K507" s="5" t="e">
        <f t="shared" si="67"/>
        <v>#N/A</v>
      </c>
    </row>
    <row r="508" spans="1:11" x14ac:dyDescent="0.25">
      <c r="A508" s="3" t="str">
        <f>IF(AND(TRIM(INDEX(CompletedDateValues,ROW(A508)))&lt;&gt;"",INDEX(CompletedDateValues,ROW(A508))&gt;0),INT(INDEX(CompletedDateValues,ROW(A508))),"")</f>
        <v/>
      </c>
      <c r="B508" s="3" t="str">
        <f>IF(AND(TRIM(INDEX(StartDateValues,ROW(A508)))&lt;&gt;"",INDEX(StartDateValues,ROW(A508))&gt;0),INT(INDEX(StartDateValues,ROW(A508))),"")</f>
        <v/>
      </c>
      <c r="C508" s="3" t="str">
        <f t="shared" si="63"/>
        <v/>
      </c>
      <c r="D508" s="5" t="str">
        <f t="shared" si="64"/>
        <v/>
      </c>
      <c r="E508" s="5" t="str">
        <f t="shared" si="65"/>
        <v/>
      </c>
      <c r="F508" s="5" t="str">
        <f t="shared" si="66"/>
        <v/>
      </c>
      <c r="G508" s="3" t="str">
        <f t="shared" si="68"/>
        <v/>
      </c>
      <c r="H508" s="5" t="str">
        <f t="shared" si="69"/>
        <v/>
      </c>
      <c r="I508" s="5" t="str">
        <f t="shared" si="70"/>
        <v/>
      </c>
      <c r="J508" s="5" t="str">
        <f t="shared" si="71"/>
        <v/>
      </c>
      <c r="K508" s="5" t="e">
        <f t="shared" si="67"/>
        <v>#N/A</v>
      </c>
    </row>
    <row r="509" spans="1:11" x14ac:dyDescent="0.25">
      <c r="A509" s="3" t="str">
        <f>IF(AND(TRIM(INDEX(CompletedDateValues,ROW(A509)))&lt;&gt;"",INDEX(CompletedDateValues,ROW(A509))&gt;0),INT(INDEX(CompletedDateValues,ROW(A509))),"")</f>
        <v/>
      </c>
      <c r="B509" s="3" t="str">
        <f>IF(AND(TRIM(INDEX(StartDateValues,ROW(A509)))&lt;&gt;"",INDEX(StartDateValues,ROW(A509))&gt;0),INT(INDEX(StartDateValues,ROW(A509))),"")</f>
        <v/>
      </c>
      <c r="C509" s="3" t="str">
        <f t="shared" ref="C509:C572" si="72">IF(A509="","",A509 - (WEEKDAY(A509)-1))</f>
        <v/>
      </c>
      <c r="D509" s="5" t="str">
        <f t="shared" ref="D509:D572" si="73">IF(C509="", "",YEAR(C509))</f>
        <v/>
      </c>
      <c r="E509" s="5" t="str">
        <f t="shared" ref="E509:E572" si="74">IF(C509="","",WEEKNUM(C509))</f>
        <v/>
      </c>
      <c r="F509" s="5" t="str">
        <f t="shared" ref="F509:F572" si="75">IF(C509="","",D509&amp;"-"&amp;TEXT(E509,"00"))</f>
        <v/>
      </c>
      <c r="G509" s="3" t="str">
        <f t="shared" si="68"/>
        <v/>
      </c>
      <c r="H509" s="5" t="str">
        <f t="shared" si="69"/>
        <v/>
      </c>
      <c r="I509" s="5" t="str">
        <f t="shared" si="70"/>
        <v/>
      </c>
      <c r="J509" s="5" t="str">
        <f t="shared" si="71"/>
        <v/>
      </c>
      <c r="K509" s="5" t="e">
        <f t="shared" si="67"/>
        <v>#N/A</v>
      </c>
    </row>
    <row r="510" spans="1:11" x14ac:dyDescent="0.25">
      <c r="A510" s="3" t="str">
        <f>IF(AND(TRIM(INDEX(CompletedDateValues,ROW(A510)))&lt;&gt;"",INDEX(CompletedDateValues,ROW(A510))&gt;0),INT(INDEX(CompletedDateValues,ROW(A510))),"")</f>
        <v/>
      </c>
      <c r="B510" s="3" t="str">
        <f>IF(AND(TRIM(INDEX(StartDateValues,ROW(A510)))&lt;&gt;"",INDEX(StartDateValues,ROW(A510))&gt;0),INT(INDEX(StartDateValues,ROW(A510))),"")</f>
        <v/>
      </c>
      <c r="C510" s="3" t="str">
        <f t="shared" si="72"/>
        <v/>
      </c>
      <c r="D510" s="5" t="str">
        <f t="shared" si="73"/>
        <v/>
      </c>
      <c r="E510" s="5" t="str">
        <f t="shared" si="74"/>
        <v/>
      </c>
      <c r="F510" s="5" t="str">
        <f t="shared" si="75"/>
        <v/>
      </c>
      <c r="G510" s="3" t="str">
        <f t="shared" si="68"/>
        <v/>
      </c>
      <c r="H510" s="5" t="str">
        <f t="shared" si="69"/>
        <v/>
      </c>
      <c r="I510" s="5" t="str">
        <f t="shared" si="70"/>
        <v/>
      </c>
      <c r="J510" s="5" t="str">
        <f t="shared" si="71"/>
        <v/>
      </c>
      <c r="K510" s="5" t="e">
        <f t="shared" si="67"/>
        <v>#N/A</v>
      </c>
    </row>
    <row r="511" spans="1:11" x14ac:dyDescent="0.25">
      <c r="A511" s="3" t="str">
        <f>IF(AND(TRIM(INDEX(CompletedDateValues,ROW(A511)))&lt;&gt;"",INDEX(CompletedDateValues,ROW(A511))&gt;0),INT(INDEX(CompletedDateValues,ROW(A511))),"")</f>
        <v/>
      </c>
      <c r="B511" s="3" t="str">
        <f>IF(AND(TRIM(INDEX(StartDateValues,ROW(A511)))&lt;&gt;"",INDEX(StartDateValues,ROW(A511))&gt;0),INT(INDEX(StartDateValues,ROW(A511))),"")</f>
        <v/>
      </c>
      <c r="C511" s="3" t="str">
        <f t="shared" si="72"/>
        <v/>
      </c>
      <c r="D511" s="5" t="str">
        <f t="shared" si="73"/>
        <v/>
      </c>
      <c r="E511" s="5" t="str">
        <f t="shared" si="74"/>
        <v/>
      </c>
      <c r="F511" s="5" t="str">
        <f t="shared" si="75"/>
        <v/>
      </c>
      <c r="G511" s="3" t="str">
        <f t="shared" si="68"/>
        <v/>
      </c>
      <c r="H511" s="5" t="str">
        <f t="shared" si="69"/>
        <v/>
      </c>
      <c r="I511" s="5" t="str">
        <f t="shared" si="70"/>
        <v/>
      </c>
      <c r="J511" s="5" t="str">
        <f t="shared" si="71"/>
        <v/>
      </c>
      <c r="K511" s="5" t="e">
        <f t="shared" si="67"/>
        <v>#N/A</v>
      </c>
    </row>
    <row r="512" spans="1:11" x14ac:dyDescent="0.25">
      <c r="A512" s="3" t="str">
        <f>IF(AND(TRIM(INDEX(CompletedDateValues,ROW(A512)))&lt;&gt;"",INDEX(CompletedDateValues,ROW(A512))&gt;0),INT(INDEX(CompletedDateValues,ROW(A512))),"")</f>
        <v/>
      </c>
      <c r="B512" s="3" t="str">
        <f>IF(AND(TRIM(INDEX(StartDateValues,ROW(A512)))&lt;&gt;"",INDEX(StartDateValues,ROW(A512))&gt;0),INT(INDEX(StartDateValues,ROW(A512))),"")</f>
        <v/>
      </c>
      <c r="C512" s="3" t="str">
        <f t="shared" si="72"/>
        <v/>
      </c>
      <c r="D512" s="5" t="str">
        <f t="shared" si="73"/>
        <v/>
      </c>
      <c r="E512" s="5" t="str">
        <f t="shared" si="74"/>
        <v/>
      </c>
      <c r="F512" s="5" t="str">
        <f t="shared" si="75"/>
        <v/>
      </c>
      <c r="G512" s="3" t="str">
        <f t="shared" si="68"/>
        <v/>
      </c>
      <c r="H512" s="5" t="str">
        <f t="shared" si="69"/>
        <v/>
      </c>
      <c r="I512" s="5" t="str">
        <f t="shared" si="70"/>
        <v/>
      </c>
      <c r="J512" s="5" t="str">
        <f t="shared" si="71"/>
        <v/>
      </c>
      <c r="K512" s="5" t="e">
        <f t="shared" si="67"/>
        <v>#N/A</v>
      </c>
    </row>
    <row r="513" spans="1:11" x14ac:dyDescent="0.25">
      <c r="A513" s="3" t="str">
        <f>IF(AND(TRIM(INDEX(CompletedDateValues,ROW(A513)))&lt;&gt;"",INDEX(CompletedDateValues,ROW(A513))&gt;0),INT(INDEX(CompletedDateValues,ROW(A513))),"")</f>
        <v/>
      </c>
      <c r="B513" s="3" t="str">
        <f>IF(AND(TRIM(INDEX(StartDateValues,ROW(A513)))&lt;&gt;"",INDEX(StartDateValues,ROW(A513))&gt;0),INT(INDEX(StartDateValues,ROW(A513))),"")</f>
        <v/>
      </c>
      <c r="C513" s="3" t="str">
        <f t="shared" si="72"/>
        <v/>
      </c>
      <c r="D513" s="5" t="str">
        <f t="shared" si="73"/>
        <v/>
      </c>
      <c r="E513" s="5" t="str">
        <f t="shared" si="74"/>
        <v/>
      </c>
      <c r="F513" s="5" t="str">
        <f t="shared" si="75"/>
        <v/>
      </c>
      <c r="G513" s="3" t="str">
        <f t="shared" si="68"/>
        <v/>
      </c>
      <c r="H513" s="5" t="str">
        <f t="shared" si="69"/>
        <v/>
      </c>
      <c r="I513" s="5" t="str">
        <f t="shared" si="70"/>
        <v/>
      </c>
      <c r="J513" s="5" t="str">
        <f t="shared" si="71"/>
        <v/>
      </c>
      <c r="K513" s="5" t="e">
        <f t="shared" si="67"/>
        <v>#N/A</v>
      </c>
    </row>
    <row r="514" spans="1:11" x14ac:dyDescent="0.25">
      <c r="A514" s="3" t="str">
        <f>IF(AND(TRIM(INDEX(CompletedDateValues,ROW(A514)))&lt;&gt;"",INDEX(CompletedDateValues,ROW(A514))&gt;0),INT(INDEX(CompletedDateValues,ROW(A514))),"")</f>
        <v/>
      </c>
      <c r="B514" s="3" t="str">
        <f>IF(AND(TRIM(INDEX(StartDateValues,ROW(A514)))&lt;&gt;"",INDEX(StartDateValues,ROW(A514))&gt;0),INT(INDEX(StartDateValues,ROW(A514))),"")</f>
        <v/>
      </c>
      <c r="C514" s="3" t="str">
        <f t="shared" si="72"/>
        <v/>
      </c>
      <c r="D514" s="5" t="str">
        <f t="shared" si="73"/>
        <v/>
      </c>
      <c r="E514" s="5" t="str">
        <f t="shared" si="74"/>
        <v/>
      </c>
      <c r="F514" s="5" t="str">
        <f t="shared" si="75"/>
        <v/>
      </c>
      <c r="G514" s="3" t="str">
        <f t="shared" si="68"/>
        <v/>
      </c>
      <c r="H514" s="5" t="str">
        <f t="shared" si="69"/>
        <v/>
      </c>
      <c r="I514" s="5" t="str">
        <f t="shared" si="70"/>
        <v/>
      </c>
      <c r="J514" s="5" t="str">
        <f t="shared" si="71"/>
        <v/>
      </c>
      <c r="K514" s="5" t="e">
        <f t="shared" ref="K514:K577" si="76">IF(OR(A514="",B514=""),NA(),MAX(0,IF(A514-B514=0,SameDayCycleTimeSettingValue,A514-B514)))</f>
        <v>#N/A</v>
      </c>
    </row>
    <row r="515" spans="1:11" x14ac:dyDescent="0.25">
      <c r="A515" s="3" t="str">
        <f>IF(AND(TRIM(INDEX(CompletedDateValues,ROW(A515)))&lt;&gt;"",INDEX(CompletedDateValues,ROW(A515))&gt;0),INT(INDEX(CompletedDateValues,ROW(A515))),"")</f>
        <v/>
      </c>
      <c r="B515" s="3" t="str">
        <f>IF(AND(TRIM(INDEX(StartDateValues,ROW(A515)))&lt;&gt;"",INDEX(StartDateValues,ROW(A515))&gt;0),INT(INDEX(StartDateValues,ROW(A515))),"")</f>
        <v/>
      </c>
      <c r="C515" s="3" t="str">
        <f t="shared" si="72"/>
        <v/>
      </c>
      <c r="D515" s="5" t="str">
        <f t="shared" si="73"/>
        <v/>
      </c>
      <c r="E515" s="5" t="str">
        <f t="shared" si="74"/>
        <v/>
      </c>
      <c r="F515" s="5" t="str">
        <f t="shared" si="75"/>
        <v/>
      </c>
      <c r="G515" s="3" t="str">
        <f t="shared" ref="G515:G578" si="77">IF(B515="","",B515 - (WEEKDAY(B515)-1))</f>
        <v/>
      </c>
      <c r="H515" s="5" t="str">
        <f t="shared" ref="H515:H578" si="78">IF(G515="", "",YEAR(G515))</f>
        <v/>
      </c>
      <c r="I515" s="5" t="str">
        <f t="shared" ref="I515:I578" si="79">IF(G515="","",WEEKNUM(G515))</f>
        <v/>
      </c>
      <c r="J515" s="5" t="str">
        <f t="shared" ref="J515:J578" si="80">IF(G515="","",H515&amp;"-"&amp;TEXT(I515,"00"))</f>
        <v/>
      </c>
      <c r="K515" s="5" t="e">
        <f t="shared" si="76"/>
        <v>#N/A</v>
      </c>
    </row>
    <row r="516" spans="1:11" x14ac:dyDescent="0.25">
      <c r="A516" s="3" t="str">
        <f>IF(AND(TRIM(INDEX(CompletedDateValues,ROW(A516)))&lt;&gt;"",INDEX(CompletedDateValues,ROW(A516))&gt;0),INT(INDEX(CompletedDateValues,ROW(A516))),"")</f>
        <v/>
      </c>
      <c r="B516" s="3" t="str">
        <f>IF(AND(TRIM(INDEX(StartDateValues,ROW(A516)))&lt;&gt;"",INDEX(StartDateValues,ROW(A516))&gt;0),INT(INDEX(StartDateValues,ROW(A516))),"")</f>
        <v/>
      </c>
      <c r="C516" s="3" t="str">
        <f t="shared" si="72"/>
        <v/>
      </c>
      <c r="D516" s="5" t="str">
        <f t="shared" si="73"/>
        <v/>
      </c>
      <c r="E516" s="5" t="str">
        <f t="shared" si="74"/>
        <v/>
      </c>
      <c r="F516" s="5" t="str">
        <f t="shared" si="75"/>
        <v/>
      </c>
      <c r="G516" s="3" t="str">
        <f t="shared" si="77"/>
        <v/>
      </c>
      <c r="H516" s="5" t="str">
        <f t="shared" si="78"/>
        <v/>
      </c>
      <c r="I516" s="5" t="str">
        <f t="shared" si="79"/>
        <v/>
      </c>
      <c r="J516" s="5" t="str">
        <f t="shared" si="80"/>
        <v/>
      </c>
      <c r="K516" s="5" t="e">
        <f t="shared" si="76"/>
        <v>#N/A</v>
      </c>
    </row>
    <row r="517" spans="1:11" x14ac:dyDescent="0.25">
      <c r="A517" s="3" t="str">
        <f>IF(AND(TRIM(INDEX(CompletedDateValues,ROW(A517)))&lt;&gt;"",INDEX(CompletedDateValues,ROW(A517))&gt;0),INT(INDEX(CompletedDateValues,ROW(A517))),"")</f>
        <v/>
      </c>
      <c r="B517" s="3" t="str">
        <f>IF(AND(TRIM(INDEX(StartDateValues,ROW(A517)))&lt;&gt;"",INDEX(StartDateValues,ROW(A517))&gt;0),INT(INDEX(StartDateValues,ROW(A517))),"")</f>
        <v/>
      </c>
      <c r="C517" s="3" t="str">
        <f t="shared" si="72"/>
        <v/>
      </c>
      <c r="D517" s="5" t="str">
        <f t="shared" si="73"/>
        <v/>
      </c>
      <c r="E517" s="5" t="str">
        <f t="shared" si="74"/>
        <v/>
      </c>
      <c r="F517" s="5" t="str">
        <f t="shared" si="75"/>
        <v/>
      </c>
      <c r="G517" s="3" t="str">
        <f t="shared" si="77"/>
        <v/>
      </c>
      <c r="H517" s="5" t="str">
        <f t="shared" si="78"/>
        <v/>
      </c>
      <c r="I517" s="5" t="str">
        <f t="shared" si="79"/>
        <v/>
      </c>
      <c r="J517" s="5" t="str">
        <f t="shared" si="80"/>
        <v/>
      </c>
      <c r="K517" s="5" t="e">
        <f t="shared" si="76"/>
        <v>#N/A</v>
      </c>
    </row>
    <row r="518" spans="1:11" x14ac:dyDescent="0.25">
      <c r="A518" s="3" t="str">
        <f>IF(AND(TRIM(INDEX(CompletedDateValues,ROW(A518)))&lt;&gt;"",INDEX(CompletedDateValues,ROW(A518))&gt;0),INT(INDEX(CompletedDateValues,ROW(A518))),"")</f>
        <v/>
      </c>
      <c r="B518" s="3" t="str">
        <f>IF(AND(TRIM(INDEX(StartDateValues,ROW(A518)))&lt;&gt;"",INDEX(StartDateValues,ROW(A518))&gt;0),INT(INDEX(StartDateValues,ROW(A518))),"")</f>
        <v/>
      </c>
      <c r="C518" s="3" t="str">
        <f t="shared" si="72"/>
        <v/>
      </c>
      <c r="D518" s="5" t="str">
        <f t="shared" si="73"/>
        <v/>
      </c>
      <c r="E518" s="5" t="str">
        <f t="shared" si="74"/>
        <v/>
      </c>
      <c r="F518" s="5" t="str">
        <f t="shared" si="75"/>
        <v/>
      </c>
      <c r="G518" s="3" t="str">
        <f t="shared" si="77"/>
        <v/>
      </c>
      <c r="H518" s="5" t="str">
        <f t="shared" si="78"/>
        <v/>
      </c>
      <c r="I518" s="5" t="str">
        <f t="shared" si="79"/>
        <v/>
      </c>
      <c r="J518" s="5" t="str">
        <f t="shared" si="80"/>
        <v/>
      </c>
      <c r="K518" s="5" t="e">
        <f t="shared" si="76"/>
        <v>#N/A</v>
      </c>
    </row>
    <row r="519" spans="1:11" x14ac:dyDescent="0.25">
      <c r="A519" s="3" t="str">
        <f>IF(AND(TRIM(INDEX(CompletedDateValues,ROW(A519)))&lt;&gt;"",INDEX(CompletedDateValues,ROW(A519))&gt;0),INT(INDEX(CompletedDateValues,ROW(A519))),"")</f>
        <v/>
      </c>
      <c r="B519" s="3" t="str">
        <f>IF(AND(TRIM(INDEX(StartDateValues,ROW(A519)))&lt;&gt;"",INDEX(StartDateValues,ROW(A519))&gt;0),INT(INDEX(StartDateValues,ROW(A519))),"")</f>
        <v/>
      </c>
      <c r="C519" s="3" t="str">
        <f t="shared" si="72"/>
        <v/>
      </c>
      <c r="D519" s="5" t="str">
        <f t="shared" si="73"/>
        <v/>
      </c>
      <c r="E519" s="5" t="str">
        <f t="shared" si="74"/>
        <v/>
      </c>
      <c r="F519" s="5" t="str">
        <f t="shared" si="75"/>
        <v/>
      </c>
      <c r="G519" s="3" t="str">
        <f t="shared" si="77"/>
        <v/>
      </c>
      <c r="H519" s="5" t="str">
        <f t="shared" si="78"/>
        <v/>
      </c>
      <c r="I519" s="5" t="str">
        <f t="shared" si="79"/>
        <v/>
      </c>
      <c r="J519" s="5" t="str">
        <f t="shared" si="80"/>
        <v/>
      </c>
      <c r="K519" s="5" t="e">
        <f t="shared" si="76"/>
        <v>#N/A</v>
      </c>
    </row>
    <row r="520" spans="1:11" x14ac:dyDescent="0.25">
      <c r="A520" s="3" t="str">
        <f>IF(AND(TRIM(INDEX(CompletedDateValues,ROW(A520)))&lt;&gt;"",INDEX(CompletedDateValues,ROW(A520))&gt;0),INT(INDEX(CompletedDateValues,ROW(A520))),"")</f>
        <v/>
      </c>
      <c r="B520" s="3" t="str">
        <f>IF(AND(TRIM(INDEX(StartDateValues,ROW(A520)))&lt;&gt;"",INDEX(StartDateValues,ROW(A520))&gt;0),INT(INDEX(StartDateValues,ROW(A520))),"")</f>
        <v/>
      </c>
      <c r="C520" s="3" t="str">
        <f t="shared" si="72"/>
        <v/>
      </c>
      <c r="D520" s="5" t="str">
        <f t="shared" si="73"/>
        <v/>
      </c>
      <c r="E520" s="5" t="str">
        <f t="shared" si="74"/>
        <v/>
      </c>
      <c r="F520" s="5" t="str">
        <f t="shared" si="75"/>
        <v/>
      </c>
      <c r="G520" s="3" t="str">
        <f t="shared" si="77"/>
        <v/>
      </c>
      <c r="H520" s="5" t="str">
        <f t="shared" si="78"/>
        <v/>
      </c>
      <c r="I520" s="5" t="str">
        <f t="shared" si="79"/>
        <v/>
      </c>
      <c r="J520" s="5" t="str">
        <f t="shared" si="80"/>
        <v/>
      </c>
      <c r="K520" s="5" t="e">
        <f t="shared" si="76"/>
        <v>#N/A</v>
      </c>
    </row>
    <row r="521" spans="1:11" x14ac:dyDescent="0.25">
      <c r="A521" s="3" t="str">
        <f>IF(AND(TRIM(INDEX(CompletedDateValues,ROW(A521)))&lt;&gt;"",INDEX(CompletedDateValues,ROW(A521))&gt;0),INT(INDEX(CompletedDateValues,ROW(A521))),"")</f>
        <v/>
      </c>
      <c r="B521" s="3" t="str">
        <f>IF(AND(TRIM(INDEX(StartDateValues,ROW(A521)))&lt;&gt;"",INDEX(StartDateValues,ROW(A521))&gt;0),INT(INDEX(StartDateValues,ROW(A521))),"")</f>
        <v/>
      </c>
      <c r="C521" s="3" t="str">
        <f t="shared" si="72"/>
        <v/>
      </c>
      <c r="D521" s="5" t="str">
        <f t="shared" si="73"/>
        <v/>
      </c>
      <c r="E521" s="5" t="str">
        <f t="shared" si="74"/>
        <v/>
      </c>
      <c r="F521" s="5" t="str">
        <f t="shared" si="75"/>
        <v/>
      </c>
      <c r="G521" s="3" t="str">
        <f t="shared" si="77"/>
        <v/>
      </c>
      <c r="H521" s="5" t="str">
        <f t="shared" si="78"/>
        <v/>
      </c>
      <c r="I521" s="5" t="str">
        <f t="shared" si="79"/>
        <v/>
      </c>
      <c r="J521" s="5" t="str">
        <f t="shared" si="80"/>
        <v/>
      </c>
      <c r="K521" s="5" t="e">
        <f t="shared" si="76"/>
        <v>#N/A</v>
      </c>
    </row>
    <row r="522" spans="1:11" x14ac:dyDescent="0.25">
      <c r="A522" s="3" t="str">
        <f>IF(AND(TRIM(INDEX(CompletedDateValues,ROW(A522)))&lt;&gt;"",INDEX(CompletedDateValues,ROW(A522))&gt;0),INT(INDEX(CompletedDateValues,ROW(A522))),"")</f>
        <v/>
      </c>
      <c r="B522" s="3" t="str">
        <f>IF(AND(TRIM(INDEX(StartDateValues,ROW(A522)))&lt;&gt;"",INDEX(StartDateValues,ROW(A522))&gt;0),INT(INDEX(StartDateValues,ROW(A522))),"")</f>
        <v/>
      </c>
      <c r="C522" s="3" t="str">
        <f t="shared" si="72"/>
        <v/>
      </c>
      <c r="D522" s="5" t="str">
        <f t="shared" si="73"/>
        <v/>
      </c>
      <c r="E522" s="5" t="str">
        <f t="shared" si="74"/>
        <v/>
      </c>
      <c r="F522" s="5" t="str">
        <f t="shared" si="75"/>
        <v/>
      </c>
      <c r="G522" s="3" t="str">
        <f t="shared" si="77"/>
        <v/>
      </c>
      <c r="H522" s="5" t="str">
        <f t="shared" si="78"/>
        <v/>
      </c>
      <c r="I522" s="5" t="str">
        <f t="shared" si="79"/>
        <v/>
      </c>
      <c r="J522" s="5" t="str">
        <f t="shared" si="80"/>
        <v/>
      </c>
      <c r="K522" s="5" t="e">
        <f t="shared" si="76"/>
        <v>#N/A</v>
      </c>
    </row>
    <row r="523" spans="1:11" x14ac:dyDescent="0.25">
      <c r="A523" s="3" t="str">
        <f>IF(AND(TRIM(INDEX(CompletedDateValues,ROW(A523)))&lt;&gt;"",INDEX(CompletedDateValues,ROW(A523))&gt;0),INT(INDEX(CompletedDateValues,ROW(A523))),"")</f>
        <v/>
      </c>
      <c r="B523" s="3" t="str">
        <f>IF(AND(TRIM(INDEX(StartDateValues,ROW(A523)))&lt;&gt;"",INDEX(StartDateValues,ROW(A523))&gt;0),INT(INDEX(StartDateValues,ROW(A523))),"")</f>
        <v/>
      </c>
      <c r="C523" s="3" t="str">
        <f t="shared" si="72"/>
        <v/>
      </c>
      <c r="D523" s="5" t="str">
        <f t="shared" si="73"/>
        <v/>
      </c>
      <c r="E523" s="5" t="str">
        <f t="shared" si="74"/>
        <v/>
      </c>
      <c r="F523" s="5" t="str">
        <f t="shared" si="75"/>
        <v/>
      </c>
      <c r="G523" s="3" t="str">
        <f t="shared" si="77"/>
        <v/>
      </c>
      <c r="H523" s="5" t="str">
        <f t="shared" si="78"/>
        <v/>
      </c>
      <c r="I523" s="5" t="str">
        <f t="shared" si="79"/>
        <v/>
      </c>
      <c r="J523" s="5" t="str">
        <f t="shared" si="80"/>
        <v/>
      </c>
      <c r="K523" s="5" t="e">
        <f t="shared" si="76"/>
        <v>#N/A</v>
      </c>
    </row>
    <row r="524" spans="1:11" x14ac:dyDescent="0.25">
      <c r="A524" s="3" t="str">
        <f>IF(AND(TRIM(INDEX(CompletedDateValues,ROW(A524)))&lt;&gt;"",INDEX(CompletedDateValues,ROW(A524))&gt;0),INT(INDEX(CompletedDateValues,ROW(A524))),"")</f>
        <v/>
      </c>
      <c r="B524" s="3" t="str">
        <f>IF(AND(TRIM(INDEX(StartDateValues,ROW(A524)))&lt;&gt;"",INDEX(StartDateValues,ROW(A524))&gt;0),INT(INDEX(StartDateValues,ROW(A524))),"")</f>
        <v/>
      </c>
      <c r="C524" s="3" t="str">
        <f t="shared" si="72"/>
        <v/>
      </c>
      <c r="D524" s="5" t="str">
        <f t="shared" si="73"/>
        <v/>
      </c>
      <c r="E524" s="5" t="str">
        <f t="shared" si="74"/>
        <v/>
      </c>
      <c r="F524" s="5" t="str">
        <f t="shared" si="75"/>
        <v/>
      </c>
      <c r="G524" s="3" t="str">
        <f t="shared" si="77"/>
        <v/>
      </c>
      <c r="H524" s="5" t="str">
        <f t="shared" si="78"/>
        <v/>
      </c>
      <c r="I524" s="5" t="str">
        <f t="shared" si="79"/>
        <v/>
      </c>
      <c r="J524" s="5" t="str">
        <f t="shared" si="80"/>
        <v/>
      </c>
      <c r="K524" s="5" t="e">
        <f t="shared" si="76"/>
        <v>#N/A</v>
      </c>
    </row>
    <row r="525" spans="1:11" x14ac:dyDescent="0.25">
      <c r="A525" s="3" t="str">
        <f>IF(AND(TRIM(INDEX(CompletedDateValues,ROW(A525)))&lt;&gt;"",INDEX(CompletedDateValues,ROW(A525))&gt;0),INT(INDEX(CompletedDateValues,ROW(A525))),"")</f>
        <v/>
      </c>
      <c r="B525" s="3" t="str">
        <f>IF(AND(TRIM(INDEX(StartDateValues,ROW(A525)))&lt;&gt;"",INDEX(StartDateValues,ROW(A525))&gt;0),INT(INDEX(StartDateValues,ROW(A525))),"")</f>
        <v/>
      </c>
      <c r="C525" s="3" t="str">
        <f t="shared" si="72"/>
        <v/>
      </c>
      <c r="D525" s="5" t="str">
        <f t="shared" si="73"/>
        <v/>
      </c>
      <c r="E525" s="5" t="str">
        <f t="shared" si="74"/>
        <v/>
      </c>
      <c r="F525" s="5" t="str">
        <f t="shared" si="75"/>
        <v/>
      </c>
      <c r="G525" s="3" t="str">
        <f t="shared" si="77"/>
        <v/>
      </c>
      <c r="H525" s="5" t="str">
        <f t="shared" si="78"/>
        <v/>
      </c>
      <c r="I525" s="5" t="str">
        <f t="shared" si="79"/>
        <v/>
      </c>
      <c r="J525" s="5" t="str">
        <f t="shared" si="80"/>
        <v/>
      </c>
      <c r="K525" s="5" t="e">
        <f t="shared" si="76"/>
        <v>#N/A</v>
      </c>
    </row>
    <row r="526" spans="1:11" x14ac:dyDescent="0.25">
      <c r="A526" s="3" t="str">
        <f>IF(AND(TRIM(INDEX(CompletedDateValues,ROW(A526)))&lt;&gt;"",INDEX(CompletedDateValues,ROW(A526))&gt;0),INT(INDEX(CompletedDateValues,ROW(A526))),"")</f>
        <v/>
      </c>
      <c r="B526" s="3" t="str">
        <f>IF(AND(TRIM(INDEX(StartDateValues,ROW(A526)))&lt;&gt;"",INDEX(StartDateValues,ROW(A526))&gt;0),INT(INDEX(StartDateValues,ROW(A526))),"")</f>
        <v/>
      </c>
      <c r="C526" s="3" t="str">
        <f t="shared" si="72"/>
        <v/>
      </c>
      <c r="D526" s="5" t="str">
        <f t="shared" si="73"/>
        <v/>
      </c>
      <c r="E526" s="5" t="str">
        <f t="shared" si="74"/>
        <v/>
      </c>
      <c r="F526" s="5" t="str">
        <f t="shared" si="75"/>
        <v/>
      </c>
      <c r="G526" s="3" t="str">
        <f t="shared" si="77"/>
        <v/>
      </c>
      <c r="H526" s="5" t="str">
        <f t="shared" si="78"/>
        <v/>
      </c>
      <c r="I526" s="5" t="str">
        <f t="shared" si="79"/>
        <v/>
      </c>
      <c r="J526" s="5" t="str">
        <f t="shared" si="80"/>
        <v/>
      </c>
      <c r="K526" s="5" t="e">
        <f t="shared" si="76"/>
        <v>#N/A</v>
      </c>
    </row>
    <row r="527" spans="1:11" x14ac:dyDescent="0.25">
      <c r="A527" s="3" t="str">
        <f>IF(AND(TRIM(INDEX(CompletedDateValues,ROW(A527)))&lt;&gt;"",INDEX(CompletedDateValues,ROW(A527))&gt;0),INT(INDEX(CompletedDateValues,ROW(A527))),"")</f>
        <v/>
      </c>
      <c r="B527" s="3" t="str">
        <f>IF(AND(TRIM(INDEX(StartDateValues,ROW(A527)))&lt;&gt;"",INDEX(StartDateValues,ROW(A527))&gt;0),INT(INDEX(StartDateValues,ROW(A527))),"")</f>
        <v/>
      </c>
      <c r="C527" s="3" t="str">
        <f t="shared" si="72"/>
        <v/>
      </c>
      <c r="D527" s="5" t="str">
        <f t="shared" si="73"/>
        <v/>
      </c>
      <c r="E527" s="5" t="str">
        <f t="shared" si="74"/>
        <v/>
      </c>
      <c r="F527" s="5" t="str">
        <f t="shared" si="75"/>
        <v/>
      </c>
      <c r="G527" s="3" t="str">
        <f t="shared" si="77"/>
        <v/>
      </c>
      <c r="H527" s="5" t="str">
        <f t="shared" si="78"/>
        <v/>
      </c>
      <c r="I527" s="5" t="str">
        <f t="shared" si="79"/>
        <v/>
      </c>
      <c r="J527" s="5" t="str">
        <f t="shared" si="80"/>
        <v/>
      </c>
      <c r="K527" s="5" t="e">
        <f t="shared" si="76"/>
        <v>#N/A</v>
      </c>
    </row>
    <row r="528" spans="1:11" x14ac:dyDescent="0.25">
      <c r="A528" s="3" t="str">
        <f>IF(AND(TRIM(INDEX(CompletedDateValues,ROW(A528)))&lt;&gt;"",INDEX(CompletedDateValues,ROW(A528))&gt;0),INT(INDEX(CompletedDateValues,ROW(A528))),"")</f>
        <v/>
      </c>
      <c r="B528" s="3" t="str">
        <f>IF(AND(TRIM(INDEX(StartDateValues,ROW(A528)))&lt;&gt;"",INDEX(StartDateValues,ROW(A528))&gt;0),INT(INDEX(StartDateValues,ROW(A528))),"")</f>
        <v/>
      </c>
      <c r="C528" s="3" t="str">
        <f t="shared" si="72"/>
        <v/>
      </c>
      <c r="D528" s="5" t="str">
        <f t="shared" si="73"/>
        <v/>
      </c>
      <c r="E528" s="5" t="str">
        <f t="shared" si="74"/>
        <v/>
      </c>
      <c r="F528" s="5" t="str">
        <f t="shared" si="75"/>
        <v/>
      </c>
      <c r="G528" s="3" t="str">
        <f t="shared" si="77"/>
        <v/>
      </c>
      <c r="H528" s="5" t="str">
        <f t="shared" si="78"/>
        <v/>
      </c>
      <c r="I528" s="5" t="str">
        <f t="shared" si="79"/>
        <v/>
      </c>
      <c r="J528" s="5" t="str">
        <f t="shared" si="80"/>
        <v/>
      </c>
      <c r="K528" s="5" t="e">
        <f t="shared" si="76"/>
        <v>#N/A</v>
      </c>
    </row>
    <row r="529" spans="1:11" x14ac:dyDescent="0.25">
      <c r="A529" s="3" t="str">
        <f>IF(AND(TRIM(INDEX(CompletedDateValues,ROW(A529)))&lt;&gt;"",INDEX(CompletedDateValues,ROW(A529))&gt;0),INT(INDEX(CompletedDateValues,ROW(A529))),"")</f>
        <v/>
      </c>
      <c r="B529" s="3" t="str">
        <f>IF(AND(TRIM(INDEX(StartDateValues,ROW(A529)))&lt;&gt;"",INDEX(StartDateValues,ROW(A529))&gt;0),INT(INDEX(StartDateValues,ROW(A529))),"")</f>
        <v/>
      </c>
      <c r="C529" s="3" t="str">
        <f t="shared" si="72"/>
        <v/>
      </c>
      <c r="D529" s="5" t="str">
        <f t="shared" si="73"/>
        <v/>
      </c>
      <c r="E529" s="5" t="str">
        <f t="shared" si="74"/>
        <v/>
      </c>
      <c r="F529" s="5" t="str">
        <f t="shared" si="75"/>
        <v/>
      </c>
      <c r="G529" s="3" t="str">
        <f t="shared" si="77"/>
        <v/>
      </c>
      <c r="H529" s="5" t="str">
        <f t="shared" si="78"/>
        <v/>
      </c>
      <c r="I529" s="5" t="str">
        <f t="shared" si="79"/>
        <v/>
      </c>
      <c r="J529" s="5" t="str">
        <f t="shared" si="80"/>
        <v/>
      </c>
      <c r="K529" s="5" t="e">
        <f t="shared" si="76"/>
        <v>#N/A</v>
      </c>
    </row>
    <row r="530" spans="1:11" x14ac:dyDescent="0.25">
      <c r="A530" s="3" t="str">
        <f>IF(AND(TRIM(INDEX(CompletedDateValues,ROW(A530)))&lt;&gt;"",INDEX(CompletedDateValues,ROW(A530))&gt;0),INT(INDEX(CompletedDateValues,ROW(A530))),"")</f>
        <v/>
      </c>
      <c r="B530" s="3" t="str">
        <f>IF(AND(TRIM(INDEX(StartDateValues,ROW(A530)))&lt;&gt;"",INDEX(StartDateValues,ROW(A530))&gt;0),INT(INDEX(StartDateValues,ROW(A530))),"")</f>
        <v/>
      </c>
      <c r="C530" s="3" t="str">
        <f t="shared" si="72"/>
        <v/>
      </c>
      <c r="D530" s="5" t="str">
        <f t="shared" si="73"/>
        <v/>
      </c>
      <c r="E530" s="5" t="str">
        <f t="shared" si="74"/>
        <v/>
      </c>
      <c r="F530" s="5" t="str">
        <f t="shared" si="75"/>
        <v/>
      </c>
      <c r="G530" s="3" t="str">
        <f t="shared" si="77"/>
        <v/>
      </c>
      <c r="H530" s="5" t="str">
        <f t="shared" si="78"/>
        <v/>
      </c>
      <c r="I530" s="5" t="str">
        <f t="shared" si="79"/>
        <v/>
      </c>
      <c r="J530" s="5" t="str">
        <f t="shared" si="80"/>
        <v/>
      </c>
      <c r="K530" s="5" t="e">
        <f t="shared" si="76"/>
        <v>#N/A</v>
      </c>
    </row>
    <row r="531" spans="1:11" x14ac:dyDescent="0.25">
      <c r="A531" s="3" t="str">
        <f>IF(AND(TRIM(INDEX(CompletedDateValues,ROW(A531)))&lt;&gt;"",INDEX(CompletedDateValues,ROW(A531))&gt;0),INT(INDEX(CompletedDateValues,ROW(A531))),"")</f>
        <v/>
      </c>
      <c r="B531" s="3" t="str">
        <f>IF(AND(TRIM(INDEX(StartDateValues,ROW(A531)))&lt;&gt;"",INDEX(StartDateValues,ROW(A531))&gt;0),INT(INDEX(StartDateValues,ROW(A531))),"")</f>
        <v/>
      </c>
      <c r="C531" s="3" t="str">
        <f t="shared" si="72"/>
        <v/>
      </c>
      <c r="D531" s="5" t="str">
        <f t="shared" si="73"/>
        <v/>
      </c>
      <c r="E531" s="5" t="str">
        <f t="shared" si="74"/>
        <v/>
      </c>
      <c r="F531" s="5" t="str">
        <f t="shared" si="75"/>
        <v/>
      </c>
      <c r="G531" s="3" t="str">
        <f t="shared" si="77"/>
        <v/>
      </c>
      <c r="H531" s="5" t="str">
        <f t="shared" si="78"/>
        <v/>
      </c>
      <c r="I531" s="5" t="str">
        <f t="shared" si="79"/>
        <v/>
      </c>
      <c r="J531" s="5" t="str">
        <f t="shared" si="80"/>
        <v/>
      </c>
      <c r="K531" s="5" t="e">
        <f t="shared" si="76"/>
        <v>#N/A</v>
      </c>
    </row>
    <row r="532" spans="1:11" x14ac:dyDescent="0.25">
      <c r="A532" s="3" t="str">
        <f>IF(AND(TRIM(INDEX(CompletedDateValues,ROW(A532)))&lt;&gt;"",INDEX(CompletedDateValues,ROW(A532))&gt;0),INT(INDEX(CompletedDateValues,ROW(A532))),"")</f>
        <v/>
      </c>
      <c r="B532" s="3" t="str">
        <f>IF(AND(TRIM(INDEX(StartDateValues,ROW(A532)))&lt;&gt;"",INDEX(StartDateValues,ROW(A532))&gt;0),INT(INDEX(StartDateValues,ROW(A532))),"")</f>
        <v/>
      </c>
      <c r="C532" s="3" t="str">
        <f t="shared" si="72"/>
        <v/>
      </c>
      <c r="D532" s="5" t="str">
        <f t="shared" si="73"/>
        <v/>
      </c>
      <c r="E532" s="5" t="str">
        <f t="shared" si="74"/>
        <v/>
      </c>
      <c r="F532" s="5" t="str">
        <f t="shared" si="75"/>
        <v/>
      </c>
      <c r="G532" s="3" t="str">
        <f t="shared" si="77"/>
        <v/>
      </c>
      <c r="H532" s="5" t="str">
        <f t="shared" si="78"/>
        <v/>
      </c>
      <c r="I532" s="5" t="str">
        <f t="shared" si="79"/>
        <v/>
      </c>
      <c r="J532" s="5" t="str">
        <f t="shared" si="80"/>
        <v/>
      </c>
      <c r="K532" s="5" t="e">
        <f t="shared" si="76"/>
        <v>#N/A</v>
      </c>
    </row>
    <row r="533" spans="1:11" x14ac:dyDescent="0.25">
      <c r="A533" s="3" t="str">
        <f>IF(AND(TRIM(INDEX(CompletedDateValues,ROW(A533)))&lt;&gt;"",INDEX(CompletedDateValues,ROW(A533))&gt;0),INT(INDEX(CompletedDateValues,ROW(A533))),"")</f>
        <v/>
      </c>
      <c r="B533" s="3" t="str">
        <f>IF(AND(TRIM(INDEX(StartDateValues,ROW(A533)))&lt;&gt;"",INDEX(StartDateValues,ROW(A533))&gt;0),INT(INDEX(StartDateValues,ROW(A533))),"")</f>
        <v/>
      </c>
      <c r="C533" s="3" t="str">
        <f t="shared" si="72"/>
        <v/>
      </c>
      <c r="D533" s="5" t="str">
        <f t="shared" si="73"/>
        <v/>
      </c>
      <c r="E533" s="5" t="str">
        <f t="shared" si="74"/>
        <v/>
      </c>
      <c r="F533" s="5" t="str">
        <f t="shared" si="75"/>
        <v/>
      </c>
      <c r="G533" s="3" t="str">
        <f t="shared" si="77"/>
        <v/>
      </c>
      <c r="H533" s="5" t="str">
        <f t="shared" si="78"/>
        <v/>
      </c>
      <c r="I533" s="5" t="str">
        <f t="shared" si="79"/>
        <v/>
      </c>
      <c r="J533" s="5" t="str">
        <f t="shared" si="80"/>
        <v/>
      </c>
      <c r="K533" s="5" t="e">
        <f t="shared" si="76"/>
        <v>#N/A</v>
      </c>
    </row>
    <row r="534" spans="1:11" x14ac:dyDescent="0.25">
      <c r="A534" s="3" t="str">
        <f>IF(AND(TRIM(INDEX(CompletedDateValues,ROW(A534)))&lt;&gt;"",INDEX(CompletedDateValues,ROW(A534))&gt;0),INT(INDEX(CompletedDateValues,ROW(A534))),"")</f>
        <v/>
      </c>
      <c r="B534" s="3" t="str">
        <f>IF(AND(TRIM(INDEX(StartDateValues,ROW(A534)))&lt;&gt;"",INDEX(StartDateValues,ROW(A534))&gt;0),INT(INDEX(StartDateValues,ROW(A534))),"")</f>
        <v/>
      </c>
      <c r="C534" s="3" t="str">
        <f t="shared" si="72"/>
        <v/>
      </c>
      <c r="D534" s="5" t="str">
        <f t="shared" si="73"/>
        <v/>
      </c>
      <c r="E534" s="5" t="str">
        <f t="shared" si="74"/>
        <v/>
      </c>
      <c r="F534" s="5" t="str">
        <f t="shared" si="75"/>
        <v/>
      </c>
      <c r="G534" s="3" t="str">
        <f t="shared" si="77"/>
        <v/>
      </c>
      <c r="H534" s="5" t="str">
        <f t="shared" si="78"/>
        <v/>
      </c>
      <c r="I534" s="5" t="str">
        <f t="shared" si="79"/>
        <v/>
      </c>
      <c r="J534" s="5" t="str">
        <f t="shared" si="80"/>
        <v/>
      </c>
      <c r="K534" s="5" t="e">
        <f t="shared" si="76"/>
        <v>#N/A</v>
      </c>
    </row>
    <row r="535" spans="1:11" x14ac:dyDescent="0.25">
      <c r="A535" s="3" t="str">
        <f>IF(AND(TRIM(INDEX(CompletedDateValues,ROW(A535)))&lt;&gt;"",INDEX(CompletedDateValues,ROW(A535))&gt;0),INT(INDEX(CompletedDateValues,ROW(A535))),"")</f>
        <v/>
      </c>
      <c r="B535" s="3" t="str">
        <f>IF(AND(TRIM(INDEX(StartDateValues,ROW(A535)))&lt;&gt;"",INDEX(StartDateValues,ROW(A535))&gt;0),INT(INDEX(StartDateValues,ROW(A535))),"")</f>
        <v/>
      </c>
      <c r="C535" s="3" t="str">
        <f t="shared" si="72"/>
        <v/>
      </c>
      <c r="D535" s="5" t="str">
        <f t="shared" si="73"/>
        <v/>
      </c>
      <c r="E535" s="5" t="str">
        <f t="shared" si="74"/>
        <v/>
      </c>
      <c r="F535" s="5" t="str">
        <f t="shared" si="75"/>
        <v/>
      </c>
      <c r="G535" s="3" t="str">
        <f t="shared" si="77"/>
        <v/>
      </c>
      <c r="H535" s="5" t="str">
        <f t="shared" si="78"/>
        <v/>
      </c>
      <c r="I535" s="5" t="str">
        <f t="shared" si="79"/>
        <v/>
      </c>
      <c r="J535" s="5" t="str">
        <f t="shared" si="80"/>
        <v/>
      </c>
      <c r="K535" s="5" t="e">
        <f t="shared" si="76"/>
        <v>#N/A</v>
      </c>
    </row>
    <row r="536" spans="1:11" x14ac:dyDescent="0.25">
      <c r="A536" s="3" t="str">
        <f>IF(AND(TRIM(INDEX(CompletedDateValues,ROW(A536)))&lt;&gt;"",INDEX(CompletedDateValues,ROW(A536))&gt;0),INT(INDEX(CompletedDateValues,ROW(A536))),"")</f>
        <v/>
      </c>
      <c r="B536" s="3" t="str">
        <f>IF(AND(TRIM(INDEX(StartDateValues,ROW(A536)))&lt;&gt;"",INDEX(StartDateValues,ROW(A536))&gt;0),INT(INDEX(StartDateValues,ROW(A536))),"")</f>
        <v/>
      </c>
      <c r="C536" s="3" t="str">
        <f t="shared" si="72"/>
        <v/>
      </c>
      <c r="D536" s="5" t="str">
        <f t="shared" si="73"/>
        <v/>
      </c>
      <c r="E536" s="5" t="str">
        <f t="shared" si="74"/>
        <v/>
      </c>
      <c r="F536" s="5" t="str">
        <f t="shared" si="75"/>
        <v/>
      </c>
      <c r="G536" s="3" t="str">
        <f t="shared" si="77"/>
        <v/>
      </c>
      <c r="H536" s="5" t="str">
        <f t="shared" si="78"/>
        <v/>
      </c>
      <c r="I536" s="5" t="str">
        <f t="shared" si="79"/>
        <v/>
      </c>
      <c r="J536" s="5" t="str">
        <f t="shared" si="80"/>
        <v/>
      </c>
      <c r="K536" s="5" t="e">
        <f t="shared" si="76"/>
        <v>#N/A</v>
      </c>
    </row>
    <row r="537" spans="1:11" x14ac:dyDescent="0.25">
      <c r="A537" s="3" t="str">
        <f>IF(AND(TRIM(INDEX(CompletedDateValues,ROW(A537)))&lt;&gt;"",INDEX(CompletedDateValues,ROW(A537))&gt;0),INT(INDEX(CompletedDateValues,ROW(A537))),"")</f>
        <v/>
      </c>
      <c r="B537" s="3" t="str">
        <f>IF(AND(TRIM(INDEX(StartDateValues,ROW(A537)))&lt;&gt;"",INDEX(StartDateValues,ROW(A537))&gt;0),INT(INDEX(StartDateValues,ROW(A537))),"")</f>
        <v/>
      </c>
      <c r="C537" s="3" t="str">
        <f t="shared" si="72"/>
        <v/>
      </c>
      <c r="D537" s="5" t="str">
        <f t="shared" si="73"/>
        <v/>
      </c>
      <c r="E537" s="5" t="str">
        <f t="shared" si="74"/>
        <v/>
      </c>
      <c r="F537" s="5" t="str">
        <f t="shared" si="75"/>
        <v/>
      </c>
      <c r="G537" s="3" t="str">
        <f t="shared" si="77"/>
        <v/>
      </c>
      <c r="H537" s="5" t="str">
        <f t="shared" si="78"/>
        <v/>
      </c>
      <c r="I537" s="5" t="str">
        <f t="shared" si="79"/>
        <v/>
      </c>
      <c r="J537" s="5" t="str">
        <f t="shared" si="80"/>
        <v/>
      </c>
      <c r="K537" s="5" t="e">
        <f t="shared" si="76"/>
        <v>#N/A</v>
      </c>
    </row>
    <row r="538" spans="1:11" x14ac:dyDescent="0.25">
      <c r="A538" s="3" t="str">
        <f>IF(AND(TRIM(INDEX(CompletedDateValues,ROW(A538)))&lt;&gt;"",INDEX(CompletedDateValues,ROW(A538))&gt;0),INT(INDEX(CompletedDateValues,ROW(A538))),"")</f>
        <v/>
      </c>
      <c r="B538" s="3" t="str">
        <f>IF(AND(TRIM(INDEX(StartDateValues,ROW(A538)))&lt;&gt;"",INDEX(StartDateValues,ROW(A538))&gt;0),INT(INDEX(StartDateValues,ROW(A538))),"")</f>
        <v/>
      </c>
      <c r="C538" s="3" t="str">
        <f t="shared" si="72"/>
        <v/>
      </c>
      <c r="D538" s="5" t="str">
        <f t="shared" si="73"/>
        <v/>
      </c>
      <c r="E538" s="5" t="str">
        <f t="shared" si="74"/>
        <v/>
      </c>
      <c r="F538" s="5" t="str">
        <f t="shared" si="75"/>
        <v/>
      </c>
      <c r="G538" s="3" t="str">
        <f t="shared" si="77"/>
        <v/>
      </c>
      <c r="H538" s="5" t="str">
        <f t="shared" si="78"/>
        <v/>
      </c>
      <c r="I538" s="5" t="str">
        <f t="shared" si="79"/>
        <v/>
      </c>
      <c r="J538" s="5" t="str">
        <f t="shared" si="80"/>
        <v/>
      </c>
      <c r="K538" s="5" t="e">
        <f t="shared" si="76"/>
        <v>#N/A</v>
      </c>
    </row>
    <row r="539" spans="1:11" x14ac:dyDescent="0.25">
      <c r="A539" s="3" t="str">
        <f>IF(AND(TRIM(INDEX(CompletedDateValues,ROW(A539)))&lt;&gt;"",INDEX(CompletedDateValues,ROW(A539))&gt;0),INT(INDEX(CompletedDateValues,ROW(A539))),"")</f>
        <v/>
      </c>
      <c r="B539" s="3" t="str">
        <f>IF(AND(TRIM(INDEX(StartDateValues,ROW(A539)))&lt;&gt;"",INDEX(StartDateValues,ROW(A539))&gt;0),INT(INDEX(StartDateValues,ROW(A539))),"")</f>
        <v/>
      </c>
      <c r="C539" s="3" t="str">
        <f t="shared" si="72"/>
        <v/>
      </c>
      <c r="D539" s="5" t="str">
        <f t="shared" si="73"/>
        <v/>
      </c>
      <c r="E539" s="5" t="str">
        <f t="shared" si="74"/>
        <v/>
      </c>
      <c r="F539" s="5" t="str">
        <f t="shared" si="75"/>
        <v/>
      </c>
      <c r="G539" s="3" t="str">
        <f t="shared" si="77"/>
        <v/>
      </c>
      <c r="H539" s="5" t="str">
        <f t="shared" si="78"/>
        <v/>
      </c>
      <c r="I539" s="5" t="str">
        <f t="shared" si="79"/>
        <v/>
      </c>
      <c r="J539" s="5" t="str">
        <f t="shared" si="80"/>
        <v/>
      </c>
      <c r="K539" s="5" t="e">
        <f t="shared" si="76"/>
        <v>#N/A</v>
      </c>
    </row>
    <row r="540" spans="1:11" x14ac:dyDescent="0.25">
      <c r="A540" s="3" t="str">
        <f>IF(AND(TRIM(INDEX(CompletedDateValues,ROW(A540)))&lt;&gt;"",INDEX(CompletedDateValues,ROW(A540))&gt;0),INT(INDEX(CompletedDateValues,ROW(A540))),"")</f>
        <v/>
      </c>
      <c r="B540" s="3" t="str">
        <f>IF(AND(TRIM(INDEX(StartDateValues,ROW(A540)))&lt;&gt;"",INDEX(StartDateValues,ROW(A540))&gt;0),INT(INDEX(StartDateValues,ROW(A540))),"")</f>
        <v/>
      </c>
      <c r="C540" s="3" t="str">
        <f t="shared" si="72"/>
        <v/>
      </c>
      <c r="D540" s="5" t="str">
        <f t="shared" si="73"/>
        <v/>
      </c>
      <c r="E540" s="5" t="str">
        <f t="shared" si="74"/>
        <v/>
      </c>
      <c r="F540" s="5" t="str">
        <f t="shared" si="75"/>
        <v/>
      </c>
      <c r="G540" s="3" t="str">
        <f t="shared" si="77"/>
        <v/>
      </c>
      <c r="H540" s="5" t="str">
        <f t="shared" si="78"/>
        <v/>
      </c>
      <c r="I540" s="5" t="str">
        <f t="shared" si="79"/>
        <v/>
      </c>
      <c r="J540" s="5" t="str">
        <f t="shared" si="80"/>
        <v/>
      </c>
      <c r="K540" s="5" t="e">
        <f t="shared" si="76"/>
        <v>#N/A</v>
      </c>
    </row>
    <row r="541" spans="1:11" x14ac:dyDescent="0.25">
      <c r="A541" s="3" t="str">
        <f>IF(AND(TRIM(INDEX(CompletedDateValues,ROW(A541)))&lt;&gt;"",INDEX(CompletedDateValues,ROW(A541))&gt;0),INT(INDEX(CompletedDateValues,ROW(A541))),"")</f>
        <v/>
      </c>
      <c r="B541" s="3" t="str">
        <f>IF(AND(TRIM(INDEX(StartDateValues,ROW(A541)))&lt;&gt;"",INDEX(StartDateValues,ROW(A541))&gt;0),INT(INDEX(StartDateValues,ROW(A541))),"")</f>
        <v/>
      </c>
      <c r="C541" s="3" t="str">
        <f t="shared" si="72"/>
        <v/>
      </c>
      <c r="D541" s="5" t="str">
        <f t="shared" si="73"/>
        <v/>
      </c>
      <c r="E541" s="5" t="str">
        <f t="shared" si="74"/>
        <v/>
      </c>
      <c r="F541" s="5" t="str">
        <f t="shared" si="75"/>
        <v/>
      </c>
      <c r="G541" s="3" t="str">
        <f t="shared" si="77"/>
        <v/>
      </c>
      <c r="H541" s="5" t="str">
        <f t="shared" si="78"/>
        <v/>
      </c>
      <c r="I541" s="5" t="str">
        <f t="shared" si="79"/>
        <v/>
      </c>
      <c r="J541" s="5" t="str">
        <f t="shared" si="80"/>
        <v/>
      </c>
      <c r="K541" s="5" t="e">
        <f t="shared" si="76"/>
        <v>#N/A</v>
      </c>
    </row>
    <row r="542" spans="1:11" x14ac:dyDescent="0.25">
      <c r="A542" s="3" t="str">
        <f>IF(AND(TRIM(INDEX(CompletedDateValues,ROW(A542)))&lt;&gt;"",INDEX(CompletedDateValues,ROW(A542))&gt;0),INT(INDEX(CompletedDateValues,ROW(A542))),"")</f>
        <v/>
      </c>
      <c r="B542" s="3" t="str">
        <f>IF(AND(TRIM(INDEX(StartDateValues,ROW(A542)))&lt;&gt;"",INDEX(StartDateValues,ROW(A542))&gt;0),INT(INDEX(StartDateValues,ROW(A542))),"")</f>
        <v/>
      </c>
      <c r="C542" s="3" t="str">
        <f t="shared" si="72"/>
        <v/>
      </c>
      <c r="D542" s="5" t="str">
        <f t="shared" si="73"/>
        <v/>
      </c>
      <c r="E542" s="5" t="str">
        <f t="shared" si="74"/>
        <v/>
      </c>
      <c r="F542" s="5" t="str">
        <f t="shared" si="75"/>
        <v/>
      </c>
      <c r="G542" s="3" t="str">
        <f t="shared" si="77"/>
        <v/>
      </c>
      <c r="H542" s="5" t="str">
        <f t="shared" si="78"/>
        <v/>
      </c>
      <c r="I542" s="5" t="str">
        <f t="shared" si="79"/>
        <v/>
      </c>
      <c r="J542" s="5" t="str">
        <f t="shared" si="80"/>
        <v/>
      </c>
      <c r="K542" s="5" t="e">
        <f t="shared" si="76"/>
        <v>#N/A</v>
      </c>
    </row>
    <row r="543" spans="1:11" x14ac:dyDescent="0.25">
      <c r="A543" s="3" t="str">
        <f>IF(AND(TRIM(INDEX(CompletedDateValues,ROW(A543)))&lt;&gt;"",INDEX(CompletedDateValues,ROW(A543))&gt;0),INT(INDEX(CompletedDateValues,ROW(A543))),"")</f>
        <v/>
      </c>
      <c r="B543" s="3" t="str">
        <f>IF(AND(TRIM(INDEX(StartDateValues,ROW(A543)))&lt;&gt;"",INDEX(StartDateValues,ROW(A543))&gt;0),INT(INDEX(StartDateValues,ROW(A543))),"")</f>
        <v/>
      </c>
      <c r="C543" s="3" t="str">
        <f t="shared" si="72"/>
        <v/>
      </c>
      <c r="D543" s="5" t="str">
        <f t="shared" si="73"/>
        <v/>
      </c>
      <c r="E543" s="5" t="str">
        <f t="shared" si="74"/>
        <v/>
      </c>
      <c r="F543" s="5" t="str">
        <f t="shared" si="75"/>
        <v/>
      </c>
      <c r="G543" s="3" t="str">
        <f t="shared" si="77"/>
        <v/>
      </c>
      <c r="H543" s="5" t="str">
        <f t="shared" si="78"/>
        <v/>
      </c>
      <c r="I543" s="5" t="str">
        <f t="shared" si="79"/>
        <v/>
      </c>
      <c r="J543" s="5" t="str">
        <f t="shared" si="80"/>
        <v/>
      </c>
      <c r="K543" s="5" t="e">
        <f t="shared" si="76"/>
        <v>#N/A</v>
      </c>
    </row>
    <row r="544" spans="1:11" x14ac:dyDescent="0.25">
      <c r="A544" s="3" t="str">
        <f>IF(AND(TRIM(INDEX(CompletedDateValues,ROW(A544)))&lt;&gt;"",INDEX(CompletedDateValues,ROW(A544))&gt;0),INT(INDEX(CompletedDateValues,ROW(A544))),"")</f>
        <v/>
      </c>
      <c r="B544" s="3" t="str">
        <f>IF(AND(TRIM(INDEX(StartDateValues,ROW(A544)))&lt;&gt;"",INDEX(StartDateValues,ROW(A544))&gt;0),INT(INDEX(StartDateValues,ROW(A544))),"")</f>
        <v/>
      </c>
      <c r="C544" s="3" t="str">
        <f t="shared" si="72"/>
        <v/>
      </c>
      <c r="D544" s="5" t="str">
        <f t="shared" si="73"/>
        <v/>
      </c>
      <c r="E544" s="5" t="str">
        <f t="shared" si="74"/>
        <v/>
      </c>
      <c r="F544" s="5" t="str">
        <f t="shared" si="75"/>
        <v/>
      </c>
      <c r="G544" s="3" t="str">
        <f t="shared" si="77"/>
        <v/>
      </c>
      <c r="H544" s="5" t="str">
        <f t="shared" si="78"/>
        <v/>
      </c>
      <c r="I544" s="5" t="str">
        <f t="shared" si="79"/>
        <v/>
      </c>
      <c r="J544" s="5" t="str">
        <f t="shared" si="80"/>
        <v/>
      </c>
      <c r="K544" s="5" t="e">
        <f t="shared" si="76"/>
        <v>#N/A</v>
      </c>
    </row>
    <row r="545" spans="1:11" x14ac:dyDescent="0.25">
      <c r="A545" s="3" t="str">
        <f>IF(AND(TRIM(INDEX(CompletedDateValues,ROW(A545)))&lt;&gt;"",INDEX(CompletedDateValues,ROW(A545))&gt;0),INT(INDEX(CompletedDateValues,ROW(A545))),"")</f>
        <v/>
      </c>
      <c r="B545" s="3" t="str">
        <f>IF(AND(TRIM(INDEX(StartDateValues,ROW(A545)))&lt;&gt;"",INDEX(StartDateValues,ROW(A545))&gt;0),INT(INDEX(StartDateValues,ROW(A545))),"")</f>
        <v/>
      </c>
      <c r="C545" s="3" t="str">
        <f t="shared" si="72"/>
        <v/>
      </c>
      <c r="D545" s="5" t="str">
        <f t="shared" si="73"/>
        <v/>
      </c>
      <c r="E545" s="5" t="str">
        <f t="shared" si="74"/>
        <v/>
      </c>
      <c r="F545" s="5" t="str">
        <f t="shared" si="75"/>
        <v/>
      </c>
      <c r="G545" s="3" t="str">
        <f t="shared" si="77"/>
        <v/>
      </c>
      <c r="H545" s="5" t="str">
        <f t="shared" si="78"/>
        <v/>
      </c>
      <c r="I545" s="5" t="str">
        <f t="shared" si="79"/>
        <v/>
      </c>
      <c r="J545" s="5" t="str">
        <f t="shared" si="80"/>
        <v/>
      </c>
      <c r="K545" s="5" t="e">
        <f t="shared" si="76"/>
        <v>#N/A</v>
      </c>
    </row>
    <row r="546" spans="1:11" x14ac:dyDescent="0.25">
      <c r="A546" s="3" t="str">
        <f>IF(AND(TRIM(INDEX(CompletedDateValues,ROW(A546)))&lt;&gt;"",INDEX(CompletedDateValues,ROW(A546))&gt;0),INT(INDEX(CompletedDateValues,ROW(A546))),"")</f>
        <v/>
      </c>
      <c r="B546" s="3" t="str">
        <f>IF(AND(TRIM(INDEX(StartDateValues,ROW(A546)))&lt;&gt;"",INDEX(StartDateValues,ROW(A546))&gt;0),INT(INDEX(StartDateValues,ROW(A546))),"")</f>
        <v/>
      </c>
      <c r="C546" s="3" t="str">
        <f t="shared" si="72"/>
        <v/>
      </c>
      <c r="D546" s="5" t="str">
        <f t="shared" si="73"/>
        <v/>
      </c>
      <c r="E546" s="5" t="str">
        <f t="shared" si="74"/>
        <v/>
      </c>
      <c r="F546" s="5" t="str">
        <f t="shared" si="75"/>
        <v/>
      </c>
      <c r="G546" s="3" t="str">
        <f t="shared" si="77"/>
        <v/>
      </c>
      <c r="H546" s="5" t="str">
        <f t="shared" si="78"/>
        <v/>
      </c>
      <c r="I546" s="5" t="str">
        <f t="shared" si="79"/>
        <v/>
      </c>
      <c r="J546" s="5" t="str">
        <f t="shared" si="80"/>
        <v/>
      </c>
      <c r="K546" s="5" t="e">
        <f t="shared" si="76"/>
        <v>#N/A</v>
      </c>
    </row>
    <row r="547" spans="1:11" x14ac:dyDescent="0.25">
      <c r="A547" s="3" t="str">
        <f>IF(AND(TRIM(INDEX(CompletedDateValues,ROW(A547)))&lt;&gt;"",INDEX(CompletedDateValues,ROW(A547))&gt;0),INT(INDEX(CompletedDateValues,ROW(A547))),"")</f>
        <v/>
      </c>
      <c r="B547" s="3" t="str">
        <f>IF(AND(TRIM(INDEX(StartDateValues,ROW(A547)))&lt;&gt;"",INDEX(StartDateValues,ROW(A547))&gt;0),INT(INDEX(StartDateValues,ROW(A547))),"")</f>
        <v/>
      </c>
      <c r="C547" s="3" t="str">
        <f t="shared" si="72"/>
        <v/>
      </c>
      <c r="D547" s="5" t="str">
        <f t="shared" si="73"/>
        <v/>
      </c>
      <c r="E547" s="5" t="str">
        <f t="shared" si="74"/>
        <v/>
      </c>
      <c r="F547" s="5" t="str">
        <f t="shared" si="75"/>
        <v/>
      </c>
      <c r="G547" s="3" t="str">
        <f t="shared" si="77"/>
        <v/>
      </c>
      <c r="H547" s="5" t="str">
        <f t="shared" si="78"/>
        <v/>
      </c>
      <c r="I547" s="5" t="str">
        <f t="shared" si="79"/>
        <v/>
      </c>
      <c r="J547" s="5" t="str">
        <f t="shared" si="80"/>
        <v/>
      </c>
      <c r="K547" s="5" t="e">
        <f t="shared" si="76"/>
        <v>#N/A</v>
      </c>
    </row>
    <row r="548" spans="1:11" x14ac:dyDescent="0.25">
      <c r="A548" s="3" t="str">
        <f>IF(AND(TRIM(INDEX(CompletedDateValues,ROW(A548)))&lt;&gt;"",INDEX(CompletedDateValues,ROW(A548))&gt;0),INT(INDEX(CompletedDateValues,ROW(A548))),"")</f>
        <v/>
      </c>
      <c r="B548" s="3" t="str">
        <f>IF(AND(TRIM(INDEX(StartDateValues,ROW(A548)))&lt;&gt;"",INDEX(StartDateValues,ROW(A548))&gt;0),INT(INDEX(StartDateValues,ROW(A548))),"")</f>
        <v/>
      </c>
      <c r="C548" s="3" t="str">
        <f t="shared" si="72"/>
        <v/>
      </c>
      <c r="D548" s="5" t="str">
        <f t="shared" si="73"/>
        <v/>
      </c>
      <c r="E548" s="5" t="str">
        <f t="shared" si="74"/>
        <v/>
      </c>
      <c r="F548" s="5" t="str">
        <f t="shared" si="75"/>
        <v/>
      </c>
      <c r="G548" s="3" t="str">
        <f t="shared" si="77"/>
        <v/>
      </c>
      <c r="H548" s="5" t="str">
        <f t="shared" si="78"/>
        <v/>
      </c>
      <c r="I548" s="5" t="str">
        <f t="shared" si="79"/>
        <v/>
      </c>
      <c r="J548" s="5" t="str">
        <f t="shared" si="80"/>
        <v/>
      </c>
      <c r="K548" s="5" t="e">
        <f t="shared" si="76"/>
        <v>#N/A</v>
      </c>
    </row>
    <row r="549" spans="1:11" x14ac:dyDescent="0.25">
      <c r="A549" s="3" t="str">
        <f>IF(AND(TRIM(INDEX(CompletedDateValues,ROW(A549)))&lt;&gt;"",INDEX(CompletedDateValues,ROW(A549))&gt;0),INT(INDEX(CompletedDateValues,ROW(A549))),"")</f>
        <v/>
      </c>
      <c r="B549" s="3" t="str">
        <f>IF(AND(TRIM(INDEX(StartDateValues,ROW(A549)))&lt;&gt;"",INDEX(StartDateValues,ROW(A549))&gt;0),INT(INDEX(StartDateValues,ROW(A549))),"")</f>
        <v/>
      </c>
      <c r="C549" s="3" t="str">
        <f t="shared" si="72"/>
        <v/>
      </c>
      <c r="D549" s="5" t="str">
        <f t="shared" si="73"/>
        <v/>
      </c>
      <c r="E549" s="5" t="str">
        <f t="shared" si="74"/>
        <v/>
      </c>
      <c r="F549" s="5" t="str">
        <f t="shared" si="75"/>
        <v/>
      </c>
      <c r="G549" s="3" t="str">
        <f t="shared" si="77"/>
        <v/>
      </c>
      <c r="H549" s="5" t="str">
        <f t="shared" si="78"/>
        <v/>
      </c>
      <c r="I549" s="5" t="str">
        <f t="shared" si="79"/>
        <v/>
      </c>
      <c r="J549" s="5" t="str">
        <f t="shared" si="80"/>
        <v/>
      </c>
      <c r="K549" s="5" t="e">
        <f t="shared" si="76"/>
        <v>#N/A</v>
      </c>
    </row>
    <row r="550" spans="1:11" x14ac:dyDescent="0.25">
      <c r="A550" s="3" t="str">
        <f>IF(AND(TRIM(INDEX(CompletedDateValues,ROW(A550)))&lt;&gt;"",INDEX(CompletedDateValues,ROW(A550))&gt;0),INT(INDEX(CompletedDateValues,ROW(A550))),"")</f>
        <v/>
      </c>
      <c r="B550" s="3" t="str">
        <f>IF(AND(TRIM(INDEX(StartDateValues,ROW(A550)))&lt;&gt;"",INDEX(StartDateValues,ROW(A550))&gt;0),INT(INDEX(StartDateValues,ROW(A550))),"")</f>
        <v/>
      </c>
      <c r="C550" s="3" t="str">
        <f t="shared" si="72"/>
        <v/>
      </c>
      <c r="D550" s="5" t="str">
        <f t="shared" si="73"/>
        <v/>
      </c>
      <c r="E550" s="5" t="str">
        <f t="shared" si="74"/>
        <v/>
      </c>
      <c r="F550" s="5" t="str">
        <f t="shared" si="75"/>
        <v/>
      </c>
      <c r="G550" s="3" t="str">
        <f t="shared" si="77"/>
        <v/>
      </c>
      <c r="H550" s="5" t="str">
        <f t="shared" si="78"/>
        <v/>
      </c>
      <c r="I550" s="5" t="str">
        <f t="shared" si="79"/>
        <v/>
      </c>
      <c r="J550" s="5" t="str">
        <f t="shared" si="80"/>
        <v/>
      </c>
      <c r="K550" s="5" t="e">
        <f t="shared" si="76"/>
        <v>#N/A</v>
      </c>
    </row>
    <row r="551" spans="1:11" x14ac:dyDescent="0.25">
      <c r="A551" s="3" t="str">
        <f>IF(AND(TRIM(INDEX(CompletedDateValues,ROW(A551)))&lt;&gt;"",INDEX(CompletedDateValues,ROW(A551))&gt;0),INT(INDEX(CompletedDateValues,ROW(A551))),"")</f>
        <v/>
      </c>
      <c r="B551" s="3" t="str">
        <f>IF(AND(TRIM(INDEX(StartDateValues,ROW(A551)))&lt;&gt;"",INDEX(StartDateValues,ROW(A551))&gt;0),INT(INDEX(StartDateValues,ROW(A551))),"")</f>
        <v/>
      </c>
      <c r="C551" s="3" t="str">
        <f t="shared" si="72"/>
        <v/>
      </c>
      <c r="D551" s="5" t="str">
        <f t="shared" si="73"/>
        <v/>
      </c>
      <c r="E551" s="5" t="str">
        <f t="shared" si="74"/>
        <v/>
      </c>
      <c r="F551" s="5" t="str">
        <f t="shared" si="75"/>
        <v/>
      </c>
      <c r="G551" s="3" t="str">
        <f t="shared" si="77"/>
        <v/>
      </c>
      <c r="H551" s="5" t="str">
        <f t="shared" si="78"/>
        <v/>
      </c>
      <c r="I551" s="5" t="str">
        <f t="shared" si="79"/>
        <v/>
      </c>
      <c r="J551" s="5" t="str">
        <f t="shared" si="80"/>
        <v/>
      </c>
      <c r="K551" s="5" t="e">
        <f t="shared" si="76"/>
        <v>#N/A</v>
      </c>
    </row>
    <row r="552" spans="1:11" x14ac:dyDescent="0.25">
      <c r="A552" s="3" t="str">
        <f>IF(AND(TRIM(INDEX(CompletedDateValues,ROW(A552)))&lt;&gt;"",INDEX(CompletedDateValues,ROW(A552))&gt;0),INT(INDEX(CompletedDateValues,ROW(A552))),"")</f>
        <v/>
      </c>
      <c r="B552" s="3" t="str">
        <f>IF(AND(TRIM(INDEX(StartDateValues,ROW(A552)))&lt;&gt;"",INDEX(StartDateValues,ROW(A552))&gt;0),INT(INDEX(StartDateValues,ROW(A552))),"")</f>
        <v/>
      </c>
      <c r="C552" s="3" t="str">
        <f t="shared" si="72"/>
        <v/>
      </c>
      <c r="D552" s="5" t="str">
        <f t="shared" si="73"/>
        <v/>
      </c>
      <c r="E552" s="5" t="str">
        <f t="shared" si="74"/>
        <v/>
      </c>
      <c r="F552" s="5" t="str">
        <f t="shared" si="75"/>
        <v/>
      </c>
      <c r="G552" s="3" t="str">
        <f t="shared" si="77"/>
        <v/>
      </c>
      <c r="H552" s="5" t="str">
        <f t="shared" si="78"/>
        <v/>
      </c>
      <c r="I552" s="5" t="str">
        <f t="shared" si="79"/>
        <v/>
      </c>
      <c r="J552" s="5" t="str">
        <f t="shared" si="80"/>
        <v/>
      </c>
      <c r="K552" s="5" t="e">
        <f t="shared" si="76"/>
        <v>#N/A</v>
      </c>
    </row>
    <row r="553" spans="1:11" x14ac:dyDescent="0.25">
      <c r="A553" s="3" t="str">
        <f>IF(AND(TRIM(INDEX(CompletedDateValues,ROW(A553)))&lt;&gt;"",INDEX(CompletedDateValues,ROW(A553))&gt;0),INT(INDEX(CompletedDateValues,ROW(A553))),"")</f>
        <v/>
      </c>
      <c r="B553" s="3" t="str">
        <f>IF(AND(TRIM(INDEX(StartDateValues,ROW(A553)))&lt;&gt;"",INDEX(StartDateValues,ROW(A553))&gt;0),INT(INDEX(StartDateValues,ROW(A553))),"")</f>
        <v/>
      </c>
      <c r="C553" s="3" t="str">
        <f t="shared" si="72"/>
        <v/>
      </c>
      <c r="D553" s="5" t="str">
        <f t="shared" si="73"/>
        <v/>
      </c>
      <c r="E553" s="5" t="str">
        <f t="shared" si="74"/>
        <v/>
      </c>
      <c r="F553" s="5" t="str">
        <f t="shared" si="75"/>
        <v/>
      </c>
      <c r="G553" s="3" t="str">
        <f t="shared" si="77"/>
        <v/>
      </c>
      <c r="H553" s="5" t="str">
        <f t="shared" si="78"/>
        <v/>
      </c>
      <c r="I553" s="5" t="str">
        <f t="shared" si="79"/>
        <v/>
      </c>
      <c r="J553" s="5" t="str">
        <f t="shared" si="80"/>
        <v/>
      </c>
      <c r="K553" s="5" t="e">
        <f t="shared" si="76"/>
        <v>#N/A</v>
      </c>
    </row>
    <row r="554" spans="1:11" x14ac:dyDescent="0.25">
      <c r="A554" s="3" t="str">
        <f>IF(AND(TRIM(INDEX(CompletedDateValues,ROW(A554)))&lt;&gt;"",INDEX(CompletedDateValues,ROW(A554))&gt;0),INT(INDEX(CompletedDateValues,ROW(A554))),"")</f>
        <v/>
      </c>
      <c r="B554" s="3" t="str">
        <f>IF(AND(TRIM(INDEX(StartDateValues,ROW(A554)))&lt;&gt;"",INDEX(StartDateValues,ROW(A554))&gt;0),INT(INDEX(StartDateValues,ROW(A554))),"")</f>
        <v/>
      </c>
      <c r="C554" s="3" t="str">
        <f t="shared" si="72"/>
        <v/>
      </c>
      <c r="D554" s="5" t="str">
        <f t="shared" si="73"/>
        <v/>
      </c>
      <c r="E554" s="5" t="str">
        <f t="shared" si="74"/>
        <v/>
      </c>
      <c r="F554" s="5" t="str">
        <f t="shared" si="75"/>
        <v/>
      </c>
      <c r="G554" s="3" t="str">
        <f t="shared" si="77"/>
        <v/>
      </c>
      <c r="H554" s="5" t="str">
        <f t="shared" si="78"/>
        <v/>
      </c>
      <c r="I554" s="5" t="str">
        <f t="shared" si="79"/>
        <v/>
      </c>
      <c r="J554" s="5" t="str">
        <f t="shared" si="80"/>
        <v/>
      </c>
      <c r="K554" s="5" t="e">
        <f t="shared" si="76"/>
        <v>#N/A</v>
      </c>
    </row>
    <row r="555" spans="1:11" x14ac:dyDescent="0.25">
      <c r="A555" s="3" t="str">
        <f>IF(AND(TRIM(INDEX(CompletedDateValues,ROW(A555)))&lt;&gt;"",INDEX(CompletedDateValues,ROW(A555))&gt;0),INT(INDEX(CompletedDateValues,ROW(A555))),"")</f>
        <v/>
      </c>
      <c r="B555" s="3" t="str">
        <f>IF(AND(TRIM(INDEX(StartDateValues,ROW(A555)))&lt;&gt;"",INDEX(StartDateValues,ROW(A555))&gt;0),INT(INDEX(StartDateValues,ROW(A555))),"")</f>
        <v/>
      </c>
      <c r="C555" s="3" t="str">
        <f t="shared" si="72"/>
        <v/>
      </c>
      <c r="D555" s="5" t="str">
        <f t="shared" si="73"/>
        <v/>
      </c>
      <c r="E555" s="5" t="str">
        <f t="shared" si="74"/>
        <v/>
      </c>
      <c r="F555" s="5" t="str">
        <f t="shared" si="75"/>
        <v/>
      </c>
      <c r="G555" s="3" t="str">
        <f t="shared" si="77"/>
        <v/>
      </c>
      <c r="H555" s="5" t="str">
        <f t="shared" si="78"/>
        <v/>
      </c>
      <c r="I555" s="5" t="str">
        <f t="shared" si="79"/>
        <v/>
      </c>
      <c r="J555" s="5" t="str">
        <f t="shared" si="80"/>
        <v/>
      </c>
      <c r="K555" s="5" t="e">
        <f t="shared" si="76"/>
        <v>#N/A</v>
      </c>
    </row>
    <row r="556" spans="1:11" x14ac:dyDescent="0.25">
      <c r="A556" s="3" t="str">
        <f>IF(AND(TRIM(INDEX(CompletedDateValues,ROW(A556)))&lt;&gt;"",INDEX(CompletedDateValues,ROW(A556))&gt;0),INT(INDEX(CompletedDateValues,ROW(A556))),"")</f>
        <v/>
      </c>
      <c r="B556" s="3" t="str">
        <f>IF(AND(TRIM(INDEX(StartDateValues,ROW(A556)))&lt;&gt;"",INDEX(StartDateValues,ROW(A556))&gt;0),INT(INDEX(StartDateValues,ROW(A556))),"")</f>
        <v/>
      </c>
      <c r="C556" s="3" t="str">
        <f t="shared" si="72"/>
        <v/>
      </c>
      <c r="D556" s="5" t="str">
        <f t="shared" si="73"/>
        <v/>
      </c>
      <c r="E556" s="5" t="str">
        <f t="shared" si="74"/>
        <v/>
      </c>
      <c r="F556" s="5" t="str">
        <f t="shared" si="75"/>
        <v/>
      </c>
      <c r="G556" s="3" t="str">
        <f t="shared" si="77"/>
        <v/>
      </c>
      <c r="H556" s="5" t="str">
        <f t="shared" si="78"/>
        <v/>
      </c>
      <c r="I556" s="5" t="str">
        <f t="shared" si="79"/>
        <v/>
      </c>
      <c r="J556" s="5" t="str">
        <f t="shared" si="80"/>
        <v/>
      </c>
      <c r="K556" s="5" t="e">
        <f t="shared" si="76"/>
        <v>#N/A</v>
      </c>
    </row>
    <row r="557" spans="1:11" x14ac:dyDescent="0.25">
      <c r="A557" s="3" t="str">
        <f>IF(AND(TRIM(INDEX(CompletedDateValues,ROW(A557)))&lt;&gt;"",INDEX(CompletedDateValues,ROW(A557))&gt;0),INT(INDEX(CompletedDateValues,ROW(A557))),"")</f>
        <v/>
      </c>
      <c r="B557" s="3" t="str">
        <f>IF(AND(TRIM(INDEX(StartDateValues,ROW(A557)))&lt;&gt;"",INDEX(StartDateValues,ROW(A557))&gt;0),INT(INDEX(StartDateValues,ROW(A557))),"")</f>
        <v/>
      </c>
      <c r="C557" s="3" t="str">
        <f t="shared" si="72"/>
        <v/>
      </c>
      <c r="D557" s="5" t="str">
        <f t="shared" si="73"/>
        <v/>
      </c>
      <c r="E557" s="5" t="str">
        <f t="shared" si="74"/>
        <v/>
      </c>
      <c r="F557" s="5" t="str">
        <f t="shared" si="75"/>
        <v/>
      </c>
      <c r="G557" s="3" t="str">
        <f t="shared" si="77"/>
        <v/>
      </c>
      <c r="H557" s="5" t="str">
        <f t="shared" si="78"/>
        <v/>
      </c>
      <c r="I557" s="5" t="str">
        <f t="shared" si="79"/>
        <v/>
      </c>
      <c r="J557" s="5" t="str">
        <f t="shared" si="80"/>
        <v/>
      </c>
      <c r="K557" s="5" t="e">
        <f t="shared" si="76"/>
        <v>#N/A</v>
      </c>
    </row>
    <row r="558" spans="1:11" x14ac:dyDescent="0.25">
      <c r="A558" s="3" t="str">
        <f>IF(AND(TRIM(INDEX(CompletedDateValues,ROW(A558)))&lt;&gt;"",INDEX(CompletedDateValues,ROW(A558))&gt;0),INT(INDEX(CompletedDateValues,ROW(A558))),"")</f>
        <v/>
      </c>
      <c r="B558" s="3" t="str">
        <f>IF(AND(TRIM(INDEX(StartDateValues,ROW(A558)))&lt;&gt;"",INDEX(StartDateValues,ROW(A558))&gt;0),INT(INDEX(StartDateValues,ROW(A558))),"")</f>
        <v/>
      </c>
      <c r="C558" s="3" t="str">
        <f t="shared" si="72"/>
        <v/>
      </c>
      <c r="D558" s="5" t="str">
        <f t="shared" si="73"/>
        <v/>
      </c>
      <c r="E558" s="5" t="str">
        <f t="shared" si="74"/>
        <v/>
      </c>
      <c r="F558" s="5" t="str">
        <f t="shared" si="75"/>
        <v/>
      </c>
      <c r="G558" s="3" t="str">
        <f t="shared" si="77"/>
        <v/>
      </c>
      <c r="H558" s="5" t="str">
        <f t="shared" si="78"/>
        <v/>
      </c>
      <c r="I558" s="5" t="str">
        <f t="shared" si="79"/>
        <v/>
      </c>
      <c r="J558" s="5" t="str">
        <f t="shared" si="80"/>
        <v/>
      </c>
      <c r="K558" s="5" t="e">
        <f t="shared" si="76"/>
        <v>#N/A</v>
      </c>
    </row>
    <row r="559" spans="1:11" x14ac:dyDescent="0.25">
      <c r="A559" s="3" t="str">
        <f>IF(AND(TRIM(INDEX(CompletedDateValues,ROW(A559)))&lt;&gt;"",INDEX(CompletedDateValues,ROW(A559))&gt;0),INT(INDEX(CompletedDateValues,ROW(A559))),"")</f>
        <v/>
      </c>
      <c r="B559" s="3" t="str">
        <f>IF(AND(TRIM(INDEX(StartDateValues,ROW(A559)))&lt;&gt;"",INDEX(StartDateValues,ROW(A559))&gt;0),INT(INDEX(StartDateValues,ROW(A559))),"")</f>
        <v/>
      </c>
      <c r="C559" s="3" t="str">
        <f t="shared" si="72"/>
        <v/>
      </c>
      <c r="D559" s="5" t="str">
        <f t="shared" si="73"/>
        <v/>
      </c>
      <c r="E559" s="5" t="str">
        <f t="shared" si="74"/>
        <v/>
      </c>
      <c r="F559" s="5" t="str">
        <f t="shared" si="75"/>
        <v/>
      </c>
      <c r="G559" s="3" t="str">
        <f t="shared" si="77"/>
        <v/>
      </c>
      <c r="H559" s="5" t="str">
        <f t="shared" si="78"/>
        <v/>
      </c>
      <c r="I559" s="5" t="str">
        <f t="shared" si="79"/>
        <v/>
      </c>
      <c r="J559" s="5" t="str">
        <f t="shared" si="80"/>
        <v/>
      </c>
      <c r="K559" s="5" t="e">
        <f t="shared" si="76"/>
        <v>#N/A</v>
      </c>
    </row>
    <row r="560" spans="1:11" x14ac:dyDescent="0.25">
      <c r="A560" s="3" t="str">
        <f>IF(AND(TRIM(INDEX(CompletedDateValues,ROW(A560)))&lt;&gt;"",INDEX(CompletedDateValues,ROW(A560))&gt;0),INT(INDEX(CompletedDateValues,ROW(A560))),"")</f>
        <v/>
      </c>
      <c r="B560" s="3" t="str">
        <f>IF(AND(TRIM(INDEX(StartDateValues,ROW(A560)))&lt;&gt;"",INDEX(StartDateValues,ROW(A560))&gt;0),INT(INDEX(StartDateValues,ROW(A560))),"")</f>
        <v/>
      </c>
      <c r="C560" s="3" t="str">
        <f t="shared" si="72"/>
        <v/>
      </c>
      <c r="D560" s="5" t="str">
        <f t="shared" si="73"/>
        <v/>
      </c>
      <c r="E560" s="5" t="str">
        <f t="shared" si="74"/>
        <v/>
      </c>
      <c r="F560" s="5" t="str">
        <f t="shared" si="75"/>
        <v/>
      </c>
      <c r="G560" s="3" t="str">
        <f t="shared" si="77"/>
        <v/>
      </c>
      <c r="H560" s="5" t="str">
        <f t="shared" si="78"/>
        <v/>
      </c>
      <c r="I560" s="5" t="str">
        <f t="shared" si="79"/>
        <v/>
      </c>
      <c r="J560" s="5" t="str">
        <f t="shared" si="80"/>
        <v/>
      </c>
      <c r="K560" s="5" t="e">
        <f t="shared" si="76"/>
        <v>#N/A</v>
      </c>
    </row>
    <row r="561" spans="1:11" x14ac:dyDescent="0.25">
      <c r="A561" s="3" t="str">
        <f>IF(AND(TRIM(INDEX(CompletedDateValues,ROW(A561)))&lt;&gt;"",INDEX(CompletedDateValues,ROW(A561))&gt;0),INT(INDEX(CompletedDateValues,ROW(A561))),"")</f>
        <v/>
      </c>
      <c r="B561" s="3" t="str">
        <f>IF(AND(TRIM(INDEX(StartDateValues,ROW(A561)))&lt;&gt;"",INDEX(StartDateValues,ROW(A561))&gt;0),INT(INDEX(StartDateValues,ROW(A561))),"")</f>
        <v/>
      </c>
      <c r="C561" s="3" t="str">
        <f t="shared" si="72"/>
        <v/>
      </c>
      <c r="D561" s="5" t="str">
        <f t="shared" si="73"/>
        <v/>
      </c>
      <c r="E561" s="5" t="str">
        <f t="shared" si="74"/>
        <v/>
      </c>
      <c r="F561" s="5" t="str">
        <f t="shared" si="75"/>
        <v/>
      </c>
      <c r="G561" s="3" t="str">
        <f t="shared" si="77"/>
        <v/>
      </c>
      <c r="H561" s="5" t="str">
        <f t="shared" si="78"/>
        <v/>
      </c>
      <c r="I561" s="5" t="str">
        <f t="shared" si="79"/>
        <v/>
      </c>
      <c r="J561" s="5" t="str">
        <f t="shared" si="80"/>
        <v/>
      </c>
      <c r="K561" s="5" t="e">
        <f t="shared" si="76"/>
        <v>#N/A</v>
      </c>
    </row>
    <row r="562" spans="1:11" x14ac:dyDescent="0.25">
      <c r="A562" s="3" t="str">
        <f>IF(AND(TRIM(INDEX(CompletedDateValues,ROW(A562)))&lt;&gt;"",INDEX(CompletedDateValues,ROW(A562))&gt;0),INT(INDEX(CompletedDateValues,ROW(A562))),"")</f>
        <v/>
      </c>
      <c r="B562" s="3" t="str">
        <f>IF(AND(TRIM(INDEX(StartDateValues,ROW(A562)))&lt;&gt;"",INDEX(StartDateValues,ROW(A562))&gt;0),INT(INDEX(StartDateValues,ROW(A562))),"")</f>
        <v/>
      </c>
      <c r="C562" s="3" t="str">
        <f t="shared" si="72"/>
        <v/>
      </c>
      <c r="D562" s="5" t="str">
        <f t="shared" si="73"/>
        <v/>
      </c>
      <c r="E562" s="5" t="str">
        <f t="shared" si="74"/>
        <v/>
      </c>
      <c r="F562" s="5" t="str">
        <f t="shared" si="75"/>
        <v/>
      </c>
      <c r="G562" s="3" t="str">
        <f t="shared" si="77"/>
        <v/>
      </c>
      <c r="H562" s="5" t="str">
        <f t="shared" si="78"/>
        <v/>
      </c>
      <c r="I562" s="5" t="str">
        <f t="shared" si="79"/>
        <v/>
      </c>
      <c r="J562" s="5" t="str">
        <f t="shared" si="80"/>
        <v/>
      </c>
      <c r="K562" s="5" t="e">
        <f t="shared" si="76"/>
        <v>#N/A</v>
      </c>
    </row>
    <row r="563" spans="1:11" x14ac:dyDescent="0.25">
      <c r="A563" s="3" t="str">
        <f>IF(AND(TRIM(INDEX(CompletedDateValues,ROW(A563)))&lt;&gt;"",INDEX(CompletedDateValues,ROW(A563))&gt;0),INT(INDEX(CompletedDateValues,ROW(A563))),"")</f>
        <v/>
      </c>
      <c r="B563" s="3" t="str">
        <f>IF(AND(TRIM(INDEX(StartDateValues,ROW(A563)))&lt;&gt;"",INDEX(StartDateValues,ROW(A563))&gt;0),INT(INDEX(StartDateValues,ROW(A563))),"")</f>
        <v/>
      </c>
      <c r="C563" s="3" t="str">
        <f t="shared" si="72"/>
        <v/>
      </c>
      <c r="D563" s="5" t="str">
        <f t="shared" si="73"/>
        <v/>
      </c>
      <c r="E563" s="5" t="str">
        <f t="shared" si="74"/>
        <v/>
      </c>
      <c r="F563" s="5" t="str">
        <f t="shared" si="75"/>
        <v/>
      </c>
      <c r="G563" s="3" t="str">
        <f t="shared" si="77"/>
        <v/>
      </c>
      <c r="H563" s="5" t="str">
        <f t="shared" si="78"/>
        <v/>
      </c>
      <c r="I563" s="5" t="str">
        <f t="shared" si="79"/>
        <v/>
      </c>
      <c r="J563" s="5" t="str">
        <f t="shared" si="80"/>
        <v/>
      </c>
      <c r="K563" s="5" t="e">
        <f t="shared" si="76"/>
        <v>#N/A</v>
      </c>
    </row>
    <row r="564" spans="1:11" x14ac:dyDescent="0.25">
      <c r="A564" s="3" t="str">
        <f>IF(AND(TRIM(INDEX(CompletedDateValues,ROW(A564)))&lt;&gt;"",INDEX(CompletedDateValues,ROW(A564))&gt;0),INT(INDEX(CompletedDateValues,ROW(A564))),"")</f>
        <v/>
      </c>
      <c r="B564" s="3" t="str">
        <f>IF(AND(TRIM(INDEX(StartDateValues,ROW(A564)))&lt;&gt;"",INDEX(StartDateValues,ROW(A564))&gt;0),INT(INDEX(StartDateValues,ROW(A564))),"")</f>
        <v/>
      </c>
      <c r="C564" s="3" t="str">
        <f t="shared" si="72"/>
        <v/>
      </c>
      <c r="D564" s="5" t="str">
        <f t="shared" si="73"/>
        <v/>
      </c>
      <c r="E564" s="5" t="str">
        <f t="shared" si="74"/>
        <v/>
      </c>
      <c r="F564" s="5" t="str">
        <f t="shared" si="75"/>
        <v/>
      </c>
      <c r="G564" s="3" t="str">
        <f t="shared" si="77"/>
        <v/>
      </c>
      <c r="H564" s="5" t="str">
        <f t="shared" si="78"/>
        <v/>
      </c>
      <c r="I564" s="5" t="str">
        <f t="shared" si="79"/>
        <v/>
      </c>
      <c r="J564" s="5" t="str">
        <f t="shared" si="80"/>
        <v/>
      </c>
      <c r="K564" s="5" t="e">
        <f t="shared" si="76"/>
        <v>#N/A</v>
      </c>
    </row>
    <row r="565" spans="1:11" x14ac:dyDescent="0.25">
      <c r="A565" s="3" t="str">
        <f>IF(AND(TRIM(INDEX(CompletedDateValues,ROW(A565)))&lt;&gt;"",INDEX(CompletedDateValues,ROW(A565))&gt;0),INT(INDEX(CompletedDateValues,ROW(A565))),"")</f>
        <v/>
      </c>
      <c r="B565" s="3" t="str">
        <f>IF(AND(TRIM(INDEX(StartDateValues,ROW(A565)))&lt;&gt;"",INDEX(StartDateValues,ROW(A565))&gt;0),INT(INDEX(StartDateValues,ROW(A565))),"")</f>
        <v/>
      </c>
      <c r="C565" s="3" t="str">
        <f t="shared" si="72"/>
        <v/>
      </c>
      <c r="D565" s="5" t="str">
        <f t="shared" si="73"/>
        <v/>
      </c>
      <c r="E565" s="5" t="str">
        <f t="shared" si="74"/>
        <v/>
      </c>
      <c r="F565" s="5" t="str">
        <f t="shared" si="75"/>
        <v/>
      </c>
      <c r="G565" s="3" t="str">
        <f t="shared" si="77"/>
        <v/>
      </c>
      <c r="H565" s="5" t="str">
        <f t="shared" si="78"/>
        <v/>
      </c>
      <c r="I565" s="5" t="str">
        <f t="shared" si="79"/>
        <v/>
      </c>
      <c r="J565" s="5" t="str">
        <f t="shared" si="80"/>
        <v/>
      </c>
      <c r="K565" s="5" t="e">
        <f t="shared" si="76"/>
        <v>#N/A</v>
      </c>
    </row>
    <row r="566" spans="1:11" x14ac:dyDescent="0.25">
      <c r="A566" s="3" t="str">
        <f>IF(AND(TRIM(INDEX(CompletedDateValues,ROW(A566)))&lt;&gt;"",INDEX(CompletedDateValues,ROW(A566))&gt;0),INT(INDEX(CompletedDateValues,ROW(A566))),"")</f>
        <v/>
      </c>
      <c r="B566" s="3" t="str">
        <f>IF(AND(TRIM(INDEX(StartDateValues,ROW(A566)))&lt;&gt;"",INDEX(StartDateValues,ROW(A566))&gt;0),INT(INDEX(StartDateValues,ROW(A566))),"")</f>
        <v/>
      </c>
      <c r="C566" s="3" t="str">
        <f t="shared" si="72"/>
        <v/>
      </c>
      <c r="D566" s="5" t="str">
        <f t="shared" si="73"/>
        <v/>
      </c>
      <c r="E566" s="5" t="str">
        <f t="shared" si="74"/>
        <v/>
      </c>
      <c r="F566" s="5" t="str">
        <f t="shared" si="75"/>
        <v/>
      </c>
      <c r="G566" s="3" t="str">
        <f t="shared" si="77"/>
        <v/>
      </c>
      <c r="H566" s="5" t="str">
        <f t="shared" si="78"/>
        <v/>
      </c>
      <c r="I566" s="5" t="str">
        <f t="shared" si="79"/>
        <v/>
      </c>
      <c r="J566" s="5" t="str">
        <f t="shared" si="80"/>
        <v/>
      </c>
      <c r="K566" s="5" t="e">
        <f t="shared" si="76"/>
        <v>#N/A</v>
      </c>
    </row>
    <row r="567" spans="1:11" x14ac:dyDescent="0.25">
      <c r="A567" s="3" t="str">
        <f>IF(AND(TRIM(INDEX(CompletedDateValues,ROW(A567)))&lt;&gt;"",INDEX(CompletedDateValues,ROW(A567))&gt;0),INT(INDEX(CompletedDateValues,ROW(A567))),"")</f>
        <v/>
      </c>
      <c r="B567" s="3" t="str">
        <f>IF(AND(TRIM(INDEX(StartDateValues,ROW(A567)))&lt;&gt;"",INDEX(StartDateValues,ROW(A567))&gt;0),INT(INDEX(StartDateValues,ROW(A567))),"")</f>
        <v/>
      </c>
      <c r="C567" s="3" t="str">
        <f t="shared" si="72"/>
        <v/>
      </c>
      <c r="D567" s="5" t="str">
        <f t="shared" si="73"/>
        <v/>
      </c>
      <c r="E567" s="5" t="str">
        <f t="shared" si="74"/>
        <v/>
      </c>
      <c r="F567" s="5" t="str">
        <f t="shared" si="75"/>
        <v/>
      </c>
      <c r="G567" s="3" t="str">
        <f t="shared" si="77"/>
        <v/>
      </c>
      <c r="H567" s="5" t="str">
        <f t="shared" si="78"/>
        <v/>
      </c>
      <c r="I567" s="5" t="str">
        <f t="shared" si="79"/>
        <v/>
      </c>
      <c r="J567" s="5" t="str">
        <f t="shared" si="80"/>
        <v/>
      </c>
      <c r="K567" s="5" t="e">
        <f t="shared" si="76"/>
        <v>#N/A</v>
      </c>
    </row>
    <row r="568" spans="1:11" x14ac:dyDescent="0.25">
      <c r="A568" s="3" t="str">
        <f>IF(AND(TRIM(INDEX(CompletedDateValues,ROW(A568)))&lt;&gt;"",INDEX(CompletedDateValues,ROW(A568))&gt;0),INT(INDEX(CompletedDateValues,ROW(A568))),"")</f>
        <v/>
      </c>
      <c r="B568" s="3" t="str">
        <f>IF(AND(TRIM(INDEX(StartDateValues,ROW(A568)))&lt;&gt;"",INDEX(StartDateValues,ROW(A568))&gt;0),INT(INDEX(StartDateValues,ROW(A568))),"")</f>
        <v/>
      </c>
      <c r="C568" s="3" t="str">
        <f t="shared" si="72"/>
        <v/>
      </c>
      <c r="D568" s="5" t="str">
        <f t="shared" si="73"/>
        <v/>
      </c>
      <c r="E568" s="5" t="str">
        <f t="shared" si="74"/>
        <v/>
      </c>
      <c r="F568" s="5" t="str">
        <f t="shared" si="75"/>
        <v/>
      </c>
      <c r="G568" s="3" t="str">
        <f t="shared" si="77"/>
        <v/>
      </c>
      <c r="H568" s="5" t="str">
        <f t="shared" si="78"/>
        <v/>
      </c>
      <c r="I568" s="5" t="str">
        <f t="shared" si="79"/>
        <v/>
      </c>
      <c r="J568" s="5" t="str">
        <f t="shared" si="80"/>
        <v/>
      </c>
      <c r="K568" s="5" t="e">
        <f t="shared" si="76"/>
        <v>#N/A</v>
      </c>
    </row>
    <row r="569" spans="1:11" x14ac:dyDescent="0.25">
      <c r="A569" s="3" t="str">
        <f>IF(AND(TRIM(INDEX(CompletedDateValues,ROW(A569)))&lt;&gt;"",INDEX(CompletedDateValues,ROW(A569))&gt;0),INT(INDEX(CompletedDateValues,ROW(A569))),"")</f>
        <v/>
      </c>
      <c r="B569" s="3" t="str">
        <f>IF(AND(TRIM(INDEX(StartDateValues,ROW(A569)))&lt;&gt;"",INDEX(StartDateValues,ROW(A569))&gt;0),INT(INDEX(StartDateValues,ROW(A569))),"")</f>
        <v/>
      </c>
      <c r="C569" s="3" t="str">
        <f t="shared" si="72"/>
        <v/>
      </c>
      <c r="D569" s="5" t="str">
        <f t="shared" si="73"/>
        <v/>
      </c>
      <c r="E569" s="5" t="str">
        <f t="shared" si="74"/>
        <v/>
      </c>
      <c r="F569" s="5" t="str">
        <f t="shared" si="75"/>
        <v/>
      </c>
      <c r="G569" s="3" t="str">
        <f t="shared" si="77"/>
        <v/>
      </c>
      <c r="H569" s="5" t="str">
        <f t="shared" si="78"/>
        <v/>
      </c>
      <c r="I569" s="5" t="str">
        <f t="shared" si="79"/>
        <v/>
      </c>
      <c r="J569" s="5" t="str">
        <f t="shared" si="80"/>
        <v/>
      </c>
      <c r="K569" s="5" t="e">
        <f t="shared" si="76"/>
        <v>#N/A</v>
      </c>
    </row>
    <row r="570" spans="1:11" x14ac:dyDescent="0.25">
      <c r="A570" s="3" t="str">
        <f>IF(AND(TRIM(INDEX(CompletedDateValues,ROW(A570)))&lt;&gt;"",INDEX(CompletedDateValues,ROW(A570))&gt;0),INT(INDEX(CompletedDateValues,ROW(A570))),"")</f>
        <v/>
      </c>
      <c r="B570" s="3" t="str">
        <f>IF(AND(TRIM(INDEX(StartDateValues,ROW(A570)))&lt;&gt;"",INDEX(StartDateValues,ROW(A570))&gt;0),INT(INDEX(StartDateValues,ROW(A570))),"")</f>
        <v/>
      </c>
      <c r="C570" s="3" t="str">
        <f t="shared" si="72"/>
        <v/>
      </c>
      <c r="D570" s="5" t="str">
        <f t="shared" si="73"/>
        <v/>
      </c>
      <c r="E570" s="5" t="str">
        <f t="shared" si="74"/>
        <v/>
      </c>
      <c r="F570" s="5" t="str">
        <f t="shared" si="75"/>
        <v/>
      </c>
      <c r="G570" s="3" t="str">
        <f t="shared" si="77"/>
        <v/>
      </c>
      <c r="H570" s="5" t="str">
        <f t="shared" si="78"/>
        <v/>
      </c>
      <c r="I570" s="5" t="str">
        <f t="shared" si="79"/>
        <v/>
      </c>
      <c r="J570" s="5" t="str">
        <f t="shared" si="80"/>
        <v/>
      </c>
      <c r="K570" s="5" t="e">
        <f t="shared" si="76"/>
        <v>#N/A</v>
      </c>
    </row>
    <row r="571" spans="1:11" x14ac:dyDescent="0.25">
      <c r="A571" s="3" t="str">
        <f>IF(AND(TRIM(INDEX(CompletedDateValues,ROW(A571)))&lt;&gt;"",INDEX(CompletedDateValues,ROW(A571))&gt;0),INT(INDEX(CompletedDateValues,ROW(A571))),"")</f>
        <v/>
      </c>
      <c r="B571" s="3" t="str">
        <f>IF(AND(TRIM(INDEX(StartDateValues,ROW(A571)))&lt;&gt;"",INDEX(StartDateValues,ROW(A571))&gt;0),INT(INDEX(StartDateValues,ROW(A571))),"")</f>
        <v/>
      </c>
      <c r="C571" s="3" t="str">
        <f t="shared" si="72"/>
        <v/>
      </c>
      <c r="D571" s="5" t="str">
        <f t="shared" si="73"/>
        <v/>
      </c>
      <c r="E571" s="5" t="str">
        <f t="shared" si="74"/>
        <v/>
      </c>
      <c r="F571" s="5" t="str">
        <f t="shared" si="75"/>
        <v/>
      </c>
      <c r="G571" s="3" t="str">
        <f t="shared" si="77"/>
        <v/>
      </c>
      <c r="H571" s="5" t="str">
        <f t="shared" si="78"/>
        <v/>
      </c>
      <c r="I571" s="5" t="str">
        <f t="shared" si="79"/>
        <v/>
      </c>
      <c r="J571" s="5" t="str">
        <f t="shared" si="80"/>
        <v/>
      </c>
      <c r="K571" s="5" t="e">
        <f t="shared" si="76"/>
        <v>#N/A</v>
      </c>
    </row>
    <row r="572" spans="1:11" x14ac:dyDescent="0.25">
      <c r="A572" s="3" t="str">
        <f>IF(AND(TRIM(INDEX(CompletedDateValues,ROW(A572)))&lt;&gt;"",INDEX(CompletedDateValues,ROW(A572))&gt;0),INT(INDEX(CompletedDateValues,ROW(A572))),"")</f>
        <v/>
      </c>
      <c r="B572" s="3" t="str">
        <f>IF(AND(TRIM(INDEX(StartDateValues,ROW(A572)))&lt;&gt;"",INDEX(StartDateValues,ROW(A572))&gt;0),INT(INDEX(StartDateValues,ROW(A572))),"")</f>
        <v/>
      </c>
      <c r="C572" s="3" t="str">
        <f t="shared" si="72"/>
        <v/>
      </c>
      <c r="D572" s="5" t="str">
        <f t="shared" si="73"/>
        <v/>
      </c>
      <c r="E572" s="5" t="str">
        <f t="shared" si="74"/>
        <v/>
      </c>
      <c r="F572" s="5" t="str">
        <f t="shared" si="75"/>
        <v/>
      </c>
      <c r="G572" s="3" t="str">
        <f t="shared" si="77"/>
        <v/>
      </c>
      <c r="H572" s="5" t="str">
        <f t="shared" si="78"/>
        <v/>
      </c>
      <c r="I572" s="5" t="str">
        <f t="shared" si="79"/>
        <v/>
      </c>
      <c r="J572" s="5" t="str">
        <f t="shared" si="80"/>
        <v/>
      </c>
      <c r="K572" s="5" t="e">
        <f t="shared" si="76"/>
        <v>#N/A</v>
      </c>
    </row>
    <row r="573" spans="1:11" x14ac:dyDescent="0.25">
      <c r="A573" s="3" t="str">
        <f>IF(AND(TRIM(INDEX(CompletedDateValues,ROW(A573)))&lt;&gt;"",INDEX(CompletedDateValues,ROW(A573))&gt;0),INT(INDEX(CompletedDateValues,ROW(A573))),"")</f>
        <v/>
      </c>
      <c r="B573" s="3" t="str">
        <f>IF(AND(TRIM(INDEX(StartDateValues,ROW(A573)))&lt;&gt;"",INDEX(StartDateValues,ROW(A573))&gt;0),INT(INDEX(StartDateValues,ROW(A573))),"")</f>
        <v/>
      </c>
      <c r="C573" s="3" t="str">
        <f t="shared" ref="C573:C636" si="81">IF(A573="","",A573 - (WEEKDAY(A573)-1))</f>
        <v/>
      </c>
      <c r="D573" s="5" t="str">
        <f t="shared" ref="D573:D636" si="82">IF(C573="", "",YEAR(C573))</f>
        <v/>
      </c>
      <c r="E573" s="5" t="str">
        <f t="shared" ref="E573:E636" si="83">IF(C573="","",WEEKNUM(C573))</f>
        <v/>
      </c>
      <c r="F573" s="5" t="str">
        <f t="shared" ref="F573:F636" si="84">IF(C573="","",D573&amp;"-"&amp;TEXT(E573,"00"))</f>
        <v/>
      </c>
      <c r="G573" s="3" t="str">
        <f t="shared" si="77"/>
        <v/>
      </c>
      <c r="H573" s="5" t="str">
        <f t="shared" si="78"/>
        <v/>
      </c>
      <c r="I573" s="5" t="str">
        <f t="shared" si="79"/>
        <v/>
      </c>
      <c r="J573" s="5" t="str">
        <f t="shared" si="80"/>
        <v/>
      </c>
      <c r="K573" s="5" t="e">
        <f t="shared" si="76"/>
        <v>#N/A</v>
      </c>
    </row>
    <row r="574" spans="1:11" x14ac:dyDescent="0.25">
      <c r="A574" s="3" t="str">
        <f>IF(AND(TRIM(INDEX(CompletedDateValues,ROW(A574)))&lt;&gt;"",INDEX(CompletedDateValues,ROW(A574))&gt;0),INT(INDEX(CompletedDateValues,ROW(A574))),"")</f>
        <v/>
      </c>
      <c r="B574" s="3" t="str">
        <f>IF(AND(TRIM(INDEX(StartDateValues,ROW(A574)))&lt;&gt;"",INDEX(StartDateValues,ROW(A574))&gt;0),INT(INDEX(StartDateValues,ROW(A574))),"")</f>
        <v/>
      </c>
      <c r="C574" s="3" t="str">
        <f t="shared" si="81"/>
        <v/>
      </c>
      <c r="D574" s="5" t="str">
        <f t="shared" si="82"/>
        <v/>
      </c>
      <c r="E574" s="5" t="str">
        <f t="shared" si="83"/>
        <v/>
      </c>
      <c r="F574" s="5" t="str">
        <f t="shared" si="84"/>
        <v/>
      </c>
      <c r="G574" s="3" t="str">
        <f t="shared" si="77"/>
        <v/>
      </c>
      <c r="H574" s="5" t="str">
        <f t="shared" si="78"/>
        <v/>
      </c>
      <c r="I574" s="5" t="str">
        <f t="shared" si="79"/>
        <v/>
      </c>
      <c r="J574" s="5" t="str">
        <f t="shared" si="80"/>
        <v/>
      </c>
      <c r="K574" s="5" t="e">
        <f t="shared" si="76"/>
        <v>#N/A</v>
      </c>
    </row>
    <row r="575" spans="1:11" x14ac:dyDescent="0.25">
      <c r="A575" s="3" t="str">
        <f>IF(AND(TRIM(INDEX(CompletedDateValues,ROW(A575)))&lt;&gt;"",INDEX(CompletedDateValues,ROW(A575))&gt;0),INT(INDEX(CompletedDateValues,ROW(A575))),"")</f>
        <v/>
      </c>
      <c r="B575" s="3" t="str">
        <f>IF(AND(TRIM(INDEX(StartDateValues,ROW(A575)))&lt;&gt;"",INDEX(StartDateValues,ROW(A575))&gt;0),INT(INDEX(StartDateValues,ROW(A575))),"")</f>
        <v/>
      </c>
      <c r="C575" s="3" t="str">
        <f t="shared" si="81"/>
        <v/>
      </c>
      <c r="D575" s="5" t="str">
        <f t="shared" si="82"/>
        <v/>
      </c>
      <c r="E575" s="5" t="str">
        <f t="shared" si="83"/>
        <v/>
      </c>
      <c r="F575" s="5" t="str">
        <f t="shared" si="84"/>
        <v/>
      </c>
      <c r="G575" s="3" t="str">
        <f t="shared" si="77"/>
        <v/>
      </c>
      <c r="H575" s="5" t="str">
        <f t="shared" si="78"/>
        <v/>
      </c>
      <c r="I575" s="5" t="str">
        <f t="shared" si="79"/>
        <v/>
      </c>
      <c r="J575" s="5" t="str">
        <f t="shared" si="80"/>
        <v/>
      </c>
      <c r="K575" s="5" t="e">
        <f t="shared" si="76"/>
        <v>#N/A</v>
      </c>
    </row>
    <row r="576" spans="1:11" x14ac:dyDescent="0.25">
      <c r="A576" s="3" t="str">
        <f>IF(AND(TRIM(INDEX(CompletedDateValues,ROW(A576)))&lt;&gt;"",INDEX(CompletedDateValues,ROW(A576))&gt;0),INT(INDEX(CompletedDateValues,ROW(A576))),"")</f>
        <v/>
      </c>
      <c r="B576" s="3" t="str">
        <f>IF(AND(TRIM(INDEX(StartDateValues,ROW(A576)))&lt;&gt;"",INDEX(StartDateValues,ROW(A576))&gt;0),INT(INDEX(StartDateValues,ROW(A576))),"")</f>
        <v/>
      </c>
      <c r="C576" s="3" t="str">
        <f t="shared" si="81"/>
        <v/>
      </c>
      <c r="D576" s="5" t="str">
        <f t="shared" si="82"/>
        <v/>
      </c>
      <c r="E576" s="5" t="str">
        <f t="shared" si="83"/>
        <v/>
      </c>
      <c r="F576" s="5" t="str">
        <f t="shared" si="84"/>
        <v/>
      </c>
      <c r="G576" s="3" t="str">
        <f t="shared" si="77"/>
        <v/>
      </c>
      <c r="H576" s="5" t="str">
        <f t="shared" si="78"/>
        <v/>
      </c>
      <c r="I576" s="5" t="str">
        <f t="shared" si="79"/>
        <v/>
      </c>
      <c r="J576" s="5" t="str">
        <f t="shared" si="80"/>
        <v/>
      </c>
      <c r="K576" s="5" t="e">
        <f t="shared" si="76"/>
        <v>#N/A</v>
      </c>
    </row>
    <row r="577" spans="1:11" x14ac:dyDescent="0.25">
      <c r="A577" s="3" t="str">
        <f>IF(AND(TRIM(INDEX(CompletedDateValues,ROW(A577)))&lt;&gt;"",INDEX(CompletedDateValues,ROW(A577))&gt;0),INT(INDEX(CompletedDateValues,ROW(A577))),"")</f>
        <v/>
      </c>
      <c r="B577" s="3" t="str">
        <f>IF(AND(TRIM(INDEX(StartDateValues,ROW(A577)))&lt;&gt;"",INDEX(StartDateValues,ROW(A577))&gt;0),INT(INDEX(StartDateValues,ROW(A577))),"")</f>
        <v/>
      </c>
      <c r="C577" s="3" t="str">
        <f t="shared" si="81"/>
        <v/>
      </c>
      <c r="D577" s="5" t="str">
        <f t="shared" si="82"/>
        <v/>
      </c>
      <c r="E577" s="5" t="str">
        <f t="shared" si="83"/>
        <v/>
      </c>
      <c r="F577" s="5" t="str">
        <f t="shared" si="84"/>
        <v/>
      </c>
      <c r="G577" s="3" t="str">
        <f t="shared" si="77"/>
        <v/>
      </c>
      <c r="H577" s="5" t="str">
        <f t="shared" si="78"/>
        <v/>
      </c>
      <c r="I577" s="5" t="str">
        <f t="shared" si="79"/>
        <v/>
      </c>
      <c r="J577" s="5" t="str">
        <f t="shared" si="80"/>
        <v/>
      </c>
      <c r="K577" s="5" t="e">
        <f t="shared" si="76"/>
        <v>#N/A</v>
      </c>
    </row>
    <row r="578" spans="1:11" x14ac:dyDescent="0.25">
      <c r="A578" s="3" t="str">
        <f>IF(AND(TRIM(INDEX(CompletedDateValues,ROW(A578)))&lt;&gt;"",INDEX(CompletedDateValues,ROW(A578))&gt;0),INT(INDEX(CompletedDateValues,ROW(A578))),"")</f>
        <v/>
      </c>
      <c r="B578" s="3" t="str">
        <f>IF(AND(TRIM(INDEX(StartDateValues,ROW(A578)))&lt;&gt;"",INDEX(StartDateValues,ROW(A578))&gt;0),INT(INDEX(StartDateValues,ROW(A578))),"")</f>
        <v/>
      </c>
      <c r="C578" s="3" t="str">
        <f t="shared" si="81"/>
        <v/>
      </c>
      <c r="D578" s="5" t="str">
        <f t="shared" si="82"/>
        <v/>
      </c>
      <c r="E578" s="5" t="str">
        <f t="shared" si="83"/>
        <v/>
      </c>
      <c r="F578" s="5" t="str">
        <f t="shared" si="84"/>
        <v/>
      </c>
      <c r="G578" s="3" t="str">
        <f t="shared" si="77"/>
        <v/>
      </c>
      <c r="H578" s="5" t="str">
        <f t="shared" si="78"/>
        <v/>
      </c>
      <c r="I578" s="5" t="str">
        <f t="shared" si="79"/>
        <v/>
      </c>
      <c r="J578" s="5" t="str">
        <f t="shared" si="80"/>
        <v/>
      </c>
      <c r="K578" s="5" t="e">
        <f t="shared" ref="K578:K641" si="85">IF(OR(A578="",B578=""),NA(),MAX(0,IF(A578-B578=0,SameDayCycleTimeSettingValue,A578-B578)))</f>
        <v>#N/A</v>
      </c>
    </row>
    <row r="579" spans="1:11" x14ac:dyDescent="0.25">
      <c r="A579" s="3" t="str">
        <f>IF(AND(TRIM(INDEX(CompletedDateValues,ROW(A579)))&lt;&gt;"",INDEX(CompletedDateValues,ROW(A579))&gt;0),INT(INDEX(CompletedDateValues,ROW(A579))),"")</f>
        <v/>
      </c>
      <c r="B579" s="3" t="str">
        <f>IF(AND(TRIM(INDEX(StartDateValues,ROW(A579)))&lt;&gt;"",INDEX(StartDateValues,ROW(A579))&gt;0),INT(INDEX(StartDateValues,ROW(A579))),"")</f>
        <v/>
      </c>
      <c r="C579" s="3" t="str">
        <f t="shared" si="81"/>
        <v/>
      </c>
      <c r="D579" s="5" t="str">
        <f t="shared" si="82"/>
        <v/>
      </c>
      <c r="E579" s="5" t="str">
        <f t="shared" si="83"/>
        <v/>
      </c>
      <c r="F579" s="5" t="str">
        <f t="shared" si="84"/>
        <v/>
      </c>
      <c r="G579" s="3" t="str">
        <f t="shared" ref="G579:G642" si="86">IF(B579="","",B579 - (WEEKDAY(B579)-1))</f>
        <v/>
      </c>
      <c r="H579" s="5" t="str">
        <f t="shared" ref="H579:H642" si="87">IF(G579="", "",YEAR(G579))</f>
        <v/>
      </c>
      <c r="I579" s="5" t="str">
        <f t="shared" ref="I579:I642" si="88">IF(G579="","",WEEKNUM(G579))</f>
        <v/>
      </c>
      <c r="J579" s="5" t="str">
        <f t="shared" ref="J579:J642" si="89">IF(G579="","",H579&amp;"-"&amp;TEXT(I579,"00"))</f>
        <v/>
      </c>
      <c r="K579" s="5" t="e">
        <f t="shared" si="85"/>
        <v>#N/A</v>
      </c>
    </row>
    <row r="580" spans="1:11" x14ac:dyDescent="0.25">
      <c r="A580" s="3" t="str">
        <f>IF(AND(TRIM(INDEX(CompletedDateValues,ROW(A580)))&lt;&gt;"",INDEX(CompletedDateValues,ROW(A580))&gt;0),INT(INDEX(CompletedDateValues,ROW(A580))),"")</f>
        <v/>
      </c>
      <c r="B580" s="3" t="str">
        <f>IF(AND(TRIM(INDEX(StartDateValues,ROW(A580)))&lt;&gt;"",INDEX(StartDateValues,ROW(A580))&gt;0),INT(INDEX(StartDateValues,ROW(A580))),"")</f>
        <v/>
      </c>
      <c r="C580" s="3" t="str">
        <f t="shared" si="81"/>
        <v/>
      </c>
      <c r="D580" s="5" t="str">
        <f t="shared" si="82"/>
        <v/>
      </c>
      <c r="E580" s="5" t="str">
        <f t="shared" si="83"/>
        <v/>
      </c>
      <c r="F580" s="5" t="str">
        <f t="shared" si="84"/>
        <v/>
      </c>
      <c r="G580" s="3" t="str">
        <f t="shared" si="86"/>
        <v/>
      </c>
      <c r="H580" s="5" t="str">
        <f t="shared" si="87"/>
        <v/>
      </c>
      <c r="I580" s="5" t="str">
        <f t="shared" si="88"/>
        <v/>
      </c>
      <c r="J580" s="5" t="str">
        <f t="shared" si="89"/>
        <v/>
      </c>
      <c r="K580" s="5" t="e">
        <f t="shared" si="85"/>
        <v>#N/A</v>
      </c>
    </row>
    <row r="581" spans="1:11" x14ac:dyDescent="0.25">
      <c r="A581" s="3" t="str">
        <f>IF(AND(TRIM(INDEX(CompletedDateValues,ROW(A581)))&lt;&gt;"",INDEX(CompletedDateValues,ROW(A581))&gt;0),INT(INDEX(CompletedDateValues,ROW(A581))),"")</f>
        <v/>
      </c>
      <c r="B581" s="3" t="str">
        <f>IF(AND(TRIM(INDEX(StartDateValues,ROW(A581)))&lt;&gt;"",INDEX(StartDateValues,ROW(A581))&gt;0),INT(INDEX(StartDateValues,ROW(A581))),"")</f>
        <v/>
      </c>
      <c r="C581" s="3" t="str">
        <f t="shared" si="81"/>
        <v/>
      </c>
      <c r="D581" s="5" t="str">
        <f t="shared" si="82"/>
        <v/>
      </c>
      <c r="E581" s="5" t="str">
        <f t="shared" si="83"/>
        <v/>
      </c>
      <c r="F581" s="5" t="str">
        <f t="shared" si="84"/>
        <v/>
      </c>
      <c r="G581" s="3" t="str">
        <f t="shared" si="86"/>
        <v/>
      </c>
      <c r="H581" s="5" t="str">
        <f t="shared" si="87"/>
        <v/>
      </c>
      <c r="I581" s="5" t="str">
        <f t="shared" si="88"/>
        <v/>
      </c>
      <c r="J581" s="5" t="str">
        <f t="shared" si="89"/>
        <v/>
      </c>
      <c r="K581" s="5" t="e">
        <f t="shared" si="85"/>
        <v>#N/A</v>
      </c>
    </row>
    <row r="582" spans="1:11" x14ac:dyDescent="0.25">
      <c r="A582" s="3" t="str">
        <f>IF(AND(TRIM(INDEX(CompletedDateValues,ROW(A582)))&lt;&gt;"",INDEX(CompletedDateValues,ROW(A582))&gt;0),INT(INDEX(CompletedDateValues,ROW(A582))),"")</f>
        <v/>
      </c>
      <c r="B582" s="3" t="str">
        <f>IF(AND(TRIM(INDEX(StartDateValues,ROW(A582)))&lt;&gt;"",INDEX(StartDateValues,ROW(A582))&gt;0),INT(INDEX(StartDateValues,ROW(A582))),"")</f>
        <v/>
      </c>
      <c r="C582" s="3" t="str">
        <f t="shared" si="81"/>
        <v/>
      </c>
      <c r="D582" s="5" t="str">
        <f t="shared" si="82"/>
        <v/>
      </c>
      <c r="E582" s="5" t="str">
        <f t="shared" si="83"/>
        <v/>
      </c>
      <c r="F582" s="5" t="str">
        <f t="shared" si="84"/>
        <v/>
      </c>
      <c r="G582" s="3" t="str">
        <f t="shared" si="86"/>
        <v/>
      </c>
      <c r="H582" s="5" t="str">
        <f t="shared" si="87"/>
        <v/>
      </c>
      <c r="I582" s="5" t="str">
        <f t="shared" si="88"/>
        <v/>
      </c>
      <c r="J582" s="5" t="str">
        <f t="shared" si="89"/>
        <v/>
      </c>
      <c r="K582" s="5" t="e">
        <f t="shared" si="85"/>
        <v>#N/A</v>
      </c>
    </row>
    <row r="583" spans="1:11" x14ac:dyDescent="0.25">
      <c r="A583" s="3" t="str">
        <f>IF(AND(TRIM(INDEX(CompletedDateValues,ROW(A583)))&lt;&gt;"",INDEX(CompletedDateValues,ROW(A583))&gt;0),INT(INDEX(CompletedDateValues,ROW(A583))),"")</f>
        <v/>
      </c>
      <c r="B583" s="3" t="str">
        <f>IF(AND(TRIM(INDEX(StartDateValues,ROW(A583)))&lt;&gt;"",INDEX(StartDateValues,ROW(A583))&gt;0),INT(INDEX(StartDateValues,ROW(A583))),"")</f>
        <v/>
      </c>
      <c r="C583" s="3" t="str">
        <f t="shared" si="81"/>
        <v/>
      </c>
      <c r="D583" s="5" t="str">
        <f t="shared" si="82"/>
        <v/>
      </c>
      <c r="E583" s="5" t="str">
        <f t="shared" si="83"/>
        <v/>
      </c>
      <c r="F583" s="5" t="str">
        <f t="shared" si="84"/>
        <v/>
      </c>
      <c r="G583" s="3" t="str">
        <f t="shared" si="86"/>
        <v/>
      </c>
      <c r="H583" s="5" t="str">
        <f t="shared" si="87"/>
        <v/>
      </c>
      <c r="I583" s="5" t="str">
        <f t="shared" si="88"/>
        <v/>
      </c>
      <c r="J583" s="5" t="str">
        <f t="shared" si="89"/>
        <v/>
      </c>
      <c r="K583" s="5" t="e">
        <f t="shared" si="85"/>
        <v>#N/A</v>
      </c>
    </row>
    <row r="584" spans="1:11" x14ac:dyDescent="0.25">
      <c r="A584" s="3" t="str">
        <f>IF(AND(TRIM(INDEX(CompletedDateValues,ROW(A584)))&lt;&gt;"",INDEX(CompletedDateValues,ROW(A584))&gt;0),INT(INDEX(CompletedDateValues,ROW(A584))),"")</f>
        <v/>
      </c>
      <c r="B584" s="3" t="str">
        <f>IF(AND(TRIM(INDEX(StartDateValues,ROW(A584)))&lt;&gt;"",INDEX(StartDateValues,ROW(A584))&gt;0),INT(INDEX(StartDateValues,ROW(A584))),"")</f>
        <v/>
      </c>
      <c r="C584" s="3" t="str">
        <f t="shared" si="81"/>
        <v/>
      </c>
      <c r="D584" s="5" t="str">
        <f t="shared" si="82"/>
        <v/>
      </c>
      <c r="E584" s="5" t="str">
        <f t="shared" si="83"/>
        <v/>
      </c>
      <c r="F584" s="5" t="str">
        <f t="shared" si="84"/>
        <v/>
      </c>
      <c r="G584" s="3" t="str">
        <f t="shared" si="86"/>
        <v/>
      </c>
      <c r="H584" s="5" t="str">
        <f t="shared" si="87"/>
        <v/>
      </c>
      <c r="I584" s="5" t="str">
        <f t="shared" si="88"/>
        <v/>
      </c>
      <c r="J584" s="5" t="str">
        <f t="shared" si="89"/>
        <v/>
      </c>
      <c r="K584" s="5" t="e">
        <f t="shared" si="85"/>
        <v>#N/A</v>
      </c>
    </row>
    <row r="585" spans="1:11" x14ac:dyDescent="0.25">
      <c r="A585" s="3" t="str">
        <f>IF(AND(TRIM(INDEX(CompletedDateValues,ROW(A585)))&lt;&gt;"",INDEX(CompletedDateValues,ROW(A585))&gt;0),INT(INDEX(CompletedDateValues,ROW(A585))),"")</f>
        <v/>
      </c>
      <c r="B585" s="3" t="str">
        <f>IF(AND(TRIM(INDEX(StartDateValues,ROW(A585)))&lt;&gt;"",INDEX(StartDateValues,ROW(A585))&gt;0),INT(INDEX(StartDateValues,ROW(A585))),"")</f>
        <v/>
      </c>
      <c r="C585" s="3" t="str">
        <f t="shared" si="81"/>
        <v/>
      </c>
      <c r="D585" s="5" t="str">
        <f t="shared" si="82"/>
        <v/>
      </c>
      <c r="E585" s="5" t="str">
        <f t="shared" si="83"/>
        <v/>
      </c>
      <c r="F585" s="5" t="str">
        <f t="shared" si="84"/>
        <v/>
      </c>
      <c r="G585" s="3" t="str">
        <f t="shared" si="86"/>
        <v/>
      </c>
      <c r="H585" s="5" t="str">
        <f t="shared" si="87"/>
        <v/>
      </c>
      <c r="I585" s="5" t="str">
        <f t="shared" si="88"/>
        <v/>
      </c>
      <c r="J585" s="5" t="str">
        <f t="shared" si="89"/>
        <v/>
      </c>
      <c r="K585" s="5" t="e">
        <f t="shared" si="85"/>
        <v>#N/A</v>
      </c>
    </row>
    <row r="586" spans="1:11" x14ac:dyDescent="0.25">
      <c r="A586" s="3" t="str">
        <f>IF(AND(TRIM(INDEX(CompletedDateValues,ROW(A586)))&lt;&gt;"",INDEX(CompletedDateValues,ROW(A586))&gt;0),INT(INDEX(CompletedDateValues,ROW(A586))),"")</f>
        <v/>
      </c>
      <c r="B586" s="3" t="str">
        <f>IF(AND(TRIM(INDEX(StartDateValues,ROW(A586)))&lt;&gt;"",INDEX(StartDateValues,ROW(A586))&gt;0),INT(INDEX(StartDateValues,ROW(A586))),"")</f>
        <v/>
      </c>
      <c r="C586" s="3" t="str">
        <f t="shared" si="81"/>
        <v/>
      </c>
      <c r="D586" s="5" t="str">
        <f t="shared" si="82"/>
        <v/>
      </c>
      <c r="E586" s="5" t="str">
        <f t="shared" si="83"/>
        <v/>
      </c>
      <c r="F586" s="5" t="str">
        <f t="shared" si="84"/>
        <v/>
      </c>
      <c r="G586" s="3" t="str">
        <f t="shared" si="86"/>
        <v/>
      </c>
      <c r="H586" s="5" t="str">
        <f t="shared" si="87"/>
        <v/>
      </c>
      <c r="I586" s="5" t="str">
        <f t="shared" si="88"/>
        <v/>
      </c>
      <c r="J586" s="5" t="str">
        <f t="shared" si="89"/>
        <v/>
      </c>
      <c r="K586" s="5" t="e">
        <f t="shared" si="85"/>
        <v>#N/A</v>
      </c>
    </row>
    <row r="587" spans="1:11" x14ac:dyDescent="0.25">
      <c r="A587" s="3" t="str">
        <f>IF(AND(TRIM(INDEX(CompletedDateValues,ROW(A587)))&lt;&gt;"",INDEX(CompletedDateValues,ROW(A587))&gt;0),INT(INDEX(CompletedDateValues,ROW(A587))),"")</f>
        <v/>
      </c>
      <c r="B587" s="3" t="str">
        <f>IF(AND(TRIM(INDEX(StartDateValues,ROW(A587)))&lt;&gt;"",INDEX(StartDateValues,ROW(A587))&gt;0),INT(INDEX(StartDateValues,ROW(A587))),"")</f>
        <v/>
      </c>
      <c r="C587" s="3" t="str">
        <f t="shared" si="81"/>
        <v/>
      </c>
      <c r="D587" s="5" t="str">
        <f t="shared" si="82"/>
        <v/>
      </c>
      <c r="E587" s="5" t="str">
        <f t="shared" si="83"/>
        <v/>
      </c>
      <c r="F587" s="5" t="str">
        <f t="shared" si="84"/>
        <v/>
      </c>
      <c r="G587" s="3" t="str">
        <f t="shared" si="86"/>
        <v/>
      </c>
      <c r="H587" s="5" t="str">
        <f t="shared" si="87"/>
        <v/>
      </c>
      <c r="I587" s="5" t="str">
        <f t="shared" si="88"/>
        <v/>
      </c>
      <c r="J587" s="5" t="str">
        <f t="shared" si="89"/>
        <v/>
      </c>
      <c r="K587" s="5" t="e">
        <f t="shared" si="85"/>
        <v>#N/A</v>
      </c>
    </row>
    <row r="588" spans="1:11" x14ac:dyDescent="0.25">
      <c r="A588" s="3" t="str">
        <f>IF(AND(TRIM(INDEX(CompletedDateValues,ROW(A588)))&lt;&gt;"",INDEX(CompletedDateValues,ROW(A588))&gt;0),INT(INDEX(CompletedDateValues,ROW(A588))),"")</f>
        <v/>
      </c>
      <c r="B588" s="3" t="str">
        <f>IF(AND(TRIM(INDEX(StartDateValues,ROW(A588)))&lt;&gt;"",INDEX(StartDateValues,ROW(A588))&gt;0),INT(INDEX(StartDateValues,ROW(A588))),"")</f>
        <v/>
      </c>
      <c r="C588" s="3" t="str">
        <f t="shared" si="81"/>
        <v/>
      </c>
      <c r="D588" s="5" t="str">
        <f t="shared" si="82"/>
        <v/>
      </c>
      <c r="E588" s="5" t="str">
        <f t="shared" si="83"/>
        <v/>
      </c>
      <c r="F588" s="5" t="str">
        <f t="shared" si="84"/>
        <v/>
      </c>
      <c r="G588" s="3" t="str">
        <f t="shared" si="86"/>
        <v/>
      </c>
      <c r="H588" s="5" t="str">
        <f t="shared" si="87"/>
        <v/>
      </c>
      <c r="I588" s="5" t="str">
        <f t="shared" si="88"/>
        <v/>
      </c>
      <c r="J588" s="5" t="str">
        <f t="shared" si="89"/>
        <v/>
      </c>
      <c r="K588" s="5" t="e">
        <f t="shared" si="85"/>
        <v>#N/A</v>
      </c>
    </row>
    <row r="589" spans="1:11" x14ac:dyDescent="0.25">
      <c r="A589" s="3" t="str">
        <f>IF(AND(TRIM(INDEX(CompletedDateValues,ROW(A589)))&lt;&gt;"",INDEX(CompletedDateValues,ROW(A589))&gt;0),INT(INDEX(CompletedDateValues,ROW(A589))),"")</f>
        <v/>
      </c>
      <c r="B589" s="3" t="str">
        <f>IF(AND(TRIM(INDEX(StartDateValues,ROW(A589)))&lt;&gt;"",INDEX(StartDateValues,ROW(A589))&gt;0),INT(INDEX(StartDateValues,ROW(A589))),"")</f>
        <v/>
      </c>
      <c r="C589" s="3" t="str">
        <f t="shared" si="81"/>
        <v/>
      </c>
      <c r="D589" s="5" t="str">
        <f t="shared" si="82"/>
        <v/>
      </c>
      <c r="E589" s="5" t="str">
        <f t="shared" si="83"/>
        <v/>
      </c>
      <c r="F589" s="5" t="str">
        <f t="shared" si="84"/>
        <v/>
      </c>
      <c r="G589" s="3" t="str">
        <f t="shared" si="86"/>
        <v/>
      </c>
      <c r="H589" s="5" t="str">
        <f t="shared" si="87"/>
        <v/>
      </c>
      <c r="I589" s="5" t="str">
        <f t="shared" si="88"/>
        <v/>
      </c>
      <c r="J589" s="5" t="str">
        <f t="shared" si="89"/>
        <v/>
      </c>
      <c r="K589" s="5" t="e">
        <f t="shared" si="85"/>
        <v>#N/A</v>
      </c>
    </row>
    <row r="590" spans="1:11" x14ac:dyDescent="0.25">
      <c r="A590" s="3" t="str">
        <f>IF(AND(TRIM(INDEX(CompletedDateValues,ROW(A590)))&lt;&gt;"",INDEX(CompletedDateValues,ROW(A590))&gt;0),INT(INDEX(CompletedDateValues,ROW(A590))),"")</f>
        <v/>
      </c>
      <c r="B590" s="3" t="str">
        <f>IF(AND(TRIM(INDEX(StartDateValues,ROW(A590)))&lt;&gt;"",INDEX(StartDateValues,ROW(A590))&gt;0),INT(INDEX(StartDateValues,ROW(A590))),"")</f>
        <v/>
      </c>
      <c r="C590" s="3" t="str">
        <f t="shared" si="81"/>
        <v/>
      </c>
      <c r="D590" s="5" t="str">
        <f t="shared" si="82"/>
        <v/>
      </c>
      <c r="E590" s="5" t="str">
        <f t="shared" si="83"/>
        <v/>
      </c>
      <c r="F590" s="5" t="str">
        <f t="shared" si="84"/>
        <v/>
      </c>
      <c r="G590" s="3" t="str">
        <f t="shared" si="86"/>
        <v/>
      </c>
      <c r="H590" s="5" t="str">
        <f t="shared" si="87"/>
        <v/>
      </c>
      <c r="I590" s="5" t="str">
        <f t="shared" si="88"/>
        <v/>
      </c>
      <c r="J590" s="5" t="str">
        <f t="shared" si="89"/>
        <v/>
      </c>
      <c r="K590" s="5" t="e">
        <f t="shared" si="85"/>
        <v>#N/A</v>
      </c>
    </row>
    <row r="591" spans="1:11" x14ac:dyDescent="0.25">
      <c r="A591" s="3" t="str">
        <f>IF(AND(TRIM(INDEX(CompletedDateValues,ROW(A591)))&lt;&gt;"",INDEX(CompletedDateValues,ROW(A591))&gt;0),INT(INDEX(CompletedDateValues,ROW(A591))),"")</f>
        <v/>
      </c>
      <c r="B591" s="3" t="str">
        <f>IF(AND(TRIM(INDEX(StartDateValues,ROW(A591)))&lt;&gt;"",INDEX(StartDateValues,ROW(A591))&gt;0),INT(INDEX(StartDateValues,ROW(A591))),"")</f>
        <v/>
      </c>
      <c r="C591" s="3" t="str">
        <f t="shared" si="81"/>
        <v/>
      </c>
      <c r="D591" s="5" t="str">
        <f t="shared" si="82"/>
        <v/>
      </c>
      <c r="E591" s="5" t="str">
        <f t="shared" si="83"/>
        <v/>
      </c>
      <c r="F591" s="5" t="str">
        <f t="shared" si="84"/>
        <v/>
      </c>
      <c r="G591" s="3" t="str">
        <f t="shared" si="86"/>
        <v/>
      </c>
      <c r="H591" s="5" t="str">
        <f t="shared" si="87"/>
        <v/>
      </c>
      <c r="I591" s="5" t="str">
        <f t="shared" si="88"/>
        <v/>
      </c>
      <c r="J591" s="5" t="str">
        <f t="shared" si="89"/>
        <v/>
      </c>
      <c r="K591" s="5" t="e">
        <f t="shared" si="85"/>
        <v>#N/A</v>
      </c>
    </row>
    <row r="592" spans="1:11" x14ac:dyDescent="0.25">
      <c r="A592" s="3" t="str">
        <f>IF(AND(TRIM(INDEX(CompletedDateValues,ROW(A592)))&lt;&gt;"",INDEX(CompletedDateValues,ROW(A592))&gt;0),INT(INDEX(CompletedDateValues,ROW(A592))),"")</f>
        <v/>
      </c>
      <c r="B592" s="3" t="str">
        <f>IF(AND(TRIM(INDEX(StartDateValues,ROW(A592)))&lt;&gt;"",INDEX(StartDateValues,ROW(A592))&gt;0),INT(INDEX(StartDateValues,ROW(A592))),"")</f>
        <v/>
      </c>
      <c r="C592" s="3" t="str">
        <f t="shared" si="81"/>
        <v/>
      </c>
      <c r="D592" s="5" t="str">
        <f t="shared" si="82"/>
        <v/>
      </c>
      <c r="E592" s="5" t="str">
        <f t="shared" si="83"/>
        <v/>
      </c>
      <c r="F592" s="5" t="str">
        <f t="shared" si="84"/>
        <v/>
      </c>
      <c r="G592" s="3" t="str">
        <f t="shared" si="86"/>
        <v/>
      </c>
      <c r="H592" s="5" t="str">
        <f t="shared" si="87"/>
        <v/>
      </c>
      <c r="I592" s="5" t="str">
        <f t="shared" si="88"/>
        <v/>
      </c>
      <c r="J592" s="5" t="str">
        <f t="shared" si="89"/>
        <v/>
      </c>
      <c r="K592" s="5" t="e">
        <f t="shared" si="85"/>
        <v>#N/A</v>
      </c>
    </row>
    <row r="593" spans="1:11" x14ac:dyDescent="0.25">
      <c r="A593" s="3" t="str">
        <f>IF(AND(TRIM(INDEX(CompletedDateValues,ROW(A593)))&lt;&gt;"",INDEX(CompletedDateValues,ROW(A593))&gt;0),INT(INDEX(CompletedDateValues,ROW(A593))),"")</f>
        <v/>
      </c>
      <c r="B593" s="3" t="str">
        <f>IF(AND(TRIM(INDEX(StartDateValues,ROW(A593)))&lt;&gt;"",INDEX(StartDateValues,ROW(A593))&gt;0),INT(INDEX(StartDateValues,ROW(A593))),"")</f>
        <v/>
      </c>
      <c r="C593" s="3" t="str">
        <f t="shared" si="81"/>
        <v/>
      </c>
      <c r="D593" s="5" t="str">
        <f t="shared" si="82"/>
        <v/>
      </c>
      <c r="E593" s="5" t="str">
        <f t="shared" si="83"/>
        <v/>
      </c>
      <c r="F593" s="5" t="str">
        <f t="shared" si="84"/>
        <v/>
      </c>
      <c r="G593" s="3" t="str">
        <f t="shared" si="86"/>
        <v/>
      </c>
      <c r="H593" s="5" t="str">
        <f t="shared" si="87"/>
        <v/>
      </c>
      <c r="I593" s="5" t="str">
        <f t="shared" si="88"/>
        <v/>
      </c>
      <c r="J593" s="5" t="str">
        <f t="shared" si="89"/>
        <v/>
      </c>
      <c r="K593" s="5" t="e">
        <f t="shared" si="85"/>
        <v>#N/A</v>
      </c>
    </row>
    <row r="594" spans="1:11" x14ac:dyDescent="0.25">
      <c r="A594" s="3" t="str">
        <f>IF(AND(TRIM(INDEX(CompletedDateValues,ROW(A594)))&lt;&gt;"",INDEX(CompletedDateValues,ROW(A594))&gt;0),INT(INDEX(CompletedDateValues,ROW(A594))),"")</f>
        <v/>
      </c>
      <c r="B594" s="3" t="str">
        <f>IF(AND(TRIM(INDEX(StartDateValues,ROW(A594)))&lt;&gt;"",INDEX(StartDateValues,ROW(A594))&gt;0),INT(INDEX(StartDateValues,ROW(A594))),"")</f>
        <v/>
      </c>
      <c r="C594" s="3" t="str">
        <f t="shared" si="81"/>
        <v/>
      </c>
      <c r="D594" s="5" t="str">
        <f t="shared" si="82"/>
        <v/>
      </c>
      <c r="E594" s="5" t="str">
        <f t="shared" si="83"/>
        <v/>
      </c>
      <c r="F594" s="5" t="str">
        <f t="shared" si="84"/>
        <v/>
      </c>
      <c r="G594" s="3" t="str">
        <f t="shared" si="86"/>
        <v/>
      </c>
      <c r="H594" s="5" t="str">
        <f t="shared" si="87"/>
        <v/>
      </c>
      <c r="I594" s="5" t="str">
        <f t="shared" si="88"/>
        <v/>
      </c>
      <c r="J594" s="5" t="str">
        <f t="shared" si="89"/>
        <v/>
      </c>
      <c r="K594" s="5" t="e">
        <f t="shared" si="85"/>
        <v>#N/A</v>
      </c>
    </row>
    <row r="595" spans="1:11" x14ac:dyDescent="0.25">
      <c r="A595" s="3" t="str">
        <f>IF(AND(TRIM(INDEX(CompletedDateValues,ROW(A595)))&lt;&gt;"",INDEX(CompletedDateValues,ROW(A595))&gt;0),INT(INDEX(CompletedDateValues,ROW(A595))),"")</f>
        <v/>
      </c>
      <c r="B595" s="3" t="str">
        <f>IF(AND(TRIM(INDEX(StartDateValues,ROW(A595)))&lt;&gt;"",INDEX(StartDateValues,ROW(A595))&gt;0),INT(INDEX(StartDateValues,ROW(A595))),"")</f>
        <v/>
      </c>
      <c r="C595" s="3" t="str">
        <f t="shared" si="81"/>
        <v/>
      </c>
      <c r="D595" s="5" t="str">
        <f t="shared" si="82"/>
        <v/>
      </c>
      <c r="E595" s="5" t="str">
        <f t="shared" si="83"/>
        <v/>
      </c>
      <c r="F595" s="5" t="str">
        <f t="shared" si="84"/>
        <v/>
      </c>
      <c r="G595" s="3" t="str">
        <f t="shared" si="86"/>
        <v/>
      </c>
      <c r="H595" s="5" t="str">
        <f t="shared" si="87"/>
        <v/>
      </c>
      <c r="I595" s="5" t="str">
        <f t="shared" si="88"/>
        <v/>
      </c>
      <c r="J595" s="5" t="str">
        <f t="shared" si="89"/>
        <v/>
      </c>
      <c r="K595" s="5" t="e">
        <f t="shared" si="85"/>
        <v>#N/A</v>
      </c>
    </row>
    <row r="596" spans="1:11" x14ac:dyDescent="0.25">
      <c r="A596" s="3" t="str">
        <f>IF(AND(TRIM(INDEX(CompletedDateValues,ROW(A596)))&lt;&gt;"",INDEX(CompletedDateValues,ROW(A596))&gt;0),INT(INDEX(CompletedDateValues,ROW(A596))),"")</f>
        <v/>
      </c>
      <c r="B596" s="3" t="str">
        <f>IF(AND(TRIM(INDEX(StartDateValues,ROW(A596)))&lt;&gt;"",INDEX(StartDateValues,ROW(A596))&gt;0),INT(INDEX(StartDateValues,ROW(A596))),"")</f>
        <v/>
      </c>
      <c r="C596" s="3" t="str">
        <f t="shared" si="81"/>
        <v/>
      </c>
      <c r="D596" s="5" t="str">
        <f t="shared" si="82"/>
        <v/>
      </c>
      <c r="E596" s="5" t="str">
        <f t="shared" si="83"/>
        <v/>
      </c>
      <c r="F596" s="5" t="str">
        <f t="shared" si="84"/>
        <v/>
      </c>
      <c r="G596" s="3" t="str">
        <f t="shared" si="86"/>
        <v/>
      </c>
      <c r="H596" s="5" t="str">
        <f t="shared" si="87"/>
        <v/>
      </c>
      <c r="I596" s="5" t="str">
        <f t="shared" si="88"/>
        <v/>
      </c>
      <c r="J596" s="5" t="str">
        <f t="shared" si="89"/>
        <v/>
      </c>
      <c r="K596" s="5" t="e">
        <f t="shared" si="85"/>
        <v>#N/A</v>
      </c>
    </row>
    <row r="597" spans="1:11" x14ac:dyDescent="0.25">
      <c r="A597" s="3" t="str">
        <f>IF(AND(TRIM(INDEX(CompletedDateValues,ROW(A597)))&lt;&gt;"",INDEX(CompletedDateValues,ROW(A597))&gt;0),INT(INDEX(CompletedDateValues,ROW(A597))),"")</f>
        <v/>
      </c>
      <c r="B597" s="3" t="str">
        <f>IF(AND(TRIM(INDEX(StartDateValues,ROW(A597)))&lt;&gt;"",INDEX(StartDateValues,ROW(A597))&gt;0),INT(INDEX(StartDateValues,ROW(A597))),"")</f>
        <v/>
      </c>
      <c r="C597" s="3" t="str">
        <f t="shared" si="81"/>
        <v/>
      </c>
      <c r="D597" s="5" t="str">
        <f t="shared" si="82"/>
        <v/>
      </c>
      <c r="E597" s="5" t="str">
        <f t="shared" si="83"/>
        <v/>
      </c>
      <c r="F597" s="5" t="str">
        <f t="shared" si="84"/>
        <v/>
      </c>
      <c r="G597" s="3" t="str">
        <f t="shared" si="86"/>
        <v/>
      </c>
      <c r="H597" s="5" t="str">
        <f t="shared" si="87"/>
        <v/>
      </c>
      <c r="I597" s="5" t="str">
        <f t="shared" si="88"/>
        <v/>
      </c>
      <c r="J597" s="5" t="str">
        <f t="shared" si="89"/>
        <v/>
      </c>
      <c r="K597" s="5" t="e">
        <f t="shared" si="85"/>
        <v>#N/A</v>
      </c>
    </row>
    <row r="598" spans="1:11" x14ac:dyDescent="0.25">
      <c r="A598" s="3" t="str">
        <f>IF(AND(TRIM(INDEX(CompletedDateValues,ROW(A598)))&lt;&gt;"",INDEX(CompletedDateValues,ROW(A598))&gt;0),INT(INDEX(CompletedDateValues,ROW(A598))),"")</f>
        <v/>
      </c>
      <c r="B598" s="3" t="str">
        <f>IF(AND(TRIM(INDEX(StartDateValues,ROW(A598)))&lt;&gt;"",INDEX(StartDateValues,ROW(A598))&gt;0),INT(INDEX(StartDateValues,ROW(A598))),"")</f>
        <v/>
      </c>
      <c r="C598" s="3" t="str">
        <f t="shared" si="81"/>
        <v/>
      </c>
      <c r="D598" s="5" t="str">
        <f t="shared" si="82"/>
        <v/>
      </c>
      <c r="E598" s="5" t="str">
        <f t="shared" si="83"/>
        <v/>
      </c>
      <c r="F598" s="5" t="str">
        <f t="shared" si="84"/>
        <v/>
      </c>
      <c r="G598" s="3" t="str">
        <f t="shared" si="86"/>
        <v/>
      </c>
      <c r="H598" s="5" t="str">
        <f t="shared" si="87"/>
        <v/>
      </c>
      <c r="I598" s="5" t="str">
        <f t="shared" si="88"/>
        <v/>
      </c>
      <c r="J598" s="5" t="str">
        <f t="shared" si="89"/>
        <v/>
      </c>
      <c r="K598" s="5" t="e">
        <f t="shared" si="85"/>
        <v>#N/A</v>
      </c>
    </row>
    <row r="599" spans="1:11" x14ac:dyDescent="0.25">
      <c r="A599" s="3" t="str">
        <f>IF(AND(TRIM(INDEX(CompletedDateValues,ROW(A599)))&lt;&gt;"",INDEX(CompletedDateValues,ROW(A599))&gt;0),INT(INDEX(CompletedDateValues,ROW(A599))),"")</f>
        <v/>
      </c>
      <c r="B599" s="3" t="str">
        <f>IF(AND(TRIM(INDEX(StartDateValues,ROW(A599)))&lt;&gt;"",INDEX(StartDateValues,ROW(A599))&gt;0),INT(INDEX(StartDateValues,ROW(A599))),"")</f>
        <v/>
      </c>
      <c r="C599" s="3" t="str">
        <f t="shared" si="81"/>
        <v/>
      </c>
      <c r="D599" s="5" t="str">
        <f t="shared" si="82"/>
        <v/>
      </c>
      <c r="E599" s="5" t="str">
        <f t="shared" si="83"/>
        <v/>
      </c>
      <c r="F599" s="5" t="str">
        <f t="shared" si="84"/>
        <v/>
      </c>
      <c r="G599" s="3" t="str">
        <f t="shared" si="86"/>
        <v/>
      </c>
      <c r="H599" s="5" t="str">
        <f t="shared" si="87"/>
        <v/>
      </c>
      <c r="I599" s="5" t="str">
        <f t="shared" si="88"/>
        <v/>
      </c>
      <c r="J599" s="5" t="str">
        <f t="shared" si="89"/>
        <v/>
      </c>
      <c r="K599" s="5" t="e">
        <f t="shared" si="85"/>
        <v>#N/A</v>
      </c>
    </row>
    <row r="600" spans="1:11" x14ac:dyDescent="0.25">
      <c r="A600" s="3" t="str">
        <f>IF(AND(TRIM(INDEX(CompletedDateValues,ROW(A600)))&lt;&gt;"",INDEX(CompletedDateValues,ROW(A600))&gt;0),INT(INDEX(CompletedDateValues,ROW(A600))),"")</f>
        <v/>
      </c>
      <c r="B600" s="3" t="str">
        <f>IF(AND(TRIM(INDEX(StartDateValues,ROW(A600)))&lt;&gt;"",INDEX(StartDateValues,ROW(A600))&gt;0),INT(INDEX(StartDateValues,ROW(A600))),"")</f>
        <v/>
      </c>
      <c r="C600" s="3" t="str">
        <f t="shared" si="81"/>
        <v/>
      </c>
      <c r="D600" s="5" t="str">
        <f t="shared" si="82"/>
        <v/>
      </c>
      <c r="E600" s="5" t="str">
        <f t="shared" si="83"/>
        <v/>
      </c>
      <c r="F600" s="5" t="str">
        <f t="shared" si="84"/>
        <v/>
      </c>
      <c r="G600" s="3" t="str">
        <f t="shared" si="86"/>
        <v/>
      </c>
      <c r="H600" s="5" t="str">
        <f t="shared" si="87"/>
        <v/>
      </c>
      <c r="I600" s="5" t="str">
        <f t="shared" si="88"/>
        <v/>
      </c>
      <c r="J600" s="5" t="str">
        <f t="shared" si="89"/>
        <v/>
      </c>
      <c r="K600" s="5" t="e">
        <f t="shared" si="85"/>
        <v>#N/A</v>
      </c>
    </row>
    <row r="601" spans="1:11" x14ac:dyDescent="0.25">
      <c r="A601" s="3" t="str">
        <f>IF(AND(TRIM(INDEX(CompletedDateValues,ROW(A601)))&lt;&gt;"",INDEX(CompletedDateValues,ROW(A601))&gt;0),INT(INDEX(CompletedDateValues,ROW(A601))),"")</f>
        <v/>
      </c>
      <c r="B601" s="3" t="str">
        <f>IF(AND(TRIM(INDEX(StartDateValues,ROW(A601)))&lt;&gt;"",INDEX(StartDateValues,ROW(A601))&gt;0),INT(INDEX(StartDateValues,ROW(A601))),"")</f>
        <v/>
      </c>
      <c r="C601" s="3" t="str">
        <f t="shared" si="81"/>
        <v/>
      </c>
      <c r="D601" s="5" t="str">
        <f t="shared" si="82"/>
        <v/>
      </c>
      <c r="E601" s="5" t="str">
        <f t="shared" si="83"/>
        <v/>
      </c>
      <c r="F601" s="5" t="str">
        <f t="shared" si="84"/>
        <v/>
      </c>
      <c r="G601" s="3" t="str">
        <f t="shared" si="86"/>
        <v/>
      </c>
      <c r="H601" s="5" t="str">
        <f t="shared" si="87"/>
        <v/>
      </c>
      <c r="I601" s="5" t="str">
        <f t="shared" si="88"/>
        <v/>
      </c>
      <c r="J601" s="5" t="str">
        <f t="shared" si="89"/>
        <v/>
      </c>
      <c r="K601" s="5" t="e">
        <f t="shared" si="85"/>
        <v>#N/A</v>
      </c>
    </row>
    <row r="602" spans="1:11" x14ac:dyDescent="0.25">
      <c r="A602" s="3" t="str">
        <f>IF(AND(TRIM(INDEX(CompletedDateValues,ROW(A602)))&lt;&gt;"",INDEX(CompletedDateValues,ROW(A602))&gt;0),INT(INDEX(CompletedDateValues,ROW(A602))),"")</f>
        <v/>
      </c>
      <c r="B602" s="3" t="str">
        <f>IF(AND(TRIM(INDEX(StartDateValues,ROW(A602)))&lt;&gt;"",INDEX(StartDateValues,ROW(A602))&gt;0),INT(INDEX(StartDateValues,ROW(A602))),"")</f>
        <v/>
      </c>
      <c r="C602" s="3" t="str">
        <f t="shared" si="81"/>
        <v/>
      </c>
      <c r="D602" s="5" t="str">
        <f t="shared" si="82"/>
        <v/>
      </c>
      <c r="E602" s="5" t="str">
        <f t="shared" si="83"/>
        <v/>
      </c>
      <c r="F602" s="5" t="str">
        <f t="shared" si="84"/>
        <v/>
      </c>
      <c r="G602" s="3" t="str">
        <f t="shared" si="86"/>
        <v/>
      </c>
      <c r="H602" s="5" t="str">
        <f t="shared" si="87"/>
        <v/>
      </c>
      <c r="I602" s="5" t="str">
        <f t="shared" si="88"/>
        <v/>
      </c>
      <c r="J602" s="5" t="str">
        <f t="shared" si="89"/>
        <v/>
      </c>
      <c r="K602" s="5" t="e">
        <f t="shared" si="85"/>
        <v>#N/A</v>
      </c>
    </row>
    <row r="603" spans="1:11" x14ac:dyDescent="0.25">
      <c r="A603" s="3" t="str">
        <f>IF(AND(TRIM(INDEX(CompletedDateValues,ROW(A603)))&lt;&gt;"",INDEX(CompletedDateValues,ROW(A603))&gt;0),INT(INDEX(CompletedDateValues,ROW(A603))),"")</f>
        <v/>
      </c>
      <c r="B603" s="3" t="str">
        <f>IF(AND(TRIM(INDEX(StartDateValues,ROW(A603)))&lt;&gt;"",INDEX(StartDateValues,ROW(A603))&gt;0),INT(INDEX(StartDateValues,ROW(A603))),"")</f>
        <v/>
      </c>
      <c r="C603" s="3" t="str">
        <f t="shared" si="81"/>
        <v/>
      </c>
      <c r="D603" s="5" t="str">
        <f t="shared" si="82"/>
        <v/>
      </c>
      <c r="E603" s="5" t="str">
        <f t="shared" si="83"/>
        <v/>
      </c>
      <c r="F603" s="5" t="str">
        <f t="shared" si="84"/>
        <v/>
      </c>
      <c r="G603" s="3" t="str">
        <f t="shared" si="86"/>
        <v/>
      </c>
      <c r="H603" s="5" t="str">
        <f t="shared" si="87"/>
        <v/>
      </c>
      <c r="I603" s="5" t="str">
        <f t="shared" si="88"/>
        <v/>
      </c>
      <c r="J603" s="5" t="str">
        <f t="shared" si="89"/>
        <v/>
      </c>
      <c r="K603" s="5" t="e">
        <f t="shared" si="85"/>
        <v>#N/A</v>
      </c>
    </row>
    <row r="604" spans="1:11" x14ac:dyDescent="0.25">
      <c r="A604" s="3" t="str">
        <f>IF(AND(TRIM(INDEX(CompletedDateValues,ROW(A604)))&lt;&gt;"",INDEX(CompletedDateValues,ROW(A604))&gt;0),INT(INDEX(CompletedDateValues,ROW(A604))),"")</f>
        <v/>
      </c>
      <c r="B604" s="3" t="str">
        <f>IF(AND(TRIM(INDEX(StartDateValues,ROW(A604)))&lt;&gt;"",INDEX(StartDateValues,ROW(A604))&gt;0),INT(INDEX(StartDateValues,ROW(A604))),"")</f>
        <v/>
      </c>
      <c r="C604" s="3" t="str">
        <f t="shared" si="81"/>
        <v/>
      </c>
      <c r="D604" s="5" t="str">
        <f t="shared" si="82"/>
        <v/>
      </c>
      <c r="E604" s="5" t="str">
        <f t="shared" si="83"/>
        <v/>
      </c>
      <c r="F604" s="5" t="str">
        <f t="shared" si="84"/>
        <v/>
      </c>
      <c r="G604" s="3" t="str">
        <f t="shared" si="86"/>
        <v/>
      </c>
      <c r="H604" s="5" t="str">
        <f t="shared" si="87"/>
        <v/>
      </c>
      <c r="I604" s="5" t="str">
        <f t="shared" si="88"/>
        <v/>
      </c>
      <c r="J604" s="5" t="str">
        <f t="shared" si="89"/>
        <v/>
      </c>
      <c r="K604" s="5" t="e">
        <f t="shared" si="85"/>
        <v>#N/A</v>
      </c>
    </row>
    <row r="605" spans="1:11" x14ac:dyDescent="0.25">
      <c r="A605" s="3" t="str">
        <f>IF(AND(TRIM(INDEX(CompletedDateValues,ROW(A605)))&lt;&gt;"",INDEX(CompletedDateValues,ROW(A605))&gt;0),INT(INDEX(CompletedDateValues,ROW(A605))),"")</f>
        <v/>
      </c>
      <c r="B605" s="3" t="str">
        <f>IF(AND(TRIM(INDEX(StartDateValues,ROW(A605)))&lt;&gt;"",INDEX(StartDateValues,ROW(A605))&gt;0),INT(INDEX(StartDateValues,ROW(A605))),"")</f>
        <v/>
      </c>
      <c r="C605" s="3" t="str">
        <f t="shared" si="81"/>
        <v/>
      </c>
      <c r="D605" s="5" t="str">
        <f t="shared" si="82"/>
        <v/>
      </c>
      <c r="E605" s="5" t="str">
        <f t="shared" si="83"/>
        <v/>
      </c>
      <c r="F605" s="5" t="str">
        <f t="shared" si="84"/>
        <v/>
      </c>
      <c r="G605" s="3" t="str">
        <f t="shared" si="86"/>
        <v/>
      </c>
      <c r="H605" s="5" t="str">
        <f t="shared" si="87"/>
        <v/>
      </c>
      <c r="I605" s="5" t="str">
        <f t="shared" si="88"/>
        <v/>
      </c>
      <c r="J605" s="5" t="str">
        <f t="shared" si="89"/>
        <v/>
      </c>
      <c r="K605" s="5" t="e">
        <f t="shared" si="85"/>
        <v>#N/A</v>
      </c>
    </row>
    <row r="606" spans="1:11" x14ac:dyDescent="0.25">
      <c r="A606" s="3" t="str">
        <f>IF(AND(TRIM(INDEX(CompletedDateValues,ROW(A606)))&lt;&gt;"",INDEX(CompletedDateValues,ROW(A606))&gt;0),INT(INDEX(CompletedDateValues,ROW(A606))),"")</f>
        <v/>
      </c>
      <c r="B606" s="3" t="str">
        <f>IF(AND(TRIM(INDEX(StartDateValues,ROW(A606)))&lt;&gt;"",INDEX(StartDateValues,ROW(A606))&gt;0),INT(INDEX(StartDateValues,ROW(A606))),"")</f>
        <v/>
      </c>
      <c r="C606" s="3" t="str">
        <f t="shared" si="81"/>
        <v/>
      </c>
      <c r="D606" s="5" t="str">
        <f t="shared" si="82"/>
        <v/>
      </c>
      <c r="E606" s="5" t="str">
        <f t="shared" si="83"/>
        <v/>
      </c>
      <c r="F606" s="5" t="str">
        <f t="shared" si="84"/>
        <v/>
      </c>
      <c r="G606" s="3" t="str">
        <f t="shared" si="86"/>
        <v/>
      </c>
      <c r="H606" s="5" t="str">
        <f t="shared" si="87"/>
        <v/>
      </c>
      <c r="I606" s="5" t="str">
        <f t="shared" si="88"/>
        <v/>
      </c>
      <c r="J606" s="5" t="str">
        <f t="shared" si="89"/>
        <v/>
      </c>
      <c r="K606" s="5" t="e">
        <f t="shared" si="85"/>
        <v>#N/A</v>
      </c>
    </row>
    <row r="607" spans="1:11" x14ac:dyDescent="0.25">
      <c r="A607" s="3" t="str">
        <f>IF(AND(TRIM(INDEX(CompletedDateValues,ROW(A607)))&lt;&gt;"",INDEX(CompletedDateValues,ROW(A607))&gt;0),INT(INDEX(CompletedDateValues,ROW(A607))),"")</f>
        <v/>
      </c>
      <c r="B607" s="3" t="str">
        <f>IF(AND(TRIM(INDEX(StartDateValues,ROW(A607)))&lt;&gt;"",INDEX(StartDateValues,ROW(A607))&gt;0),INT(INDEX(StartDateValues,ROW(A607))),"")</f>
        <v/>
      </c>
      <c r="C607" s="3" t="str">
        <f t="shared" si="81"/>
        <v/>
      </c>
      <c r="D607" s="5" t="str">
        <f t="shared" si="82"/>
        <v/>
      </c>
      <c r="E607" s="5" t="str">
        <f t="shared" si="83"/>
        <v/>
      </c>
      <c r="F607" s="5" t="str">
        <f t="shared" si="84"/>
        <v/>
      </c>
      <c r="G607" s="3" t="str">
        <f t="shared" si="86"/>
        <v/>
      </c>
      <c r="H607" s="5" t="str">
        <f t="shared" si="87"/>
        <v/>
      </c>
      <c r="I607" s="5" t="str">
        <f t="shared" si="88"/>
        <v/>
      </c>
      <c r="J607" s="5" t="str">
        <f t="shared" si="89"/>
        <v/>
      </c>
      <c r="K607" s="5" t="e">
        <f t="shared" si="85"/>
        <v>#N/A</v>
      </c>
    </row>
    <row r="608" spans="1:11" x14ac:dyDescent="0.25">
      <c r="A608" s="3" t="str">
        <f>IF(AND(TRIM(INDEX(CompletedDateValues,ROW(A608)))&lt;&gt;"",INDEX(CompletedDateValues,ROW(A608))&gt;0),INT(INDEX(CompletedDateValues,ROW(A608))),"")</f>
        <v/>
      </c>
      <c r="B608" s="3" t="str">
        <f>IF(AND(TRIM(INDEX(StartDateValues,ROW(A608)))&lt;&gt;"",INDEX(StartDateValues,ROW(A608))&gt;0),INT(INDEX(StartDateValues,ROW(A608))),"")</f>
        <v/>
      </c>
      <c r="C608" s="3" t="str">
        <f t="shared" si="81"/>
        <v/>
      </c>
      <c r="D608" s="5" t="str">
        <f t="shared" si="82"/>
        <v/>
      </c>
      <c r="E608" s="5" t="str">
        <f t="shared" si="83"/>
        <v/>
      </c>
      <c r="F608" s="5" t="str">
        <f t="shared" si="84"/>
        <v/>
      </c>
      <c r="G608" s="3" t="str">
        <f t="shared" si="86"/>
        <v/>
      </c>
      <c r="H608" s="5" t="str">
        <f t="shared" si="87"/>
        <v/>
      </c>
      <c r="I608" s="5" t="str">
        <f t="shared" si="88"/>
        <v/>
      </c>
      <c r="J608" s="5" t="str">
        <f t="shared" si="89"/>
        <v/>
      </c>
      <c r="K608" s="5" t="e">
        <f t="shared" si="85"/>
        <v>#N/A</v>
      </c>
    </row>
    <row r="609" spans="1:11" x14ac:dyDescent="0.25">
      <c r="A609" s="3" t="str">
        <f>IF(AND(TRIM(INDEX(CompletedDateValues,ROW(A609)))&lt;&gt;"",INDEX(CompletedDateValues,ROW(A609))&gt;0),INT(INDEX(CompletedDateValues,ROW(A609))),"")</f>
        <v/>
      </c>
      <c r="B609" s="3" t="str">
        <f>IF(AND(TRIM(INDEX(StartDateValues,ROW(A609)))&lt;&gt;"",INDEX(StartDateValues,ROW(A609))&gt;0),INT(INDEX(StartDateValues,ROW(A609))),"")</f>
        <v/>
      </c>
      <c r="C609" s="3" t="str">
        <f t="shared" si="81"/>
        <v/>
      </c>
      <c r="D609" s="5" t="str">
        <f t="shared" si="82"/>
        <v/>
      </c>
      <c r="E609" s="5" t="str">
        <f t="shared" si="83"/>
        <v/>
      </c>
      <c r="F609" s="5" t="str">
        <f t="shared" si="84"/>
        <v/>
      </c>
      <c r="G609" s="3" t="str">
        <f t="shared" si="86"/>
        <v/>
      </c>
      <c r="H609" s="5" t="str">
        <f t="shared" si="87"/>
        <v/>
      </c>
      <c r="I609" s="5" t="str">
        <f t="shared" si="88"/>
        <v/>
      </c>
      <c r="J609" s="5" t="str">
        <f t="shared" si="89"/>
        <v/>
      </c>
      <c r="K609" s="5" t="e">
        <f t="shared" si="85"/>
        <v>#N/A</v>
      </c>
    </row>
    <row r="610" spans="1:11" x14ac:dyDescent="0.25">
      <c r="A610" s="3" t="str">
        <f>IF(AND(TRIM(INDEX(CompletedDateValues,ROW(A610)))&lt;&gt;"",INDEX(CompletedDateValues,ROW(A610))&gt;0),INT(INDEX(CompletedDateValues,ROW(A610))),"")</f>
        <v/>
      </c>
      <c r="B610" s="3" t="str">
        <f>IF(AND(TRIM(INDEX(StartDateValues,ROW(A610)))&lt;&gt;"",INDEX(StartDateValues,ROW(A610))&gt;0),INT(INDEX(StartDateValues,ROW(A610))),"")</f>
        <v/>
      </c>
      <c r="C610" s="3" t="str">
        <f t="shared" si="81"/>
        <v/>
      </c>
      <c r="D610" s="5" t="str">
        <f t="shared" si="82"/>
        <v/>
      </c>
      <c r="E610" s="5" t="str">
        <f t="shared" si="83"/>
        <v/>
      </c>
      <c r="F610" s="5" t="str">
        <f t="shared" si="84"/>
        <v/>
      </c>
      <c r="G610" s="3" t="str">
        <f t="shared" si="86"/>
        <v/>
      </c>
      <c r="H610" s="5" t="str">
        <f t="shared" si="87"/>
        <v/>
      </c>
      <c r="I610" s="5" t="str">
        <f t="shared" si="88"/>
        <v/>
      </c>
      <c r="J610" s="5" t="str">
        <f t="shared" si="89"/>
        <v/>
      </c>
      <c r="K610" s="5" t="e">
        <f t="shared" si="85"/>
        <v>#N/A</v>
      </c>
    </row>
    <row r="611" spans="1:11" x14ac:dyDescent="0.25">
      <c r="A611" s="3" t="str">
        <f>IF(AND(TRIM(INDEX(CompletedDateValues,ROW(A611)))&lt;&gt;"",INDEX(CompletedDateValues,ROW(A611))&gt;0),INT(INDEX(CompletedDateValues,ROW(A611))),"")</f>
        <v/>
      </c>
      <c r="B611" s="3" t="str">
        <f>IF(AND(TRIM(INDEX(StartDateValues,ROW(A611)))&lt;&gt;"",INDEX(StartDateValues,ROW(A611))&gt;0),INT(INDEX(StartDateValues,ROW(A611))),"")</f>
        <v/>
      </c>
      <c r="C611" s="3" t="str">
        <f t="shared" si="81"/>
        <v/>
      </c>
      <c r="D611" s="5" t="str">
        <f t="shared" si="82"/>
        <v/>
      </c>
      <c r="E611" s="5" t="str">
        <f t="shared" si="83"/>
        <v/>
      </c>
      <c r="F611" s="5" t="str">
        <f t="shared" si="84"/>
        <v/>
      </c>
      <c r="G611" s="3" t="str">
        <f t="shared" si="86"/>
        <v/>
      </c>
      <c r="H611" s="5" t="str">
        <f t="shared" si="87"/>
        <v/>
      </c>
      <c r="I611" s="5" t="str">
        <f t="shared" si="88"/>
        <v/>
      </c>
      <c r="J611" s="5" t="str">
        <f t="shared" si="89"/>
        <v/>
      </c>
      <c r="K611" s="5" t="e">
        <f t="shared" si="85"/>
        <v>#N/A</v>
      </c>
    </row>
    <row r="612" spans="1:11" x14ac:dyDescent="0.25">
      <c r="A612" s="3" t="str">
        <f>IF(AND(TRIM(INDEX(CompletedDateValues,ROW(A612)))&lt;&gt;"",INDEX(CompletedDateValues,ROW(A612))&gt;0),INT(INDEX(CompletedDateValues,ROW(A612))),"")</f>
        <v/>
      </c>
      <c r="B612" s="3" t="str">
        <f>IF(AND(TRIM(INDEX(StartDateValues,ROW(A612)))&lt;&gt;"",INDEX(StartDateValues,ROW(A612))&gt;0),INT(INDEX(StartDateValues,ROW(A612))),"")</f>
        <v/>
      </c>
      <c r="C612" s="3" t="str">
        <f t="shared" si="81"/>
        <v/>
      </c>
      <c r="D612" s="5" t="str">
        <f t="shared" si="82"/>
        <v/>
      </c>
      <c r="E612" s="5" t="str">
        <f t="shared" si="83"/>
        <v/>
      </c>
      <c r="F612" s="5" t="str">
        <f t="shared" si="84"/>
        <v/>
      </c>
      <c r="G612" s="3" t="str">
        <f t="shared" si="86"/>
        <v/>
      </c>
      <c r="H612" s="5" t="str">
        <f t="shared" si="87"/>
        <v/>
      </c>
      <c r="I612" s="5" t="str">
        <f t="shared" si="88"/>
        <v/>
      </c>
      <c r="J612" s="5" t="str">
        <f t="shared" si="89"/>
        <v/>
      </c>
      <c r="K612" s="5" t="e">
        <f t="shared" si="85"/>
        <v>#N/A</v>
      </c>
    </row>
    <row r="613" spans="1:11" x14ac:dyDescent="0.25">
      <c r="A613" s="3" t="str">
        <f>IF(AND(TRIM(INDEX(CompletedDateValues,ROW(A613)))&lt;&gt;"",INDEX(CompletedDateValues,ROW(A613))&gt;0),INT(INDEX(CompletedDateValues,ROW(A613))),"")</f>
        <v/>
      </c>
      <c r="B613" s="3" t="str">
        <f>IF(AND(TRIM(INDEX(StartDateValues,ROW(A613)))&lt;&gt;"",INDEX(StartDateValues,ROW(A613))&gt;0),INT(INDEX(StartDateValues,ROW(A613))),"")</f>
        <v/>
      </c>
      <c r="C613" s="3" t="str">
        <f t="shared" si="81"/>
        <v/>
      </c>
      <c r="D613" s="5" t="str">
        <f t="shared" si="82"/>
        <v/>
      </c>
      <c r="E613" s="5" t="str">
        <f t="shared" si="83"/>
        <v/>
      </c>
      <c r="F613" s="5" t="str">
        <f t="shared" si="84"/>
        <v/>
      </c>
      <c r="G613" s="3" t="str">
        <f t="shared" si="86"/>
        <v/>
      </c>
      <c r="H613" s="5" t="str">
        <f t="shared" si="87"/>
        <v/>
      </c>
      <c r="I613" s="5" t="str">
        <f t="shared" si="88"/>
        <v/>
      </c>
      <c r="J613" s="5" t="str">
        <f t="shared" si="89"/>
        <v/>
      </c>
      <c r="K613" s="5" t="e">
        <f t="shared" si="85"/>
        <v>#N/A</v>
      </c>
    </row>
    <row r="614" spans="1:11" x14ac:dyDescent="0.25">
      <c r="A614" s="3" t="str">
        <f>IF(AND(TRIM(INDEX(CompletedDateValues,ROW(A614)))&lt;&gt;"",INDEX(CompletedDateValues,ROW(A614))&gt;0),INT(INDEX(CompletedDateValues,ROW(A614))),"")</f>
        <v/>
      </c>
      <c r="B614" s="3" t="str">
        <f>IF(AND(TRIM(INDEX(StartDateValues,ROW(A614)))&lt;&gt;"",INDEX(StartDateValues,ROW(A614))&gt;0),INT(INDEX(StartDateValues,ROW(A614))),"")</f>
        <v/>
      </c>
      <c r="C614" s="3" t="str">
        <f t="shared" si="81"/>
        <v/>
      </c>
      <c r="D614" s="5" t="str">
        <f t="shared" si="82"/>
        <v/>
      </c>
      <c r="E614" s="5" t="str">
        <f t="shared" si="83"/>
        <v/>
      </c>
      <c r="F614" s="5" t="str">
        <f t="shared" si="84"/>
        <v/>
      </c>
      <c r="G614" s="3" t="str">
        <f t="shared" si="86"/>
        <v/>
      </c>
      <c r="H614" s="5" t="str">
        <f t="shared" si="87"/>
        <v/>
      </c>
      <c r="I614" s="5" t="str">
        <f t="shared" si="88"/>
        <v/>
      </c>
      <c r="J614" s="5" t="str">
        <f t="shared" si="89"/>
        <v/>
      </c>
      <c r="K614" s="5" t="e">
        <f t="shared" si="85"/>
        <v>#N/A</v>
      </c>
    </row>
    <row r="615" spans="1:11" x14ac:dyDescent="0.25">
      <c r="A615" s="3" t="str">
        <f>IF(AND(TRIM(INDEX(CompletedDateValues,ROW(A615)))&lt;&gt;"",INDEX(CompletedDateValues,ROW(A615))&gt;0),INT(INDEX(CompletedDateValues,ROW(A615))),"")</f>
        <v/>
      </c>
      <c r="B615" s="3" t="str">
        <f>IF(AND(TRIM(INDEX(StartDateValues,ROW(A615)))&lt;&gt;"",INDEX(StartDateValues,ROW(A615))&gt;0),INT(INDEX(StartDateValues,ROW(A615))),"")</f>
        <v/>
      </c>
      <c r="C615" s="3" t="str">
        <f t="shared" si="81"/>
        <v/>
      </c>
      <c r="D615" s="5" t="str">
        <f t="shared" si="82"/>
        <v/>
      </c>
      <c r="E615" s="5" t="str">
        <f t="shared" si="83"/>
        <v/>
      </c>
      <c r="F615" s="5" t="str">
        <f t="shared" si="84"/>
        <v/>
      </c>
      <c r="G615" s="3" t="str">
        <f t="shared" si="86"/>
        <v/>
      </c>
      <c r="H615" s="5" t="str">
        <f t="shared" si="87"/>
        <v/>
      </c>
      <c r="I615" s="5" t="str">
        <f t="shared" si="88"/>
        <v/>
      </c>
      <c r="J615" s="5" t="str">
        <f t="shared" si="89"/>
        <v/>
      </c>
      <c r="K615" s="5" t="e">
        <f t="shared" si="85"/>
        <v>#N/A</v>
      </c>
    </row>
    <row r="616" spans="1:11" x14ac:dyDescent="0.25">
      <c r="A616" s="3" t="str">
        <f>IF(AND(TRIM(INDEX(CompletedDateValues,ROW(A616)))&lt;&gt;"",INDEX(CompletedDateValues,ROW(A616))&gt;0),INT(INDEX(CompletedDateValues,ROW(A616))),"")</f>
        <v/>
      </c>
      <c r="B616" s="3" t="str">
        <f>IF(AND(TRIM(INDEX(StartDateValues,ROW(A616)))&lt;&gt;"",INDEX(StartDateValues,ROW(A616))&gt;0),INT(INDEX(StartDateValues,ROW(A616))),"")</f>
        <v/>
      </c>
      <c r="C616" s="3" t="str">
        <f t="shared" si="81"/>
        <v/>
      </c>
      <c r="D616" s="5" t="str">
        <f t="shared" si="82"/>
        <v/>
      </c>
      <c r="E616" s="5" t="str">
        <f t="shared" si="83"/>
        <v/>
      </c>
      <c r="F616" s="5" t="str">
        <f t="shared" si="84"/>
        <v/>
      </c>
      <c r="G616" s="3" t="str">
        <f t="shared" si="86"/>
        <v/>
      </c>
      <c r="H616" s="5" t="str">
        <f t="shared" si="87"/>
        <v/>
      </c>
      <c r="I616" s="5" t="str">
        <f t="shared" si="88"/>
        <v/>
      </c>
      <c r="J616" s="5" t="str">
        <f t="shared" si="89"/>
        <v/>
      </c>
      <c r="K616" s="5" t="e">
        <f t="shared" si="85"/>
        <v>#N/A</v>
      </c>
    </row>
    <row r="617" spans="1:11" x14ac:dyDescent="0.25">
      <c r="A617" s="3" t="str">
        <f>IF(AND(TRIM(INDEX(CompletedDateValues,ROW(A617)))&lt;&gt;"",INDEX(CompletedDateValues,ROW(A617))&gt;0),INT(INDEX(CompletedDateValues,ROW(A617))),"")</f>
        <v/>
      </c>
      <c r="B617" s="3" t="str">
        <f>IF(AND(TRIM(INDEX(StartDateValues,ROW(A617)))&lt;&gt;"",INDEX(StartDateValues,ROW(A617))&gt;0),INT(INDEX(StartDateValues,ROW(A617))),"")</f>
        <v/>
      </c>
      <c r="C617" s="3" t="str">
        <f t="shared" si="81"/>
        <v/>
      </c>
      <c r="D617" s="5" t="str">
        <f t="shared" si="82"/>
        <v/>
      </c>
      <c r="E617" s="5" t="str">
        <f t="shared" si="83"/>
        <v/>
      </c>
      <c r="F617" s="5" t="str">
        <f t="shared" si="84"/>
        <v/>
      </c>
      <c r="G617" s="3" t="str">
        <f t="shared" si="86"/>
        <v/>
      </c>
      <c r="H617" s="5" t="str">
        <f t="shared" si="87"/>
        <v/>
      </c>
      <c r="I617" s="5" t="str">
        <f t="shared" si="88"/>
        <v/>
      </c>
      <c r="J617" s="5" t="str">
        <f t="shared" si="89"/>
        <v/>
      </c>
      <c r="K617" s="5" t="e">
        <f t="shared" si="85"/>
        <v>#N/A</v>
      </c>
    </row>
    <row r="618" spans="1:11" x14ac:dyDescent="0.25">
      <c r="A618" s="3" t="str">
        <f>IF(AND(TRIM(INDEX(CompletedDateValues,ROW(A618)))&lt;&gt;"",INDEX(CompletedDateValues,ROW(A618))&gt;0),INT(INDEX(CompletedDateValues,ROW(A618))),"")</f>
        <v/>
      </c>
      <c r="B618" s="3" t="str">
        <f>IF(AND(TRIM(INDEX(StartDateValues,ROW(A618)))&lt;&gt;"",INDEX(StartDateValues,ROW(A618))&gt;0),INT(INDEX(StartDateValues,ROW(A618))),"")</f>
        <v/>
      </c>
      <c r="C618" s="3" t="str">
        <f t="shared" si="81"/>
        <v/>
      </c>
      <c r="D618" s="5" t="str">
        <f t="shared" si="82"/>
        <v/>
      </c>
      <c r="E618" s="5" t="str">
        <f t="shared" si="83"/>
        <v/>
      </c>
      <c r="F618" s="5" t="str">
        <f t="shared" si="84"/>
        <v/>
      </c>
      <c r="G618" s="3" t="str">
        <f t="shared" si="86"/>
        <v/>
      </c>
      <c r="H618" s="5" t="str">
        <f t="shared" si="87"/>
        <v/>
      </c>
      <c r="I618" s="5" t="str">
        <f t="shared" si="88"/>
        <v/>
      </c>
      <c r="J618" s="5" t="str">
        <f t="shared" si="89"/>
        <v/>
      </c>
      <c r="K618" s="5" t="e">
        <f t="shared" si="85"/>
        <v>#N/A</v>
      </c>
    </row>
    <row r="619" spans="1:11" x14ac:dyDescent="0.25">
      <c r="A619" s="3" t="str">
        <f>IF(AND(TRIM(INDEX(CompletedDateValues,ROW(A619)))&lt;&gt;"",INDEX(CompletedDateValues,ROW(A619))&gt;0),INT(INDEX(CompletedDateValues,ROW(A619))),"")</f>
        <v/>
      </c>
      <c r="B619" s="3" t="str">
        <f>IF(AND(TRIM(INDEX(StartDateValues,ROW(A619)))&lt;&gt;"",INDEX(StartDateValues,ROW(A619))&gt;0),INT(INDEX(StartDateValues,ROW(A619))),"")</f>
        <v/>
      </c>
      <c r="C619" s="3" t="str">
        <f t="shared" si="81"/>
        <v/>
      </c>
      <c r="D619" s="5" t="str">
        <f t="shared" si="82"/>
        <v/>
      </c>
      <c r="E619" s="5" t="str">
        <f t="shared" si="83"/>
        <v/>
      </c>
      <c r="F619" s="5" t="str">
        <f t="shared" si="84"/>
        <v/>
      </c>
      <c r="G619" s="3" t="str">
        <f t="shared" si="86"/>
        <v/>
      </c>
      <c r="H619" s="5" t="str">
        <f t="shared" si="87"/>
        <v/>
      </c>
      <c r="I619" s="5" t="str">
        <f t="shared" si="88"/>
        <v/>
      </c>
      <c r="J619" s="5" t="str">
        <f t="shared" si="89"/>
        <v/>
      </c>
      <c r="K619" s="5" t="e">
        <f t="shared" si="85"/>
        <v>#N/A</v>
      </c>
    </row>
    <row r="620" spans="1:11" x14ac:dyDescent="0.25">
      <c r="A620" s="3" t="str">
        <f>IF(AND(TRIM(INDEX(CompletedDateValues,ROW(A620)))&lt;&gt;"",INDEX(CompletedDateValues,ROW(A620))&gt;0),INT(INDEX(CompletedDateValues,ROW(A620))),"")</f>
        <v/>
      </c>
      <c r="B620" s="3" t="str">
        <f>IF(AND(TRIM(INDEX(StartDateValues,ROW(A620)))&lt;&gt;"",INDEX(StartDateValues,ROW(A620))&gt;0),INT(INDEX(StartDateValues,ROW(A620))),"")</f>
        <v/>
      </c>
      <c r="C620" s="3" t="str">
        <f t="shared" si="81"/>
        <v/>
      </c>
      <c r="D620" s="5" t="str">
        <f t="shared" si="82"/>
        <v/>
      </c>
      <c r="E620" s="5" t="str">
        <f t="shared" si="83"/>
        <v/>
      </c>
      <c r="F620" s="5" t="str">
        <f t="shared" si="84"/>
        <v/>
      </c>
      <c r="G620" s="3" t="str">
        <f t="shared" si="86"/>
        <v/>
      </c>
      <c r="H620" s="5" t="str">
        <f t="shared" si="87"/>
        <v/>
      </c>
      <c r="I620" s="5" t="str">
        <f t="shared" si="88"/>
        <v/>
      </c>
      <c r="J620" s="5" t="str">
        <f t="shared" si="89"/>
        <v/>
      </c>
      <c r="K620" s="5" t="e">
        <f t="shared" si="85"/>
        <v>#N/A</v>
      </c>
    </row>
    <row r="621" spans="1:11" x14ac:dyDescent="0.25">
      <c r="A621" s="3" t="str">
        <f>IF(AND(TRIM(INDEX(CompletedDateValues,ROW(A621)))&lt;&gt;"",INDEX(CompletedDateValues,ROW(A621))&gt;0),INT(INDEX(CompletedDateValues,ROW(A621))),"")</f>
        <v/>
      </c>
      <c r="B621" s="3" t="str">
        <f>IF(AND(TRIM(INDEX(StartDateValues,ROW(A621)))&lt;&gt;"",INDEX(StartDateValues,ROW(A621))&gt;0),INT(INDEX(StartDateValues,ROW(A621))),"")</f>
        <v/>
      </c>
      <c r="C621" s="3" t="str">
        <f t="shared" si="81"/>
        <v/>
      </c>
      <c r="D621" s="5" t="str">
        <f t="shared" si="82"/>
        <v/>
      </c>
      <c r="E621" s="5" t="str">
        <f t="shared" si="83"/>
        <v/>
      </c>
      <c r="F621" s="5" t="str">
        <f t="shared" si="84"/>
        <v/>
      </c>
      <c r="G621" s="3" t="str">
        <f t="shared" si="86"/>
        <v/>
      </c>
      <c r="H621" s="5" t="str">
        <f t="shared" si="87"/>
        <v/>
      </c>
      <c r="I621" s="5" t="str">
        <f t="shared" si="88"/>
        <v/>
      </c>
      <c r="J621" s="5" t="str">
        <f t="shared" si="89"/>
        <v/>
      </c>
      <c r="K621" s="5" t="e">
        <f t="shared" si="85"/>
        <v>#N/A</v>
      </c>
    </row>
    <row r="622" spans="1:11" x14ac:dyDescent="0.25">
      <c r="A622" s="3" t="str">
        <f>IF(AND(TRIM(INDEX(CompletedDateValues,ROW(A622)))&lt;&gt;"",INDEX(CompletedDateValues,ROW(A622))&gt;0),INT(INDEX(CompletedDateValues,ROW(A622))),"")</f>
        <v/>
      </c>
      <c r="B622" s="3" t="str">
        <f>IF(AND(TRIM(INDEX(StartDateValues,ROW(A622)))&lt;&gt;"",INDEX(StartDateValues,ROW(A622))&gt;0),INT(INDEX(StartDateValues,ROW(A622))),"")</f>
        <v/>
      </c>
      <c r="C622" s="3" t="str">
        <f t="shared" si="81"/>
        <v/>
      </c>
      <c r="D622" s="5" t="str">
        <f t="shared" si="82"/>
        <v/>
      </c>
      <c r="E622" s="5" t="str">
        <f t="shared" si="83"/>
        <v/>
      </c>
      <c r="F622" s="5" t="str">
        <f t="shared" si="84"/>
        <v/>
      </c>
      <c r="G622" s="3" t="str">
        <f t="shared" si="86"/>
        <v/>
      </c>
      <c r="H622" s="5" t="str">
        <f t="shared" si="87"/>
        <v/>
      </c>
      <c r="I622" s="5" t="str">
        <f t="shared" si="88"/>
        <v/>
      </c>
      <c r="J622" s="5" t="str">
        <f t="shared" si="89"/>
        <v/>
      </c>
      <c r="K622" s="5" t="e">
        <f t="shared" si="85"/>
        <v>#N/A</v>
      </c>
    </row>
    <row r="623" spans="1:11" x14ac:dyDescent="0.25">
      <c r="A623" s="3" t="str">
        <f>IF(AND(TRIM(INDEX(CompletedDateValues,ROW(A623)))&lt;&gt;"",INDEX(CompletedDateValues,ROW(A623))&gt;0),INT(INDEX(CompletedDateValues,ROW(A623))),"")</f>
        <v/>
      </c>
      <c r="B623" s="3" t="str">
        <f>IF(AND(TRIM(INDEX(StartDateValues,ROW(A623)))&lt;&gt;"",INDEX(StartDateValues,ROW(A623))&gt;0),INT(INDEX(StartDateValues,ROW(A623))),"")</f>
        <v/>
      </c>
      <c r="C623" s="3" t="str">
        <f t="shared" si="81"/>
        <v/>
      </c>
      <c r="D623" s="5" t="str">
        <f t="shared" si="82"/>
        <v/>
      </c>
      <c r="E623" s="5" t="str">
        <f t="shared" si="83"/>
        <v/>
      </c>
      <c r="F623" s="5" t="str">
        <f t="shared" si="84"/>
        <v/>
      </c>
      <c r="G623" s="3" t="str">
        <f t="shared" si="86"/>
        <v/>
      </c>
      <c r="H623" s="5" t="str">
        <f t="shared" si="87"/>
        <v/>
      </c>
      <c r="I623" s="5" t="str">
        <f t="shared" si="88"/>
        <v/>
      </c>
      <c r="J623" s="5" t="str">
        <f t="shared" si="89"/>
        <v/>
      </c>
      <c r="K623" s="5" t="e">
        <f t="shared" si="85"/>
        <v>#N/A</v>
      </c>
    </row>
    <row r="624" spans="1:11" x14ac:dyDescent="0.25">
      <c r="A624" s="3" t="str">
        <f>IF(AND(TRIM(INDEX(CompletedDateValues,ROW(A624)))&lt;&gt;"",INDEX(CompletedDateValues,ROW(A624))&gt;0),INT(INDEX(CompletedDateValues,ROW(A624))),"")</f>
        <v/>
      </c>
      <c r="B624" s="3" t="str">
        <f>IF(AND(TRIM(INDEX(StartDateValues,ROW(A624)))&lt;&gt;"",INDEX(StartDateValues,ROW(A624))&gt;0),INT(INDEX(StartDateValues,ROW(A624))),"")</f>
        <v/>
      </c>
      <c r="C624" s="3" t="str">
        <f t="shared" si="81"/>
        <v/>
      </c>
      <c r="D624" s="5" t="str">
        <f t="shared" si="82"/>
        <v/>
      </c>
      <c r="E624" s="5" t="str">
        <f t="shared" si="83"/>
        <v/>
      </c>
      <c r="F624" s="5" t="str">
        <f t="shared" si="84"/>
        <v/>
      </c>
      <c r="G624" s="3" t="str">
        <f t="shared" si="86"/>
        <v/>
      </c>
      <c r="H624" s="5" t="str">
        <f t="shared" si="87"/>
        <v/>
      </c>
      <c r="I624" s="5" t="str">
        <f t="shared" si="88"/>
        <v/>
      </c>
      <c r="J624" s="5" t="str">
        <f t="shared" si="89"/>
        <v/>
      </c>
      <c r="K624" s="5" t="e">
        <f t="shared" si="85"/>
        <v>#N/A</v>
      </c>
    </row>
    <row r="625" spans="1:11" x14ac:dyDescent="0.25">
      <c r="A625" s="3" t="str">
        <f>IF(AND(TRIM(INDEX(CompletedDateValues,ROW(A625)))&lt;&gt;"",INDEX(CompletedDateValues,ROW(A625))&gt;0),INT(INDEX(CompletedDateValues,ROW(A625))),"")</f>
        <v/>
      </c>
      <c r="B625" s="3" t="str">
        <f>IF(AND(TRIM(INDEX(StartDateValues,ROW(A625)))&lt;&gt;"",INDEX(StartDateValues,ROW(A625))&gt;0),INT(INDEX(StartDateValues,ROW(A625))),"")</f>
        <v/>
      </c>
      <c r="C625" s="3" t="str">
        <f t="shared" si="81"/>
        <v/>
      </c>
      <c r="D625" s="5" t="str">
        <f t="shared" si="82"/>
        <v/>
      </c>
      <c r="E625" s="5" t="str">
        <f t="shared" si="83"/>
        <v/>
      </c>
      <c r="F625" s="5" t="str">
        <f t="shared" si="84"/>
        <v/>
      </c>
      <c r="G625" s="3" t="str">
        <f t="shared" si="86"/>
        <v/>
      </c>
      <c r="H625" s="5" t="str">
        <f t="shared" si="87"/>
        <v/>
      </c>
      <c r="I625" s="5" t="str">
        <f t="shared" si="88"/>
        <v/>
      </c>
      <c r="J625" s="5" t="str">
        <f t="shared" si="89"/>
        <v/>
      </c>
      <c r="K625" s="5" t="e">
        <f t="shared" si="85"/>
        <v>#N/A</v>
      </c>
    </row>
    <row r="626" spans="1:11" x14ac:dyDescent="0.25">
      <c r="A626" s="3" t="str">
        <f>IF(AND(TRIM(INDEX(CompletedDateValues,ROW(A626)))&lt;&gt;"",INDEX(CompletedDateValues,ROW(A626))&gt;0),INT(INDEX(CompletedDateValues,ROW(A626))),"")</f>
        <v/>
      </c>
      <c r="B626" s="3" t="str">
        <f>IF(AND(TRIM(INDEX(StartDateValues,ROW(A626)))&lt;&gt;"",INDEX(StartDateValues,ROW(A626))&gt;0),INT(INDEX(StartDateValues,ROW(A626))),"")</f>
        <v/>
      </c>
      <c r="C626" s="3" t="str">
        <f t="shared" si="81"/>
        <v/>
      </c>
      <c r="D626" s="5" t="str">
        <f t="shared" si="82"/>
        <v/>
      </c>
      <c r="E626" s="5" t="str">
        <f t="shared" si="83"/>
        <v/>
      </c>
      <c r="F626" s="5" t="str">
        <f t="shared" si="84"/>
        <v/>
      </c>
      <c r="G626" s="3" t="str">
        <f t="shared" si="86"/>
        <v/>
      </c>
      <c r="H626" s="5" t="str">
        <f t="shared" si="87"/>
        <v/>
      </c>
      <c r="I626" s="5" t="str">
        <f t="shared" si="88"/>
        <v/>
      </c>
      <c r="J626" s="5" t="str">
        <f t="shared" si="89"/>
        <v/>
      </c>
      <c r="K626" s="5" t="e">
        <f t="shared" si="85"/>
        <v>#N/A</v>
      </c>
    </row>
    <row r="627" spans="1:11" x14ac:dyDescent="0.25">
      <c r="A627" s="3" t="str">
        <f>IF(AND(TRIM(INDEX(CompletedDateValues,ROW(A627)))&lt;&gt;"",INDEX(CompletedDateValues,ROW(A627))&gt;0),INT(INDEX(CompletedDateValues,ROW(A627))),"")</f>
        <v/>
      </c>
      <c r="B627" s="3" t="str">
        <f>IF(AND(TRIM(INDEX(StartDateValues,ROW(A627)))&lt;&gt;"",INDEX(StartDateValues,ROW(A627))&gt;0),INT(INDEX(StartDateValues,ROW(A627))),"")</f>
        <v/>
      </c>
      <c r="C627" s="3" t="str">
        <f t="shared" si="81"/>
        <v/>
      </c>
      <c r="D627" s="5" t="str">
        <f t="shared" si="82"/>
        <v/>
      </c>
      <c r="E627" s="5" t="str">
        <f t="shared" si="83"/>
        <v/>
      </c>
      <c r="F627" s="5" t="str">
        <f t="shared" si="84"/>
        <v/>
      </c>
      <c r="G627" s="3" t="str">
        <f t="shared" si="86"/>
        <v/>
      </c>
      <c r="H627" s="5" t="str">
        <f t="shared" si="87"/>
        <v/>
      </c>
      <c r="I627" s="5" t="str">
        <f t="shared" si="88"/>
        <v/>
      </c>
      <c r="J627" s="5" t="str">
        <f t="shared" si="89"/>
        <v/>
      </c>
      <c r="K627" s="5" t="e">
        <f t="shared" si="85"/>
        <v>#N/A</v>
      </c>
    </row>
    <row r="628" spans="1:11" x14ac:dyDescent="0.25">
      <c r="A628" s="3" t="str">
        <f>IF(AND(TRIM(INDEX(CompletedDateValues,ROW(A628)))&lt;&gt;"",INDEX(CompletedDateValues,ROW(A628))&gt;0),INT(INDEX(CompletedDateValues,ROW(A628))),"")</f>
        <v/>
      </c>
      <c r="B628" s="3" t="str">
        <f>IF(AND(TRIM(INDEX(StartDateValues,ROW(A628)))&lt;&gt;"",INDEX(StartDateValues,ROW(A628))&gt;0),INT(INDEX(StartDateValues,ROW(A628))),"")</f>
        <v/>
      </c>
      <c r="C628" s="3" t="str">
        <f t="shared" si="81"/>
        <v/>
      </c>
      <c r="D628" s="5" t="str">
        <f t="shared" si="82"/>
        <v/>
      </c>
      <c r="E628" s="5" t="str">
        <f t="shared" si="83"/>
        <v/>
      </c>
      <c r="F628" s="5" t="str">
        <f t="shared" si="84"/>
        <v/>
      </c>
      <c r="G628" s="3" t="str">
        <f t="shared" si="86"/>
        <v/>
      </c>
      <c r="H628" s="5" t="str">
        <f t="shared" si="87"/>
        <v/>
      </c>
      <c r="I628" s="5" t="str">
        <f t="shared" si="88"/>
        <v/>
      </c>
      <c r="J628" s="5" t="str">
        <f t="shared" si="89"/>
        <v/>
      </c>
      <c r="K628" s="5" t="e">
        <f t="shared" si="85"/>
        <v>#N/A</v>
      </c>
    </row>
    <row r="629" spans="1:11" x14ac:dyDescent="0.25">
      <c r="A629" s="3" t="str">
        <f>IF(AND(TRIM(INDEX(CompletedDateValues,ROW(A629)))&lt;&gt;"",INDEX(CompletedDateValues,ROW(A629))&gt;0),INT(INDEX(CompletedDateValues,ROW(A629))),"")</f>
        <v/>
      </c>
      <c r="B629" s="3" t="str">
        <f>IF(AND(TRIM(INDEX(StartDateValues,ROW(A629)))&lt;&gt;"",INDEX(StartDateValues,ROW(A629))&gt;0),INT(INDEX(StartDateValues,ROW(A629))),"")</f>
        <v/>
      </c>
      <c r="C629" s="3" t="str">
        <f t="shared" si="81"/>
        <v/>
      </c>
      <c r="D629" s="5" t="str">
        <f t="shared" si="82"/>
        <v/>
      </c>
      <c r="E629" s="5" t="str">
        <f t="shared" si="83"/>
        <v/>
      </c>
      <c r="F629" s="5" t="str">
        <f t="shared" si="84"/>
        <v/>
      </c>
      <c r="G629" s="3" t="str">
        <f t="shared" si="86"/>
        <v/>
      </c>
      <c r="H629" s="5" t="str">
        <f t="shared" si="87"/>
        <v/>
      </c>
      <c r="I629" s="5" t="str">
        <f t="shared" si="88"/>
        <v/>
      </c>
      <c r="J629" s="5" t="str">
        <f t="shared" si="89"/>
        <v/>
      </c>
      <c r="K629" s="5" t="e">
        <f t="shared" si="85"/>
        <v>#N/A</v>
      </c>
    </row>
    <row r="630" spans="1:11" x14ac:dyDescent="0.25">
      <c r="A630" s="3" t="str">
        <f>IF(AND(TRIM(INDEX(CompletedDateValues,ROW(A630)))&lt;&gt;"",INDEX(CompletedDateValues,ROW(A630))&gt;0),INT(INDEX(CompletedDateValues,ROW(A630))),"")</f>
        <v/>
      </c>
      <c r="B630" s="3" t="str">
        <f>IF(AND(TRIM(INDEX(StartDateValues,ROW(A630)))&lt;&gt;"",INDEX(StartDateValues,ROW(A630))&gt;0),INT(INDEX(StartDateValues,ROW(A630))),"")</f>
        <v/>
      </c>
      <c r="C630" s="3" t="str">
        <f t="shared" si="81"/>
        <v/>
      </c>
      <c r="D630" s="5" t="str">
        <f t="shared" si="82"/>
        <v/>
      </c>
      <c r="E630" s="5" t="str">
        <f t="shared" si="83"/>
        <v/>
      </c>
      <c r="F630" s="5" t="str">
        <f t="shared" si="84"/>
        <v/>
      </c>
      <c r="G630" s="3" t="str">
        <f t="shared" si="86"/>
        <v/>
      </c>
      <c r="H630" s="5" t="str">
        <f t="shared" si="87"/>
        <v/>
      </c>
      <c r="I630" s="5" t="str">
        <f t="shared" si="88"/>
        <v/>
      </c>
      <c r="J630" s="5" t="str">
        <f t="shared" si="89"/>
        <v/>
      </c>
      <c r="K630" s="5" t="e">
        <f t="shared" si="85"/>
        <v>#N/A</v>
      </c>
    </row>
    <row r="631" spans="1:11" x14ac:dyDescent="0.25">
      <c r="A631" s="3" t="str">
        <f>IF(AND(TRIM(INDEX(CompletedDateValues,ROW(A631)))&lt;&gt;"",INDEX(CompletedDateValues,ROW(A631))&gt;0),INT(INDEX(CompletedDateValues,ROW(A631))),"")</f>
        <v/>
      </c>
      <c r="B631" s="3" t="str">
        <f>IF(AND(TRIM(INDEX(StartDateValues,ROW(A631)))&lt;&gt;"",INDEX(StartDateValues,ROW(A631))&gt;0),INT(INDEX(StartDateValues,ROW(A631))),"")</f>
        <v/>
      </c>
      <c r="C631" s="3" t="str">
        <f t="shared" si="81"/>
        <v/>
      </c>
      <c r="D631" s="5" t="str">
        <f t="shared" si="82"/>
        <v/>
      </c>
      <c r="E631" s="5" t="str">
        <f t="shared" si="83"/>
        <v/>
      </c>
      <c r="F631" s="5" t="str">
        <f t="shared" si="84"/>
        <v/>
      </c>
      <c r="G631" s="3" t="str">
        <f t="shared" si="86"/>
        <v/>
      </c>
      <c r="H631" s="5" t="str">
        <f t="shared" si="87"/>
        <v/>
      </c>
      <c r="I631" s="5" t="str">
        <f t="shared" si="88"/>
        <v/>
      </c>
      <c r="J631" s="5" t="str">
        <f t="shared" si="89"/>
        <v/>
      </c>
      <c r="K631" s="5" t="e">
        <f t="shared" si="85"/>
        <v>#N/A</v>
      </c>
    </row>
    <row r="632" spans="1:11" x14ac:dyDescent="0.25">
      <c r="A632" s="3" t="str">
        <f>IF(AND(TRIM(INDEX(CompletedDateValues,ROW(A632)))&lt;&gt;"",INDEX(CompletedDateValues,ROW(A632))&gt;0),INT(INDEX(CompletedDateValues,ROW(A632))),"")</f>
        <v/>
      </c>
      <c r="B632" s="3" t="str">
        <f>IF(AND(TRIM(INDEX(StartDateValues,ROW(A632)))&lt;&gt;"",INDEX(StartDateValues,ROW(A632))&gt;0),INT(INDEX(StartDateValues,ROW(A632))),"")</f>
        <v/>
      </c>
      <c r="C632" s="3" t="str">
        <f t="shared" si="81"/>
        <v/>
      </c>
      <c r="D632" s="5" t="str">
        <f t="shared" si="82"/>
        <v/>
      </c>
      <c r="E632" s="5" t="str">
        <f t="shared" si="83"/>
        <v/>
      </c>
      <c r="F632" s="5" t="str">
        <f t="shared" si="84"/>
        <v/>
      </c>
      <c r="G632" s="3" t="str">
        <f t="shared" si="86"/>
        <v/>
      </c>
      <c r="H632" s="5" t="str">
        <f t="shared" si="87"/>
        <v/>
      </c>
      <c r="I632" s="5" t="str">
        <f t="shared" si="88"/>
        <v/>
      </c>
      <c r="J632" s="5" t="str">
        <f t="shared" si="89"/>
        <v/>
      </c>
      <c r="K632" s="5" t="e">
        <f t="shared" si="85"/>
        <v>#N/A</v>
      </c>
    </row>
    <row r="633" spans="1:11" x14ac:dyDescent="0.25">
      <c r="A633" s="3" t="str">
        <f>IF(AND(TRIM(INDEX(CompletedDateValues,ROW(A633)))&lt;&gt;"",INDEX(CompletedDateValues,ROW(A633))&gt;0),INT(INDEX(CompletedDateValues,ROW(A633))),"")</f>
        <v/>
      </c>
      <c r="B633" s="3" t="str">
        <f>IF(AND(TRIM(INDEX(StartDateValues,ROW(A633)))&lt;&gt;"",INDEX(StartDateValues,ROW(A633))&gt;0),INT(INDEX(StartDateValues,ROW(A633))),"")</f>
        <v/>
      </c>
      <c r="C633" s="3" t="str">
        <f t="shared" si="81"/>
        <v/>
      </c>
      <c r="D633" s="5" t="str">
        <f t="shared" si="82"/>
        <v/>
      </c>
      <c r="E633" s="5" t="str">
        <f t="shared" si="83"/>
        <v/>
      </c>
      <c r="F633" s="5" t="str">
        <f t="shared" si="84"/>
        <v/>
      </c>
      <c r="G633" s="3" t="str">
        <f t="shared" si="86"/>
        <v/>
      </c>
      <c r="H633" s="5" t="str">
        <f t="shared" si="87"/>
        <v/>
      </c>
      <c r="I633" s="5" t="str">
        <f t="shared" si="88"/>
        <v/>
      </c>
      <c r="J633" s="5" t="str">
        <f t="shared" si="89"/>
        <v/>
      </c>
      <c r="K633" s="5" t="e">
        <f t="shared" si="85"/>
        <v>#N/A</v>
      </c>
    </row>
    <row r="634" spans="1:11" x14ac:dyDescent="0.25">
      <c r="A634" s="3" t="str">
        <f>IF(AND(TRIM(INDEX(CompletedDateValues,ROW(A634)))&lt;&gt;"",INDEX(CompletedDateValues,ROW(A634))&gt;0),INT(INDEX(CompletedDateValues,ROW(A634))),"")</f>
        <v/>
      </c>
      <c r="B634" s="3" t="str">
        <f>IF(AND(TRIM(INDEX(StartDateValues,ROW(A634)))&lt;&gt;"",INDEX(StartDateValues,ROW(A634))&gt;0),INT(INDEX(StartDateValues,ROW(A634))),"")</f>
        <v/>
      </c>
      <c r="C634" s="3" t="str">
        <f t="shared" si="81"/>
        <v/>
      </c>
      <c r="D634" s="5" t="str">
        <f t="shared" si="82"/>
        <v/>
      </c>
      <c r="E634" s="5" t="str">
        <f t="shared" si="83"/>
        <v/>
      </c>
      <c r="F634" s="5" t="str">
        <f t="shared" si="84"/>
        <v/>
      </c>
      <c r="G634" s="3" t="str">
        <f t="shared" si="86"/>
        <v/>
      </c>
      <c r="H634" s="5" t="str">
        <f t="shared" si="87"/>
        <v/>
      </c>
      <c r="I634" s="5" t="str">
        <f t="shared" si="88"/>
        <v/>
      </c>
      <c r="J634" s="5" t="str">
        <f t="shared" si="89"/>
        <v/>
      </c>
      <c r="K634" s="5" t="e">
        <f t="shared" si="85"/>
        <v>#N/A</v>
      </c>
    </row>
    <row r="635" spans="1:11" x14ac:dyDescent="0.25">
      <c r="A635" s="3" t="str">
        <f>IF(AND(TRIM(INDEX(CompletedDateValues,ROW(A635)))&lt;&gt;"",INDEX(CompletedDateValues,ROW(A635))&gt;0),INT(INDEX(CompletedDateValues,ROW(A635))),"")</f>
        <v/>
      </c>
      <c r="B635" s="3" t="str">
        <f>IF(AND(TRIM(INDEX(StartDateValues,ROW(A635)))&lt;&gt;"",INDEX(StartDateValues,ROW(A635))&gt;0),INT(INDEX(StartDateValues,ROW(A635))),"")</f>
        <v/>
      </c>
      <c r="C635" s="3" t="str">
        <f t="shared" si="81"/>
        <v/>
      </c>
      <c r="D635" s="5" t="str">
        <f t="shared" si="82"/>
        <v/>
      </c>
      <c r="E635" s="5" t="str">
        <f t="shared" si="83"/>
        <v/>
      </c>
      <c r="F635" s="5" t="str">
        <f t="shared" si="84"/>
        <v/>
      </c>
      <c r="G635" s="3" t="str">
        <f t="shared" si="86"/>
        <v/>
      </c>
      <c r="H635" s="5" t="str">
        <f t="shared" si="87"/>
        <v/>
      </c>
      <c r="I635" s="5" t="str">
        <f t="shared" si="88"/>
        <v/>
      </c>
      <c r="J635" s="5" t="str">
        <f t="shared" si="89"/>
        <v/>
      </c>
      <c r="K635" s="5" t="e">
        <f t="shared" si="85"/>
        <v>#N/A</v>
      </c>
    </row>
    <row r="636" spans="1:11" x14ac:dyDescent="0.25">
      <c r="A636" s="3" t="str">
        <f>IF(AND(TRIM(INDEX(CompletedDateValues,ROW(A636)))&lt;&gt;"",INDEX(CompletedDateValues,ROW(A636))&gt;0),INT(INDEX(CompletedDateValues,ROW(A636))),"")</f>
        <v/>
      </c>
      <c r="B636" s="3" t="str">
        <f>IF(AND(TRIM(INDEX(StartDateValues,ROW(A636)))&lt;&gt;"",INDEX(StartDateValues,ROW(A636))&gt;0),INT(INDEX(StartDateValues,ROW(A636))),"")</f>
        <v/>
      </c>
      <c r="C636" s="3" t="str">
        <f t="shared" si="81"/>
        <v/>
      </c>
      <c r="D636" s="5" t="str">
        <f t="shared" si="82"/>
        <v/>
      </c>
      <c r="E636" s="5" t="str">
        <f t="shared" si="83"/>
        <v/>
      </c>
      <c r="F636" s="5" t="str">
        <f t="shared" si="84"/>
        <v/>
      </c>
      <c r="G636" s="3" t="str">
        <f t="shared" si="86"/>
        <v/>
      </c>
      <c r="H636" s="5" t="str">
        <f t="shared" si="87"/>
        <v/>
      </c>
      <c r="I636" s="5" t="str">
        <f t="shared" si="88"/>
        <v/>
      </c>
      <c r="J636" s="5" t="str">
        <f t="shared" si="89"/>
        <v/>
      </c>
      <c r="K636" s="5" t="e">
        <f t="shared" si="85"/>
        <v>#N/A</v>
      </c>
    </row>
    <row r="637" spans="1:11" x14ac:dyDescent="0.25">
      <c r="A637" s="3" t="str">
        <f>IF(AND(TRIM(INDEX(CompletedDateValues,ROW(A637)))&lt;&gt;"",INDEX(CompletedDateValues,ROW(A637))&gt;0),INT(INDEX(CompletedDateValues,ROW(A637))),"")</f>
        <v/>
      </c>
      <c r="B637" s="3" t="str">
        <f>IF(AND(TRIM(INDEX(StartDateValues,ROW(A637)))&lt;&gt;"",INDEX(StartDateValues,ROW(A637))&gt;0),INT(INDEX(StartDateValues,ROW(A637))),"")</f>
        <v/>
      </c>
      <c r="C637" s="3" t="str">
        <f t="shared" ref="C637:C700" si="90">IF(A637="","",A637 - (WEEKDAY(A637)-1))</f>
        <v/>
      </c>
      <c r="D637" s="5" t="str">
        <f t="shared" ref="D637:D700" si="91">IF(C637="", "",YEAR(C637))</f>
        <v/>
      </c>
      <c r="E637" s="5" t="str">
        <f t="shared" ref="E637:E700" si="92">IF(C637="","",WEEKNUM(C637))</f>
        <v/>
      </c>
      <c r="F637" s="5" t="str">
        <f t="shared" ref="F637:F700" si="93">IF(C637="","",D637&amp;"-"&amp;TEXT(E637,"00"))</f>
        <v/>
      </c>
      <c r="G637" s="3" t="str">
        <f t="shared" si="86"/>
        <v/>
      </c>
      <c r="H637" s="5" t="str">
        <f t="shared" si="87"/>
        <v/>
      </c>
      <c r="I637" s="5" t="str">
        <f t="shared" si="88"/>
        <v/>
      </c>
      <c r="J637" s="5" t="str">
        <f t="shared" si="89"/>
        <v/>
      </c>
      <c r="K637" s="5" t="e">
        <f t="shared" si="85"/>
        <v>#N/A</v>
      </c>
    </row>
    <row r="638" spans="1:11" x14ac:dyDescent="0.25">
      <c r="A638" s="3" t="str">
        <f>IF(AND(TRIM(INDEX(CompletedDateValues,ROW(A638)))&lt;&gt;"",INDEX(CompletedDateValues,ROW(A638))&gt;0),INT(INDEX(CompletedDateValues,ROW(A638))),"")</f>
        <v/>
      </c>
      <c r="B638" s="3" t="str">
        <f>IF(AND(TRIM(INDEX(StartDateValues,ROW(A638)))&lt;&gt;"",INDEX(StartDateValues,ROW(A638))&gt;0),INT(INDEX(StartDateValues,ROW(A638))),"")</f>
        <v/>
      </c>
      <c r="C638" s="3" t="str">
        <f t="shared" si="90"/>
        <v/>
      </c>
      <c r="D638" s="5" t="str">
        <f t="shared" si="91"/>
        <v/>
      </c>
      <c r="E638" s="5" t="str">
        <f t="shared" si="92"/>
        <v/>
      </c>
      <c r="F638" s="5" t="str">
        <f t="shared" si="93"/>
        <v/>
      </c>
      <c r="G638" s="3" t="str">
        <f t="shared" si="86"/>
        <v/>
      </c>
      <c r="H638" s="5" t="str">
        <f t="shared" si="87"/>
        <v/>
      </c>
      <c r="I638" s="5" t="str">
        <f t="shared" si="88"/>
        <v/>
      </c>
      <c r="J638" s="5" t="str">
        <f t="shared" si="89"/>
        <v/>
      </c>
      <c r="K638" s="5" t="e">
        <f t="shared" si="85"/>
        <v>#N/A</v>
      </c>
    </row>
    <row r="639" spans="1:11" x14ac:dyDescent="0.25">
      <c r="A639" s="3" t="str">
        <f>IF(AND(TRIM(INDEX(CompletedDateValues,ROW(A639)))&lt;&gt;"",INDEX(CompletedDateValues,ROW(A639))&gt;0),INT(INDEX(CompletedDateValues,ROW(A639))),"")</f>
        <v/>
      </c>
      <c r="B639" s="3" t="str">
        <f>IF(AND(TRIM(INDEX(StartDateValues,ROW(A639)))&lt;&gt;"",INDEX(StartDateValues,ROW(A639))&gt;0),INT(INDEX(StartDateValues,ROW(A639))),"")</f>
        <v/>
      </c>
      <c r="C639" s="3" t="str">
        <f t="shared" si="90"/>
        <v/>
      </c>
      <c r="D639" s="5" t="str">
        <f t="shared" si="91"/>
        <v/>
      </c>
      <c r="E639" s="5" t="str">
        <f t="shared" si="92"/>
        <v/>
      </c>
      <c r="F639" s="5" t="str">
        <f t="shared" si="93"/>
        <v/>
      </c>
      <c r="G639" s="3" t="str">
        <f t="shared" si="86"/>
        <v/>
      </c>
      <c r="H639" s="5" t="str">
        <f t="shared" si="87"/>
        <v/>
      </c>
      <c r="I639" s="5" t="str">
        <f t="shared" si="88"/>
        <v/>
      </c>
      <c r="J639" s="5" t="str">
        <f t="shared" si="89"/>
        <v/>
      </c>
      <c r="K639" s="5" t="e">
        <f t="shared" si="85"/>
        <v>#N/A</v>
      </c>
    </row>
    <row r="640" spans="1:11" x14ac:dyDescent="0.25">
      <c r="A640" s="3" t="str">
        <f>IF(AND(TRIM(INDEX(CompletedDateValues,ROW(A640)))&lt;&gt;"",INDEX(CompletedDateValues,ROW(A640))&gt;0),INT(INDEX(CompletedDateValues,ROW(A640))),"")</f>
        <v/>
      </c>
      <c r="B640" s="3" t="str">
        <f>IF(AND(TRIM(INDEX(StartDateValues,ROW(A640)))&lt;&gt;"",INDEX(StartDateValues,ROW(A640))&gt;0),INT(INDEX(StartDateValues,ROW(A640))),"")</f>
        <v/>
      </c>
      <c r="C640" s="3" t="str">
        <f t="shared" si="90"/>
        <v/>
      </c>
      <c r="D640" s="5" t="str">
        <f t="shared" si="91"/>
        <v/>
      </c>
      <c r="E640" s="5" t="str">
        <f t="shared" si="92"/>
        <v/>
      </c>
      <c r="F640" s="5" t="str">
        <f t="shared" si="93"/>
        <v/>
      </c>
      <c r="G640" s="3" t="str">
        <f t="shared" si="86"/>
        <v/>
      </c>
      <c r="H640" s="5" t="str">
        <f t="shared" si="87"/>
        <v/>
      </c>
      <c r="I640" s="5" t="str">
        <f t="shared" si="88"/>
        <v/>
      </c>
      <c r="J640" s="5" t="str">
        <f t="shared" si="89"/>
        <v/>
      </c>
      <c r="K640" s="5" t="e">
        <f t="shared" si="85"/>
        <v>#N/A</v>
      </c>
    </row>
    <row r="641" spans="1:11" x14ac:dyDescent="0.25">
      <c r="A641" s="3" t="str">
        <f>IF(AND(TRIM(INDEX(CompletedDateValues,ROW(A641)))&lt;&gt;"",INDEX(CompletedDateValues,ROW(A641))&gt;0),INT(INDEX(CompletedDateValues,ROW(A641))),"")</f>
        <v/>
      </c>
      <c r="B641" s="3" t="str">
        <f>IF(AND(TRIM(INDEX(StartDateValues,ROW(A641)))&lt;&gt;"",INDEX(StartDateValues,ROW(A641))&gt;0),INT(INDEX(StartDateValues,ROW(A641))),"")</f>
        <v/>
      </c>
      <c r="C641" s="3" t="str">
        <f t="shared" si="90"/>
        <v/>
      </c>
      <c r="D641" s="5" t="str">
        <f t="shared" si="91"/>
        <v/>
      </c>
      <c r="E641" s="5" t="str">
        <f t="shared" si="92"/>
        <v/>
      </c>
      <c r="F641" s="5" t="str">
        <f t="shared" si="93"/>
        <v/>
      </c>
      <c r="G641" s="3" t="str">
        <f t="shared" si="86"/>
        <v/>
      </c>
      <c r="H641" s="5" t="str">
        <f t="shared" si="87"/>
        <v/>
      </c>
      <c r="I641" s="5" t="str">
        <f t="shared" si="88"/>
        <v/>
      </c>
      <c r="J641" s="5" t="str">
        <f t="shared" si="89"/>
        <v/>
      </c>
      <c r="K641" s="5" t="e">
        <f t="shared" si="85"/>
        <v>#N/A</v>
      </c>
    </row>
    <row r="642" spans="1:11" x14ac:dyDescent="0.25">
      <c r="A642" s="3" t="str">
        <f>IF(AND(TRIM(INDEX(CompletedDateValues,ROW(A642)))&lt;&gt;"",INDEX(CompletedDateValues,ROW(A642))&gt;0),INT(INDEX(CompletedDateValues,ROW(A642))),"")</f>
        <v/>
      </c>
      <c r="B642" s="3" t="str">
        <f>IF(AND(TRIM(INDEX(StartDateValues,ROW(A642)))&lt;&gt;"",INDEX(StartDateValues,ROW(A642))&gt;0),INT(INDEX(StartDateValues,ROW(A642))),"")</f>
        <v/>
      </c>
      <c r="C642" s="3" t="str">
        <f t="shared" si="90"/>
        <v/>
      </c>
      <c r="D642" s="5" t="str">
        <f t="shared" si="91"/>
        <v/>
      </c>
      <c r="E642" s="5" t="str">
        <f t="shared" si="92"/>
        <v/>
      </c>
      <c r="F642" s="5" t="str">
        <f t="shared" si="93"/>
        <v/>
      </c>
      <c r="G642" s="3" t="str">
        <f t="shared" si="86"/>
        <v/>
      </c>
      <c r="H642" s="5" t="str">
        <f t="shared" si="87"/>
        <v/>
      </c>
      <c r="I642" s="5" t="str">
        <f t="shared" si="88"/>
        <v/>
      </c>
      <c r="J642" s="5" t="str">
        <f t="shared" si="89"/>
        <v/>
      </c>
      <c r="K642" s="5" t="e">
        <f t="shared" ref="K642:K705" si="94">IF(OR(A642="",B642=""),NA(),MAX(0,IF(A642-B642=0,SameDayCycleTimeSettingValue,A642-B642)))</f>
        <v>#N/A</v>
      </c>
    </row>
    <row r="643" spans="1:11" x14ac:dyDescent="0.25">
      <c r="A643" s="3" t="str">
        <f>IF(AND(TRIM(INDEX(CompletedDateValues,ROW(A643)))&lt;&gt;"",INDEX(CompletedDateValues,ROW(A643))&gt;0),INT(INDEX(CompletedDateValues,ROW(A643))),"")</f>
        <v/>
      </c>
      <c r="B643" s="3" t="str">
        <f>IF(AND(TRIM(INDEX(StartDateValues,ROW(A643)))&lt;&gt;"",INDEX(StartDateValues,ROW(A643))&gt;0),INT(INDEX(StartDateValues,ROW(A643))),"")</f>
        <v/>
      </c>
      <c r="C643" s="3" t="str">
        <f t="shared" si="90"/>
        <v/>
      </c>
      <c r="D643" s="5" t="str">
        <f t="shared" si="91"/>
        <v/>
      </c>
      <c r="E643" s="5" t="str">
        <f t="shared" si="92"/>
        <v/>
      </c>
      <c r="F643" s="5" t="str">
        <f t="shared" si="93"/>
        <v/>
      </c>
      <c r="G643" s="3" t="str">
        <f t="shared" ref="G643:G706" si="95">IF(B643="","",B643 - (WEEKDAY(B643)-1))</f>
        <v/>
      </c>
      <c r="H643" s="5" t="str">
        <f t="shared" ref="H643:H706" si="96">IF(G643="", "",YEAR(G643))</f>
        <v/>
      </c>
      <c r="I643" s="5" t="str">
        <f t="shared" ref="I643:I706" si="97">IF(G643="","",WEEKNUM(G643))</f>
        <v/>
      </c>
      <c r="J643" s="5" t="str">
        <f t="shared" ref="J643:J706" si="98">IF(G643="","",H643&amp;"-"&amp;TEXT(I643,"00"))</f>
        <v/>
      </c>
      <c r="K643" s="5" t="e">
        <f t="shared" si="94"/>
        <v>#N/A</v>
      </c>
    </row>
    <row r="644" spans="1:11" x14ac:dyDescent="0.25">
      <c r="A644" s="3" t="str">
        <f>IF(AND(TRIM(INDEX(CompletedDateValues,ROW(A644)))&lt;&gt;"",INDEX(CompletedDateValues,ROW(A644))&gt;0),INT(INDEX(CompletedDateValues,ROW(A644))),"")</f>
        <v/>
      </c>
      <c r="B644" s="3" t="str">
        <f>IF(AND(TRIM(INDEX(StartDateValues,ROW(A644)))&lt;&gt;"",INDEX(StartDateValues,ROW(A644))&gt;0),INT(INDEX(StartDateValues,ROW(A644))),"")</f>
        <v/>
      </c>
      <c r="C644" s="3" t="str">
        <f t="shared" si="90"/>
        <v/>
      </c>
      <c r="D644" s="5" t="str">
        <f t="shared" si="91"/>
        <v/>
      </c>
      <c r="E644" s="5" t="str">
        <f t="shared" si="92"/>
        <v/>
      </c>
      <c r="F644" s="5" t="str">
        <f t="shared" si="93"/>
        <v/>
      </c>
      <c r="G644" s="3" t="str">
        <f t="shared" si="95"/>
        <v/>
      </c>
      <c r="H644" s="5" t="str">
        <f t="shared" si="96"/>
        <v/>
      </c>
      <c r="I644" s="5" t="str">
        <f t="shared" si="97"/>
        <v/>
      </c>
      <c r="J644" s="5" t="str">
        <f t="shared" si="98"/>
        <v/>
      </c>
      <c r="K644" s="5" t="e">
        <f t="shared" si="94"/>
        <v>#N/A</v>
      </c>
    </row>
    <row r="645" spans="1:11" x14ac:dyDescent="0.25">
      <c r="A645" s="3" t="str">
        <f>IF(AND(TRIM(INDEX(CompletedDateValues,ROW(A645)))&lt;&gt;"",INDEX(CompletedDateValues,ROW(A645))&gt;0),INT(INDEX(CompletedDateValues,ROW(A645))),"")</f>
        <v/>
      </c>
      <c r="B645" s="3" t="str">
        <f>IF(AND(TRIM(INDEX(StartDateValues,ROW(A645)))&lt;&gt;"",INDEX(StartDateValues,ROW(A645))&gt;0),INT(INDEX(StartDateValues,ROW(A645))),"")</f>
        <v/>
      </c>
      <c r="C645" s="3" t="str">
        <f t="shared" si="90"/>
        <v/>
      </c>
      <c r="D645" s="5" t="str">
        <f t="shared" si="91"/>
        <v/>
      </c>
      <c r="E645" s="5" t="str">
        <f t="shared" si="92"/>
        <v/>
      </c>
      <c r="F645" s="5" t="str">
        <f t="shared" si="93"/>
        <v/>
      </c>
      <c r="G645" s="3" t="str">
        <f t="shared" si="95"/>
        <v/>
      </c>
      <c r="H645" s="5" t="str">
        <f t="shared" si="96"/>
        <v/>
      </c>
      <c r="I645" s="5" t="str">
        <f t="shared" si="97"/>
        <v/>
      </c>
      <c r="J645" s="5" t="str">
        <f t="shared" si="98"/>
        <v/>
      </c>
      <c r="K645" s="5" t="e">
        <f t="shared" si="94"/>
        <v>#N/A</v>
      </c>
    </row>
    <row r="646" spans="1:11" x14ac:dyDescent="0.25">
      <c r="A646" s="3" t="str">
        <f>IF(AND(TRIM(INDEX(CompletedDateValues,ROW(A646)))&lt;&gt;"",INDEX(CompletedDateValues,ROW(A646))&gt;0),INT(INDEX(CompletedDateValues,ROW(A646))),"")</f>
        <v/>
      </c>
      <c r="B646" s="3" t="str">
        <f>IF(AND(TRIM(INDEX(StartDateValues,ROW(A646)))&lt;&gt;"",INDEX(StartDateValues,ROW(A646))&gt;0),INT(INDEX(StartDateValues,ROW(A646))),"")</f>
        <v/>
      </c>
      <c r="C646" s="3" t="str">
        <f t="shared" si="90"/>
        <v/>
      </c>
      <c r="D646" s="5" t="str">
        <f t="shared" si="91"/>
        <v/>
      </c>
      <c r="E646" s="5" t="str">
        <f t="shared" si="92"/>
        <v/>
      </c>
      <c r="F646" s="5" t="str">
        <f t="shared" si="93"/>
        <v/>
      </c>
      <c r="G646" s="3" t="str">
        <f t="shared" si="95"/>
        <v/>
      </c>
      <c r="H646" s="5" t="str">
        <f t="shared" si="96"/>
        <v/>
      </c>
      <c r="I646" s="5" t="str">
        <f t="shared" si="97"/>
        <v/>
      </c>
      <c r="J646" s="5" t="str">
        <f t="shared" si="98"/>
        <v/>
      </c>
      <c r="K646" s="5" t="e">
        <f t="shared" si="94"/>
        <v>#N/A</v>
      </c>
    </row>
    <row r="647" spans="1:11" x14ac:dyDescent="0.25">
      <c r="A647" s="3" t="str">
        <f>IF(AND(TRIM(INDEX(CompletedDateValues,ROW(A647)))&lt;&gt;"",INDEX(CompletedDateValues,ROW(A647))&gt;0),INT(INDEX(CompletedDateValues,ROW(A647))),"")</f>
        <v/>
      </c>
      <c r="B647" s="3" t="str">
        <f>IF(AND(TRIM(INDEX(StartDateValues,ROW(A647)))&lt;&gt;"",INDEX(StartDateValues,ROW(A647))&gt;0),INT(INDEX(StartDateValues,ROW(A647))),"")</f>
        <v/>
      </c>
      <c r="C647" s="3" t="str">
        <f t="shared" si="90"/>
        <v/>
      </c>
      <c r="D647" s="5" t="str">
        <f t="shared" si="91"/>
        <v/>
      </c>
      <c r="E647" s="5" t="str">
        <f t="shared" si="92"/>
        <v/>
      </c>
      <c r="F647" s="5" t="str">
        <f t="shared" si="93"/>
        <v/>
      </c>
      <c r="G647" s="3" t="str">
        <f t="shared" si="95"/>
        <v/>
      </c>
      <c r="H647" s="5" t="str">
        <f t="shared" si="96"/>
        <v/>
      </c>
      <c r="I647" s="5" t="str">
        <f t="shared" si="97"/>
        <v/>
      </c>
      <c r="J647" s="5" t="str">
        <f t="shared" si="98"/>
        <v/>
      </c>
      <c r="K647" s="5" t="e">
        <f t="shared" si="94"/>
        <v>#N/A</v>
      </c>
    </row>
    <row r="648" spans="1:11" x14ac:dyDescent="0.25">
      <c r="A648" s="3" t="str">
        <f>IF(AND(TRIM(INDEX(CompletedDateValues,ROW(A648)))&lt;&gt;"",INDEX(CompletedDateValues,ROW(A648))&gt;0),INT(INDEX(CompletedDateValues,ROW(A648))),"")</f>
        <v/>
      </c>
      <c r="B648" s="3" t="str">
        <f>IF(AND(TRIM(INDEX(StartDateValues,ROW(A648)))&lt;&gt;"",INDEX(StartDateValues,ROW(A648))&gt;0),INT(INDEX(StartDateValues,ROW(A648))),"")</f>
        <v/>
      </c>
      <c r="C648" s="3" t="str">
        <f t="shared" si="90"/>
        <v/>
      </c>
      <c r="D648" s="5" t="str">
        <f t="shared" si="91"/>
        <v/>
      </c>
      <c r="E648" s="5" t="str">
        <f t="shared" si="92"/>
        <v/>
      </c>
      <c r="F648" s="5" t="str">
        <f t="shared" si="93"/>
        <v/>
      </c>
      <c r="G648" s="3" t="str">
        <f t="shared" si="95"/>
        <v/>
      </c>
      <c r="H648" s="5" t="str">
        <f t="shared" si="96"/>
        <v/>
      </c>
      <c r="I648" s="5" t="str">
        <f t="shared" si="97"/>
        <v/>
      </c>
      <c r="J648" s="5" t="str">
        <f t="shared" si="98"/>
        <v/>
      </c>
      <c r="K648" s="5" t="e">
        <f t="shared" si="94"/>
        <v>#N/A</v>
      </c>
    </row>
    <row r="649" spans="1:11" x14ac:dyDescent="0.25">
      <c r="A649" s="3" t="str">
        <f>IF(AND(TRIM(INDEX(CompletedDateValues,ROW(A649)))&lt;&gt;"",INDEX(CompletedDateValues,ROW(A649))&gt;0),INT(INDEX(CompletedDateValues,ROW(A649))),"")</f>
        <v/>
      </c>
      <c r="B649" s="3" t="str">
        <f>IF(AND(TRIM(INDEX(StartDateValues,ROW(A649)))&lt;&gt;"",INDEX(StartDateValues,ROW(A649))&gt;0),INT(INDEX(StartDateValues,ROW(A649))),"")</f>
        <v/>
      </c>
      <c r="C649" s="3" t="str">
        <f t="shared" si="90"/>
        <v/>
      </c>
      <c r="D649" s="5" t="str">
        <f t="shared" si="91"/>
        <v/>
      </c>
      <c r="E649" s="5" t="str">
        <f t="shared" si="92"/>
        <v/>
      </c>
      <c r="F649" s="5" t="str">
        <f t="shared" si="93"/>
        <v/>
      </c>
      <c r="G649" s="3" t="str">
        <f t="shared" si="95"/>
        <v/>
      </c>
      <c r="H649" s="5" t="str">
        <f t="shared" si="96"/>
        <v/>
      </c>
      <c r="I649" s="5" t="str">
        <f t="shared" si="97"/>
        <v/>
      </c>
      <c r="J649" s="5" t="str">
        <f t="shared" si="98"/>
        <v/>
      </c>
      <c r="K649" s="5" t="e">
        <f t="shared" si="94"/>
        <v>#N/A</v>
      </c>
    </row>
    <row r="650" spans="1:11" x14ac:dyDescent="0.25">
      <c r="A650" s="3" t="str">
        <f>IF(AND(TRIM(INDEX(CompletedDateValues,ROW(A650)))&lt;&gt;"",INDEX(CompletedDateValues,ROW(A650))&gt;0),INT(INDEX(CompletedDateValues,ROW(A650))),"")</f>
        <v/>
      </c>
      <c r="B650" s="3" t="str">
        <f>IF(AND(TRIM(INDEX(StartDateValues,ROW(A650)))&lt;&gt;"",INDEX(StartDateValues,ROW(A650))&gt;0),INT(INDEX(StartDateValues,ROW(A650))),"")</f>
        <v/>
      </c>
      <c r="C650" s="3" t="str">
        <f t="shared" si="90"/>
        <v/>
      </c>
      <c r="D650" s="5" t="str">
        <f t="shared" si="91"/>
        <v/>
      </c>
      <c r="E650" s="5" t="str">
        <f t="shared" si="92"/>
        <v/>
      </c>
      <c r="F650" s="5" t="str">
        <f t="shared" si="93"/>
        <v/>
      </c>
      <c r="G650" s="3" t="str">
        <f t="shared" si="95"/>
        <v/>
      </c>
      <c r="H650" s="5" t="str">
        <f t="shared" si="96"/>
        <v/>
      </c>
      <c r="I650" s="5" t="str">
        <f t="shared" si="97"/>
        <v/>
      </c>
      <c r="J650" s="5" t="str">
        <f t="shared" si="98"/>
        <v/>
      </c>
      <c r="K650" s="5" t="e">
        <f t="shared" si="94"/>
        <v>#N/A</v>
      </c>
    </row>
    <row r="651" spans="1:11" x14ac:dyDescent="0.25">
      <c r="A651" s="3" t="str">
        <f>IF(AND(TRIM(INDEX(CompletedDateValues,ROW(A651)))&lt;&gt;"",INDEX(CompletedDateValues,ROW(A651))&gt;0),INT(INDEX(CompletedDateValues,ROW(A651))),"")</f>
        <v/>
      </c>
      <c r="B651" s="3" t="str">
        <f>IF(AND(TRIM(INDEX(StartDateValues,ROW(A651)))&lt;&gt;"",INDEX(StartDateValues,ROW(A651))&gt;0),INT(INDEX(StartDateValues,ROW(A651))),"")</f>
        <v/>
      </c>
      <c r="C651" s="3" t="str">
        <f t="shared" si="90"/>
        <v/>
      </c>
      <c r="D651" s="5" t="str">
        <f t="shared" si="91"/>
        <v/>
      </c>
      <c r="E651" s="5" t="str">
        <f t="shared" si="92"/>
        <v/>
      </c>
      <c r="F651" s="5" t="str">
        <f t="shared" si="93"/>
        <v/>
      </c>
      <c r="G651" s="3" t="str">
        <f t="shared" si="95"/>
        <v/>
      </c>
      <c r="H651" s="5" t="str">
        <f t="shared" si="96"/>
        <v/>
      </c>
      <c r="I651" s="5" t="str">
        <f t="shared" si="97"/>
        <v/>
      </c>
      <c r="J651" s="5" t="str">
        <f t="shared" si="98"/>
        <v/>
      </c>
      <c r="K651" s="5" t="e">
        <f t="shared" si="94"/>
        <v>#N/A</v>
      </c>
    </row>
    <row r="652" spans="1:11" x14ac:dyDescent="0.25">
      <c r="A652" s="3" t="str">
        <f>IF(AND(TRIM(INDEX(CompletedDateValues,ROW(A652)))&lt;&gt;"",INDEX(CompletedDateValues,ROW(A652))&gt;0),INT(INDEX(CompletedDateValues,ROW(A652))),"")</f>
        <v/>
      </c>
      <c r="B652" s="3" t="str">
        <f>IF(AND(TRIM(INDEX(StartDateValues,ROW(A652)))&lt;&gt;"",INDEX(StartDateValues,ROW(A652))&gt;0),INT(INDEX(StartDateValues,ROW(A652))),"")</f>
        <v/>
      </c>
      <c r="C652" s="3" t="str">
        <f t="shared" si="90"/>
        <v/>
      </c>
      <c r="D652" s="5" t="str">
        <f t="shared" si="91"/>
        <v/>
      </c>
      <c r="E652" s="5" t="str">
        <f t="shared" si="92"/>
        <v/>
      </c>
      <c r="F652" s="5" t="str">
        <f t="shared" si="93"/>
        <v/>
      </c>
      <c r="G652" s="3" t="str">
        <f t="shared" si="95"/>
        <v/>
      </c>
      <c r="H652" s="5" t="str">
        <f t="shared" si="96"/>
        <v/>
      </c>
      <c r="I652" s="5" t="str">
        <f t="shared" si="97"/>
        <v/>
      </c>
      <c r="J652" s="5" t="str">
        <f t="shared" si="98"/>
        <v/>
      </c>
      <c r="K652" s="5" t="e">
        <f t="shared" si="94"/>
        <v>#N/A</v>
      </c>
    </row>
    <row r="653" spans="1:11" x14ac:dyDescent="0.25">
      <c r="A653" s="3" t="str">
        <f>IF(AND(TRIM(INDEX(CompletedDateValues,ROW(A653)))&lt;&gt;"",INDEX(CompletedDateValues,ROW(A653))&gt;0),INT(INDEX(CompletedDateValues,ROW(A653))),"")</f>
        <v/>
      </c>
      <c r="B653" s="3" t="str">
        <f>IF(AND(TRIM(INDEX(StartDateValues,ROW(A653)))&lt;&gt;"",INDEX(StartDateValues,ROW(A653))&gt;0),INT(INDEX(StartDateValues,ROW(A653))),"")</f>
        <v/>
      </c>
      <c r="C653" s="3" t="str">
        <f t="shared" si="90"/>
        <v/>
      </c>
      <c r="D653" s="5" t="str">
        <f t="shared" si="91"/>
        <v/>
      </c>
      <c r="E653" s="5" t="str">
        <f t="shared" si="92"/>
        <v/>
      </c>
      <c r="F653" s="5" t="str">
        <f t="shared" si="93"/>
        <v/>
      </c>
      <c r="G653" s="3" t="str">
        <f t="shared" si="95"/>
        <v/>
      </c>
      <c r="H653" s="5" t="str">
        <f t="shared" si="96"/>
        <v/>
      </c>
      <c r="I653" s="5" t="str">
        <f t="shared" si="97"/>
        <v/>
      </c>
      <c r="J653" s="5" t="str">
        <f t="shared" si="98"/>
        <v/>
      </c>
      <c r="K653" s="5" t="e">
        <f t="shared" si="94"/>
        <v>#N/A</v>
      </c>
    </row>
    <row r="654" spans="1:11" x14ac:dyDescent="0.25">
      <c r="A654" s="3" t="str">
        <f>IF(AND(TRIM(INDEX(CompletedDateValues,ROW(A654)))&lt;&gt;"",INDEX(CompletedDateValues,ROW(A654))&gt;0),INT(INDEX(CompletedDateValues,ROW(A654))),"")</f>
        <v/>
      </c>
      <c r="B654" s="3" t="str">
        <f>IF(AND(TRIM(INDEX(StartDateValues,ROW(A654)))&lt;&gt;"",INDEX(StartDateValues,ROW(A654))&gt;0),INT(INDEX(StartDateValues,ROW(A654))),"")</f>
        <v/>
      </c>
      <c r="C654" s="3" t="str">
        <f t="shared" si="90"/>
        <v/>
      </c>
      <c r="D654" s="5" t="str">
        <f t="shared" si="91"/>
        <v/>
      </c>
      <c r="E654" s="5" t="str">
        <f t="shared" si="92"/>
        <v/>
      </c>
      <c r="F654" s="5" t="str">
        <f t="shared" si="93"/>
        <v/>
      </c>
      <c r="G654" s="3" t="str">
        <f t="shared" si="95"/>
        <v/>
      </c>
      <c r="H654" s="5" t="str">
        <f t="shared" si="96"/>
        <v/>
      </c>
      <c r="I654" s="5" t="str">
        <f t="shared" si="97"/>
        <v/>
      </c>
      <c r="J654" s="5" t="str">
        <f t="shared" si="98"/>
        <v/>
      </c>
      <c r="K654" s="5" t="e">
        <f t="shared" si="94"/>
        <v>#N/A</v>
      </c>
    </row>
    <row r="655" spans="1:11" x14ac:dyDescent="0.25">
      <c r="A655" s="3" t="str">
        <f>IF(AND(TRIM(INDEX(CompletedDateValues,ROW(A655)))&lt;&gt;"",INDEX(CompletedDateValues,ROW(A655))&gt;0),INT(INDEX(CompletedDateValues,ROW(A655))),"")</f>
        <v/>
      </c>
      <c r="B655" s="3" t="str">
        <f>IF(AND(TRIM(INDEX(StartDateValues,ROW(A655)))&lt;&gt;"",INDEX(StartDateValues,ROW(A655))&gt;0),INT(INDEX(StartDateValues,ROW(A655))),"")</f>
        <v/>
      </c>
      <c r="C655" s="3" t="str">
        <f t="shared" si="90"/>
        <v/>
      </c>
      <c r="D655" s="5" t="str">
        <f t="shared" si="91"/>
        <v/>
      </c>
      <c r="E655" s="5" t="str">
        <f t="shared" si="92"/>
        <v/>
      </c>
      <c r="F655" s="5" t="str">
        <f t="shared" si="93"/>
        <v/>
      </c>
      <c r="G655" s="3" t="str">
        <f t="shared" si="95"/>
        <v/>
      </c>
      <c r="H655" s="5" t="str">
        <f t="shared" si="96"/>
        <v/>
      </c>
      <c r="I655" s="5" t="str">
        <f t="shared" si="97"/>
        <v/>
      </c>
      <c r="J655" s="5" t="str">
        <f t="shared" si="98"/>
        <v/>
      </c>
      <c r="K655" s="5" t="e">
        <f t="shared" si="94"/>
        <v>#N/A</v>
      </c>
    </row>
    <row r="656" spans="1:11" x14ac:dyDescent="0.25">
      <c r="A656" s="3" t="str">
        <f>IF(AND(TRIM(INDEX(CompletedDateValues,ROW(A656)))&lt;&gt;"",INDEX(CompletedDateValues,ROW(A656))&gt;0),INT(INDEX(CompletedDateValues,ROW(A656))),"")</f>
        <v/>
      </c>
      <c r="B656" s="3" t="str">
        <f>IF(AND(TRIM(INDEX(StartDateValues,ROW(A656)))&lt;&gt;"",INDEX(StartDateValues,ROW(A656))&gt;0),INT(INDEX(StartDateValues,ROW(A656))),"")</f>
        <v/>
      </c>
      <c r="C656" s="3" t="str">
        <f t="shared" si="90"/>
        <v/>
      </c>
      <c r="D656" s="5" t="str">
        <f t="shared" si="91"/>
        <v/>
      </c>
      <c r="E656" s="5" t="str">
        <f t="shared" si="92"/>
        <v/>
      </c>
      <c r="F656" s="5" t="str">
        <f t="shared" si="93"/>
        <v/>
      </c>
      <c r="G656" s="3" t="str">
        <f t="shared" si="95"/>
        <v/>
      </c>
      <c r="H656" s="5" t="str">
        <f t="shared" si="96"/>
        <v/>
      </c>
      <c r="I656" s="5" t="str">
        <f t="shared" si="97"/>
        <v/>
      </c>
      <c r="J656" s="5" t="str">
        <f t="shared" si="98"/>
        <v/>
      </c>
      <c r="K656" s="5" t="e">
        <f t="shared" si="94"/>
        <v>#N/A</v>
      </c>
    </row>
    <row r="657" spans="1:11" x14ac:dyDescent="0.25">
      <c r="A657" s="3" t="str">
        <f>IF(AND(TRIM(INDEX(CompletedDateValues,ROW(A657)))&lt;&gt;"",INDEX(CompletedDateValues,ROW(A657))&gt;0),INT(INDEX(CompletedDateValues,ROW(A657))),"")</f>
        <v/>
      </c>
      <c r="B657" s="3" t="str">
        <f>IF(AND(TRIM(INDEX(StartDateValues,ROW(A657)))&lt;&gt;"",INDEX(StartDateValues,ROW(A657))&gt;0),INT(INDEX(StartDateValues,ROW(A657))),"")</f>
        <v/>
      </c>
      <c r="C657" s="3" t="str">
        <f t="shared" si="90"/>
        <v/>
      </c>
      <c r="D657" s="5" t="str">
        <f t="shared" si="91"/>
        <v/>
      </c>
      <c r="E657" s="5" t="str">
        <f t="shared" si="92"/>
        <v/>
      </c>
      <c r="F657" s="5" t="str">
        <f t="shared" si="93"/>
        <v/>
      </c>
      <c r="G657" s="3" t="str">
        <f t="shared" si="95"/>
        <v/>
      </c>
      <c r="H657" s="5" t="str">
        <f t="shared" si="96"/>
        <v/>
      </c>
      <c r="I657" s="5" t="str">
        <f t="shared" si="97"/>
        <v/>
      </c>
      <c r="J657" s="5" t="str">
        <f t="shared" si="98"/>
        <v/>
      </c>
      <c r="K657" s="5" t="e">
        <f t="shared" si="94"/>
        <v>#N/A</v>
      </c>
    </row>
    <row r="658" spans="1:11" x14ac:dyDescent="0.25">
      <c r="A658" s="3" t="str">
        <f>IF(AND(TRIM(INDEX(CompletedDateValues,ROW(A658)))&lt;&gt;"",INDEX(CompletedDateValues,ROW(A658))&gt;0),INT(INDEX(CompletedDateValues,ROW(A658))),"")</f>
        <v/>
      </c>
      <c r="B658" s="3" t="str">
        <f>IF(AND(TRIM(INDEX(StartDateValues,ROW(A658)))&lt;&gt;"",INDEX(StartDateValues,ROW(A658))&gt;0),INT(INDEX(StartDateValues,ROW(A658))),"")</f>
        <v/>
      </c>
      <c r="C658" s="3" t="str">
        <f t="shared" si="90"/>
        <v/>
      </c>
      <c r="D658" s="5" t="str">
        <f t="shared" si="91"/>
        <v/>
      </c>
      <c r="E658" s="5" t="str">
        <f t="shared" si="92"/>
        <v/>
      </c>
      <c r="F658" s="5" t="str">
        <f t="shared" si="93"/>
        <v/>
      </c>
      <c r="G658" s="3" t="str">
        <f t="shared" si="95"/>
        <v/>
      </c>
      <c r="H658" s="5" t="str">
        <f t="shared" si="96"/>
        <v/>
      </c>
      <c r="I658" s="5" t="str">
        <f t="shared" si="97"/>
        <v/>
      </c>
      <c r="J658" s="5" t="str">
        <f t="shared" si="98"/>
        <v/>
      </c>
      <c r="K658" s="5" t="e">
        <f t="shared" si="94"/>
        <v>#N/A</v>
      </c>
    </row>
    <row r="659" spans="1:11" x14ac:dyDescent="0.25">
      <c r="A659" s="3" t="str">
        <f>IF(AND(TRIM(INDEX(CompletedDateValues,ROW(A659)))&lt;&gt;"",INDEX(CompletedDateValues,ROW(A659))&gt;0),INT(INDEX(CompletedDateValues,ROW(A659))),"")</f>
        <v/>
      </c>
      <c r="B659" s="3" t="str">
        <f>IF(AND(TRIM(INDEX(StartDateValues,ROW(A659)))&lt;&gt;"",INDEX(StartDateValues,ROW(A659))&gt;0),INT(INDEX(StartDateValues,ROW(A659))),"")</f>
        <v/>
      </c>
      <c r="C659" s="3" t="str">
        <f t="shared" si="90"/>
        <v/>
      </c>
      <c r="D659" s="5" t="str">
        <f t="shared" si="91"/>
        <v/>
      </c>
      <c r="E659" s="5" t="str">
        <f t="shared" si="92"/>
        <v/>
      </c>
      <c r="F659" s="5" t="str">
        <f t="shared" si="93"/>
        <v/>
      </c>
      <c r="G659" s="3" t="str">
        <f t="shared" si="95"/>
        <v/>
      </c>
      <c r="H659" s="5" t="str">
        <f t="shared" si="96"/>
        <v/>
      </c>
      <c r="I659" s="5" t="str">
        <f t="shared" si="97"/>
        <v/>
      </c>
      <c r="J659" s="5" t="str">
        <f t="shared" si="98"/>
        <v/>
      </c>
      <c r="K659" s="5" t="e">
        <f t="shared" si="94"/>
        <v>#N/A</v>
      </c>
    </row>
    <row r="660" spans="1:11" x14ac:dyDescent="0.25">
      <c r="A660" s="3" t="str">
        <f>IF(AND(TRIM(INDEX(CompletedDateValues,ROW(A660)))&lt;&gt;"",INDEX(CompletedDateValues,ROW(A660))&gt;0),INT(INDEX(CompletedDateValues,ROW(A660))),"")</f>
        <v/>
      </c>
      <c r="B660" s="3" t="str">
        <f>IF(AND(TRIM(INDEX(StartDateValues,ROW(A660)))&lt;&gt;"",INDEX(StartDateValues,ROW(A660))&gt;0),INT(INDEX(StartDateValues,ROW(A660))),"")</f>
        <v/>
      </c>
      <c r="C660" s="3" t="str">
        <f t="shared" si="90"/>
        <v/>
      </c>
      <c r="D660" s="5" t="str">
        <f t="shared" si="91"/>
        <v/>
      </c>
      <c r="E660" s="5" t="str">
        <f t="shared" si="92"/>
        <v/>
      </c>
      <c r="F660" s="5" t="str">
        <f t="shared" si="93"/>
        <v/>
      </c>
      <c r="G660" s="3" t="str">
        <f t="shared" si="95"/>
        <v/>
      </c>
      <c r="H660" s="5" t="str">
        <f t="shared" si="96"/>
        <v/>
      </c>
      <c r="I660" s="5" t="str">
        <f t="shared" si="97"/>
        <v/>
      </c>
      <c r="J660" s="5" t="str">
        <f t="shared" si="98"/>
        <v/>
      </c>
      <c r="K660" s="5" t="e">
        <f t="shared" si="94"/>
        <v>#N/A</v>
      </c>
    </row>
    <row r="661" spans="1:11" x14ac:dyDescent="0.25">
      <c r="A661" s="3" t="str">
        <f>IF(AND(TRIM(INDEX(CompletedDateValues,ROW(A661)))&lt;&gt;"",INDEX(CompletedDateValues,ROW(A661))&gt;0),INT(INDEX(CompletedDateValues,ROW(A661))),"")</f>
        <v/>
      </c>
      <c r="B661" s="3" t="str">
        <f>IF(AND(TRIM(INDEX(StartDateValues,ROW(A661)))&lt;&gt;"",INDEX(StartDateValues,ROW(A661))&gt;0),INT(INDEX(StartDateValues,ROW(A661))),"")</f>
        <v/>
      </c>
      <c r="C661" s="3" t="str">
        <f t="shared" si="90"/>
        <v/>
      </c>
      <c r="D661" s="5" t="str">
        <f t="shared" si="91"/>
        <v/>
      </c>
      <c r="E661" s="5" t="str">
        <f t="shared" si="92"/>
        <v/>
      </c>
      <c r="F661" s="5" t="str">
        <f t="shared" si="93"/>
        <v/>
      </c>
      <c r="G661" s="3" t="str">
        <f t="shared" si="95"/>
        <v/>
      </c>
      <c r="H661" s="5" t="str">
        <f t="shared" si="96"/>
        <v/>
      </c>
      <c r="I661" s="5" t="str">
        <f t="shared" si="97"/>
        <v/>
      </c>
      <c r="J661" s="5" t="str">
        <f t="shared" si="98"/>
        <v/>
      </c>
      <c r="K661" s="5" t="e">
        <f t="shared" si="94"/>
        <v>#N/A</v>
      </c>
    </row>
    <row r="662" spans="1:11" x14ac:dyDescent="0.25">
      <c r="A662" s="3" t="str">
        <f>IF(AND(TRIM(INDEX(CompletedDateValues,ROW(A662)))&lt;&gt;"",INDEX(CompletedDateValues,ROW(A662))&gt;0),INT(INDEX(CompletedDateValues,ROW(A662))),"")</f>
        <v/>
      </c>
      <c r="B662" s="3" t="str">
        <f>IF(AND(TRIM(INDEX(StartDateValues,ROW(A662)))&lt;&gt;"",INDEX(StartDateValues,ROW(A662))&gt;0),INT(INDEX(StartDateValues,ROW(A662))),"")</f>
        <v/>
      </c>
      <c r="C662" s="3" t="str">
        <f t="shared" si="90"/>
        <v/>
      </c>
      <c r="D662" s="5" t="str">
        <f t="shared" si="91"/>
        <v/>
      </c>
      <c r="E662" s="5" t="str">
        <f t="shared" si="92"/>
        <v/>
      </c>
      <c r="F662" s="5" t="str">
        <f t="shared" si="93"/>
        <v/>
      </c>
      <c r="G662" s="3" t="str">
        <f t="shared" si="95"/>
        <v/>
      </c>
      <c r="H662" s="5" t="str">
        <f t="shared" si="96"/>
        <v/>
      </c>
      <c r="I662" s="5" t="str">
        <f t="shared" si="97"/>
        <v/>
      </c>
      <c r="J662" s="5" t="str">
        <f t="shared" si="98"/>
        <v/>
      </c>
      <c r="K662" s="5" t="e">
        <f t="shared" si="94"/>
        <v>#N/A</v>
      </c>
    </row>
    <row r="663" spans="1:11" x14ac:dyDescent="0.25">
      <c r="A663" s="3" t="str">
        <f>IF(AND(TRIM(INDEX(CompletedDateValues,ROW(A663)))&lt;&gt;"",INDEX(CompletedDateValues,ROW(A663))&gt;0),INT(INDEX(CompletedDateValues,ROW(A663))),"")</f>
        <v/>
      </c>
      <c r="B663" s="3" t="str">
        <f>IF(AND(TRIM(INDEX(StartDateValues,ROW(A663)))&lt;&gt;"",INDEX(StartDateValues,ROW(A663))&gt;0),INT(INDEX(StartDateValues,ROW(A663))),"")</f>
        <v/>
      </c>
      <c r="C663" s="3" t="str">
        <f t="shared" si="90"/>
        <v/>
      </c>
      <c r="D663" s="5" t="str">
        <f t="shared" si="91"/>
        <v/>
      </c>
      <c r="E663" s="5" t="str">
        <f t="shared" si="92"/>
        <v/>
      </c>
      <c r="F663" s="5" t="str">
        <f t="shared" si="93"/>
        <v/>
      </c>
      <c r="G663" s="3" t="str">
        <f t="shared" si="95"/>
        <v/>
      </c>
      <c r="H663" s="5" t="str">
        <f t="shared" si="96"/>
        <v/>
      </c>
      <c r="I663" s="5" t="str">
        <f t="shared" si="97"/>
        <v/>
      </c>
      <c r="J663" s="5" t="str">
        <f t="shared" si="98"/>
        <v/>
      </c>
      <c r="K663" s="5" t="e">
        <f t="shared" si="94"/>
        <v>#N/A</v>
      </c>
    </row>
    <row r="664" spans="1:11" x14ac:dyDescent="0.25">
      <c r="A664" s="3" t="str">
        <f>IF(AND(TRIM(INDEX(CompletedDateValues,ROW(A664)))&lt;&gt;"",INDEX(CompletedDateValues,ROW(A664))&gt;0),INT(INDEX(CompletedDateValues,ROW(A664))),"")</f>
        <v/>
      </c>
      <c r="B664" s="3" t="str">
        <f>IF(AND(TRIM(INDEX(StartDateValues,ROW(A664)))&lt;&gt;"",INDEX(StartDateValues,ROW(A664))&gt;0),INT(INDEX(StartDateValues,ROW(A664))),"")</f>
        <v/>
      </c>
      <c r="C664" s="3" t="str">
        <f t="shared" si="90"/>
        <v/>
      </c>
      <c r="D664" s="5" t="str">
        <f t="shared" si="91"/>
        <v/>
      </c>
      <c r="E664" s="5" t="str">
        <f t="shared" si="92"/>
        <v/>
      </c>
      <c r="F664" s="5" t="str">
        <f t="shared" si="93"/>
        <v/>
      </c>
      <c r="G664" s="3" t="str">
        <f t="shared" si="95"/>
        <v/>
      </c>
      <c r="H664" s="5" t="str">
        <f t="shared" si="96"/>
        <v/>
      </c>
      <c r="I664" s="5" t="str">
        <f t="shared" si="97"/>
        <v/>
      </c>
      <c r="J664" s="5" t="str">
        <f t="shared" si="98"/>
        <v/>
      </c>
      <c r="K664" s="5" t="e">
        <f t="shared" si="94"/>
        <v>#N/A</v>
      </c>
    </row>
    <row r="665" spans="1:11" x14ac:dyDescent="0.25">
      <c r="A665" s="3" t="str">
        <f>IF(AND(TRIM(INDEX(CompletedDateValues,ROW(A665)))&lt;&gt;"",INDEX(CompletedDateValues,ROW(A665))&gt;0),INT(INDEX(CompletedDateValues,ROW(A665))),"")</f>
        <v/>
      </c>
      <c r="B665" s="3" t="str">
        <f>IF(AND(TRIM(INDEX(StartDateValues,ROW(A665)))&lt;&gt;"",INDEX(StartDateValues,ROW(A665))&gt;0),INT(INDEX(StartDateValues,ROW(A665))),"")</f>
        <v/>
      </c>
      <c r="C665" s="3" t="str">
        <f t="shared" si="90"/>
        <v/>
      </c>
      <c r="D665" s="5" t="str">
        <f t="shared" si="91"/>
        <v/>
      </c>
      <c r="E665" s="5" t="str">
        <f t="shared" si="92"/>
        <v/>
      </c>
      <c r="F665" s="5" t="str">
        <f t="shared" si="93"/>
        <v/>
      </c>
      <c r="G665" s="3" t="str">
        <f t="shared" si="95"/>
        <v/>
      </c>
      <c r="H665" s="5" t="str">
        <f t="shared" si="96"/>
        <v/>
      </c>
      <c r="I665" s="5" t="str">
        <f t="shared" si="97"/>
        <v/>
      </c>
      <c r="J665" s="5" t="str">
        <f t="shared" si="98"/>
        <v/>
      </c>
      <c r="K665" s="5" t="e">
        <f t="shared" si="94"/>
        <v>#N/A</v>
      </c>
    </row>
    <row r="666" spans="1:11" x14ac:dyDescent="0.25">
      <c r="A666" s="3" t="str">
        <f>IF(AND(TRIM(INDEX(CompletedDateValues,ROW(A666)))&lt;&gt;"",INDEX(CompletedDateValues,ROW(A666))&gt;0),INT(INDEX(CompletedDateValues,ROW(A666))),"")</f>
        <v/>
      </c>
      <c r="B666" s="3" t="str">
        <f>IF(AND(TRIM(INDEX(StartDateValues,ROW(A666)))&lt;&gt;"",INDEX(StartDateValues,ROW(A666))&gt;0),INT(INDEX(StartDateValues,ROW(A666))),"")</f>
        <v/>
      </c>
      <c r="C666" s="3" t="str">
        <f t="shared" si="90"/>
        <v/>
      </c>
      <c r="D666" s="5" t="str">
        <f t="shared" si="91"/>
        <v/>
      </c>
      <c r="E666" s="5" t="str">
        <f t="shared" si="92"/>
        <v/>
      </c>
      <c r="F666" s="5" t="str">
        <f t="shared" si="93"/>
        <v/>
      </c>
      <c r="G666" s="3" t="str">
        <f t="shared" si="95"/>
        <v/>
      </c>
      <c r="H666" s="5" t="str">
        <f t="shared" si="96"/>
        <v/>
      </c>
      <c r="I666" s="5" t="str">
        <f t="shared" si="97"/>
        <v/>
      </c>
      <c r="J666" s="5" t="str">
        <f t="shared" si="98"/>
        <v/>
      </c>
      <c r="K666" s="5" t="e">
        <f t="shared" si="94"/>
        <v>#N/A</v>
      </c>
    </row>
    <row r="667" spans="1:11" x14ac:dyDescent="0.25">
      <c r="A667" s="3" t="str">
        <f>IF(AND(TRIM(INDEX(CompletedDateValues,ROW(A667)))&lt;&gt;"",INDEX(CompletedDateValues,ROW(A667))&gt;0),INT(INDEX(CompletedDateValues,ROW(A667))),"")</f>
        <v/>
      </c>
      <c r="B667" s="3" t="str">
        <f>IF(AND(TRIM(INDEX(StartDateValues,ROW(A667)))&lt;&gt;"",INDEX(StartDateValues,ROW(A667))&gt;0),INT(INDEX(StartDateValues,ROW(A667))),"")</f>
        <v/>
      </c>
      <c r="C667" s="3" t="str">
        <f t="shared" si="90"/>
        <v/>
      </c>
      <c r="D667" s="5" t="str">
        <f t="shared" si="91"/>
        <v/>
      </c>
      <c r="E667" s="5" t="str">
        <f t="shared" si="92"/>
        <v/>
      </c>
      <c r="F667" s="5" t="str">
        <f t="shared" si="93"/>
        <v/>
      </c>
      <c r="G667" s="3" t="str">
        <f t="shared" si="95"/>
        <v/>
      </c>
      <c r="H667" s="5" t="str">
        <f t="shared" si="96"/>
        <v/>
      </c>
      <c r="I667" s="5" t="str">
        <f t="shared" si="97"/>
        <v/>
      </c>
      <c r="J667" s="5" t="str">
        <f t="shared" si="98"/>
        <v/>
      </c>
      <c r="K667" s="5" t="e">
        <f t="shared" si="94"/>
        <v>#N/A</v>
      </c>
    </row>
    <row r="668" spans="1:11" x14ac:dyDescent="0.25">
      <c r="A668" s="3" t="str">
        <f>IF(AND(TRIM(INDEX(CompletedDateValues,ROW(A668)))&lt;&gt;"",INDEX(CompletedDateValues,ROW(A668))&gt;0),INT(INDEX(CompletedDateValues,ROW(A668))),"")</f>
        <v/>
      </c>
      <c r="B668" s="3" t="str">
        <f>IF(AND(TRIM(INDEX(StartDateValues,ROW(A668)))&lt;&gt;"",INDEX(StartDateValues,ROW(A668))&gt;0),INT(INDEX(StartDateValues,ROW(A668))),"")</f>
        <v/>
      </c>
      <c r="C668" s="3" t="str">
        <f t="shared" si="90"/>
        <v/>
      </c>
      <c r="D668" s="5" t="str">
        <f t="shared" si="91"/>
        <v/>
      </c>
      <c r="E668" s="5" t="str">
        <f t="shared" si="92"/>
        <v/>
      </c>
      <c r="F668" s="5" t="str">
        <f t="shared" si="93"/>
        <v/>
      </c>
      <c r="G668" s="3" t="str">
        <f t="shared" si="95"/>
        <v/>
      </c>
      <c r="H668" s="5" t="str">
        <f t="shared" si="96"/>
        <v/>
      </c>
      <c r="I668" s="5" t="str">
        <f t="shared" si="97"/>
        <v/>
      </c>
      <c r="J668" s="5" t="str">
        <f t="shared" si="98"/>
        <v/>
      </c>
      <c r="K668" s="5" t="e">
        <f t="shared" si="94"/>
        <v>#N/A</v>
      </c>
    </row>
    <row r="669" spans="1:11" x14ac:dyDescent="0.25">
      <c r="A669" s="3" t="str">
        <f>IF(AND(TRIM(INDEX(CompletedDateValues,ROW(A669)))&lt;&gt;"",INDEX(CompletedDateValues,ROW(A669))&gt;0),INT(INDEX(CompletedDateValues,ROW(A669))),"")</f>
        <v/>
      </c>
      <c r="B669" s="3" t="str">
        <f>IF(AND(TRIM(INDEX(StartDateValues,ROW(A669)))&lt;&gt;"",INDEX(StartDateValues,ROW(A669))&gt;0),INT(INDEX(StartDateValues,ROW(A669))),"")</f>
        <v/>
      </c>
      <c r="C669" s="3" t="str">
        <f t="shared" si="90"/>
        <v/>
      </c>
      <c r="D669" s="5" t="str">
        <f t="shared" si="91"/>
        <v/>
      </c>
      <c r="E669" s="5" t="str">
        <f t="shared" si="92"/>
        <v/>
      </c>
      <c r="F669" s="5" t="str">
        <f t="shared" si="93"/>
        <v/>
      </c>
      <c r="G669" s="3" t="str">
        <f t="shared" si="95"/>
        <v/>
      </c>
      <c r="H669" s="5" t="str">
        <f t="shared" si="96"/>
        <v/>
      </c>
      <c r="I669" s="5" t="str">
        <f t="shared" si="97"/>
        <v/>
      </c>
      <c r="J669" s="5" t="str">
        <f t="shared" si="98"/>
        <v/>
      </c>
      <c r="K669" s="5" t="e">
        <f t="shared" si="94"/>
        <v>#N/A</v>
      </c>
    </row>
    <row r="670" spans="1:11" x14ac:dyDescent="0.25">
      <c r="A670" s="3" t="str">
        <f>IF(AND(TRIM(INDEX(CompletedDateValues,ROW(A670)))&lt;&gt;"",INDEX(CompletedDateValues,ROW(A670))&gt;0),INT(INDEX(CompletedDateValues,ROW(A670))),"")</f>
        <v/>
      </c>
      <c r="B670" s="3" t="str">
        <f>IF(AND(TRIM(INDEX(StartDateValues,ROW(A670)))&lt;&gt;"",INDEX(StartDateValues,ROW(A670))&gt;0),INT(INDEX(StartDateValues,ROW(A670))),"")</f>
        <v/>
      </c>
      <c r="C670" s="3" t="str">
        <f t="shared" si="90"/>
        <v/>
      </c>
      <c r="D670" s="5" t="str">
        <f t="shared" si="91"/>
        <v/>
      </c>
      <c r="E670" s="5" t="str">
        <f t="shared" si="92"/>
        <v/>
      </c>
      <c r="F670" s="5" t="str">
        <f t="shared" si="93"/>
        <v/>
      </c>
      <c r="G670" s="3" t="str">
        <f t="shared" si="95"/>
        <v/>
      </c>
      <c r="H670" s="5" t="str">
        <f t="shared" si="96"/>
        <v/>
      </c>
      <c r="I670" s="5" t="str">
        <f t="shared" si="97"/>
        <v/>
      </c>
      <c r="J670" s="5" t="str">
        <f t="shared" si="98"/>
        <v/>
      </c>
      <c r="K670" s="5" t="e">
        <f t="shared" si="94"/>
        <v>#N/A</v>
      </c>
    </row>
    <row r="671" spans="1:11" x14ac:dyDescent="0.25">
      <c r="A671" s="3" t="str">
        <f>IF(AND(TRIM(INDEX(CompletedDateValues,ROW(A671)))&lt;&gt;"",INDEX(CompletedDateValues,ROW(A671))&gt;0),INT(INDEX(CompletedDateValues,ROW(A671))),"")</f>
        <v/>
      </c>
      <c r="B671" s="3" t="str">
        <f>IF(AND(TRIM(INDEX(StartDateValues,ROW(A671)))&lt;&gt;"",INDEX(StartDateValues,ROW(A671))&gt;0),INT(INDEX(StartDateValues,ROW(A671))),"")</f>
        <v/>
      </c>
      <c r="C671" s="3" t="str">
        <f t="shared" si="90"/>
        <v/>
      </c>
      <c r="D671" s="5" t="str">
        <f t="shared" si="91"/>
        <v/>
      </c>
      <c r="E671" s="5" t="str">
        <f t="shared" si="92"/>
        <v/>
      </c>
      <c r="F671" s="5" t="str">
        <f t="shared" si="93"/>
        <v/>
      </c>
      <c r="G671" s="3" t="str">
        <f t="shared" si="95"/>
        <v/>
      </c>
      <c r="H671" s="5" t="str">
        <f t="shared" si="96"/>
        <v/>
      </c>
      <c r="I671" s="5" t="str">
        <f t="shared" si="97"/>
        <v/>
      </c>
      <c r="J671" s="5" t="str">
        <f t="shared" si="98"/>
        <v/>
      </c>
      <c r="K671" s="5" t="e">
        <f t="shared" si="94"/>
        <v>#N/A</v>
      </c>
    </row>
    <row r="672" spans="1:11" x14ac:dyDescent="0.25">
      <c r="A672" s="3" t="str">
        <f>IF(AND(TRIM(INDEX(CompletedDateValues,ROW(A672)))&lt;&gt;"",INDEX(CompletedDateValues,ROW(A672))&gt;0),INT(INDEX(CompletedDateValues,ROW(A672))),"")</f>
        <v/>
      </c>
      <c r="B672" s="3" t="str">
        <f>IF(AND(TRIM(INDEX(StartDateValues,ROW(A672)))&lt;&gt;"",INDEX(StartDateValues,ROW(A672))&gt;0),INT(INDEX(StartDateValues,ROW(A672))),"")</f>
        <v/>
      </c>
      <c r="C672" s="3" t="str">
        <f t="shared" si="90"/>
        <v/>
      </c>
      <c r="D672" s="5" t="str">
        <f t="shared" si="91"/>
        <v/>
      </c>
      <c r="E672" s="5" t="str">
        <f t="shared" si="92"/>
        <v/>
      </c>
      <c r="F672" s="5" t="str">
        <f t="shared" si="93"/>
        <v/>
      </c>
      <c r="G672" s="3" t="str">
        <f t="shared" si="95"/>
        <v/>
      </c>
      <c r="H672" s="5" t="str">
        <f t="shared" si="96"/>
        <v/>
      </c>
      <c r="I672" s="5" t="str">
        <f t="shared" si="97"/>
        <v/>
      </c>
      <c r="J672" s="5" t="str">
        <f t="shared" si="98"/>
        <v/>
      </c>
      <c r="K672" s="5" t="e">
        <f t="shared" si="94"/>
        <v>#N/A</v>
      </c>
    </row>
    <row r="673" spans="1:11" x14ac:dyDescent="0.25">
      <c r="A673" s="3" t="str">
        <f>IF(AND(TRIM(INDEX(CompletedDateValues,ROW(A673)))&lt;&gt;"",INDEX(CompletedDateValues,ROW(A673))&gt;0),INT(INDEX(CompletedDateValues,ROW(A673))),"")</f>
        <v/>
      </c>
      <c r="B673" s="3" t="str">
        <f>IF(AND(TRIM(INDEX(StartDateValues,ROW(A673)))&lt;&gt;"",INDEX(StartDateValues,ROW(A673))&gt;0),INT(INDEX(StartDateValues,ROW(A673))),"")</f>
        <v/>
      </c>
      <c r="C673" s="3" t="str">
        <f t="shared" si="90"/>
        <v/>
      </c>
      <c r="D673" s="5" t="str">
        <f t="shared" si="91"/>
        <v/>
      </c>
      <c r="E673" s="5" t="str">
        <f t="shared" si="92"/>
        <v/>
      </c>
      <c r="F673" s="5" t="str">
        <f t="shared" si="93"/>
        <v/>
      </c>
      <c r="G673" s="3" t="str">
        <f t="shared" si="95"/>
        <v/>
      </c>
      <c r="H673" s="5" t="str">
        <f t="shared" si="96"/>
        <v/>
      </c>
      <c r="I673" s="5" t="str">
        <f t="shared" si="97"/>
        <v/>
      </c>
      <c r="J673" s="5" t="str">
        <f t="shared" si="98"/>
        <v/>
      </c>
      <c r="K673" s="5" t="e">
        <f t="shared" si="94"/>
        <v>#N/A</v>
      </c>
    </row>
    <row r="674" spans="1:11" x14ac:dyDescent="0.25">
      <c r="A674" s="3" t="str">
        <f>IF(AND(TRIM(INDEX(CompletedDateValues,ROW(A674)))&lt;&gt;"",INDEX(CompletedDateValues,ROW(A674))&gt;0),INT(INDEX(CompletedDateValues,ROW(A674))),"")</f>
        <v/>
      </c>
      <c r="B674" s="3" t="str">
        <f>IF(AND(TRIM(INDEX(StartDateValues,ROW(A674)))&lt;&gt;"",INDEX(StartDateValues,ROW(A674))&gt;0),INT(INDEX(StartDateValues,ROW(A674))),"")</f>
        <v/>
      </c>
      <c r="C674" s="3" t="str">
        <f t="shared" si="90"/>
        <v/>
      </c>
      <c r="D674" s="5" t="str">
        <f t="shared" si="91"/>
        <v/>
      </c>
      <c r="E674" s="5" t="str">
        <f t="shared" si="92"/>
        <v/>
      </c>
      <c r="F674" s="5" t="str">
        <f t="shared" si="93"/>
        <v/>
      </c>
      <c r="G674" s="3" t="str">
        <f t="shared" si="95"/>
        <v/>
      </c>
      <c r="H674" s="5" t="str">
        <f t="shared" si="96"/>
        <v/>
      </c>
      <c r="I674" s="5" t="str">
        <f t="shared" si="97"/>
        <v/>
      </c>
      <c r="J674" s="5" t="str">
        <f t="shared" si="98"/>
        <v/>
      </c>
      <c r="K674" s="5" t="e">
        <f t="shared" si="94"/>
        <v>#N/A</v>
      </c>
    </row>
    <row r="675" spans="1:11" x14ac:dyDescent="0.25">
      <c r="A675" s="3" t="str">
        <f>IF(AND(TRIM(INDEX(CompletedDateValues,ROW(A675)))&lt;&gt;"",INDEX(CompletedDateValues,ROW(A675))&gt;0),INT(INDEX(CompletedDateValues,ROW(A675))),"")</f>
        <v/>
      </c>
      <c r="B675" s="3" t="str">
        <f>IF(AND(TRIM(INDEX(StartDateValues,ROW(A675)))&lt;&gt;"",INDEX(StartDateValues,ROW(A675))&gt;0),INT(INDEX(StartDateValues,ROW(A675))),"")</f>
        <v/>
      </c>
      <c r="C675" s="3" t="str">
        <f t="shared" si="90"/>
        <v/>
      </c>
      <c r="D675" s="5" t="str">
        <f t="shared" si="91"/>
        <v/>
      </c>
      <c r="E675" s="5" t="str">
        <f t="shared" si="92"/>
        <v/>
      </c>
      <c r="F675" s="5" t="str">
        <f t="shared" si="93"/>
        <v/>
      </c>
      <c r="G675" s="3" t="str">
        <f t="shared" si="95"/>
        <v/>
      </c>
      <c r="H675" s="5" t="str">
        <f t="shared" si="96"/>
        <v/>
      </c>
      <c r="I675" s="5" t="str">
        <f t="shared" si="97"/>
        <v/>
      </c>
      <c r="J675" s="5" t="str">
        <f t="shared" si="98"/>
        <v/>
      </c>
      <c r="K675" s="5" t="e">
        <f t="shared" si="94"/>
        <v>#N/A</v>
      </c>
    </row>
    <row r="676" spans="1:11" x14ac:dyDescent="0.25">
      <c r="A676" s="3" t="str">
        <f>IF(AND(TRIM(INDEX(CompletedDateValues,ROW(A676)))&lt;&gt;"",INDEX(CompletedDateValues,ROW(A676))&gt;0),INT(INDEX(CompletedDateValues,ROW(A676))),"")</f>
        <v/>
      </c>
      <c r="B676" s="3" t="str">
        <f>IF(AND(TRIM(INDEX(StartDateValues,ROW(A676)))&lt;&gt;"",INDEX(StartDateValues,ROW(A676))&gt;0),INT(INDEX(StartDateValues,ROW(A676))),"")</f>
        <v/>
      </c>
      <c r="C676" s="3" t="str">
        <f t="shared" si="90"/>
        <v/>
      </c>
      <c r="D676" s="5" t="str">
        <f t="shared" si="91"/>
        <v/>
      </c>
      <c r="E676" s="5" t="str">
        <f t="shared" si="92"/>
        <v/>
      </c>
      <c r="F676" s="5" t="str">
        <f t="shared" si="93"/>
        <v/>
      </c>
      <c r="G676" s="3" t="str">
        <f t="shared" si="95"/>
        <v/>
      </c>
      <c r="H676" s="5" t="str">
        <f t="shared" si="96"/>
        <v/>
      </c>
      <c r="I676" s="5" t="str">
        <f t="shared" si="97"/>
        <v/>
      </c>
      <c r="J676" s="5" t="str">
        <f t="shared" si="98"/>
        <v/>
      </c>
      <c r="K676" s="5" t="e">
        <f t="shared" si="94"/>
        <v>#N/A</v>
      </c>
    </row>
    <row r="677" spans="1:11" x14ac:dyDescent="0.25">
      <c r="A677" s="3" t="str">
        <f>IF(AND(TRIM(INDEX(CompletedDateValues,ROW(A677)))&lt;&gt;"",INDEX(CompletedDateValues,ROW(A677))&gt;0),INT(INDEX(CompletedDateValues,ROW(A677))),"")</f>
        <v/>
      </c>
      <c r="B677" s="3" t="str">
        <f>IF(AND(TRIM(INDEX(StartDateValues,ROW(A677)))&lt;&gt;"",INDEX(StartDateValues,ROW(A677))&gt;0),INT(INDEX(StartDateValues,ROW(A677))),"")</f>
        <v/>
      </c>
      <c r="C677" s="3" t="str">
        <f t="shared" si="90"/>
        <v/>
      </c>
      <c r="D677" s="5" t="str">
        <f t="shared" si="91"/>
        <v/>
      </c>
      <c r="E677" s="5" t="str">
        <f t="shared" si="92"/>
        <v/>
      </c>
      <c r="F677" s="5" t="str">
        <f t="shared" si="93"/>
        <v/>
      </c>
      <c r="G677" s="3" t="str">
        <f t="shared" si="95"/>
        <v/>
      </c>
      <c r="H677" s="5" t="str">
        <f t="shared" si="96"/>
        <v/>
      </c>
      <c r="I677" s="5" t="str">
        <f t="shared" si="97"/>
        <v/>
      </c>
      <c r="J677" s="5" t="str">
        <f t="shared" si="98"/>
        <v/>
      </c>
      <c r="K677" s="5" t="e">
        <f t="shared" si="94"/>
        <v>#N/A</v>
      </c>
    </row>
    <row r="678" spans="1:11" x14ac:dyDescent="0.25">
      <c r="A678" s="3" t="str">
        <f>IF(AND(TRIM(INDEX(CompletedDateValues,ROW(A678)))&lt;&gt;"",INDEX(CompletedDateValues,ROW(A678))&gt;0),INT(INDEX(CompletedDateValues,ROW(A678))),"")</f>
        <v/>
      </c>
      <c r="B678" s="3" t="str">
        <f>IF(AND(TRIM(INDEX(StartDateValues,ROW(A678)))&lt;&gt;"",INDEX(StartDateValues,ROW(A678))&gt;0),INT(INDEX(StartDateValues,ROW(A678))),"")</f>
        <v/>
      </c>
      <c r="C678" s="3" t="str">
        <f t="shared" si="90"/>
        <v/>
      </c>
      <c r="D678" s="5" t="str">
        <f t="shared" si="91"/>
        <v/>
      </c>
      <c r="E678" s="5" t="str">
        <f t="shared" si="92"/>
        <v/>
      </c>
      <c r="F678" s="5" t="str">
        <f t="shared" si="93"/>
        <v/>
      </c>
      <c r="G678" s="3" t="str">
        <f t="shared" si="95"/>
        <v/>
      </c>
      <c r="H678" s="5" t="str">
        <f t="shared" si="96"/>
        <v/>
      </c>
      <c r="I678" s="5" t="str">
        <f t="shared" si="97"/>
        <v/>
      </c>
      <c r="J678" s="5" t="str">
        <f t="shared" si="98"/>
        <v/>
      </c>
      <c r="K678" s="5" t="e">
        <f t="shared" si="94"/>
        <v>#N/A</v>
      </c>
    </row>
    <row r="679" spans="1:11" x14ac:dyDescent="0.25">
      <c r="A679" s="3" t="str">
        <f>IF(AND(TRIM(INDEX(CompletedDateValues,ROW(A679)))&lt;&gt;"",INDEX(CompletedDateValues,ROW(A679))&gt;0),INT(INDEX(CompletedDateValues,ROW(A679))),"")</f>
        <v/>
      </c>
      <c r="B679" s="3" t="str">
        <f>IF(AND(TRIM(INDEX(StartDateValues,ROW(A679)))&lt;&gt;"",INDEX(StartDateValues,ROW(A679))&gt;0),INT(INDEX(StartDateValues,ROW(A679))),"")</f>
        <v/>
      </c>
      <c r="C679" s="3" t="str">
        <f t="shared" si="90"/>
        <v/>
      </c>
      <c r="D679" s="5" t="str">
        <f t="shared" si="91"/>
        <v/>
      </c>
      <c r="E679" s="5" t="str">
        <f t="shared" si="92"/>
        <v/>
      </c>
      <c r="F679" s="5" t="str">
        <f t="shared" si="93"/>
        <v/>
      </c>
      <c r="G679" s="3" t="str">
        <f t="shared" si="95"/>
        <v/>
      </c>
      <c r="H679" s="5" t="str">
        <f t="shared" si="96"/>
        <v/>
      </c>
      <c r="I679" s="5" t="str">
        <f t="shared" si="97"/>
        <v/>
      </c>
      <c r="J679" s="5" t="str">
        <f t="shared" si="98"/>
        <v/>
      </c>
      <c r="K679" s="5" t="e">
        <f t="shared" si="94"/>
        <v>#N/A</v>
      </c>
    </row>
    <row r="680" spans="1:11" x14ac:dyDescent="0.25">
      <c r="A680" s="3" t="str">
        <f>IF(AND(TRIM(INDEX(CompletedDateValues,ROW(A680)))&lt;&gt;"",INDEX(CompletedDateValues,ROW(A680))&gt;0),INT(INDEX(CompletedDateValues,ROW(A680))),"")</f>
        <v/>
      </c>
      <c r="B680" s="3" t="str">
        <f>IF(AND(TRIM(INDEX(StartDateValues,ROW(A680)))&lt;&gt;"",INDEX(StartDateValues,ROW(A680))&gt;0),INT(INDEX(StartDateValues,ROW(A680))),"")</f>
        <v/>
      </c>
      <c r="C680" s="3" t="str">
        <f t="shared" si="90"/>
        <v/>
      </c>
      <c r="D680" s="5" t="str">
        <f t="shared" si="91"/>
        <v/>
      </c>
      <c r="E680" s="5" t="str">
        <f t="shared" si="92"/>
        <v/>
      </c>
      <c r="F680" s="5" t="str">
        <f t="shared" si="93"/>
        <v/>
      </c>
      <c r="G680" s="3" t="str">
        <f t="shared" si="95"/>
        <v/>
      </c>
      <c r="H680" s="5" t="str">
        <f t="shared" si="96"/>
        <v/>
      </c>
      <c r="I680" s="5" t="str">
        <f t="shared" si="97"/>
        <v/>
      </c>
      <c r="J680" s="5" t="str">
        <f t="shared" si="98"/>
        <v/>
      </c>
      <c r="K680" s="5" t="e">
        <f t="shared" si="94"/>
        <v>#N/A</v>
      </c>
    </row>
    <row r="681" spans="1:11" x14ac:dyDescent="0.25">
      <c r="A681" s="3" t="str">
        <f>IF(AND(TRIM(INDEX(CompletedDateValues,ROW(A681)))&lt;&gt;"",INDEX(CompletedDateValues,ROW(A681))&gt;0),INT(INDEX(CompletedDateValues,ROW(A681))),"")</f>
        <v/>
      </c>
      <c r="B681" s="3" t="str">
        <f>IF(AND(TRIM(INDEX(StartDateValues,ROW(A681)))&lt;&gt;"",INDEX(StartDateValues,ROW(A681))&gt;0),INT(INDEX(StartDateValues,ROW(A681))),"")</f>
        <v/>
      </c>
      <c r="C681" s="3" t="str">
        <f t="shared" si="90"/>
        <v/>
      </c>
      <c r="D681" s="5" t="str">
        <f t="shared" si="91"/>
        <v/>
      </c>
      <c r="E681" s="5" t="str">
        <f t="shared" si="92"/>
        <v/>
      </c>
      <c r="F681" s="5" t="str">
        <f t="shared" si="93"/>
        <v/>
      </c>
      <c r="G681" s="3" t="str">
        <f t="shared" si="95"/>
        <v/>
      </c>
      <c r="H681" s="5" t="str">
        <f t="shared" si="96"/>
        <v/>
      </c>
      <c r="I681" s="5" t="str">
        <f t="shared" si="97"/>
        <v/>
      </c>
      <c r="J681" s="5" t="str">
        <f t="shared" si="98"/>
        <v/>
      </c>
      <c r="K681" s="5" t="e">
        <f t="shared" si="94"/>
        <v>#N/A</v>
      </c>
    </row>
    <row r="682" spans="1:11" x14ac:dyDescent="0.25">
      <c r="A682" s="3" t="str">
        <f>IF(AND(TRIM(INDEX(CompletedDateValues,ROW(A682)))&lt;&gt;"",INDEX(CompletedDateValues,ROW(A682))&gt;0),INT(INDEX(CompletedDateValues,ROW(A682))),"")</f>
        <v/>
      </c>
      <c r="B682" s="3" t="str">
        <f>IF(AND(TRIM(INDEX(StartDateValues,ROW(A682)))&lt;&gt;"",INDEX(StartDateValues,ROW(A682))&gt;0),INT(INDEX(StartDateValues,ROW(A682))),"")</f>
        <v/>
      </c>
      <c r="C682" s="3" t="str">
        <f t="shared" si="90"/>
        <v/>
      </c>
      <c r="D682" s="5" t="str">
        <f t="shared" si="91"/>
        <v/>
      </c>
      <c r="E682" s="5" t="str">
        <f t="shared" si="92"/>
        <v/>
      </c>
      <c r="F682" s="5" t="str">
        <f t="shared" si="93"/>
        <v/>
      </c>
      <c r="G682" s="3" t="str">
        <f t="shared" si="95"/>
        <v/>
      </c>
      <c r="H682" s="5" t="str">
        <f t="shared" si="96"/>
        <v/>
      </c>
      <c r="I682" s="5" t="str">
        <f t="shared" si="97"/>
        <v/>
      </c>
      <c r="J682" s="5" t="str">
        <f t="shared" si="98"/>
        <v/>
      </c>
      <c r="K682" s="5" t="e">
        <f t="shared" si="94"/>
        <v>#N/A</v>
      </c>
    </row>
    <row r="683" spans="1:11" x14ac:dyDescent="0.25">
      <c r="A683" s="3" t="str">
        <f>IF(AND(TRIM(INDEX(CompletedDateValues,ROW(A683)))&lt;&gt;"",INDEX(CompletedDateValues,ROW(A683))&gt;0),INT(INDEX(CompletedDateValues,ROW(A683))),"")</f>
        <v/>
      </c>
      <c r="B683" s="3" t="str">
        <f>IF(AND(TRIM(INDEX(StartDateValues,ROW(A683)))&lt;&gt;"",INDEX(StartDateValues,ROW(A683))&gt;0),INT(INDEX(StartDateValues,ROW(A683))),"")</f>
        <v/>
      </c>
      <c r="C683" s="3" t="str">
        <f t="shared" si="90"/>
        <v/>
      </c>
      <c r="D683" s="5" t="str">
        <f t="shared" si="91"/>
        <v/>
      </c>
      <c r="E683" s="5" t="str">
        <f t="shared" si="92"/>
        <v/>
      </c>
      <c r="F683" s="5" t="str">
        <f t="shared" si="93"/>
        <v/>
      </c>
      <c r="G683" s="3" t="str">
        <f t="shared" si="95"/>
        <v/>
      </c>
      <c r="H683" s="5" t="str">
        <f t="shared" si="96"/>
        <v/>
      </c>
      <c r="I683" s="5" t="str">
        <f t="shared" si="97"/>
        <v/>
      </c>
      <c r="J683" s="5" t="str">
        <f t="shared" si="98"/>
        <v/>
      </c>
      <c r="K683" s="5" t="e">
        <f t="shared" si="94"/>
        <v>#N/A</v>
      </c>
    </row>
    <row r="684" spans="1:11" x14ac:dyDescent="0.25">
      <c r="A684" s="3" t="str">
        <f>IF(AND(TRIM(INDEX(CompletedDateValues,ROW(A684)))&lt;&gt;"",INDEX(CompletedDateValues,ROW(A684))&gt;0),INT(INDEX(CompletedDateValues,ROW(A684))),"")</f>
        <v/>
      </c>
      <c r="B684" s="3" t="str">
        <f>IF(AND(TRIM(INDEX(StartDateValues,ROW(A684)))&lt;&gt;"",INDEX(StartDateValues,ROW(A684))&gt;0),INT(INDEX(StartDateValues,ROW(A684))),"")</f>
        <v/>
      </c>
      <c r="C684" s="3" t="str">
        <f t="shared" si="90"/>
        <v/>
      </c>
      <c r="D684" s="5" t="str">
        <f t="shared" si="91"/>
        <v/>
      </c>
      <c r="E684" s="5" t="str">
        <f t="shared" si="92"/>
        <v/>
      </c>
      <c r="F684" s="5" t="str">
        <f t="shared" si="93"/>
        <v/>
      </c>
      <c r="G684" s="3" t="str">
        <f t="shared" si="95"/>
        <v/>
      </c>
      <c r="H684" s="5" t="str">
        <f t="shared" si="96"/>
        <v/>
      </c>
      <c r="I684" s="5" t="str">
        <f t="shared" si="97"/>
        <v/>
      </c>
      <c r="J684" s="5" t="str">
        <f t="shared" si="98"/>
        <v/>
      </c>
      <c r="K684" s="5" t="e">
        <f t="shared" si="94"/>
        <v>#N/A</v>
      </c>
    </row>
    <row r="685" spans="1:11" x14ac:dyDescent="0.25">
      <c r="A685" s="3" t="str">
        <f>IF(AND(TRIM(INDEX(CompletedDateValues,ROW(A685)))&lt;&gt;"",INDEX(CompletedDateValues,ROW(A685))&gt;0),INT(INDEX(CompletedDateValues,ROW(A685))),"")</f>
        <v/>
      </c>
      <c r="B685" s="3" t="str">
        <f>IF(AND(TRIM(INDEX(StartDateValues,ROW(A685)))&lt;&gt;"",INDEX(StartDateValues,ROW(A685))&gt;0),INT(INDEX(StartDateValues,ROW(A685))),"")</f>
        <v/>
      </c>
      <c r="C685" s="3" t="str">
        <f t="shared" si="90"/>
        <v/>
      </c>
      <c r="D685" s="5" t="str">
        <f t="shared" si="91"/>
        <v/>
      </c>
      <c r="E685" s="5" t="str">
        <f t="shared" si="92"/>
        <v/>
      </c>
      <c r="F685" s="5" t="str">
        <f t="shared" si="93"/>
        <v/>
      </c>
      <c r="G685" s="3" t="str">
        <f t="shared" si="95"/>
        <v/>
      </c>
      <c r="H685" s="5" t="str">
        <f t="shared" si="96"/>
        <v/>
      </c>
      <c r="I685" s="5" t="str">
        <f t="shared" si="97"/>
        <v/>
      </c>
      <c r="J685" s="5" t="str">
        <f t="shared" si="98"/>
        <v/>
      </c>
      <c r="K685" s="5" t="e">
        <f t="shared" si="94"/>
        <v>#N/A</v>
      </c>
    </row>
    <row r="686" spans="1:11" x14ac:dyDescent="0.25">
      <c r="A686" s="3" t="str">
        <f>IF(AND(TRIM(INDEX(CompletedDateValues,ROW(A686)))&lt;&gt;"",INDEX(CompletedDateValues,ROW(A686))&gt;0),INT(INDEX(CompletedDateValues,ROW(A686))),"")</f>
        <v/>
      </c>
      <c r="B686" s="3" t="str">
        <f>IF(AND(TRIM(INDEX(StartDateValues,ROW(A686)))&lt;&gt;"",INDEX(StartDateValues,ROW(A686))&gt;0),INT(INDEX(StartDateValues,ROW(A686))),"")</f>
        <v/>
      </c>
      <c r="C686" s="3" t="str">
        <f t="shared" si="90"/>
        <v/>
      </c>
      <c r="D686" s="5" t="str">
        <f t="shared" si="91"/>
        <v/>
      </c>
      <c r="E686" s="5" t="str">
        <f t="shared" si="92"/>
        <v/>
      </c>
      <c r="F686" s="5" t="str">
        <f t="shared" si="93"/>
        <v/>
      </c>
      <c r="G686" s="3" t="str">
        <f t="shared" si="95"/>
        <v/>
      </c>
      <c r="H686" s="5" t="str">
        <f t="shared" si="96"/>
        <v/>
      </c>
      <c r="I686" s="5" t="str">
        <f t="shared" si="97"/>
        <v/>
      </c>
      <c r="J686" s="5" t="str">
        <f t="shared" si="98"/>
        <v/>
      </c>
      <c r="K686" s="5" t="e">
        <f t="shared" si="94"/>
        <v>#N/A</v>
      </c>
    </row>
    <row r="687" spans="1:11" x14ac:dyDescent="0.25">
      <c r="A687" s="3" t="str">
        <f>IF(AND(TRIM(INDEX(CompletedDateValues,ROW(A687)))&lt;&gt;"",INDEX(CompletedDateValues,ROW(A687))&gt;0),INT(INDEX(CompletedDateValues,ROW(A687))),"")</f>
        <v/>
      </c>
      <c r="B687" s="3" t="str">
        <f>IF(AND(TRIM(INDEX(StartDateValues,ROW(A687)))&lt;&gt;"",INDEX(StartDateValues,ROW(A687))&gt;0),INT(INDEX(StartDateValues,ROW(A687))),"")</f>
        <v/>
      </c>
      <c r="C687" s="3" t="str">
        <f t="shared" si="90"/>
        <v/>
      </c>
      <c r="D687" s="5" t="str">
        <f t="shared" si="91"/>
        <v/>
      </c>
      <c r="E687" s="5" t="str">
        <f t="shared" si="92"/>
        <v/>
      </c>
      <c r="F687" s="5" t="str">
        <f t="shared" si="93"/>
        <v/>
      </c>
      <c r="G687" s="3" t="str">
        <f t="shared" si="95"/>
        <v/>
      </c>
      <c r="H687" s="5" t="str">
        <f t="shared" si="96"/>
        <v/>
      </c>
      <c r="I687" s="5" t="str">
        <f t="shared" si="97"/>
        <v/>
      </c>
      <c r="J687" s="5" t="str">
        <f t="shared" si="98"/>
        <v/>
      </c>
      <c r="K687" s="5" t="e">
        <f t="shared" si="94"/>
        <v>#N/A</v>
      </c>
    </row>
    <row r="688" spans="1:11" x14ac:dyDescent="0.25">
      <c r="A688" s="3" t="str">
        <f>IF(AND(TRIM(INDEX(CompletedDateValues,ROW(A688)))&lt;&gt;"",INDEX(CompletedDateValues,ROW(A688))&gt;0),INT(INDEX(CompletedDateValues,ROW(A688))),"")</f>
        <v/>
      </c>
      <c r="B688" s="3" t="str">
        <f>IF(AND(TRIM(INDEX(StartDateValues,ROW(A688)))&lt;&gt;"",INDEX(StartDateValues,ROW(A688))&gt;0),INT(INDEX(StartDateValues,ROW(A688))),"")</f>
        <v/>
      </c>
      <c r="C688" s="3" t="str">
        <f t="shared" si="90"/>
        <v/>
      </c>
      <c r="D688" s="5" t="str">
        <f t="shared" si="91"/>
        <v/>
      </c>
      <c r="E688" s="5" t="str">
        <f t="shared" si="92"/>
        <v/>
      </c>
      <c r="F688" s="5" t="str">
        <f t="shared" si="93"/>
        <v/>
      </c>
      <c r="G688" s="3" t="str">
        <f t="shared" si="95"/>
        <v/>
      </c>
      <c r="H688" s="5" t="str">
        <f t="shared" si="96"/>
        <v/>
      </c>
      <c r="I688" s="5" t="str">
        <f t="shared" si="97"/>
        <v/>
      </c>
      <c r="J688" s="5" t="str">
        <f t="shared" si="98"/>
        <v/>
      </c>
      <c r="K688" s="5" t="e">
        <f t="shared" si="94"/>
        <v>#N/A</v>
      </c>
    </row>
    <row r="689" spans="1:11" x14ac:dyDescent="0.25">
      <c r="A689" s="3" t="str">
        <f>IF(AND(TRIM(INDEX(CompletedDateValues,ROW(A689)))&lt;&gt;"",INDEX(CompletedDateValues,ROW(A689))&gt;0),INT(INDEX(CompletedDateValues,ROW(A689))),"")</f>
        <v/>
      </c>
      <c r="B689" s="3" t="str">
        <f>IF(AND(TRIM(INDEX(StartDateValues,ROW(A689)))&lt;&gt;"",INDEX(StartDateValues,ROW(A689))&gt;0),INT(INDEX(StartDateValues,ROW(A689))),"")</f>
        <v/>
      </c>
      <c r="C689" s="3" t="str">
        <f t="shared" si="90"/>
        <v/>
      </c>
      <c r="D689" s="5" t="str">
        <f t="shared" si="91"/>
        <v/>
      </c>
      <c r="E689" s="5" t="str">
        <f t="shared" si="92"/>
        <v/>
      </c>
      <c r="F689" s="5" t="str">
        <f t="shared" si="93"/>
        <v/>
      </c>
      <c r="G689" s="3" t="str">
        <f t="shared" si="95"/>
        <v/>
      </c>
      <c r="H689" s="5" t="str">
        <f t="shared" si="96"/>
        <v/>
      </c>
      <c r="I689" s="5" t="str">
        <f t="shared" si="97"/>
        <v/>
      </c>
      <c r="J689" s="5" t="str">
        <f t="shared" si="98"/>
        <v/>
      </c>
      <c r="K689" s="5" t="e">
        <f t="shared" si="94"/>
        <v>#N/A</v>
      </c>
    </row>
    <row r="690" spans="1:11" x14ac:dyDescent="0.25">
      <c r="A690" s="3" t="str">
        <f>IF(AND(TRIM(INDEX(CompletedDateValues,ROW(A690)))&lt;&gt;"",INDEX(CompletedDateValues,ROW(A690))&gt;0),INT(INDEX(CompletedDateValues,ROW(A690))),"")</f>
        <v/>
      </c>
      <c r="B690" s="3" t="str">
        <f>IF(AND(TRIM(INDEX(StartDateValues,ROW(A690)))&lt;&gt;"",INDEX(StartDateValues,ROW(A690))&gt;0),INT(INDEX(StartDateValues,ROW(A690))),"")</f>
        <v/>
      </c>
      <c r="C690" s="3" t="str">
        <f t="shared" si="90"/>
        <v/>
      </c>
      <c r="D690" s="5" t="str">
        <f t="shared" si="91"/>
        <v/>
      </c>
      <c r="E690" s="5" t="str">
        <f t="shared" si="92"/>
        <v/>
      </c>
      <c r="F690" s="5" t="str">
        <f t="shared" si="93"/>
        <v/>
      </c>
      <c r="G690" s="3" t="str">
        <f t="shared" si="95"/>
        <v/>
      </c>
      <c r="H690" s="5" t="str">
        <f t="shared" si="96"/>
        <v/>
      </c>
      <c r="I690" s="5" t="str">
        <f t="shared" si="97"/>
        <v/>
      </c>
      <c r="J690" s="5" t="str">
        <f t="shared" si="98"/>
        <v/>
      </c>
      <c r="K690" s="5" t="e">
        <f t="shared" si="94"/>
        <v>#N/A</v>
      </c>
    </row>
    <row r="691" spans="1:11" x14ac:dyDescent="0.25">
      <c r="A691" s="3" t="str">
        <f>IF(AND(TRIM(INDEX(CompletedDateValues,ROW(A691)))&lt;&gt;"",INDEX(CompletedDateValues,ROW(A691))&gt;0),INT(INDEX(CompletedDateValues,ROW(A691))),"")</f>
        <v/>
      </c>
      <c r="B691" s="3" t="str">
        <f>IF(AND(TRIM(INDEX(StartDateValues,ROW(A691)))&lt;&gt;"",INDEX(StartDateValues,ROW(A691))&gt;0),INT(INDEX(StartDateValues,ROW(A691))),"")</f>
        <v/>
      </c>
      <c r="C691" s="3" t="str">
        <f t="shared" si="90"/>
        <v/>
      </c>
      <c r="D691" s="5" t="str">
        <f t="shared" si="91"/>
        <v/>
      </c>
      <c r="E691" s="5" t="str">
        <f t="shared" si="92"/>
        <v/>
      </c>
      <c r="F691" s="5" t="str">
        <f t="shared" si="93"/>
        <v/>
      </c>
      <c r="G691" s="3" t="str">
        <f t="shared" si="95"/>
        <v/>
      </c>
      <c r="H691" s="5" t="str">
        <f t="shared" si="96"/>
        <v/>
      </c>
      <c r="I691" s="5" t="str">
        <f t="shared" si="97"/>
        <v/>
      </c>
      <c r="J691" s="5" t="str">
        <f t="shared" si="98"/>
        <v/>
      </c>
      <c r="K691" s="5" t="e">
        <f t="shared" si="94"/>
        <v>#N/A</v>
      </c>
    </row>
    <row r="692" spans="1:11" x14ac:dyDescent="0.25">
      <c r="A692" s="3" t="str">
        <f>IF(AND(TRIM(INDEX(CompletedDateValues,ROW(A692)))&lt;&gt;"",INDEX(CompletedDateValues,ROW(A692))&gt;0),INT(INDEX(CompletedDateValues,ROW(A692))),"")</f>
        <v/>
      </c>
      <c r="B692" s="3" t="str">
        <f>IF(AND(TRIM(INDEX(StartDateValues,ROW(A692)))&lt;&gt;"",INDEX(StartDateValues,ROW(A692))&gt;0),INT(INDEX(StartDateValues,ROW(A692))),"")</f>
        <v/>
      </c>
      <c r="C692" s="3" t="str">
        <f t="shared" si="90"/>
        <v/>
      </c>
      <c r="D692" s="5" t="str">
        <f t="shared" si="91"/>
        <v/>
      </c>
      <c r="E692" s="5" t="str">
        <f t="shared" si="92"/>
        <v/>
      </c>
      <c r="F692" s="5" t="str">
        <f t="shared" si="93"/>
        <v/>
      </c>
      <c r="G692" s="3" t="str">
        <f t="shared" si="95"/>
        <v/>
      </c>
      <c r="H692" s="5" t="str">
        <f t="shared" si="96"/>
        <v/>
      </c>
      <c r="I692" s="5" t="str">
        <f t="shared" si="97"/>
        <v/>
      </c>
      <c r="J692" s="5" t="str">
        <f t="shared" si="98"/>
        <v/>
      </c>
      <c r="K692" s="5" t="e">
        <f t="shared" si="94"/>
        <v>#N/A</v>
      </c>
    </row>
    <row r="693" spans="1:11" x14ac:dyDescent="0.25">
      <c r="A693" s="3" t="str">
        <f>IF(AND(TRIM(INDEX(CompletedDateValues,ROW(A693)))&lt;&gt;"",INDEX(CompletedDateValues,ROW(A693))&gt;0),INT(INDEX(CompletedDateValues,ROW(A693))),"")</f>
        <v/>
      </c>
      <c r="B693" s="3" t="str">
        <f>IF(AND(TRIM(INDEX(StartDateValues,ROW(A693)))&lt;&gt;"",INDEX(StartDateValues,ROW(A693))&gt;0),INT(INDEX(StartDateValues,ROW(A693))),"")</f>
        <v/>
      </c>
      <c r="C693" s="3" t="str">
        <f t="shared" si="90"/>
        <v/>
      </c>
      <c r="D693" s="5" t="str">
        <f t="shared" si="91"/>
        <v/>
      </c>
      <c r="E693" s="5" t="str">
        <f t="shared" si="92"/>
        <v/>
      </c>
      <c r="F693" s="5" t="str">
        <f t="shared" si="93"/>
        <v/>
      </c>
      <c r="G693" s="3" t="str">
        <f t="shared" si="95"/>
        <v/>
      </c>
      <c r="H693" s="5" t="str">
        <f t="shared" si="96"/>
        <v/>
      </c>
      <c r="I693" s="5" t="str">
        <f t="shared" si="97"/>
        <v/>
      </c>
      <c r="J693" s="5" t="str">
        <f t="shared" si="98"/>
        <v/>
      </c>
      <c r="K693" s="5" t="e">
        <f t="shared" si="94"/>
        <v>#N/A</v>
      </c>
    </row>
    <row r="694" spans="1:11" x14ac:dyDescent="0.25">
      <c r="A694" s="3" t="str">
        <f>IF(AND(TRIM(INDEX(CompletedDateValues,ROW(A694)))&lt;&gt;"",INDEX(CompletedDateValues,ROW(A694))&gt;0),INT(INDEX(CompletedDateValues,ROW(A694))),"")</f>
        <v/>
      </c>
      <c r="B694" s="3" t="str">
        <f>IF(AND(TRIM(INDEX(StartDateValues,ROW(A694)))&lt;&gt;"",INDEX(StartDateValues,ROW(A694))&gt;0),INT(INDEX(StartDateValues,ROW(A694))),"")</f>
        <v/>
      </c>
      <c r="C694" s="3" t="str">
        <f t="shared" si="90"/>
        <v/>
      </c>
      <c r="D694" s="5" t="str">
        <f t="shared" si="91"/>
        <v/>
      </c>
      <c r="E694" s="5" t="str">
        <f t="shared" si="92"/>
        <v/>
      </c>
      <c r="F694" s="5" t="str">
        <f t="shared" si="93"/>
        <v/>
      </c>
      <c r="G694" s="3" t="str">
        <f t="shared" si="95"/>
        <v/>
      </c>
      <c r="H694" s="5" t="str">
        <f t="shared" si="96"/>
        <v/>
      </c>
      <c r="I694" s="5" t="str">
        <f t="shared" si="97"/>
        <v/>
      </c>
      <c r="J694" s="5" t="str">
        <f t="shared" si="98"/>
        <v/>
      </c>
      <c r="K694" s="5" t="e">
        <f t="shared" si="94"/>
        <v>#N/A</v>
      </c>
    </row>
    <row r="695" spans="1:11" x14ac:dyDescent="0.25">
      <c r="A695" s="3" t="str">
        <f>IF(AND(TRIM(INDEX(CompletedDateValues,ROW(A695)))&lt;&gt;"",INDEX(CompletedDateValues,ROW(A695))&gt;0),INT(INDEX(CompletedDateValues,ROW(A695))),"")</f>
        <v/>
      </c>
      <c r="B695" s="3" t="str">
        <f>IF(AND(TRIM(INDEX(StartDateValues,ROW(A695)))&lt;&gt;"",INDEX(StartDateValues,ROW(A695))&gt;0),INT(INDEX(StartDateValues,ROW(A695))),"")</f>
        <v/>
      </c>
      <c r="C695" s="3" t="str">
        <f t="shared" si="90"/>
        <v/>
      </c>
      <c r="D695" s="5" t="str">
        <f t="shared" si="91"/>
        <v/>
      </c>
      <c r="E695" s="5" t="str">
        <f t="shared" si="92"/>
        <v/>
      </c>
      <c r="F695" s="5" t="str">
        <f t="shared" si="93"/>
        <v/>
      </c>
      <c r="G695" s="3" t="str">
        <f t="shared" si="95"/>
        <v/>
      </c>
      <c r="H695" s="5" t="str">
        <f t="shared" si="96"/>
        <v/>
      </c>
      <c r="I695" s="5" t="str">
        <f t="shared" si="97"/>
        <v/>
      </c>
      <c r="J695" s="5" t="str">
        <f t="shared" si="98"/>
        <v/>
      </c>
      <c r="K695" s="5" t="e">
        <f t="shared" si="94"/>
        <v>#N/A</v>
      </c>
    </row>
    <row r="696" spans="1:11" x14ac:dyDescent="0.25">
      <c r="A696" s="3" t="str">
        <f>IF(AND(TRIM(INDEX(CompletedDateValues,ROW(A696)))&lt;&gt;"",INDEX(CompletedDateValues,ROW(A696))&gt;0),INT(INDEX(CompletedDateValues,ROW(A696))),"")</f>
        <v/>
      </c>
      <c r="B696" s="3" t="str">
        <f>IF(AND(TRIM(INDEX(StartDateValues,ROW(A696)))&lt;&gt;"",INDEX(StartDateValues,ROW(A696))&gt;0),INT(INDEX(StartDateValues,ROW(A696))),"")</f>
        <v/>
      </c>
      <c r="C696" s="3" t="str">
        <f t="shared" si="90"/>
        <v/>
      </c>
      <c r="D696" s="5" t="str">
        <f t="shared" si="91"/>
        <v/>
      </c>
      <c r="E696" s="5" t="str">
        <f t="shared" si="92"/>
        <v/>
      </c>
      <c r="F696" s="5" t="str">
        <f t="shared" si="93"/>
        <v/>
      </c>
      <c r="G696" s="3" t="str">
        <f t="shared" si="95"/>
        <v/>
      </c>
      <c r="H696" s="5" t="str">
        <f t="shared" si="96"/>
        <v/>
      </c>
      <c r="I696" s="5" t="str">
        <f t="shared" si="97"/>
        <v/>
      </c>
      <c r="J696" s="5" t="str">
        <f t="shared" si="98"/>
        <v/>
      </c>
      <c r="K696" s="5" t="e">
        <f t="shared" si="94"/>
        <v>#N/A</v>
      </c>
    </row>
    <row r="697" spans="1:11" x14ac:dyDescent="0.25">
      <c r="A697" s="3" t="str">
        <f>IF(AND(TRIM(INDEX(CompletedDateValues,ROW(A697)))&lt;&gt;"",INDEX(CompletedDateValues,ROW(A697))&gt;0),INT(INDEX(CompletedDateValues,ROW(A697))),"")</f>
        <v/>
      </c>
      <c r="B697" s="3" t="str">
        <f>IF(AND(TRIM(INDEX(StartDateValues,ROW(A697)))&lt;&gt;"",INDEX(StartDateValues,ROW(A697))&gt;0),INT(INDEX(StartDateValues,ROW(A697))),"")</f>
        <v/>
      </c>
      <c r="C697" s="3" t="str">
        <f t="shared" si="90"/>
        <v/>
      </c>
      <c r="D697" s="5" t="str">
        <f t="shared" si="91"/>
        <v/>
      </c>
      <c r="E697" s="5" t="str">
        <f t="shared" si="92"/>
        <v/>
      </c>
      <c r="F697" s="5" t="str">
        <f t="shared" si="93"/>
        <v/>
      </c>
      <c r="G697" s="3" t="str">
        <f t="shared" si="95"/>
        <v/>
      </c>
      <c r="H697" s="5" t="str">
        <f t="shared" si="96"/>
        <v/>
      </c>
      <c r="I697" s="5" t="str">
        <f t="shared" si="97"/>
        <v/>
      </c>
      <c r="J697" s="5" t="str">
        <f t="shared" si="98"/>
        <v/>
      </c>
      <c r="K697" s="5" t="e">
        <f t="shared" si="94"/>
        <v>#N/A</v>
      </c>
    </row>
    <row r="698" spans="1:11" x14ac:dyDescent="0.25">
      <c r="A698" s="3" t="str">
        <f>IF(AND(TRIM(INDEX(CompletedDateValues,ROW(A698)))&lt;&gt;"",INDEX(CompletedDateValues,ROW(A698))&gt;0),INT(INDEX(CompletedDateValues,ROW(A698))),"")</f>
        <v/>
      </c>
      <c r="B698" s="3" t="str">
        <f>IF(AND(TRIM(INDEX(StartDateValues,ROW(A698)))&lt;&gt;"",INDEX(StartDateValues,ROW(A698))&gt;0),INT(INDEX(StartDateValues,ROW(A698))),"")</f>
        <v/>
      </c>
      <c r="C698" s="3" t="str">
        <f t="shared" si="90"/>
        <v/>
      </c>
      <c r="D698" s="5" t="str">
        <f t="shared" si="91"/>
        <v/>
      </c>
      <c r="E698" s="5" t="str">
        <f t="shared" si="92"/>
        <v/>
      </c>
      <c r="F698" s="5" t="str">
        <f t="shared" si="93"/>
        <v/>
      </c>
      <c r="G698" s="3" t="str">
        <f t="shared" si="95"/>
        <v/>
      </c>
      <c r="H698" s="5" t="str">
        <f t="shared" si="96"/>
        <v/>
      </c>
      <c r="I698" s="5" t="str">
        <f t="shared" si="97"/>
        <v/>
      </c>
      <c r="J698" s="5" t="str">
        <f t="shared" si="98"/>
        <v/>
      </c>
      <c r="K698" s="5" t="e">
        <f t="shared" si="94"/>
        <v>#N/A</v>
      </c>
    </row>
    <row r="699" spans="1:11" x14ac:dyDescent="0.25">
      <c r="A699" s="3" t="str">
        <f>IF(AND(TRIM(INDEX(CompletedDateValues,ROW(A699)))&lt;&gt;"",INDEX(CompletedDateValues,ROW(A699))&gt;0),INT(INDEX(CompletedDateValues,ROW(A699))),"")</f>
        <v/>
      </c>
      <c r="B699" s="3" t="str">
        <f>IF(AND(TRIM(INDEX(StartDateValues,ROW(A699)))&lt;&gt;"",INDEX(StartDateValues,ROW(A699))&gt;0),INT(INDEX(StartDateValues,ROW(A699))),"")</f>
        <v/>
      </c>
      <c r="C699" s="3" t="str">
        <f t="shared" si="90"/>
        <v/>
      </c>
      <c r="D699" s="5" t="str">
        <f t="shared" si="91"/>
        <v/>
      </c>
      <c r="E699" s="5" t="str">
        <f t="shared" si="92"/>
        <v/>
      </c>
      <c r="F699" s="5" t="str">
        <f t="shared" si="93"/>
        <v/>
      </c>
      <c r="G699" s="3" t="str">
        <f t="shared" si="95"/>
        <v/>
      </c>
      <c r="H699" s="5" t="str">
        <f t="shared" si="96"/>
        <v/>
      </c>
      <c r="I699" s="5" t="str">
        <f t="shared" si="97"/>
        <v/>
      </c>
      <c r="J699" s="5" t="str">
        <f t="shared" si="98"/>
        <v/>
      </c>
      <c r="K699" s="5" t="e">
        <f t="shared" si="94"/>
        <v>#N/A</v>
      </c>
    </row>
    <row r="700" spans="1:11" x14ac:dyDescent="0.25">
      <c r="A700" s="3" t="str">
        <f>IF(AND(TRIM(INDEX(CompletedDateValues,ROW(A700)))&lt;&gt;"",INDEX(CompletedDateValues,ROW(A700))&gt;0),INT(INDEX(CompletedDateValues,ROW(A700))),"")</f>
        <v/>
      </c>
      <c r="B700" s="3" t="str">
        <f>IF(AND(TRIM(INDEX(StartDateValues,ROW(A700)))&lt;&gt;"",INDEX(StartDateValues,ROW(A700))&gt;0),INT(INDEX(StartDateValues,ROW(A700))),"")</f>
        <v/>
      </c>
      <c r="C700" s="3" t="str">
        <f t="shared" si="90"/>
        <v/>
      </c>
      <c r="D700" s="5" t="str">
        <f t="shared" si="91"/>
        <v/>
      </c>
      <c r="E700" s="5" t="str">
        <f t="shared" si="92"/>
        <v/>
      </c>
      <c r="F700" s="5" t="str">
        <f t="shared" si="93"/>
        <v/>
      </c>
      <c r="G700" s="3" t="str">
        <f t="shared" si="95"/>
        <v/>
      </c>
      <c r="H700" s="5" t="str">
        <f t="shared" si="96"/>
        <v/>
      </c>
      <c r="I700" s="5" t="str">
        <f t="shared" si="97"/>
        <v/>
      </c>
      <c r="J700" s="5" t="str">
        <f t="shared" si="98"/>
        <v/>
      </c>
      <c r="K700" s="5" t="e">
        <f t="shared" si="94"/>
        <v>#N/A</v>
      </c>
    </row>
    <row r="701" spans="1:11" x14ac:dyDescent="0.25">
      <c r="A701" s="3" t="str">
        <f>IF(AND(TRIM(INDEX(CompletedDateValues,ROW(A701)))&lt;&gt;"",INDEX(CompletedDateValues,ROW(A701))&gt;0),INT(INDEX(CompletedDateValues,ROW(A701))),"")</f>
        <v/>
      </c>
      <c r="B701" s="3" t="str">
        <f>IF(AND(TRIM(INDEX(StartDateValues,ROW(A701)))&lt;&gt;"",INDEX(StartDateValues,ROW(A701))&gt;0),INT(INDEX(StartDateValues,ROW(A701))),"")</f>
        <v/>
      </c>
      <c r="C701" s="3" t="str">
        <f t="shared" ref="C701:C764" si="99">IF(A701="","",A701 - (WEEKDAY(A701)-1))</f>
        <v/>
      </c>
      <c r="D701" s="5" t="str">
        <f t="shared" ref="D701:D764" si="100">IF(C701="", "",YEAR(C701))</f>
        <v/>
      </c>
      <c r="E701" s="5" t="str">
        <f t="shared" ref="E701:E764" si="101">IF(C701="","",WEEKNUM(C701))</f>
        <v/>
      </c>
      <c r="F701" s="5" t="str">
        <f t="shared" ref="F701:F764" si="102">IF(C701="","",D701&amp;"-"&amp;TEXT(E701,"00"))</f>
        <v/>
      </c>
      <c r="G701" s="3" t="str">
        <f t="shared" si="95"/>
        <v/>
      </c>
      <c r="H701" s="5" t="str">
        <f t="shared" si="96"/>
        <v/>
      </c>
      <c r="I701" s="5" t="str">
        <f t="shared" si="97"/>
        <v/>
      </c>
      <c r="J701" s="5" t="str">
        <f t="shared" si="98"/>
        <v/>
      </c>
      <c r="K701" s="5" t="e">
        <f t="shared" si="94"/>
        <v>#N/A</v>
      </c>
    </row>
    <row r="702" spans="1:11" x14ac:dyDescent="0.25">
      <c r="A702" s="3" t="str">
        <f>IF(AND(TRIM(INDEX(CompletedDateValues,ROW(A702)))&lt;&gt;"",INDEX(CompletedDateValues,ROW(A702))&gt;0),INT(INDEX(CompletedDateValues,ROW(A702))),"")</f>
        <v/>
      </c>
      <c r="B702" s="3" t="str">
        <f>IF(AND(TRIM(INDEX(StartDateValues,ROW(A702)))&lt;&gt;"",INDEX(StartDateValues,ROW(A702))&gt;0),INT(INDEX(StartDateValues,ROW(A702))),"")</f>
        <v/>
      </c>
      <c r="C702" s="3" t="str">
        <f t="shared" si="99"/>
        <v/>
      </c>
      <c r="D702" s="5" t="str">
        <f t="shared" si="100"/>
        <v/>
      </c>
      <c r="E702" s="5" t="str">
        <f t="shared" si="101"/>
        <v/>
      </c>
      <c r="F702" s="5" t="str">
        <f t="shared" si="102"/>
        <v/>
      </c>
      <c r="G702" s="3" t="str">
        <f t="shared" si="95"/>
        <v/>
      </c>
      <c r="H702" s="5" t="str">
        <f t="shared" si="96"/>
        <v/>
      </c>
      <c r="I702" s="5" t="str">
        <f t="shared" si="97"/>
        <v/>
      </c>
      <c r="J702" s="5" t="str">
        <f t="shared" si="98"/>
        <v/>
      </c>
      <c r="K702" s="5" t="e">
        <f t="shared" si="94"/>
        <v>#N/A</v>
      </c>
    </row>
    <row r="703" spans="1:11" x14ac:dyDescent="0.25">
      <c r="A703" s="3" t="str">
        <f>IF(AND(TRIM(INDEX(CompletedDateValues,ROW(A703)))&lt;&gt;"",INDEX(CompletedDateValues,ROW(A703))&gt;0),INT(INDEX(CompletedDateValues,ROW(A703))),"")</f>
        <v/>
      </c>
      <c r="B703" s="3" t="str">
        <f>IF(AND(TRIM(INDEX(StartDateValues,ROW(A703)))&lt;&gt;"",INDEX(StartDateValues,ROW(A703))&gt;0),INT(INDEX(StartDateValues,ROW(A703))),"")</f>
        <v/>
      </c>
      <c r="C703" s="3" t="str">
        <f t="shared" si="99"/>
        <v/>
      </c>
      <c r="D703" s="5" t="str">
        <f t="shared" si="100"/>
        <v/>
      </c>
      <c r="E703" s="5" t="str">
        <f t="shared" si="101"/>
        <v/>
      </c>
      <c r="F703" s="5" t="str">
        <f t="shared" si="102"/>
        <v/>
      </c>
      <c r="G703" s="3" t="str">
        <f t="shared" si="95"/>
        <v/>
      </c>
      <c r="H703" s="5" t="str">
        <f t="shared" si="96"/>
        <v/>
      </c>
      <c r="I703" s="5" t="str">
        <f t="shared" si="97"/>
        <v/>
      </c>
      <c r="J703" s="5" t="str">
        <f t="shared" si="98"/>
        <v/>
      </c>
      <c r="K703" s="5" t="e">
        <f t="shared" si="94"/>
        <v>#N/A</v>
      </c>
    </row>
    <row r="704" spans="1:11" x14ac:dyDescent="0.25">
      <c r="A704" s="3" t="str">
        <f>IF(AND(TRIM(INDEX(CompletedDateValues,ROW(A704)))&lt;&gt;"",INDEX(CompletedDateValues,ROW(A704))&gt;0),INT(INDEX(CompletedDateValues,ROW(A704))),"")</f>
        <v/>
      </c>
      <c r="B704" s="3" t="str">
        <f>IF(AND(TRIM(INDEX(StartDateValues,ROW(A704)))&lt;&gt;"",INDEX(StartDateValues,ROW(A704))&gt;0),INT(INDEX(StartDateValues,ROW(A704))),"")</f>
        <v/>
      </c>
      <c r="C704" s="3" t="str">
        <f t="shared" si="99"/>
        <v/>
      </c>
      <c r="D704" s="5" t="str">
        <f t="shared" si="100"/>
        <v/>
      </c>
      <c r="E704" s="5" t="str">
        <f t="shared" si="101"/>
        <v/>
      </c>
      <c r="F704" s="5" t="str">
        <f t="shared" si="102"/>
        <v/>
      </c>
      <c r="G704" s="3" t="str">
        <f t="shared" si="95"/>
        <v/>
      </c>
      <c r="H704" s="5" t="str">
        <f t="shared" si="96"/>
        <v/>
      </c>
      <c r="I704" s="5" t="str">
        <f t="shared" si="97"/>
        <v/>
      </c>
      <c r="J704" s="5" t="str">
        <f t="shared" si="98"/>
        <v/>
      </c>
      <c r="K704" s="5" t="e">
        <f t="shared" si="94"/>
        <v>#N/A</v>
      </c>
    </row>
    <row r="705" spans="1:11" x14ac:dyDescent="0.25">
      <c r="A705" s="3" t="str">
        <f>IF(AND(TRIM(INDEX(CompletedDateValues,ROW(A705)))&lt;&gt;"",INDEX(CompletedDateValues,ROW(A705))&gt;0),INT(INDEX(CompletedDateValues,ROW(A705))),"")</f>
        <v/>
      </c>
      <c r="B705" s="3" t="str">
        <f>IF(AND(TRIM(INDEX(StartDateValues,ROW(A705)))&lt;&gt;"",INDEX(StartDateValues,ROW(A705))&gt;0),INT(INDEX(StartDateValues,ROW(A705))),"")</f>
        <v/>
      </c>
      <c r="C705" s="3" t="str">
        <f t="shared" si="99"/>
        <v/>
      </c>
      <c r="D705" s="5" t="str">
        <f t="shared" si="100"/>
        <v/>
      </c>
      <c r="E705" s="5" t="str">
        <f t="shared" si="101"/>
        <v/>
      </c>
      <c r="F705" s="5" t="str">
        <f t="shared" si="102"/>
        <v/>
      </c>
      <c r="G705" s="3" t="str">
        <f t="shared" si="95"/>
        <v/>
      </c>
      <c r="H705" s="5" t="str">
        <f t="shared" si="96"/>
        <v/>
      </c>
      <c r="I705" s="5" t="str">
        <f t="shared" si="97"/>
        <v/>
      </c>
      <c r="J705" s="5" t="str">
        <f t="shared" si="98"/>
        <v/>
      </c>
      <c r="K705" s="5" t="e">
        <f t="shared" si="94"/>
        <v>#N/A</v>
      </c>
    </row>
    <row r="706" spans="1:11" x14ac:dyDescent="0.25">
      <c r="A706" s="3" t="str">
        <f>IF(AND(TRIM(INDEX(CompletedDateValues,ROW(A706)))&lt;&gt;"",INDEX(CompletedDateValues,ROW(A706))&gt;0),INT(INDEX(CompletedDateValues,ROW(A706))),"")</f>
        <v/>
      </c>
      <c r="B706" s="3" t="str">
        <f>IF(AND(TRIM(INDEX(StartDateValues,ROW(A706)))&lt;&gt;"",INDEX(StartDateValues,ROW(A706))&gt;0),INT(INDEX(StartDateValues,ROW(A706))),"")</f>
        <v/>
      </c>
      <c r="C706" s="3" t="str">
        <f t="shared" si="99"/>
        <v/>
      </c>
      <c r="D706" s="5" t="str">
        <f t="shared" si="100"/>
        <v/>
      </c>
      <c r="E706" s="5" t="str">
        <f t="shared" si="101"/>
        <v/>
      </c>
      <c r="F706" s="5" t="str">
        <f t="shared" si="102"/>
        <v/>
      </c>
      <c r="G706" s="3" t="str">
        <f t="shared" si="95"/>
        <v/>
      </c>
      <c r="H706" s="5" t="str">
        <f t="shared" si="96"/>
        <v/>
      </c>
      <c r="I706" s="5" t="str">
        <f t="shared" si="97"/>
        <v/>
      </c>
      <c r="J706" s="5" t="str">
        <f t="shared" si="98"/>
        <v/>
      </c>
      <c r="K706" s="5" t="e">
        <f t="shared" ref="K706:K769" si="103">IF(OR(A706="",B706=""),NA(),MAX(0,IF(A706-B706=0,SameDayCycleTimeSettingValue,A706-B706)))</f>
        <v>#N/A</v>
      </c>
    </row>
    <row r="707" spans="1:11" x14ac:dyDescent="0.25">
      <c r="A707" s="3" t="str">
        <f>IF(AND(TRIM(INDEX(CompletedDateValues,ROW(A707)))&lt;&gt;"",INDEX(CompletedDateValues,ROW(A707))&gt;0),INT(INDEX(CompletedDateValues,ROW(A707))),"")</f>
        <v/>
      </c>
      <c r="B707" s="3" t="str">
        <f>IF(AND(TRIM(INDEX(StartDateValues,ROW(A707)))&lt;&gt;"",INDEX(StartDateValues,ROW(A707))&gt;0),INT(INDEX(StartDateValues,ROW(A707))),"")</f>
        <v/>
      </c>
      <c r="C707" s="3" t="str">
        <f t="shared" si="99"/>
        <v/>
      </c>
      <c r="D707" s="5" t="str">
        <f t="shared" si="100"/>
        <v/>
      </c>
      <c r="E707" s="5" t="str">
        <f t="shared" si="101"/>
        <v/>
      </c>
      <c r="F707" s="5" t="str">
        <f t="shared" si="102"/>
        <v/>
      </c>
      <c r="G707" s="3" t="str">
        <f t="shared" ref="G707:G770" si="104">IF(B707="","",B707 - (WEEKDAY(B707)-1))</f>
        <v/>
      </c>
      <c r="H707" s="5" t="str">
        <f t="shared" ref="H707:H770" si="105">IF(G707="", "",YEAR(G707))</f>
        <v/>
      </c>
      <c r="I707" s="5" t="str">
        <f t="shared" ref="I707:I770" si="106">IF(G707="","",WEEKNUM(G707))</f>
        <v/>
      </c>
      <c r="J707" s="5" t="str">
        <f t="shared" ref="J707:J770" si="107">IF(G707="","",H707&amp;"-"&amp;TEXT(I707,"00"))</f>
        <v/>
      </c>
      <c r="K707" s="5" t="e">
        <f t="shared" si="103"/>
        <v>#N/A</v>
      </c>
    </row>
    <row r="708" spans="1:11" x14ac:dyDescent="0.25">
      <c r="A708" s="3" t="str">
        <f>IF(AND(TRIM(INDEX(CompletedDateValues,ROW(A708)))&lt;&gt;"",INDEX(CompletedDateValues,ROW(A708))&gt;0),INT(INDEX(CompletedDateValues,ROW(A708))),"")</f>
        <v/>
      </c>
      <c r="B708" s="3" t="str">
        <f>IF(AND(TRIM(INDEX(StartDateValues,ROW(A708)))&lt;&gt;"",INDEX(StartDateValues,ROW(A708))&gt;0),INT(INDEX(StartDateValues,ROW(A708))),"")</f>
        <v/>
      </c>
      <c r="C708" s="3" t="str">
        <f t="shared" si="99"/>
        <v/>
      </c>
      <c r="D708" s="5" t="str">
        <f t="shared" si="100"/>
        <v/>
      </c>
      <c r="E708" s="5" t="str">
        <f t="shared" si="101"/>
        <v/>
      </c>
      <c r="F708" s="5" t="str">
        <f t="shared" si="102"/>
        <v/>
      </c>
      <c r="G708" s="3" t="str">
        <f t="shared" si="104"/>
        <v/>
      </c>
      <c r="H708" s="5" t="str">
        <f t="shared" si="105"/>
        <v/>
      </c>
      <c r="I708" s="5" t="str">
        <f t="shared" si="106"/>
        <v/>
      </c>
      <c r="J708" s="5" t="str">
        <f t="shared" si="107"/>
        <v/>
      </c>
      <c r="K708" s="5" t="e">
        <f t="shared" si="103"/>
        <v>#N/A</v>
      </c>
    </row>
    <row r="709" spans="1:11" x14ac:dyDescent="0.25">
      <c r="A709" s="3" t="str">
        <f>IF(AND(TRIM(INDEX(CompletedDateValues,ROW(A709)))&lt;&gt;"",INDEX(CompletedDateValues,ROW(A709))&gt;0),INT(INDEX(CompletedDateValues,ROW(A709))),"")</f>
        <v/>
      </c>
      <c r="B709" s="3" t="str">
        <f>IF(AND(TRIM(INDEX(StartDateValues,ROW(A709)))&lt;&gt;"",INDEX(StartDateValues,ROW(A709))&gt;0),INT(INDEX(StartDateValues,ROW(A709))),"")</f>
        <v/>
      </c>
      <c r="C709" s="3" t="str">
        <f t="shared" si="99"/>
        <v/>
      </c>
      <c r="D709" s="5" t="str">
        <f t="shared" si="100"/>
        <v/>
      </c>
      <c r="E709" s="5" t="str">
        <f t="shared" si="101"/>
        <v/>
      </c>
      <c r="F709" s="5" t="str">
        <f t="shared" si="102"/>
        <v/>
      </c>
      <c r="G709" s="3" t="str">
        <f t="shared" si="104"/>
        <v/>
      </c>
      <c r="H709" s="5" t="str">
        <f t="shared" si="105"/>
        <v/>
      </c>
      <c r="I709" s="5" t="str">
        <f t="shared" si="106"/>
        <v/>
      </c>
      <c r="J709" s="5" t="str">
        <f t="shared" si="107"/>
        <v/>
      </c>
      <c r="K709" s="5" t="e">
        <f t="shared" si="103"/>
        <v>#N/A</v>
      </c>
    </row>
    <row r="710" spans="1:11" x14ac:dyDescent="0.25">
      <c r="A710" s="3" t="str">
        <f>IF(AND(TRIM(INDEX(CompletedDateValues,ROW(A710)))&lt;&gt;"",INDEX(CompletedDateValues,ROW(A710))&gt;0),INT(INDEX(CompletedDateValues,ROW(A710))),"")</f>
        <v/>
      </c>
      <c r="B710" s="3" t="str">
        <f>IF(AND(TRIM(INDEX(StartDateValues,ROW(A710)))&lt;&gt;"",INDEX(StartDateValues,ROW(A710))&gt;0),INT(INDEX(StartDateValues,ROW(A710))),"")</f>
        <v/>
      </c>
      <c r="C710" s="3" t="str">
        <f t="shared" si="99"/>
        <v/>
      </c>
      <c r="D710" s="5" t="str">
        <f t="shared" si="100"/>
        <v/>
      </c>
      <c r="E710" s="5" t="str">
        <f t="shared" si="101"/>
        <v/>
      </c>
      <c r="F710" s="5" t="str">
        <f t="shared" si="102"/>
        <v/>
      </c>
      <c r="G710" s="3" t="str">
        <f t="shared" si="104"/>
        <v/>
      </c>
      <c r="H710" s="5" t="str">
        <f t="shared" si="105"/>
        <v/>
      </c>
      <c r="I710" s="5" t="str">
        <f t="shared" si="106"/>
        <v/>
      </c>
      <c r="J710" s="5" t="str">
        <f t="shared" si="107"/>
        <v/>
      </c>
      <c r="K710" s="5" t="e">
        <f t="shared" si="103"/>
        <v>#N/A</v>
      </c>
    </row>
    <row r="711" spans="1:11" x14ac:dyDescent="0.25">
      <c r="A711" s="3" t="str">
        <f>IF(AND(TRIM(INDEX(CompletedDateValues,ROW(A711)))&lt;&gt;"",INDEX(CompletedDateValues,ROW(A711))&gt;0),INT(INDEX(CompletedDateValues,ROW(A711))),"")</f>
        <v/>
      </c>
      <c r="B711" s="3" t="str">
        <f>IF(AND(TRIM(INDEX(StartDateValues,ROW(A711)))&lt;&gt;"",INDEX(StartDateValues,ROW(A711))&gt;0),INT(INDEX(StartDateValues,ROW(A711))),"")</f>
        <v/>
      </c>
      <c r="C711" s="3" t="str">
        <f t="shared" si="99"/>
        <v/>
      </c>
      <c r="D711" s="5" t="str">
        <f t="shared" si="100"/>
        <v/>
      </c>
      <c r="E711" s="5" t="str">
        <f t="shared" si="101"/>
        <v/>
      </c>
      <c r="F711" s="5" t="str">
        <f t="shared" si="102"/>
        <v/>
      </c>
      <c r="G711" s="3" t="str">
        <f t="shared" si="104"/>
        <v/>
      </c>
      <c r="H711" s="5" t="str">
        <f t="shared" si="105"/>
        <v/>
      </c>
      <c r="I711" s="5" t="str">
        <f t="shared" si="106"/>
        <v/>
      </c>
      <c r="J711" s="5" t="str">
        <f t="shared" si="107"/>
        <v/>
      </c>
      <c r="K711" s="5" t="e">
        <f t="shared" si="103"/>
        <v>#N/A</v>
      </c>
    </row>
    <row r="712" spans="1:11" x14ac:dyDescent="0.25">
      <c r="A712" s="3" t="str">
        <f>IF(AND(TRIM(INDEX(CompletedDateValues,ROW(A712)))&lt;&gt;"",INDEX(CompletedDateValues,ROW(A712))&gt;0),INT(INDEX(CompletedDateValues,ROW(A712))),"")</f>
        <v/>
      </c>
      <c r="B712" s="3" t="str">
        <f>IF(AND(TRIM(INDEX(StartDateValues,ROW(A712)))&lt;&gt;"",INDEX(StartDateValues,ROW(A712))&gt;0),INT(INDEX(StartDateValues,ROW(A712))),"")</f>
        <v/>
      </c>
      <c r="C712" s="3" t="str">
        <f t="shared" si="99"/>
        <v/>
      </c>
      <c r="D712" s="5" t="str">
        <f t="shared" si="100"/>
        <v/>
      </c>
      <c r="E712" s="5" t="str">
        <f t="shared" si="101"/>
        <v/>
      </c>
      <c r="F712" s="5" t="str">
        <f t="shared" si="102"/>
        <v/>
      </c>
      <c r="G712" s="3" t="str">
        <f t="shared" si="104"/>
        <v/>
      </c>
      <c r="H712" s="5" t="str">
        <f t="shared" si="105"/>
        <v/>
      </c>
      <c r="I712" s="5" t="str">
        <f t="shared" si="106"/>
        <v/>
      </c>
      <c r="J712" s="5" t="str">
        <f t="shared" si="107"/>
        <v/>
      </c>
      <c r="K712" s="5" t="e">
        <f t="shared" si="103"/>
        <v>#N/A</v>
      </c>
    </row>
    <row r="713" spans="1:11" x14ac:dyDescent="0.25">
      <c r="A713" s="3" t="str">
        <f>IF(AND(TRIM(INDEX(CompletedDateValues,ROW(A713)))&lt;&gt;"",INDEX(CompletedDateValues,ROW(A713))&gt;0),INT(INDEX(CompletedDateValues,ROW(A713))),"")</f>
        <v/>
      </c>
      <c r="B713" s="3" t="str">
        <f>IF(AND(TRIM(INDEX(StartDateValues,ROW(A713)))&lt;&gt;"",INDEX(StartDateValues,ROW(A713))&gt;0),INT(INDEX(StartDateValues,ROW(A713))),"")</f>
        <v/>
      </c>
      <c r="C713" s="3" t="str">
        <f t="shared" si="99"/>
        <v/>
      </c>
      <c r="D713" s="5" t="str">
        <f t="shared" si="100"/>
        <v/>
      </c>
      <c r="E713" s="5" t="str">
        <f t="shared" si="101"/>
        <v/>
      </c>
      <c r="F713" s="5" t="str">
        <f t="shared" si="102"/>
        <v/>
      </c>
      <c r="G713" s="3" t="str">
        <f t="shared" si="104"/>
        <v/>
      </c>
      <c r="H713" s="5" t="str">
        <f t="shared" si="105"/>
        <v/>
      </c>
      <c r="I713" s="5" t="str">
        <f t="shared" si="106"/>
        <v/>
      </c>
      <c r="J713" s="5" t="str">
        <f t="shared" si="107"/>
        <v/>
      </c>
      <c r="K713" s="5" t="e">
        <f t="shared" si="103"/>
        <v>#N/A</v>
      </c>
    </row>
    <row r="714" spans="1:11" x14ac:dyDescent="0.25">
      <c r="A714" s="3" t="str">
        <f>IF(AND(TRIM(INDEX(CompletedDateValues,ROW(A714)))&lt;&gt;"",INDEX(CompletedDateValues,ROW(A714))&gt;0),INT(INDEX(CompletedDateValues,ROW(A714))),"")</f>
        <v/>
      </c>
      <c r="B714" s="3" t="str">
        <f>IF(AND(TRIM(INDEX(StartDateValues,ROW(A714)))&lt;&gt;"",INDEX(StartDateValues,ROW(A714))&gt;0),INT(INDEX(StartDateValues,ROW(A714))),"")</f>
        <v/>
      </c>
      <c r="C714" s="3" t="str">
        <f t="shared" si="99"/>
        <v/>
      </c>
      <c r="D714" s="5" t="str">
        <f t="shared" si="100"/>
        <v/>
      </c>
      <c r="E714" s="5" t="str">
        <f t="shared" si="101"/>
        <v/>
      </c>
      <c r="F714" s="5" t="str">
        <f t="shared" si="102"/>
        <v/>
      </c>
      <c r="G714" s="3" t="str">
        <f t="shared" si="104"/>
        <v/>
      </c>
      <c r="H714" s="5" t="str">
        <f t="shared" si="105"/>
        <v/>
      </c>
      <c r="I714" s="5" t="str">
        <f t="shared" si="106"/>
        <v/>
      </c>
      <c r="J714" s="5" t="str">
        <f t="shared" si="107"/>
        <v/>
      </c>
      <c r="K714" s="5" t="e">
        <f t="shared" si="103"/>
        <v>#N/A</v>
      </c>
    </row>
    <row r="715" spans="1:11" x14ac:dyDescent="0.25">
      <c r="A715" s="3" t="str">
        <f>IF(AND(TRIM(INDEX(CompletedDateValues,ROW(A715)))&lt;&gt;"",INDEX(CompletedDateValues,ROW(A715))&gt;0),INT(INDEX(CompletedDateValues,ROW(A715))),"")</f>
        <v/>
      </c>
      <c r="B715" s="3" t="str">
        <f>IF(AND(TRIM(INDEX(StartDateValues,ROW(A715)))&lt;&gt;"",INDEX(StartDateValues,ROW(A715))&gt;0),INT(INDEX(StartDateValues,ROW(A715))),"")</f>
        <v/>
      </c>
      <c r="C715" s="3" t="str">
        <f t="shared" si="99"/>
        <v/>
      </c>
      <c r="D715" s="5" t="str">
        <f t="shared" si="100"/>
        <v/>
      </c>
      <c r="E715" s="5" t="str">
        <f t="shared" si="101"/>
        <v/>
      </c>
      <c r="F715" s="5" t="str">
        <f t="shared" si="102"/>
        <v/>
      </c>
      <c r="G715" s="3" t="str">
        <f t="shared" si="104"/>
        <v/>
      </c>
      <c r="H715" s="5" t="str">
        <f t="shared" si="105"/>
        <v/>
      </c>
      <c r="I715" s="5" t="str">
        <f t="shared" si="106"/>
        <v/>
      </c>
      <c r="J715" s="5" t="str">
        <f t="shared" si="107"/>
        <v/>
      </c>
      <c r="K715" s="5" t="e">
        <f t="shared" si="103"/>
        <v>#N/A</v>
      </c>
    </row>
    <row r="716" spans="1:11" x14ac:dyDescent="0.25">
      <c r="A716" s="3" t="str">
        <f>IF(AND(TRIM(INDEX(CompletedDateValues,ROW(A716)))&lt;&gt;"",INDEX(CompletedDateValues,ROW(A716))&gt;0),INT(INDEX(CompletedDateValues,ROW(A716))),"")</f>
        <v/>
      </c>
      <c r="B716" s="3" t="str">
        <f>IF(AND(TRIM(INDEX(StartDateValues,ROW(A716)))&lt;&gt;"",INDEX(StartDateValues,ROW(A716))&gt;0),INT(INDEX(StartDateValues,ROW(A716))),"")</f>
        <v/>
      </c>
      <c r="C716" s="3" t="str">
        <f t="shared" si="99"/>
        <v/>
      </c>
      <c r="D716" s="5" t="str">
        <f t="shared" si="100"/>
        <v/>
      </c>
      <c r="E716" s="5" t="str">
        <f t="shared" si="101"/>
        <v/>
      </c>
      <c r="F716" s="5" t="str">
        <f t="shared" si="102"/>
        <v/>
      </c>
      <c r="G716" s="3" t="str">
        <f t="shared" si="104"/>
        <v/>
      </c>
      <c r="H716" s="5" t="str">
        <f t="shared" si="105"/>
        <v/>
      </c>
      <c r="I716" s="5" t="str">
        <f t="shared" si="106"/>
        <v/>
      </c>
      <c r="J716" s="5" t="str">
        <f t="shared" si="107"/>
        <v/>
      </c>
      <c r="K716" s="5" t="e">
        <f t="shared" si="103"/>
        <v>#N/A</v>
      </c>
    </row>
    <row r="717" spans="1:11" x14ac:dyDescent="0.25">
      <c r="A717" s="3" t="str">
        <f>IF(AND(TRIM(INDEX(CompletedDateValues,ROW(A717)))&lt;&gt;"",INDEX(CompletedDateValues,ROW(A717))&gt;0),INT(INDEX(CompletedDateValues,ROW(A717))),"")</f>
        <v/>
      </c>
      <c r="B717" s="3" t="str">
        <f>IF(AND(TRIM(INDEX(StartDateValues,ROW(A717)))&lt;&gt;"",INDEX(StartDateValues,ROW(A717))&gt;0),INT(INDEX(StartDateValues,ROW(A717))),"")</f>
        <v/>
      </c>
      <c r="C717" s="3" t="str">
        <f t="shared" si="99"/>
        <v/>
      </c>
      <c r="D717" s="5" t="str">
        <f t="shared" si="100"/>
        <v/>
      </c>
      <c r="E717" s="5" t="str">
        <f t="shared" si="101"/>
        <v/>
      </c>
      <c r="F717" s="5" t="str">
        <f t="shared" si="102"/>
        <v/>
      </c>
      <c r="G717" s="3" t="str">
        <f t="shared" si="104"/>
        <v/>
      </c>
      <c r="H717" s="5" t="str">
        <f t="shared" si="105"/>
        <v/>
      </c>
      <c r="I717" s="5" t="str">
        <f t="shared" si="106"/>
        <v/>
      </c>
      <c r="J717" s="5" t="str">
        <f t="shared" si="107"/>
        <v/>
      </c>
      <c r="K717" s="5" t="e">
        <f t="shared" si="103"/>
        <v>#N/A</v>
      </c>
    </row>
    <row r="718" spans="1:11" x14ac:dyDescent="0.25">
      <c r="A718" s="3" t="str">
        <f>IF(AND(TRIM(INDEX(CompletedDateValues,ROW(A718)))&lt;&gt;"",INDEX(CompletedDateValues,ROW(A718))&gt;0),INT(INDEX(CompletedDateValues,ROW(A718))),"")</f>
        <v/>
      </c>
      <c r="B718" s="3" t="str">
        <f>IF(AND(TRIM(INDEX(StartDateValues,ROW(A718)))&lt;&gt;"",INDEX(StartDateValues,ROW(A718))&gt;0),INT(INDEX(StartDateValues,ROW(A718))),"")</f>
        <v/>
      </c>
      <c r="C718" s="3" t="str">
        <f t="shared" si="99"/>
        <v/>
      </c>
      <c r="D718" s="5" t="str">
        <f t="shared" si="100"/>
        <v/>
      </c>
      <c r="E718" s="5" t="str">
        <f t="shared" si="101"/>
        <v/>
      </c>
      <c r="F718" s="5" t="str">
        <f t="shared" si="102"/>
        <v/>
      </c>
      <c r="G718" s="3" t="str">
        <f t="shared" si="104"/>
        <v/>
      </c>
      <c r="H718" s="5" t="str">
        <f t="shared" si="105"/>
        <v/>
      </c>
      <c r="I718" s="5" t="str">
        <f t="shared" si="106"/>
        <v/>
      </c>
      <c r="J718" s="5" t="str">
        <f t="shared" si="107"/>
        <v/>
      </c>
      <c r="K718" s="5" t="e">
        <f t="shared" si="103"/>
        <v>#N/A</v>
      </c>
    </row>
    <row r="719" spans="1:11" x14ac:dyDescent="0.25">
      <c r="A719" s="3" t="str">
        <f>IF(AND(TRIM(INDEX(CompletedDateValues,ROW(A719)))&lt;&gt;"",INDEX(CompletedDateValues,ROW(A719))&gt;0),INT(INDEX(CompletedDateValues,ROW(A719))),"")</f>
        <v/>
      </c>
      <c r="B719" s="3" t="str">
        <f>IF(AND(TRIM(INDEX(StartDateValues,ROW(A719)))&lt;&gt;"",INDEX(StartDateValues,ROW(A719))&gt;0),INT(INDEX(StartDateValues,ROW(A719))),"")</f>
        <v/>
      </c>
      <c r="C719" s="3" t="str">
        <f t="shared" si="99"/>
        <v/>
      </c>
      <c r="D719" s="5" t="str">
        <f t="shared" si="100"/>
        <v/>
      </c>
      <c r="E719" s="5" t="str">
        <f t="shared" si="101"/>
        <v/>
      </c>
      <c r="F719" s="5" t="str">
        <f t="shared" si="102"/>
        <v/>
      </c>
      <c r="G719" s="3" t="str">
        <f t="shared" si="104"/>
        <v/>
      </c>
      <c r="H719" s="5" t="str">
        <f t="shared" si="105"/>
        <v/>
      </c>
      <c r="I719" s="5" t="str">
        <f t="shared" si="106"/>
        <v/>
      </c>
      <c r="J719" s="5" t="str">
        <f t="shared" si="107"/>
        <v/>
      </c>
      <c r="K719" s="5" t="e">
        <f t="shared" si="103"/>
        <v>#N/A</v>
      </c>
    </row>
    <row r="720" spans="1:11" x14ac:dyDescent="0.25">
      <c r="A720" s="3" t="str">
        <f>IF(AND(TRIM(INDEX(CompletedDateValues,ROW(A720)))&lt;&gt;"",INDEX(CompletedDateValues,ROW(A720))&gt;0),INT(INDEX(CompletedDateValues,ROW(A720))),"")</f>
        <v/>
      </c>
      <c r="B720" s="3" t="str">
        <f>IF(AND(TRIM(INDEX(StartDateValues,ROW(A720)))&lt;&gt;"",INDEX(StartDateValues,ROW(A720))&gt;0),INT(INDEX(StartDateValues,ROW(A720))),"")</f>
        <v/>
      </c>
      <c r="C720" s="3" t="str">
        <f t="shared" si="99"/>
        <v/>
      </c>
      <c r="D720" s="5" t="str">
        <f t="shared" si="100"/>
        <v/>
      </c>
      <c r="E720" s="5" t="str">
        <f t="shared" si="101"/>
        <v/>
      </c>
      <c r="F720" s="5" t="str">
        <f t="shared" si="102"/>
        <v/>
      </c>
      <c r="G720" s="3" t="str">
        <f t="shared" si="104"/>
        <v/>
      </c>
      <c r="H720" s="5" t="str">
        <f t="shared" si="105"/>
        <v/>
      </c>
      <c r="I720" s="5" t="str">
        <f t="shared" si="106"/>
        <v/>
      </c>
      <c r="J720" s="5" t="str">
        <f t="shared" si="107"/>
        <v/>
      </c>
      <c r="K720" s="5" t="e">
        <f t="shared" si="103"/>
        <v>#N/A</v>
      </c>
    </row>
    <row r="721" spans="1:11" x14ac:dyDescent="0.25">
      <c r="A721" s="3" t="str">
        <f>IF(AND(TRIM(INDEX(CompletedDateValues,ROW(A721)))&lt;&gt;"",INDEX(CompletedDateValues,ROW(A721))&gt;0),INT(INDEX(CompletedDateValues,ROW(A721))),"")</f>
        <v/>
      </c>
      <c r="B721" s="3" t="str">
        <f>IF(AND(TRIM(INDEX(StartDateValues,ROW(A721)))&lt;&gt;"",INDEX(StartDateValues,ROW(A721))&gt;0),INT(INDEX(StartDateValues,ROW(A721))),"")</f>
        <v/>
      </c>
      <c r="C721" s="3" t="str">
        <f t="shared" si="99"/>
        <v/>
      </c>
      <c r="D721" s="5" t="str">
        <f t="shared" si="100"/>
        <v/>
      </c>
      <c r="E721" s="5" t="str">
        <f t="shared" si="101"/>
        <v/>
      </c>
      <c r="F721" s="5" t="str">
        <f t="shared" si="102"/>
        <v/>
      </c>
      <c r="G721" s="3" t="str">
        <f t="shared" si="104"/>
        <v/>
      </c>
      <c r="H721" s="5" t="str">
        <f t="shared" si="105"/>
        <v/>
      </c>
      <c r="I721" s="5" t="str">
        <f t="shared" si="106"/>
        <v/>
      </c>
      <c r="J721" s="5" t="str">
        <f t="shared" si="107"/>
        <v/>
      </c>
      <c r="K721" s="5" t="e">
        <f t="shared" si="103"/>
        <v>#N/A</v>
      </c>
    </row>
    <row r="722" spans="1:11" x14ac:dyDescent="0.25">
      <c r="A722" s="3" t="str">
        <f>IF(AND(TRIM(INDEX(CompletedDateValues,ROW(A722)))&lt;&gt;"",INDEX(CompletedDateValues,ROW(A722))&gt;0),INT(INDEX(CompletedDateValues,ROW(A722))),"")</f>
        <v/>
      </c>
      <c r="B722" s="3" t="str">
        <f>IF(AND(TRIM(INDEX(StartDateValues,ROW(A722)))&lt;&gt;"",INDEX(StartDateValues,ROW(A722))&gt;0),INT(INDEX(StartDateValues,ROW(A722))),"")</f>
        <v/>
      </c>
      <c r="C722" s="3" t="str">
        <f t="shared" si="99"/>
        <v/>
      </c>
      <c r="D722" s="5" t="str">
        <f t="shared" si="100"/>
        <v/>
      </c>
      <c r="E722" s="5" t="str">
        <f t="shared" si="101"/>
        <v/>
      </c>
      <c r="F722" s="5" t="str">
        <f t="shared" si="102"/>
        <v/>
      </c>
      <c r="G722" s="3" t="str">
        <f t="shared" si="104"/>
        <v/>
      </c>
      <c r="H722" s="5" t="str">
        <f t="shared" si="105"/>
        <v/>
      </c>
      <c r="I722" s="5" t="str">
        <f t="shared" si="106"/>
        <v/>
      </c>
      <c r="J722" s="5" t="str">
        <f t="shared" si="107"/>
        <v/>
      </c>
      <c r="K722" s="5" t="e">
        <f t="shared" si="103"/>
        <v>#N/A</v>
      </c>
    </row>
    <row r="723" spans="1:11" x14ac:dyDescent="0.25">
      <c r="A723" s="3" t="str">
        <f>IF(AND(TRIM(INDEX(CompletedDateValues,ROW(A723)))&lt;&gt;"",INDEX(CompletedDateValues,ROW(A723))&gt;0),INT(INDEX(CompletedDateValues,ROW(A723))),"")</f>
        <v/>
      </c>
      <c r="B723" s="3" t="str">
        <f>IF(AND(TRIM(INDEX(StartDateValues,ROW(A723)))&lt;&gt;"",INDEX(StartDateValues,ROW(A723))&gt;0),INT(INDEX(StartDateValues,ROW(A723))),"")</f>
        <v/>
      </c>
      <c r="C723" s="3" t="str">
        <f t="shared" si="99"/>
        <v/>
      </c>
      <c r="D723" s="5" t="str">
        <f t="shared" si="100"/>
        <v/>
      </c>
      <c r="E723" s="5" t="str">
        <f t="shared" si="101"/>
        <v/>
      </c>
      <c r="F723" s="5" t="str">
        <f t="shared" si="102"/>
        <v/>
      </c>
      <c r="G723" s="3" t="str">
        <f t="shared" si="104"/>
        <v/>
      </c>
      <c r="H723" s="5" t="str">
        <f t="shared" si="105"/>
        <v/>
      </c>
      <c r="I723" s="5" t="str">
        <f t="shared" si="106"/>
        <v/>
      </c>
      <c r="J723" s="5" t="str">
        <f t="shared" si="107"/>
        <v/>
      </c>
      <c r="K723" s="5" t="e">
        <f t="shared" si="103"/>
        <v>#N/A</v>
      </c>
    </row>
    <row r="724" spans="1:11" x14ac:dyDescent="0.25">
      <c r="A724" s="3" t="str">
        <f>IF(AND(TRIM(INDEX(CompletedDateValues,ROW(A724)))&lt;&gt;"",INDEX(CompletedDateValues,ROW(A724))&gt;0),INT(INDEX(CompletedDateValues,ROW(A724))),"")</f>
        <v/>
      </c>
      <c r="B724" s="3" t="str">
        <f>IF(AND(TRIM(INDEX(StartDateValues,ROW(A724)))&lt;&gt;"",INDEX(StartDateValues,ROW(A724))&gt;0),INT(INDEX(StartDateValues,ROW(A724))),"")</f>
        <v/>
      </c>
      <c r="C724" s="3" t="str">
        <f t="shared" si="99"/>
        <v/>
      </c>
      <c r="D724" s="5" t="str">
        <f t="shared" si="100"/>
        <v/>
      </c>
      <c r="E724" s="5" t="str">
        <f t="shared" si="101"/>
        <v/>
      </c>
      <c r="F724" s="5" t="str">
        <f t="shared" si="102"/>
        <v/>
      </c>
      <c r="G724" s="3" t="str">
        <f t="shared" si="104"/>
        <v/>
      </c>
      <c r="H724" s="5" t="str">
        <f t="shared" si="105"/>
        <v/>
      </c>
      <c r="I724" s="5" t="str">
        <f t="shared" si="106"/>
        <v/>
      </c>
      <c r="J724" s="5" t="str">
        <f t="shared" si="107"/>
        <v/>
      </c>
      <c r="K724" s="5" t="e">
        <f t="shared" si="103"/>
        <v>#N/A</v>
      </c>
    </row>
    <row r="725" spans="1:11" x14ac:dyDescent="0.25">
      <c r="A725" s="3" t="str">
        <f>IF(AND(TRIM(INDEX(CompletedDateValues,ROW(A725)))&lt;&gt;"",INDEX(CompletedDateValues,ROW(A725))&gt;0),INT(INDEX(CompletedDateValues,ROW(A725))),"")</f>
        <v/>
      </c>
      <c r="B725" s="3" t="str">
        <f>IF(AND(TRIM(INDEX(StartDateValues,ROW(A725)))&lt;&gt;"",INDEX(StartDateValues,ROW(A725))&gt;0),INT(INDEX(StartDateValues,ROW(A725))),"")</f>
        <v/>
      </c>
      <c r="C725" s="3" t="str">
        <f t="shared" si="99"/>
        <v/>
      </c>
      <c r="D725" s="5" t="str">
        <f t="shared" si="100"/>
        <v/>
      </c>
      <c r="E725" s="5" t="str">
        <f t="shared" si="101"/>
        <v/>
      </c>
      <c r="F725" s="5" t="str">
        <f t="shared" si="102"/>
        <v/>
      </c>
      <c r="G725" s="3" t="str">
        <f t="shared" si="104"/>
        <v/>
      </c>
      <c r="H725" s="5" t="str">
        <f t="shared" si="105"/>
        <v/>
      </c>
      <c r="I725" s="5" t="str">
        <f t="shared" si="106"/>
        <v/>
      </c>
      <c r="J725" s="5" t="str">
        <f t="shared" si="107"/>
        <v/>
      </c>
      <c r="K725" s="5" t="e">
        <f t="shared" si="103"/>
        <v>#N/A</v>
      </c>
    </row>
    <row r="726" spans="1:11" x14ac:dyDescent="0.25">
      <c r="A726" s="3" t="str">
        <f>IF(AND(TRIM(INDEX(CompletedDateValues,ROW(A726)))&lt;&gt;"",INDEX(CompletedDateValues,ROW(A726))&gt;0),INT(INDEX(CompletedDateValues,ROW(A726))),"")</f>
        <v/>
      </c>
      <c r="B726" s="3" t="str">
        <f>IF(AND(TRIM(INDEX(StartDateValues,ROW(A726)))&lt;&gt;"",INDEX(StartDateValues,ROW(A726))&gt;0),INT(INDEX(StartDateValues,ROW(A726))),"")</f>
        <v/>
      </c>
      <c r="C726" s="3" t="str">
        <f t="shared" si="99"/>
        <v/>
      </c>
      <c r="D726" s="5" t="str">
        <f t="shared" si="100"/>
        <v/>
      </c>
      <c r="E726" s="5" t="str">
        <f t="shared" si="101"/>
        <v/>
      </c>
      <c r="F726" s="5" t="str">
        <f t="shared" si="102"/>
        <v/>
      </c>
      <c r="G726" s="3" t="str">
        <f t="shared" si="104"/>
        <v/>
      </c>
      <c r="H726" s="5" t="str">
        <f t="shared" si="105"/>
        <v/>
      </c>
      <c r="I726" s="5" t="str">
        <f t="shared" si="106"/>
        <v/>
      </c>
      <c r="J726" s="5" t="str">
        <f t="shared" si="107"/>
        <v/>
      </c>
      <c r="K726" s="5" t="e">
        <f t="shared" si="103"/>
        <v>#N/A</v>
      </c>
    </row>
    <row r="727" spans="1:11" x14ac:dyDescent="0.25">
      <c r="A727" s="3" t="str">
        <f>IF(AND(TRIM(INDEX(CompletedDateValues,ROW(A727)))&lt;&gt;"",INDEX(CompletedDateValues,ROW(A727))&gt;0),INT(INDEX(CompletedDateValues,ROW(A727))),"")</f>
        <v/>
      </c>
      <c r="B727" s="3" t="str">
        <f>IF(AND(TRIM(INDEX(StartDateValues,ROW(A727)))&lt;&gt;"",INDEX(StartDateValues,ROW(A727))&gt;0),INT(INDEX(StartDateValues,ROW(A727))),"")</f>
        <v/>
      </c>
      <c r="C727" s="3" t="str">
        <f t="shared" si="99"/>
        <v/>
      </c>
      <c r="D727" s="5" t="str">
        <f t="shared" si="100"/>
        <v/>
      </c>
      <c r="E727" s="5" t="str">
        <f t="shared" si="101"/>
        <v/>
      </c>
      <c r="F727" s="5" t="str">
        <f t="shared" si="102"/>
        <v/>
      </c>
      <c r="G727" s="3" t="str">
        <f t="shared" si="104"/>
        <v/>
      </c>
      <c r="H727" s="5" t="str">
        <f t="shared" si="105"/>
        <v/>
      </c>
      <c r="I727" s="5" t="str">
        <f t="shared" si="106"/>
        <v/>
      </c>
      <c r="J727" s="5" t="str">
        <f t="shared" si="107"/>
        <v/>
      </c>
      <c r="K727" s="5" t="e">
        <f t="shared" si="103"/>
        <v>#N/A</v>
      </c>
    </row>
    <row r="728" spans="1:11" x14ac:dyDescent="0.25">
      <c r="A728" s="3" t="str">
        <f>IF(AND(TRIM(INDEX(CompletedDateValues,ROW(A728)))&lt;&gt;"",INDEX(CompletedDateValues,ROW(A728))&gt;0),INT(INDEX(CompletedDateValues,ROW(A728))),"")</f>
        <v/>
      </c>
      <c r="B728" s="3" t="str">
        <f>IF(AND(TRIM(INDEX(StartDateValues,ROW(A728)))&lt;&gt;"",INDEX(StartDateValues,ROW(A728))&gt;0),INT(INDEX(StartDateValues,ROW(A728))),"")</f>
        <v/>
      </c>
      <c r="C728" s="3" t="str">
        <f t="shared" si="99"/>
        <v/>
      </c>
      <c r="D728" s="5" t="str">
        <f t="shared" si="100"/>
        <v/>
      </c>
      <c r="E728" s="5" t="str">
        <f t="shared" si="101"/>
        <v/>
      </c>
      <c r="F728" s="5" t="str">
        <f t="shared" si="102"/>
        <v/>
      </c>
      <c r="G728" s="3" t="str">
        <f t="shared" si="104"/>
        <v/>
      </c>
      <c r="H728" s="5" t="str">
        <f t="shared" si="105"/>
        <v/>
      </c>
      <c r="I728" s="5" t="str">
        <f t="shared" si="106"/>
        <v/>
      </c>
      <c r="J728" s="5" t="str">
        <f t="shared" si="107"/>
        <v/>
      </c>
      <c r="K728" s="5" t="e">
        <f t="shared" si="103"/>
        <v>#N/A</v>
      </c>
    </row>
    <row r="729" spans="1:11" x14ac:dyDescent="0.25">
      <c r="A729" s="3" t="str">
        <f>IF(AND(TRIM(INDEX(CompletedDateValues,ROW(A729)))&lt;&gt;"",INDEX(CompletedDateValues,ROW(A729))&gt;0),INT(INDEX(CompletedDateValues,ROW(A729))),"")</f>
        <v/>
      </c>
      <c r="B729" s="3" t="str">
        <f>IF(AND(TRIM(INDEX(StartDateValues,ROW(A729)))&lt;&gt;"",INDEX(StartDateValues,ROW(A729))&gt;0),INT(INDEX(StartDateValues,ROW(A729))),"")</f>
        <v/>
      </c>
      <c r="C729" s="3" t="str">
        <f t="shared" si="99"/>
        <v/>
      </c>
      <c r="D729" s="5" t="str">
        <f t="shared" si="100"/>
        <v/>
      </c>
      <c r="E729" s="5" t="str">
        <f t="shared" si="101"/>
        <v/>
      </c>
      <c r="F729" s="5" t="str">
        <f t="shared" si="102"/>
        <v/>
      </c>
      <c r="G729" s="3" t="str">
        <f t="shared" si="104"/>
        <v/>
      </c>
      <c r="H729" s="5" t="str">
        <f t="shared" si="105"/>
        <v/>
      </c>
      <c r="I729" s="5" t="str">
        <f t="shared" si="106"/>
        <v/>
      </c>
      <c r="J729" s="5" t="str">
        <f t="shared" si="107"/>
        <v/>
      </c>
      <c r="K729" s="5" t="e">
        <f t="shared" si="103"/>
        <v>#N/A</v>
      </c>
    </row>
    <row r="730" spans="1:11" x14ac:dyDescent="0.25">
      <c r="A730" s="3" t="str">
        <f>IF(AND(TRIM(INDEX(CompletedDateValues,ROW(A730)))&lt;&gt;"",INDEX(CompletedDateValues,ROW(A730))&gt;0),INT(INDEX(CompletedDateValues,ROW(A730))),"")</f>
        <v/>
      </c>
      <c r="B730" s="3" t="str">
        <f>IF(AND(TRIM(INDEX(StartDateValues,ROW(A730)))&lt;&gt;"",INDEX(StartDateValues,ROW(A730))&gt;0),INT(INDEX(StartDateValues,ROW(A730))),"")</f>
        <v/>
      </c>
      <c r="C730" s="3" t="str">
        <f t="shared" si="99"/>
        <v/>
      </c>
      <c r="D730" s="5" t="str">
        <f t="shared" si="100"/>
        <v/>
      </c>
      <c r="E730" s="5" t="str">
        <f t="shared" si="101"/>
        <v/>
      </c>
      <c r="F730" s="5" t="str">
        <f t="shared" si="102"/>
        <v/>
      </c>
      <c r="G730" s="3" t="str">
        <f t="shared" si="104"/>
        <v/>
      </c>
      <c r="H730" s="5" t="str">
        <f t="shared" si="105"/>
        <v/>
      </c>
      <c r="I730" s="5" t="str">
        <f t="shared" si="106"/>
        <v/>
      </c>
      <c r="J730" s="5" t="str">
        <f t="shared" si="107"/>
        <v/>
      </c>
      <c r="K730" s="5" t="e">
        <f t="shared" si="103"/>
        <v>#N/A</v>
      </c>
    </row>
    <row r="731" spans="1:11" x14ac:dyDescent="0.25">
      <c r="A731" s="3" t="str">
        <f>IF(AND(TRIM(INDEX(CompletedDateValues,ROW(A731)))&lt;&gt;"",INDEX(CompletedDateValues,ROW(A731))&gt;0),INT(INDEX(CompletedDateValues,ROW(A731))),"")</f>
        <v/>
      </c>
      <c r="B731" s="3" t="str">
        <f>IF(AND(TRIM(INDEX(StartDateValues,ROW(A731)))&lt;&gt;"",INDEX(StartDateValues,ROW(A731))&gt;0),INT(INDEX(StartDateValues,ROW(A731))),"")</f>
        <v/>
      </c>
      <c r="C731" s="3" t="str">
        <f t="shared" si="99"/>
        <v/>
      </c>
      <c r="D731" s="5" t="str">
        <f t="shared" si="100"/>
        <v/>
      </c>
      <c r="E731" s="5" t="str">
        <f t="shared" si="101"/>
        <v/>
      </c>
      <c r="F731" s="5" t="str">
        <f t="shared" si="102"/>
        <v/>
      </c>
      <c r="G731" s="3" t="str">
        <f t="shared" si="104"/>
        <v/>
      </c>
      <c r="H731" s="5" t="str">
        <f t="shared" si="105"/>
        <v/>
      </c>
      <c r="I731" s="5" t="str">
        <f t="shared" si="106"/>
        <v/>
      </c>
      <c r="J731" s="5" t="str">
        <f t="shared" si="107"/>
        <v/>
      </c>
      <c r="K731" s="5" t="e">
        <f t="shared" si="103"/>
        <v>#N/A</v>
      </c>
    </row>
    <row r="732" spans="1:11" x14ac:dyDescent="0.25">
      <c r="A732" s="3" t="str">
        <f>IF(AND(TRIM(INDEX(CompletedDateValues,ROW(A732)))&lt;&gt;"",INDEX(CompletedDateValues,ROW(A732))&gt;0),INT(INDEX(CompletedDateValues,ROW(A732))),"")</f>
        <v/>
      </c>
      <c r="B732" s="3" t="str">
        <f>IF(AND(TRIM(INDEX(StartDateValues,ROW(A732)))&lt;&gt;"",INDEX(StartDateValues,ROW(A732))&gt;0),INT(INDEX(StartDateValues,ROW(A732))),"")</f>
        <v/>
      </c>
      <c r="C732" s="3" t="str">
        <f t="shared" si="99"/>
        <v/>
      </c>
      <c r="D732" s="5" t="str">
        <f t="shared" si="100"/>
        <v/>
      </c>
      <c r="E732" s="5" t="str">
        <f t="shared" si="101"/>
        <v/>
      </c>
      <c r="F732" s="5" t="str">
        <f t="shared" si="102"/>
        <v/>
      </c>
      <c r="G732" s="3" t="str">
        <f t="shared" si="104"/>
        <v/>
      </c>
      <c r="H732" s="5" t="str">
        <f t="shared" si="105"/>
        <v/>
      </c>
      <c r="I732" s="5" t="str">
        <f t="shared" si="106"/>
        <v/>
      </c>
      <c r="J732" s="5" t="str">
        <f t="shared" si="107"/>
        <v/>
      </c>
      <c r="K732" s="5" t="e">
        <f t="shared" si="103"/>
        <v>#N/A</v>
      </c>
    </row>
    <row r="733" spans="1:11" x14ac:dyDescent="0.25">
      <c r="A733" s="3" t="str">
        <f>IF(AND(TRIM(INDEX(CompletedDateValues,ROW(A733)))&lt;&gt;"",INDEX(CompletedDateValues,ROW(A733))&gt;0),INT(INDEX(CompletedDateValues,ROW(A733))),"")</f>
        <v/>
      </c>
      <c r="B733" s="3" t="str">
        <f>IF(AND(TRIM(INDEX(StartDateValues,ROW(A733)))&lt;&gt;"",INDEX(StartDateValues,ROW(A733))&gt;0),INT(INDEX(StartDateValues,ROW(A733))),"")</f>
        <v/>
      </c>
      <c r="C733" s="3" t="str">
        <f t="shared" si="99"/>
        <v/>
      </c>
      <c r="D733" s="5" t="str">
        <f t="shared" si="100"/>
        <v/>
      </c>
      <c r="E733" s="5" t="str">
        <f t="shared" si="101"/>
        <v/>
      </c>
      <c r="F733" s="5" t="str">
        <f t="shared" si="102"/>
        <v/>
      </c>
      <c r="G733" s="3" t="str">
        <f t="shared" si="104"/>
        <v/>
      </c>
      <c r="H733" s="5" t="str">
        <f t="shared" si="105"/>
        <v/>
      </c>
      <c r="I733" s="5" t="str">
        <f t="shared" si="106"/>
        <v/>
      </c>
      <c r="J733" s="5" t="str">
        <f t="shared" si="107"/>
        <v/>
      </c>
      <c r="K733" s="5" t="e">
        <f t="shared" si="103"/>
        <v>#N/A</v>
      </c>
    </row>
    <row r="734" spans="1:11" x14ac:dyDescent="0.25">
      <c r="A734" s="3" t="str">
        <f>IF(AND(TRIM(INDEX(CompletedDateValues,ROW(A734)))&lt;&gt;"",INDEX(CompletedDateValues,ROW(A734))&gt;0),INT(INDEX(CompletedDateValues,ROW(A734))),"")</f>
        <v/>
      </c>
      <c r="B734" s="3" t="str">
        <f>IF(AND(TRIM(INDEX(StartDateValues,ROW(A734)))&lt;&gt;"",INDEX(StartDateValues,ROW(A734))&gt;0),INT(INDEX(StartDateValues,ROW(A734))),"")</f>
        <v/>
      </c>
      <c r="C734" s="3" t="str">
        <f t="shared" si="99"/>
        <v/>
      </c>
      <c r="D734" s="5" t="str">
        <f t="shared" si="100"/>
        <v/>
      </c>
      <c r="E734" s="5" t="str">
        <f t="shared" si="101"/>
        <v/>
      </c>
      <c r="F734" s="5" t="str">
        <f t="shared" si="102"/>
        <v/>
      </c>
      <c r="G734" s="3" t="str">
        <f t="shared" si="104"/>
        <v/>
      </c>
      <c r="H734" s="5" t="str">
        <f t="shared" si="105"/>
        <v/>
      </c>
      <c r="I734" s="5" t="str">
        <f t="shared" si="106"/>
        <v/>
      </c>
      <c r="J734" s="5" t="str">
        <f t="shared" si="107"/>
        <v/>
      </c>
      <c r="K734" s="5" t="e">
        <f t="shared" si="103"/>
        <v>#N/A</v>
      </c>
    </row>
    <row r="735" spans="1:11" x14ac:dyDescent="0.25">
      <c r="A735" s="3" t="str">
        <f>IF(AND(TRIM(INDEX(CompletedDateValues,ROW(A735)))&lt;&gt;"",INDEX(CompletedDateValues,ROW(A735))&gt;0),INT(INDEX(CompletedDateValues,ROW(A735))),"")</f>
        <v/>
      </c>
      <c r="B735" s="3" t="str">
        <f>IF(AND(TRIM(INDEX(StartDateValues,ROW(A735)))&lt;&gt;"",INDEX(StartDateValues,ROW(A735))&gt;0),INT(INDEX(StartDateValues,ROW(A735))),"")</f>
        <v/>
      </c>
      <c r="C735" s="3" t="str">
        <f t="shared" si="99"/>
        <v/>
      </c>
      <c r="D735" s="5" t="str">
        <f t="shared" si="100"/>
        <v/>
      </c>
      <c r="E735" s="5" t="str">
        <f t="shared" si="101"/>
        <v/>
      </c>
      <c r="F735" s="5" t="str">
        <f t="shared" si="102"/>
        <v/>
      </c>
      <c r="G735" s="3" t="str">
        <f t="shared" si="104"/>
        <v/>
      </c>
      <c r="H735" s="5" t="str">
        <f t="shared" si="105"/>
        <v/>
      </c>
      <c r="I735" s="5" t="str">
        <f t="shared" si="106"/>
        <v/>
      </c>
      <c r="J735" s="5" t="str">
        <f t="shared" si="107"/>
        <v/>
      </c>
      <c r="K735" s="5" t="e">
        <f t="shared" si="103"/>
        <v>#N/A</v>
      </c>
    </row>
    <row r="736" spans="1:11" x14ac:dyDescent="0.25">
      <c r="A736" s="3" t="str">
        <f>IF(AND(TRIM(INDEX(CompletedDateValues,ROW(A736)))&lt;&gt;"",INDEX(CompletedDateValues,ROW(A736))&gt;0),INT(INDEX(CompletedDateValues,ROW(A736))),"")</f>
        <v/>
      </c>
      <c r="B736" s="3" t="str">
        <f>IF(AND(TRIM(INDEX(StartDateValues,ROW(A736)))&lt;&gt;"",INDEX(StartDateValues,ROW(A736))&gt;0),INT(INDEX(StartDateValues,ROW(A736))),"")</f>
        <v/>
      </c>
      <c r="C736" s="3" t="str">
        <f t="shared" si="99"/>
        <v/>
      </c>
      <c r="D736" s="5" t="str">
        <f t="shared" si="100"/>
        <v/>
      </c>
      <c r="E736" s="5" t="str">
        <f t="shared" si="101"/>
        <v/>
      </c>
      <c r="F736" s="5" t="str">
        <f t="shared" si="102"/>
        <v/>
      </c>
      <c r="G736" s="3" t="str">
        <f t="shared" si="104"/>
        <v/>
      </c>
      <c r="H736" s="5" t="str">
        <f t="shared" si="105"/>
        <v/>
      </c>
      <c r="I736" s="5" t="str">
        <f t="shared" si="106"/>
        <v/>
      </c>
      <c r="J736" s="5" t="str">
        <f t="shared" si="107"/>
        <v/>
      </c>
      <c r="K736" s="5" t="e">
        <f t="shared" si="103"/>
        <v>#N/A</v>
      </c>
    </row>
    <row r="737" spans="1:11" x14ac:dyDescent="0.25">
      <c r="A737" s="3" t="str">
        <f>IF(AND(TRIM(INDEX(CompletedDateValues,ROW(A737)))&lt;&gt;"",INDEX(CompletedDateValues,ROW(A737))&gt;0),INT(INDEX(CompletedDateValues,ROW(A737))),"")</f>
        <v/>
      </c>
      <c r="B737" s="3" t="str">
        <f>IF(AND(TRIM(INDEX(StartDateValues,ROW(A737)))&lt;&gt;"",INDEX(StartDateValues,ROW(A737))&gt;0),INT(INDEX(StartDateValues,ROW(A737))),"")</f>
        <v/>
      </c>
      <c r="C737" s="3" t="str">
        <f t="shared" si="99"/>
        <v/>
      </c>
      <c r="D737" s="5" t="str">
        <f t="shared" si="100"/>
        <v/>
      </c>
      <c r="E737" s="5" t="str">
        <f t="shared" si="101"/>
        <v/>
      </c>
      <c r="F737" s="5" t="str">
        <f t="shared" si="102"/>
        <v/>
      </c>
      <c r="G737" s="3" t="str">
        <f t="shared" si="104"/>
        <v/>
      </c>
      <c r="H737" s="5" t="str">
        <f t="shared" si="105"/>
        <v/>
      </c>
      <c r="I737" s="5" t="str">
        <f t="shared" si="106"/>
        <v/>
      </c>
      <c r="J737" s="5" t="str">
        <f t="shared" si="107"/>
        <v/>
      </c>
      <c r="K737" s="5" t="e">
        <f t="shared" si="103"/>
        <v>#N/A</v>
      </c>
    </row>
    <row r="738" spans="1:11" x14ac:dyDescent="0.25">
      <c r="A738" s="3" t="str">
        <f>IF(AND(TRIM(INDEX(CompletedDateValues,ROW(A738)))&lt;&gt;"",INDEX(CompletedDateValues,ROW(A738))&gt;0),INT(INDEX(CompletedDateValues,ROW(A738))),"")</f>
        <v/>
      </c>
      <c r="B738" s="3" t="str">
        <f>IF(AND(TRIM(INDEX(StartDateValues,ROW(A738)))&lt;&gt;"",INDEX(StartDateValues,ROW(A738))&gt;0),INT(INDEX(StartDateValues,ROW(A738))),"")</f>
        <v/>
      </c>
      <c r="C738" s="3" t="str">
        <f t="shared" si="99"/>
        <v/>
      </c>
      <c r="D738" s="5" t="str">
        <f t="shared" si="100"/>
        <v/>
      </c>
      <c r="E738" s="5" t="str">
        <f t="shared" si="101"/>
        <v/>
      </c>
      <c r="F738" s="5" t="str">
        <f t="shared" si="102"/>
        <v/>
      </c>
      <c r="G738" s="3" t="str">
        <f t="shared" si="104"/>
        <v/>
      </c>
      <c r="H738" s="5" t="str">
        <f t="shared" si="105"/>
        <v/>
      </c>
      <c r="I738" s="5" t="str">
        <f t="shared" si="106"/>
        <v/>
      </c>
      <c r="J738" s="5" t="str">
        <f t="shared" si="107"/>
        <v/>
      </c>
      <c r="K738" s="5" t="e">
        <f t="shared" si="103"/>
        <v>#N/A</v>
      </c>
    </row>
    <row r="739" spans="1:11" x14ac:dyDescent="0.25">
      <c r="A739" s="3" t="str">
        <f>IF(AND(TRIM(INDEX(CompletedDateValues,ROW(A739)))&lt;&gt;"",INDEX(CompletedDateValues,ROW(A739))&gt;0),INT(INDEX(CompletedDateValues,ROW(A739))),"")</f>
        <v/>
      </c>
      <c r="B739" s="3" t="str">
        <f>IF(AND(TRIM(INDEX(StartDateValues,ROW(A739)))&lt;&gt;"",INDEX(StartDateValues,ROW(A739))&gt;0),INT(INDEX(StartDateValues,ROW(A739))),"")</f>
        <v/>
      </c>
      <c r="C739" s="3" t="str">
        <f t="shared" si="99"/>
        <v/>
      </c>
      <c r="D739" s="5" t="str">
        <f t="shared" si="100"/>
        <v/>
      </c>
      <c r="E739" s="5" t="str">
        <f t="shared" si="101"/>
        <v/>
      </c>
      <c r="F739" s="5" t="str">
        <f t="shared" si="102"/>
        <v/>
      </c>
      <c r="G739" s="3" t="str">
        <f t="shared" si="104"/>
        <v/>
      </c>
      <c r="H739" s="5" t="str">
        <f t="shared" si="105"/>
        <v/>
      </c>
      <c r="I739" s="5" t="str">
        <f t="shared" si="106"/>
        <v/>
      </c>
      <c r="J739" s="5" t="str">
        <f t="shared" si="107"/>
        <v/>
      </c>
      <c r="K739" s="5" t="e">
        <f t="shared" si="103"/>
        <v>#N/A</v>
      </c>
    </row>
    <row r="740" spans="1:11" x14ac:dyDescent="0.25">
      <c r="A740" s="3" t="str">
        <f>IF(AND(TRIM(INDEX(CompletedDateValues,ROW(A740)))&lt;&gt;"",INDEX(CompletedDateValues,ROW(A740))&gt;0),INT(INDEX(CompletedDateValues,ROW(A740))),"")</f>
        <v/>
      </c>
      <c r="B740" s="3" t="str">
        <f>IF(AND(TRIM(INDEX(StartDateValues,ROW(A740)))&lt;&gt;"",INDEX(StartDateValues,ROW(A740))&gt;0),INT(INDEX(StartDateValues,ROW(A740))),"")</f>
        <v/>
      </c>
      <c r="C740" s="3" t="str">
        <f t="shared" si="99"/>
        <v/>
      </c>
      <c r="D740" s="5" t="str">
        <f t="shared" si="100"/>
        <v/>
      </c>
      <c r="E740" s="5" t="str">
        <f t="shared" si="101"/>
        <v/>
      </c>
      <c r="F740" s="5" t="str">
        <f t="shared" si="102"/>
        <v/>
      </c>
      <c r="G740" s="3" t="str">
        <f t="shared" si="104"/>
        <v/>
      </c>
      <c r="H740" s="5" t="str">
        <f t="shared" si="105"/>
        <v/>
      </c>
      <c r="I740" s="5" t="str">
        <f t="shared" si="106"/>
        <v/>
      </c>
      <c r="J740" s="5" t="str">
        <f t="shared" si="107"/>
        <v/>
      </c>
      <c r="K740" s="5" t="e">
        <f t="shared" si="103"/>
        <v>#N/A</v>
      </c>
    </row>
    <row r="741" spans="1:11" x14ac:dyDescent="0.25">
      <c r="A741" s="3" t="str">
        <f>IF(AND(TRIM(INDEX(CompletedDateValues,ROW(A741)))&lt;&gt;"",INDEX(CompletedDateValues,ROW(A741))&gt;0),INT(INDEX(CompletedDateValues,ROW(A741))),"")</f>
        <v/>
      </c>
      <c r="B741" s="3" t="str">
        <f>IF(AND(TRIM(INDEX(StartDateValues,ROW(A741)))&lt;&gt;"",INDEX(StartDateValues,ROW(A741))&gt;0),INT(INDEX(StartDateValues,ROW(A741))),"")</f>
        <v/>
      </c>
      <c r="C741" s="3" t="str">
        <f t="shared" si="99"/>
        <v/>
      </c>
      <c r="D741" s="5" t="str">
        <f t="shared" si="100"/>
        <v/>
      </c>
      <c r="E741" s="5" t="str">
        <f t="shared" si="101"/>
        <v/>
      </c>
      <c r="F741" s="5" t="str">
        <f t="shared" si="102"/>
        <v/>
      </c>
      <c r="G741" s="3" t="str">
        <f t="shared" si="104"/>
        <v/>
      </c>
      <c r="H741" s="5" t="str">
        <f t="shared" si="105"/>
        <v/>
      </c>
      <c r="I741" s="5" t="str">
        <f t="shared" si="106"/>
        <v/>
      </c>
      <c r="J741" s="5" t="str">
        <f t="shared" si="107"/>
        <v/>
      </c>
      <c r="K741" s="5" t="e">
        <f t="shared" si="103"/>
        <v>#N/A</v>
      </c>
    </row>
    <row r="742" spans="1:11" x14ac:dyDescent="0.25">
      <c r="A742" s="3" t="str">
        <f>IF(AND(TRIM(INDEX(CompletedDateValues,ROW(A742)))&lt;&gt;"",INDEX(CompletedDateValues,ROW(A742))&gt;0),INT(INDEX(CompletedDateValues,ROW(A742))),"")</f>
        <v/>
      </c>
      <c r="B742" s="3" t="str">
        <f>IF(AND(TRIM(INDEX(StartDateValues,ROW(A742)))&lt;&gt;"",INDEX(StartDateValues,ROW(A742))&gt;0),INT(INDEX(StartDateValues,ROW(A742))),"")</f>
        <v/>
      </c>
      <c r="C742" s="3" t="str">
        <f t="shared" si="99"/>
        <v/>
      </c>
      <c r="D742" s="5" t="str">
        <f t="shared" si="100"/>
        <v/>
      </c>
      <c r="E742" s="5" t="str">
        <f t="shared" si="101"/>
        <v/>
      </c>
      <c r="F742" s="5" t="str">
        <f t="shared" si="102"/>
        <v/>
      </c>
      <c r="G742" s="3" t="str">
        <f t="shared" si="104"/>
        <v/>
      </c>
      <c r="H742" s="5" t="str">
        <f t="shared" si="105"/>
        <v/>
      </c>
      <c r="I742" s="5" t="str">
        <f t="shared" si="106"/>
        <v/>
      </c>
      <c r="J742" s="5" t="str">
        <f t="shared" si="107"/>
        <v/>
      </c>
      <c r="K742" s="5" t="e">
        <f t="shared" si="103"/>
        <v>#N/A</v>
      </c>
    </row>
    <row r="743" spans="1:11" x14ac:dyDescent="0.25">
      <c r="A743" s="3" t="str">
        <f>IF(AND(TRIM(INDEX(CompletedDateValues,ROW(A743)))&lt;&gt;"",INDEX(CompletedDateValues,ROW(A743))&gt;0),INT(INDEX(CompletedDateValues,ROW(A743))),"")</f>
        <v/>
      </c>
      <c r="B743" s="3" t="str">
        <f>IF(AND(TRIM(INDEX(StartDateValues,ROW(A743)))&lt;&gt;"",INDEX(StartDateValues,ROW(A743))&gt;0),INT(INDEX(StartDateValues,ROW(A743))),"")</f>
        <v/>
      </c>
      <c r="C743" s="3" t="str">
        <f t="shared" si="99"/>
        <v/>
      </c>
      <c r="D743" s="5" t="str">
        <f t="shared" si="100"/>
        <v/>
      </c>
      <c r="E743" s="5" t="str">
        <f t="shared" si="101"/>
        <v/>
      </c>
      <c r="F743" s="5" t="str">
        <f t="shared" si="102"/>
        <v/>
      </c>
      <c r="G743" s="3" t="str">
        <f t="shared" si="104"/>
        <v/>
      </c>
      <c r="H743" s="5" t="str">
        <f t="shared" si="105"/>
        <v/>
      </c>
      <c r="I743" s="5" t="str">
        <f t="shared" si="106"/>
        <v/>
      </c>
      <c r="J743" s="5" t="str">
        <f t="shared" si="107"/>
        <v/>
      </c>
      <c r="K743" s="5" t="e">
        <f t="shared" si="103"/>
        <v>#N/A</v>
      </c>
    </row>
    <row r="744" spans="1:11" x14ac:dyDescent="0.25">
      <c r="A744" s="3" t="str">
        <f>IF(AND(TRIM(INDEX(CompletedDateValues,ROW(A744)))&lt;&gt;"",INDEX(CompletedDateValues,ROW(A744))&gt;0),INT(INDEX(CompletedDateValues,ROW(A744))),"")</f>
        <v/>
      </c>
      <c r="B744" s="3" t="str">
        <f>IF(AND(TRIM(INDEX(StartDateValues,ROW(A744)))&lt;&gt;"",INDEX(StartDateValues,ROW(A744))&gt;0),INT(INDEX(StartDateValues,ROW(A744))),"")</f>
        <v/>
      </c>
      <c r="C744" s="3" t="str">
        <f t="shared" si="99"/>
        <v/>
      </c>
      <c r="D744" s="5" t="str">
        <f t="shared" si="100"/>
        <v/>
      </c>
      <c r="E744" s="5" t="str">
        <f t="shared" si="101"/>
        <v/>
      </c>
      <c r="F744" s="5" t="str">
        <f t="shared" si="102"/>
        <v/>
      </c>
      <c r="G744" s="3" t="str">
        <f t="shared" si="104"/>
        <v/>
      </c>
      <c r="H744" s="5" t="str">
        <f t="shared" si="105"/>
        <v/>
      </c>
      <c r="I744" s="5" t="str">
        <f t="shared" si="106"/>
        <v/>
      </c>
      <c r="J744" s="5" t="str">
        <f t="shared" si="107"/>
        <v/>
      </c>
      <c r="K744" s="5" t="e">
        <f t="shared" si="103"/>
        <v>#N/A</v>
      </c>
    </row>
    <row r="745" spans="1:11" x14ac:dyDescent="0.25">
      <c r="A745" s="3" t="str">
        <f>IF(AND(TRIM(INDEX(CompletedDateValues,ROW(A745)))&lt;&gt;"",INDEX(CompletedDateValues,ROW(A745))&gt;0),INT(INDEX(CompletedDateValues,ROW(A745))),"")</f>
        <v/>
      </c>
      <c r="B745" s="3" t="str">
        <f>IF(AND(TRIM(INDEX(StartDateValues,ROW(A745)))&lt;&gt;"",INDEX(StartDateValues,ROW(A745))&gt;0),INT(INDEX(StartDateValues,ROW(A745))),"")</f>
        <v/>
      </c>
      <c r="C745" s="3" t="str">
        <f t="shared" si="99"/>
        <v/>
      </c>
      <c r="D745" s="5" t="str">
        <f t="shared" si="100"/>
        <v/>
      </c>
      <c r="E745" s="5" t="str">
        <f t="shared" si="101"/>
        <v/>
      </c>
      <c r="F745" s="5" t="str">
        <f t="shared" si="102"/>
        <v/>
      </c>
      <c r="G745" s="3" t="str">
        <f t="shared" si="104"/>
        <v/>
      </c>
      <c r="H745" s="5" t="str">
        <f t="shared" si="105"/>
        <v/>
      </c>
      <c r="I745" s="5" t="str">
        <f t="shared" si="106"/>
        <v/>
      </c>
      <c r="J745" s="5" t="str">
        <f t="shared" si="107"/>
        <v/>
      </c>
      <c r="K745" s="5" t="e">
        <f t="shared" si="103"/>
        <v>#N/A</v>
      </c>
    </row>
    <row r="746" spans="1:11" x14ac:dyDescent="0.25">
      <c r="A746" s="3" t="str">
        <f>IF(AND(TRIM(INDEX(CompletedDateValues,ROW(A746)))&lt;&gt;"",INDEX(CompletedDateValues,ROW(A746))&gt;0),INT(INDEX(CompletedDateValues,ROW(A746))),"")</f>
        <v/>
      </c>
      <c r="B746" s="3" t="str">
        <f>IF(AND(TRIM(INDEX(StartDateValues,ROW(A746)))&lt;&gt;"",INDEX(StartDateValues,ROW(A746))&gt;0),INT(INDEX(StartDateValues,ROW(A746))),"")</f>
        <v/>
      </c>
      <c r="C746" s="3" t="str">
        <f t="shared" si="99"/>
        <v/>
      </c>
      <c r="D746" s="5" t="str">
        <f t="shared" si="100"/>
        <v/>
      </c>
      <c r="E746" s="5" t="str">
        <f t="shared" si="101"/>
        <v/>
      </c>
      <c r="F746" s="5" t="str">
        <f t="shared" si="102"/>
        <v/>
      </c>
      <c r="G746" s="3" t="str">
        <f t="shared" si="104"/>
        <v/>
      </c>
      <c r="H746" s="5" t="str">
        <f t="shared" si="105"/>
        <v/>
      </c>
      <c r="I746" s="5" t="str">
        <f t="shared" si="106"/>
        <v/>
      </c>
      <c r="J746" s="5" t="str">
        <f t="shared" si="107"/>
        <v/>
      </c>
      <c r="K746" s="5" t="e">
        <f t="shared" si="103"/>
        <v>#N/A</v>
      </c>
    </row>
    <row r="747" spans="1:11" x14ac:dyDescent="0.25">
      <c r="A747" s="3" t="str">
        <f>IF(AND(TRIM(INDEX(CompletedDateValues,ROW(A747)))&lt;&gt;"",INDEX(CompletedDateValues,ROW(A747))&gt;0),INT(INDEX(CompletedDateValues,ROW(A747))),"")</f>
        <v/>
      </c>
      <c r="B747" s="3" t="str">
        <f>IF(AND(TRIM(INDEX(StartDateValues,ROW(A747)))&lt;&gt;"",INDEX(StartDateValues,ROW(A747))&gt;0),INT(INDEX(StartDateValues,ROW(A747))),"")</f>
        <v/>
      </c>
      <c r="C747" s="3" t="str">
        <f t="shared" si="99"/>
        <v/>
      </c>
      <c r="D747" s="5" t="str">
        <f t="shared" si="100"/>
        <v/>
      </c>
      <c r="E747" s="5" t="str">
        <f t="shared" si="101"/>
        <v/>
      </c>
      <c r="F747" s="5" t="str">
        <f t="shared" si="102"/>
        <v/>
      </c>
      <c r="G747" s="3" t="str">
        <f t="shared" si="104"/>
        <v/>
      </c>
      <c r="H747" s="5" t="str">
        <f t="shared" si="105"/>
        <v/>
      </c>
      <c r="I747" s="5" t="str">
        <f t="shared" si="106"/>
        <v/>
      </c>
      <c r="J747" s="5" t="str">
        <f t="shared" si="107"/>
        <v/>
      </c>
      <c r="K747" s="5" t="e">
        <f t="shared" si="103"/>
        <v>#N/A</v>
      </c>
    </row>
    <row r="748" spans="1:11" x14ac:dyDescent="0.25">
      <c r="A748" s="3" t="str">
        <f>IF(AND(TRIM(INDEX(CompletedDateValues,ROW(A748)))&lt;&gt;"",INDEX(CompletedDateValues,ROW(A748))&gt;0),INT(INDEX(CompletedDateValues,ROW(A748))),"")</f>
        <v/>
      </c>
      <c r="B748" s="3" t="str">
        <f>IF(AND(TRIM(INDEX(StartDateValues,ROW(A748)))&lt;&gt;"",INDEX(StartDateValues,ROW(A748))&gt;0),INT(INDEX(StartDateValues,ROW(A748))),"")</f>
        <v/>
      </c>
      <c r="C748" s="3" t="str">
        <f t="shared" si="99"/>
        <v/>
      </c>
      <c r="D748" s="5" t="str">
        <f t="shared" si="100"/>
        <v/>
      </c>
      <c r="E748" s="5" t="str">
        <f t="shared" si="101"/>
        <v/>
      </c>
      <c r="F748" s="5" t="str">
        <f t="shared" si="102"/>
        <v/>
      </c>
      <c r="G748" s="3" t="str">
        <f t="shared" si="104"/>
        <v/>
      </c>
      <c r="H748" s="5" t="str">
        <f t="shared" si="105"/>
        <v/>
      </c>
      <c r="I748" s="5" t="str">
        <f t="shared" si="106"/>
        <v/>
      </c>
      <c r="J748" s="5" t="str">
        <f t="shared" si="107"/>
        <v/>
      </c>
      <c r="K748" s="5" t="e">
        <f t="shared" si="103"/>
        <v>#N/A</v>
      </c>
    </row>
    <row r="749" spans="1:11" x14ac:dyDescent="0.25">
      <c r="A749" s="3" t="str">
        <f>IF(AND(TRIM(INDEX(CompletedDateValues,ROW(A749)))&lt;&gt;"",INDEX(CompletedDateValues,ROW(A749))&gt;0),INT(INDEX(CompletedDateValues,ROW(A749))),"")</f>
        <v/>
      </c>
      <c r="B749" s="3" t="str">
        <f>IF(AND(TRIM(INDEX(StartDateValues,ROW(A749)))&lt;&gt;"",INDEX(StartDateValues,ROW(A749))&gt;0),INT(INDEX(StartDateValues,ROW(A749))),"")</f>
        <v/>
      </c>
      <c r="C749" s="3" t="str">
        <f t="shared" si="99"/>
        <v/>
      </c>
      <c r="D749" s="5" t="str">
        <f t="shared" si="100"/>
        <v/>
      </c>
      <c r="E749" s="5" t="str">
        <f t="shared" si="101"/>
        <v/>
      </c>
      <c r="F749" s="5" t="str">
        <f t="shared" si="102"/>
        <v/>
      </c>
      <c r="G749" s="3" t="str">
        <f t="shared" si="104"/>
        <v/>
      </c>
      <c r="H749" s="5" t="str">
        <f t="shared" si="105"/>
        <v/>
      </c>
      <c r="I749" s="5" t="str">
        <f t="shared" si="106"/>
        <v/>
      </c>
      <c r="J749" s="5" t="str">
        <f t="shared" si="107"/>
        <v/>
      </c>
      <c r="K749" s="5" t="e">
        <f t="shared" si="103"/>
        <v>#N/A</v>
      </c>
    </row>
    <row r="750" spans="1:11" x14ac:dyDescent="0.25">
      <c r="A750" s="3" t="str">
        <f>IF(AND(TRIM(INDEX(CompletedDateValues,ROW(A750)))&lt;&gt;"",INDEX(CompletedDateValues,ROW(A750))&gt;0),INT(INDEX(CompletedDateValues,ROW(A750))),"")</f>
        <v/>
      </c>
      <c r="B750" s="3" t="str">
        <f>IF(AND(TRIM(INDEX(StartDateValues,ROW(A750)))&lt;&gt;"",INDEX(StartDateValues,ROW(A750))&gt;0),INT(INDEX(StartDateValues,ROW(A750))),"")</f>
        <v/>
      </c>
      <c r="C750" s="3" t="str">
        <f t="shared" si="99"/>
        <v/>
      </c>
      <c r="D750" s="5" t="str">
        <f t="shared" si="100"/>
        <v/>
      </c>
      <c r="E750" s="5" t="str">
        <f t="shared" si="101"/>
        <v/>
      </c>
      <c r="F750" s="5" t="str">
        <f t="shared" si="102"/>
        <v/>
      </c>
      <c r="G750" s="3" t="str">
        <f t="shared" si="104"/>
        <v/>
      </c>
      <c r="H750" s="5" t="str">
        <f t="shared" si="105"/>
        <v/>
      </c>
      <c r="I750" s="5" t="str">
        <f t="shared" si="106"/>
        <v/>
      </c>
      <c r="J750" s="5" t="str">
        <f t="shared" si="107"/>
        <v/>
      </c>
      <c r="K750" s="5" t="e">
        <f t="shared" si="103"/>
        <v>#N/A</v>
      </c>
    </row>
    <row r="751" spans="1:11" x14ac:dyDescent="0.25">
      <c r="A751" s="3" t="str">
        <f>IF(AND(TRIM(INDEX(CompletedDateValues,ROW(A751)))&lt;&gt;"",INDEX(CompletedDateValues,ROW(A751))&gt;0),INT(INDEX(CompletedDateValues,ROW(A751))),"")</f>
        <v/>
      </c>
      <c r="B751" s="3" t="str">
        <f>IF(AND(TRIM(INDEX(StartDateValues,ROW(A751)))&lt;&gt;"",INDEX(StartDateValues,ROW(A751))&gt;0),INT(INDEX(StartDateValues,ROW(A751))),"")</f>
        <v/>
      </c>
      <c r="C751" s="3" t="str">
        <f t="shared" si="99"/>
        <v/>
      </c>
      <c r="D751" s="5" t="str">
        <f t="shared" si="100"/>
        <v/>
      </c>
      <c r="E751" s="5" t="str">
        <f t="shared" si="101"/>
        <v/>
      </c>
      <c r="F751" s="5" t="str">
        <f t="shared" si="102"/>
        <v/>
      </c>
      <c r="G751" s="3" t="str">
        <f t="shared" si="104"/>
        <v/>
      </c>
      <c r="H751" s="5" t="str">
        <f t="shared" si="105"/>
        <v/>
      </c>
      <c r="I751" s="5" t="str">
        <f t="shared" si="106"/>
        <v/>
      </c>
      <c r="J751" s="5" t="str">
        <f t="shared" si="107"/>
        <v/>
      </c>
      <c r="K751" s="5" t="e">
        <f t="shared" si="103"/>
        <v>#N/A</v>
      </c>
    </row>
    <row r="752" spans="1:11" x14ac:dyDescent="0.25">
      <c r="A752" s="3" t="str">
        <f>IF(AND(TRIM(INDEX(CompletedDateValues,ROW(A752)))&lt;&gt;"",INDEX(CompletedDateValues,ROW(A752))&gt;0),INT(INDEX(CompletedDateValues,ROW(A752))),"")</f>
        <v/>
      </c>
      <c r="B752" s="3" t="str">
        <f>IF(AND(TRIM(INDEX(StartDateValues,ROW(A752)))&lt;&gt;"",INDEX(StartDateValues,ROW(A752))&gt;0),INT(INDEX(StartDateValues,ROW(A752))),"")</f>
        <v/>
      </c>
      <c r="C752" s="3" t="str">
        <f t="shared" si="99"/>
        <v/>
      </c>
      <c r="D752" s="5" t="str">
        <f t="shared" si="100"/>
        <v/>
      </c>
      <c r="E752" s="5" t="str">
        <f t="shared" si="101"/>
        <v/>
      </c>
      <c r="F752" s="5" t="str">
        <f t="shared" si="102"/>
        <v/>
      </c>
      <c r="G752" s="3" t="str">
        <f t="shared" si="104"/>
        <v/>
      </c>
      <c r="H752" s="5" t="str">
        <f t="shared" si="105"/>
        <v/>
      </c>
      <c r="I752" s="5" t="str">
        <f t="shared" si="106"/>
        <v/>
      </c>
      <c r="J752" s="5" t="str">
        <f t="shared" si="107"/>
        <v/>
      </c>
      <c r="K752" s="5" t="e">
        <f t="shared" si="103"/>
        <v>#N/A</v>
      </c>
    </row>
    <row r="753" spans="1:11" x14ac:dyDescent="0.25">
      <c r="A753" s="3" t="str">
        <f>IF(AND(TRIM(INDEX(CompletedDateValues,ROW(A753)))&lt;&gt;"",INDEX(CompletedDateValues,ROW(A753))&gt;0),INT(INDEX(CompletedDateValues,ROW(A753))),"")</f>
        <v/>
      </c>
      <c r="B753" s="3" t="str">
        <f>IF(AND(TRIM(INDEX(StartDateValues,ROW(A753)))&lt;&gt;"",INDEX(StartDateValues,ROW(A753))&gt;0),INT(INDEX(StartDateValues,ROW(A753))),"")</f>
        <v/>
      </c>
      <c r="C753" s="3" t="str">
        <f t="shared" si="99"/>
        <v/>
      </c>
      <c r="D753" s="5" t="str">
        <f t="shared" si="100"/>
        <v/>
      </c>
      <c r="E753" s="5" t="str">
        <f t="shared" si="101"/>
        <v/>
      </c>
      <c r="F753" s="5" t="str">
        <f t="shared" si="102"/>
        <v/>
      </c>
      <c r="G753" s="3" t="str">
        <f t="shared" si="104"/>
        <v/>
      </c>
      <c r="H753" s="5" t="str">
        <f t="shared" si="105"/>
        <v/>
      </c>
      <c r="I753" s="5" t="str">
        <f t="shared" si="106"/>
        <v/>
      </c>
      <c r="J753" s="5" t="str">
        <f t="shared" si="107"/>
        <v/>
      </c>
      <c r="K753" s="5" t="e">
        <f t="shared" si="103"/>
        <v>#N/A</v>
      </c>
    </row>
    <row r="754" spans="1:11" x14ac:dyDescent="0.25">
      <c r="A754" s="3" t="str">
        <f>IF(AND(TRIM(INDEX(CompletedDateValues,ROW(A754)))&lt;&gt;"",INDEX(CompletedDateValues,ROW(A754))&gt;0),INT(INDEX(CompletedDateValues,ROW(A754))),"")</f>
        <v/>
      </c>
      <c r="B754" s="3" t="str">
        <f>IF(AND(TRIM(INDEX(StartDateValues,ROW(A754)))&lt;&gt;"",INDEX(StartDateValues,ROW(A754))&gt;0),INT(INDEX(StartDateValues,ROW(A754))),"")</f>
        <v/>
      </c>
      <c r="C754" s="3" t="str">
        <f t="shared" si="99"/>
        <v/>
      </c>
      <c r="D754" s="5" t="str">
        <f t="shared" si="100"/>
        <v/>
      </c>
      <c r="E754" s="5" t="str">
        <f t="shared" si="101"/>
        <v/>
      </c>
      <c r="F754" s="5" t="str">
        <f t="shared" si="102"/>
        <v/>
      </c>
      <c r="G754" s="3" t="str">
        <f t="shared" si="104"/>
        <v/>
      </c>
      <c r="H754" s="5" t="str">
        <f t="shared" si="105"/>
        <v/>
      </c>
      <c r="I754" s="5" t="str">
        <f t="shared" si="106"/>
        <v/>
      </c>
      <c r="J754" s="5" t="str">
        <f t="shared" si="107"/>
        <v/>
      </c>
      <c r="K754" s="5" t="e">
        <f t="shared" si="103"/>
        <v>#N/A</v>
      </c>
    </row>
    <row r="755" spans="1:11" x14ac:dyDescent="0.25">
      <c r="A755" s="3" t="str">
        <f>IF(AND(TRIM(INDEX(CompletedDateValues,ROW(A755)))&lt;&gt;"",INDEX(CompletedDateValues,ROW(A755))&gt;0),INT(INDEX(CompletedDateValues,ROW(A755))),"")</f>
        <v/>
      </c>
      <c r="B755" s="3" t="str">
        <f>IF(AND(TRIM(INDEX(StartDateValues,ROW(A755)))&lt;&gt;"",INDEX(StartDateValues,ROW(A755))&gt;0),INT(INDEX(StartDateValues,ROW(A755))),"")</f>
        <v/>
      </c>
      <c r="C755" s="3" t="str">
        <f t="shared" si="99"/>
        <v/>
      </c>
      <c r="D755" s="5" t="str">
        <f t="shared" si="100"/>
        <v/>
      </c>
      <c r="E755" s="5" t="str">
        <f t="shared" si="101"/>
        <v/>
      </c>
      <c r="F755" s="5" t="str">
        <f t="shared" si="102"/>
        <v/>
      </c>
      <c r="G755" s="3" t="str">
        <f t="shared" si="104"/>
        <v/>
      </c>
      <c r="H755" s="5" t="str">
        <f t="shared" si="105"/>
        <v/>
      </c>
      <c r="I755" s="5" t="str">
        <f t="shared" si="106"/>
        <v/>
      </c>
      <c r="J755" s="5" t="str">
        <f t="shared" si="107"/>
        <v/>
      </c>
      <c r="K755" s="5" t="e">
        <f t="shared" si="103"/>
        <v>#N/A</v>
      </c>
    </row>
    <row r="756" spans="1:11" x14ac:dyDescent="0.25">
      <c r="A756" s="3" t="str">
        <f>IF(AND(TRIM(INDEX(CompletedDateValues,ROW(A756)))&lt;&gt;"",INDEX(CompletedDateValues,ROW(A756))&gt;0),INT(INDEX(CompletedDateValues,ROW(A756))),"")</f>
        <v/>
      </c>
      <c r="B756" s="3" t="str">
        <f>IF(AND(TRIM(INDEX(StartDateValues,ROW(A756)))&lt;&gt;"",INDEX(StartDateValues,ROW(A756))&gt;0),INT(INDEX(StartDateValues,ROW(A756))),"")</f>
        <v/>
      </c>
      <c r="C756" s="3" t="str">
        <f t="shared" si="99"/>
        <v/>
      </c>
      <c r="D756" s="5" t="str">
        <f t="shared" si="100"/>
        <v/>
      </c>
      <c r="E756" s="5" t="str">
        <f t="shared" si="101"/>
        <v/>
      </c>
      <c r="F756" s="5" t="str">
        <f t="shared" si="102"/>
        <v/>
      </c>
      <c r="G756" s="3" t="str">
        <f t="shared" si="104"/>
        <v/>
      </c>
      <c r="H756" s="5" t="str">
        <f t="shared" si="105"/>
        <v/>
      </c>
      <c r="I756" s="5" t="str">
        <f t="shared" si="106"/>
        <v/>
      </c>
      <c r="J756" s="5" t="str">
        <f t="shared" si="107"/>
        <v/>
      </c>
      <c r="K756" s="5" t="e">
        <f t="shared" si="103"/>
        <v>#N/A</v>
      </c>
    </row>
    <row r="757" spans="1:11" x14ac:dyDescent="0.25">
      <c r="A757" s="3" t="str">
        <f>IF(AND(TRIM(INDEX(CompletedDateValues,ROW(A757)))&lt;&gt;"",INDEX(CompletedDateValues,ROW(A757))&gt;0),INT(INDEX(CompletedDateValues,ROW(A757))),"")</f>
        <v/>
      </c>
      <c r="B757" s="3" t="str">
        <f>IF(AND(TRIM(INDEX(StartDateValues,ROW(A757)))&lt;&gt;"",INDEX(StartDateValues,ROW(A757))&gt;0),INT(INDEX(StartDateValues,ROW(A757))),"")</f>
        <v/>
      </c>
      <c r="C757" s="3" t="str">
        <f t="shared" si="99"/>
        <v/>
      </c>
      <c r="D757" s="5" t="str">
        <f t="shared" si="100"/>
        <v/>
      </c>
      <c r="E757" s="5" t="str">
        <f t="shared" si="101"/>
        <v/>
      </c>
      <c r="F757" s="5" t="str">
        <f t="shared" si="102"/>
        <v/>
      </c>
      <c r="G757" s="3" t="str">
        <f t="shared" si="104"/>
        <v/>
      </c>
      <c r="H757" s="5" t="str">
        <f t="shared" si="105"/>
        <v/>
      </c>
      <c r="I757" s="5" t="str">
        <f t="shared" si="106"/>
        <v/>
      </c>
      <c r="J757" s="5" t="str">
        <f t="shared" si="107"/>
        <v/>
      </c>
      <c r="K757" s="5" t="e">
        <f t="shared" si="103"/>
        <v>#N/A</v>
      </c>
    </row>
    <row r="758" spans="1:11" x14ac:dyDescent="0.25">
      <c r="A758" s="3" t="str">
        <f>IF(AND(TRIM(INDEX(CompletedDateValues,ROW(A758)))&lt;&gt;"",INDEX(CompletedDateValues,ROW(A758))&gt;0),INT(INDEX(CompletedDateValues,ROW(A758))),"")</f>
        <v/>
      </c>
      <c r="B758" s="3" t="str">
        <f>IF(AND(TRIM(INDEX(StartDateValues,ROW(A758)))&lt;&gt;"",INDEX(StartDateValues,ROW(A758))&gt;0),INT(INDEX(StartDateValues,ROW(A758))),"")</f>
        <v/>
      </c>
      <c r="C758" s="3" t="str">
        <f t="shared" si="99"/>
        <v/>
      </c>
      <c r="D758" s="5" t="str">
        <f t="shared" si="100"/>
        <v/>
      </c>
      <c r="E758" s="5" t="str">
        <f t="shared" si="101"/>
        <v/>
      </c>
      <c r="F758" s="5" t="str">
        <f t="shared" si="102"/>
        <v/>
      </c>
      <c r="G758" s="3" t="str">
        <f t="shared" si="104"/>
        <v/>
      </c>
      <c r="H758" s="5" t="str">
        <f t="shared" si="105"/>
        <v/>
      </c>
      <c r="I758" s="5" t="str">
        <f t="shared" si="106"/>
        <v/>
      </c>
      <c r="J758" s="5" t="str">
        <f t="shared" si="107"/>
        <v/>
      </c>
      <c r="K758" s="5" t="e">
        <f t="shared" si="103"/>
        <v>#N/A</v>
      </c>
    </row>
    <row r="759" spans="1:11" x14ac:dyDescent="0.25">
      <c r="A759" s="3" t="str">
        <f>IF(AND(TRIM(INDEX(CompletedDateValues,ROW(A759)))&lt;&gt;"",INDEX(CompletedDateValues,ROW(A759))&gt;0),INT(INDEX(CompletedDateValues,ROW(A759))),"")</f>
        <v/>
      </c>
      <c r="B759" s="3" t="str">
        <f>IF(AND(TRIM(INDEX(StartDateValues,ROW(A759)))&lt;&gt;"",INDEX(StartDateValues,ROW(A759))&gt;0),INT(INDEX(StartDateValues,ROW(A759))),"")</f>
        <v/>
      </c>
      <c r="C759" s="3" t="str">
        <f t="shared" si="99"/>
        <v/>
      </c>
      <c r="D759" s="5" t="str">
        <f t="shared" si="100"/>
        <v/>
      </c>
      <c r="E759" s="5" t="str">
        <f t="shared" si="101"/>
        <v/>
      </c>
      <c r="F759" s="5" t="str">
        <f t="shared" si="102"/>
        <v/>
      </c>
      <c r="G759" s="3" t="str">
        <f t="shared" si="104"/>
        <v/>
      </c>
      <c r="H759" s="5" t="str">
        <f t="shared" si="105"/>
        <v/>
      </c>
      <c r="I759" s="5" t="str">
        <f t="shared" si="106"/>
        <v/>
      </c>
      <c r="J759" s="5" t="str">
        <f t="shared" si="107"/>
        <v/>
      </c>
      <c r="K759" s="5" t="e">
        <f t="shared" si="103"/>
        <v>#N/A</v>
      </c>
    </row>
    <row r="760" spans="1:11" x14ac:dyDescent="0.25">
      <c r="A760" s="3" t="str">
        <f>IF(AND(TRIM(INDEX(CompletedDateValues,ROW(A760)))&lt;&gt;"",INDEX(CompletedDateValues,ROW(A760))&gt;0),INT(INDEX(CompletedDateValues,ROW(A760))),"")</f>
        <v/>
      </c>
      <c r="B760" s="3" t="str">
        <f>IF(AND(TRIM(INDEX(StartDateValues,ROW(A760)))&lt;&gt;"",INDEX(StartDateValues,ROW(A760))&gt;0),INT(INDEX(StartDateValues,ROW(A760))),"")</f>
        <v/>
      </c>
      <c r="C760" s="3" t="str">
        <f t="shared" si="99"/>
        <v/>
      </c>
      <c r="D760" s="5" t="str">
        <f t="shared" si="100"/>
        <v/>
      </c>
      <c r="E760" s="5" t="str">
        <f t="shared" si="101"/>
        <v/>
      </c>
      <c r="F760" s="5" t="str">
        <f t="shared" si="102"/>
        <v/>
      </c>
      <c r="G760" s="3" t="str">
        <f t="shared" si="104"/>
        <v/>
      </c>
      <c r="H760" s="5" t="str">
        <f t="shared" si="105"/>
        <v/>
      </c>
      <c r="I760" s="5" t="str">
        <f t="shared" si="106"/>
        <v/>
      </c>
      <c r="J760" s="5" t="str">
        <f t="shared" si="107"/>
        <v/>
      </c>
      <c r="K760" s="5" t="e">
        <f t="shared" si="103"/>
        <v>#N/A</v>
      </c>
    </row>
    <row r="761" spans="1:11" x14ac:dyDescent="0.25">
      <c r="A761" s="3" t="str">
        <f>IF(AND(TRIM(INDEX(CompletedDateValues,ROW(A761)))&lt;&gt;"",INDEX(CompletedDateValues,ROW(A761))&gt;0),INT(INDEX(CompletedDateValues,ROW(A761))),"")</f>
        <v/>
      </c>
      <c r="B761" s="3" t="str">
        <f>IF(AND(TRIM(INDEX(StartDateValues,ROW(A761)))&lt;&gt;"",INDEX(StartDateValues,ROW(A761))&gt;0),INT(INDEX(StartDateValues,ROW(A761))),"")</f>
        <v/>
      </c>
      <c r="C761" s="3" t="str">
        <f t="shared" si="99"/>
        <v/>
      </c>
      <c r="D761" s="5" t="str">
        <f t="shared" si="100"/>
        <v/>
      </c>
      <c r="E761" s="5" t="str">
        <f t="shared" si="101"/>
        <v/>
      </c>
      <c r="F761" s="5" t="str">
        <f t="shared" si="102"/>
        <v/>
      </c>
      <c r="G761" s="3" t="str">
        <f t="shared" si="104"/>
        <v/>
      </c>
      <c r="H761" s="5" t="str">
        <f t="shared" si="105"/>
        <v/>
      </c>
      <c r="I761" s="5" t="str">
        <f t="shared" si="106"/>
        <v/>
      </c>
      <c r="J761" s="5" t="str">
        <f t="shared" si="107"/>
        <v/>
      </c>
      <c r="K761" s="5" t="e">
        <f t="shared" si="103"/>
        <v>#N/A</v>
      </c>
    </row>
    <row r="762" spans="1:11" x14ac:dyDescent="0.25">
      <c r="A762" s="3" t="str">
        <f>IF(AND(TRIM(INDEX(CompletedDateValues,ROW(A762)))&lt;&gt;"",INDEX(CompletedDateValues,ROW(A762))&gt;0),INT(INDEX(CompletedDateValues,ROW(A762))),"")</f>
        <v/>
      </c>
      <c r="B762" s="3" t="str">
        <f>IF(AND(TRIM(INDEX(StartDateValues,ROW(A762)))&lt;&gt;"",INDEX(StartDateValues,ROW(A762))&gt;0),INT(INDEX(StartDateValues,ROW(A762))),"")</f>
        <v/>
      </c>
      <c r="C762" s="3" t="str">
        <f t="shared" si="99"/>
        <v/>
      </c>
      <c r="D762" s="5" t="str">
        <f t="shared" si="100"/>
        <v/>
      </c>
      <c r="E762" s="5" t="str">
        <f t="shared" si="101"/>
        <v/>
      </c>
      <c r="F762" s="5" t="str">
        <f t="shared" si="102"/>
        <v/>
      </c>
      <c r="G762" s="3" t="str">
        <f t="shared" si="104"/>
        <v/>
      </c>
      <c r="H762" s="5" t="str">
        <f t="shared" si="105"/>
        <v/>
      </c>
      <c r="I762" s="5" t="str">
        <f t="shared" si="106"/>
        <v/>
      </c>
      <c r="J762" s="5" t="str">
        <f t="shared" si="107"/>
        <v/>
      </c>
      <c r="K762" s="5" t="e">
        <f t="shared" si="103"/>
        <v>#N/A</v>
      </c>
    </row>
    <row r="763" spans="1:11" x14ac:dyDescent="0.25">
      <c r="A763" s="3" t="str">
        <f>IF(AND(TRIM(INDEX(CompletedDateValues,ROW(A763)))&lt;&gt;"",INDEX(CompletedDateValues,ROW(A763))&gt;0),INT(INDEX(CompletedDateValues,ROW(A763))),"")</f>
        <v/>
      </c>
      <c r="B763" s="3" t="str">
        <f>IF(AND(TRIM(INDEX(StartDateValues,ROW(A763)))&lt;&gt;"",INDEX(StartDateValues,ROW(A763))&gt;0),INT(INDEX(StartDateValues,ROW(A763))),"")</f>
        <v/>
      </c>
      <c r="C763" s="3" t="str">
        <f t="shared" si="99"/>
        <v/>
      </c>
      <c r="D763" s="5" t="str">
        <f t="shared" si="100"/>
        <v/>
      </c>
      <c r="E763" s="5" t="str">
        <f t="shared" si="101"/>
        <v/>
      </c>
      <c r="F763" s="5" t="str">
        <f t="shared" si="102"/>
        <v/>
      </c>
      <c r="G763" s="3" t="str">
        <f t="shared" si="104"/>
        <v/>
      </c>
      <c r="H763" s="5" t="str">
        <f t="shared" si="105"/>
        <v/>
      </c>
      <c r="I763" s="5" t="str">
        <f t="shared" si="106"/>
        <v/>
      </c>
      <c r="J763" s="5" t="str">
        <f t="shared" si="107"/>
        <v/>
      </c>
      <c r="K763" s="5" t="e">
        <f t="shared" si="103"/>
        <v>#N/A</v>
      </c>
    </row>
    <row r="764" spans="1:11" x14ac:dyDescent="0.25">
      <c r="A764" s="3" t="str">
        <f>IF(AND(TRIM(INDEX(CompletedDateValues,ROW(A764)))&lt;&gt;"",INDEX(CompletedDateValues,ROW(A764))&gt;0),INT(INDEX(CompletedDateValues,ROW(A764))),"")</f>
        <v/>
      </c>
      <c r="B764" s="3" t="str">
        <f>IF(AND(TRIM(INDEX(StartDateValues,ROW(A764)))&lt;&gt;"",INDEX(StartDateValues,ROW(A764))&gt;0),INT(INDEX(StartDateValues,ROW(A764))),"")</f>
        <v/>
      </c>
      <c r="C764" s="3" t="str">
        <f t="shared" si="99"/>
        <v/>
      </c>
      <c r="D764" s="5" t="str">
        <f t="shared" si="100"/>
        <v/>
      </c>
      <c r="E764" s="5" t="str">
        <f t="shared" si="101"/>
        <v/>
      </c>
      <c r="F764" s="5" t="str">
        <f t="shared" si="102"/>
        <v/>
      </c>
      <c r="G764" s="3" t="str">
        <f t="shared" si="104"/>
        <v/>
      </c>
      <c r="H764" s="5" t="str">
        <f t="shared" si="105"/>
        <v/>
      </c>
      <c r="I764" s="5" t="str">
        <f t="shared" si="106"/>
        <v/>
      </c>
      <c r="J764" s="5" t="str">
        <f t="shared" si="107"/>
        <v/>
      </c>
      <c r="K764" s="5" t="e">
        <f t="shared" si="103"/>
        <v>#N/A</v>
      </c>
    </row>
    <row r="765" spans="1:11" x14ac:dyDescent="0.25">
      <c r="A765" s="3" t="str">
        <f>IF(AND(TRIM(INDEX(CompletedDateValues,ROW(A765)))&lt;&gt;"",INDEX(CompletedDateValues,ROW(A765))&gt;0),INT(INDEX(CompletedDateValues,ROW(A765))),"")</f>
        <v/>
      </c>
      <c r="B765" s="3" t="str">
        <f>IF(AND(TRIM(INDEX(StartDateValues,ROW(A765)))&lt;&gt;"",INDEX(StartDateValues,ROW(A765))&gt;0),INT(INDEX(StartDateValues,ROW(A765))),"")</f>
        <v/>
      </c>
      <c r="C765" s="3" t="str">
        <f t="shared" ref="C765:C828" si="108">IF(A765="","",A765 - (WEEKDAY(A765)-1))</f>
        <v/>
      </c>
      <c r="D765" s="5" t="str">
        <f t="shared" ref="D765:D828" si="109">IF(C765="", "",YEAR(C765))</f>
        <v/>
      </c>
      <c r="E765" s="5" t="str">
        <f t="shared" ref="E765:E828" si="110">IF(C765="","",WEEKNUM(C765))</f>
        <v/>
      </c>
      <c r="F765" s="5" t="str">
        <f t="shared" ref="F765:F828" si="111">IF(C765="","",D765&amp;"-"&amp;TEXT(E765,"00"))</f>
        <v/>
      </c>
      <c r="G765" s="3" t="str">
        <f t="shared" si="104"/>
        <v/>
      </c>
      <c r="H765" s="5" t="str">
        <f t="shared" si="105"/>
        <v/>
      </c>
      <c r="I765" s="5" t="str">
        <f t="shared" si="106"/>
        <v/>
      </c>
      <c r="J765" s="5" t="str">
        <f t="shared" si="107"/>
        <v/>
      </c>
      <c r="K765" s="5" t="e">
        <f t="shared" si="103"/>
        <v>#N/A</v>
      </c>
    </row>
    <row r="766" spans="1:11" x14ac:dyDescent="0.25">
      <c r="A766" s="3" t="str">
        <f>IF(AND(TRIM(INDEX(CompletedDateValues,ROW(A766)))&lt;&gt;"",INDEX(CompletedDateValues,ROW(A766))&gt;0),INT(INDEX(CompletedDateValues,ROW(A766))),"")</f>
        <v/>
      </c>
      <c r="B766" s="3" t="str">
        <f>IF(AND(TRIM(INDEX(StartDateValues,ROW(A766)))&lt;&gt;"",INDEX(StartDateValues,ROW(A766))&gt;0),INT(INDEX(StartDateValues,ROW(A766))),"")</f>
        <v/>
      </c>
      <c r="C766" s="3" t="str">
        <f t="shared" si="108"/>
        <v/>
      </c>
      <c r="D766" s="5" t="str">
        <f t="shared" si="109"/>
        <v/>
      </c>
      <c r="E766" s="5" t="str">
        <f t="shared" si="110"/>
        <v/>
      </c>
      <c r="F766" s="5" t="str">
        <f t="shared" si="111"/>
        <v/>
      </c>
      <c r="G766" s="3" t="str">
        <f t="shared" si="104"/>
        <v/>
      </c>
      <c r="H766" s="5" t="str">
        <f t="shared" si="105"/>
        <v/>
      </c>
      <c r="I766" s="5" t="str">
        <f t="shared" si="106"/>
        <v/>
      </c>
      <c r="J766" s="5" t="str">
        <f t="shared" si="107"/>
        <v/>
      </c>
      <c r="K766" s="5" t="e">
        <f t="shared" si="103"/>
        <v>#N/A</v>
      </c>
    </row>
    <row r="767" spans="1:11" x14ac:dyDescent="0.25">
      <c r="A767" s="3" t="str">
        <f>IF(AND(TRIM(INDEX(CompletedDateValues,ROW(A767)))&lt;&gt;"",INDEX(CompletedDateValues,ROW(A767))&gt;0),INT(INDEX(CompletedDateValues,ROW(A767))),"")</f>
        <v/>
      </c>
      <c r="B767" s="3" t="str">
        <f>IF(AND(TRIM(INDEX(StartDateValues,ROW(A767)))&lt;&gt;"",INDEX(StartDateValues,ROW(A767))&gt;0),INT(INDEX(StartDateValues,ROW(A767))),"")</f>
        <v/>
      </c>
      <c r="C767" s="3" t="str">
        <f t="shared" si="108"/>
        <v/>
      </c>
      <c r="D767" s="5" t="str">
        <f t="shared" si="109"/>
        <v/>
      </c>
      <c r="E767" s="5" t="str">
        <f t="shared" si="110"/>
        <v/>
      </c>
      <c r="F767" s="5" t="str">
        <f t="shared" si="111"/>
        <v/>
      </c>
      <c r="G767" s="3" t="str">
        <f t="shared" si="104"/>
        <v/>
      </c>
      <c r="H767" s="5" t="str">
        <f t="shared" si="105"/>
        <v/>
      </c>
      <c r="I767" s="5" t="str">
        <f t="shared" si="106"/>
        <v/>
      </c>
      <c r="J767" s="5" t="str">
        <f t="shared" si="107"/>
        <v/>
      </c>
      <c r="K767" s="5" t="e">
        <f t="shared" si="103"/>
        <v>#N/A</v>
      </c>
    </row>
    <row r="768" spans="1:11" x14ac:dyDescent="0.25">
      <c r="A768" s="3" t="str">
        <f>IF(AND(TRIM(INDEX(CompletedDateValues,ROW(A768)))&lt;&gt;"",INDEX(CompletedDateValues,ROW(A768))&gt;0),INT(INDEX(CompletedDateValues,ROW(A768))),"")</f>
        <v/>
      </c>
      <c r="B768" s="3" t="str">
        <f>IF(AND(TRIM(INDEX(StartDateValues,ROW(A768)))&lt;&gt;"",INDEX(StartDateValues,ROW(A768))&gt;0),INT(INDEX(StartDateValues,ROW(A768))),"")</f>
        <v/>
      </c>
      <c r="C768" s="3" t="str">
        <f t="shared" si="108"/>
        <v/>
      </c>
      <c r="D768" s="5" t="str">
        <f t="shared" si="109"/>
        <v/>
      </c>
      <c r="E768" s="5" t="str">
        <f t="shared" si="110"/>
        <v/>
      </c>
      <c r="F768" s="5" t="str">
        <f t="shared" si="111"/>
        <v/>
      </c>
      <c r="G768" s="3" t="str">
        <f t="shared" si="104"/>
        <v/>
      </c>
      <c r="H768" s="5" t="str">
        <f t="shared" si="105"/>
        <v/>
      </c>
      <c r="I768" s="5" t="str">
        <f t="shared" si="106"/>
        <v/>
      </c>
      <c r="J768" s="5" t="str">
        <f t="shared" si="107"/>
        <v/>
      </c>
      <c r="K768" s="5" t="e">
        <f t="shared" si="103"/>
        <v>#N/A</v>
      </c>
    </row>
    <row r="769" spans="1:11" x14ac:dyDescent="0.25">
      <c r="A769" s="3" t="str">
        <f>IF(AND(TRIM(INDEX(CompletedDateValues,ROW(A769)))&lt;&gt;"",INDEX(CompletedDateValues,ROW(A769))&gt;0),INT(INDEX(CompletedDateValues,ROW(A769))),"")</f>
        <v/>
      </c>
      <c r="B769" s="3" t="str">
        <f>IF(AND(TRIM(INDEX(StartDateValues,ROW(A769)))&lt;&gt;"",INDEX(StartDateValues,ROW(A769))&gt;0),INT(INDEX(StartDateValues,ROW(A769))),"")</f>
        <v/>
      </c>
      <c r="C769" s="3" t="str">
        <f t="shared" si="108"/>
        <v/>
      </c>
      <c r="D769" s="5" t="str">
        <f t="shared" si="109"/>
        <v/>
      </c>
      <c r="E769" s="5" t="str">
        <f t="shared" si="110"/>
        <v/>
      </c>
      <c r="F769" s="5" t="str">
        <f t="shared" si="111"/>
        <v/>
      </c>
      <c r="G769" s="3" t="str">
        <f t="shared" si="104"/>
        <v/>
      </c>
      <c r="H769" s="5" t="str">
        <f t="shared" si="105"/>
        <v/>
      </c>
      <c r="I769" s="5" t="str">
        <f t="shared" si="106"/>
        <v/>
      </c>
      <c r="J769" s="5" t="str">
        <f t="shared" si="107"/>
        <v/>
      </c>
      <c r="K769" s="5" t="e">
        <f t="shared" si="103"/>
        <v>#N/A</v>
      </c>
    </row>
    <row r="770" spans="1:11" x14ac:dyDescent="0.25">
      <c r="A770" s="3" t="str">
        <f>IF(AND(TRIM(INDEX(CompletedDateValues,ROW(A770)))&lt;&gt;"",INDEX(CompletedDateValues,ROW(A770))&gt;0),INT(INDEX(CompletedDateValues,ROW(A770))),"")</f>
        <v/>
      </c>
      <c r="B770" s="3" t="str">
        <f>IF(AND(TRIM(INDEX(StartDateValues,ROW(A770)))&lt;&gt;"",INDEX(StartDateValues,ROW(A770))&gt;0),INT(INDEX(StartDateValues,ROW(A770))),"")</f>
        <v/>
      </c>
      <c r="C770" s="3" t="str">
        <f t="shared" si="108"/>
        <v/>
      </c>
      <c r="D770" s="5" t="str">
        <f t="shared" si="109"/>
        <v/>
      </c>
      <c r="E770" s="5" t="str">
        <f t="shared" si="110"/>
        <v/>
      </c>
      <c r="F770" s="5" t="str">
        <f t="shared" si="111"/>
        <v/>
      </c>
      <c r="G770" s="3" t="str">
        <f t="shared" si="104"/>
        <v/>
      </c>
      <c r="H770" s="5" t="str">
        <f t="shared" si="105"/>
        <v/>
      </c>
      <c r="I770" s="5" t="str">
        <f t="shared" si="106"/>
        <v/>
      </c>
      <c r="J770" s="5" t="str">
        <f t="shared" si="107"/>
        <v/>
      </c>
      <c r="K770" s="5" t="e">
        <f t="shared" ref="K770:K833" si="112">IF(OR(A770="",B770=""),NA(),MAX(0,IF(A770-B770=0,SameDayCycleTimeSettingValue,A770-B770)))</f>
        <v>#N/A</v>
      </c>
    </row>
    <row r="771" spans="1:11" x14ac:dyDescent="0.25">
      <c r="A771" s="3" t="str">
        <f>IF(AND(TRIM(INDEX(CompletedDateValues,ROW(A771)))&lt;&gt;"",INDEX(CompletedDateValues,ROW(A771))&gt;0),INT(INDEX(CompletedDateValues,ROW(A771))),"")</f>
        <v/>
      </c>
      <c r="B771" s="3" t="str">
        <f>IF(AND(TRIM(INDEX(StartDateValues,ROW(A771)))&lt;&gt;"",INDEX(StartDateValues,ROW(A771))&gt;0),INT(INDEX(StartDateValues,ROW(A771))),"")</f>
        <v/>
      </c>
      <c r="C771" s="3" t="str">
        <f t="shared" si="108"/>
        <v/>
      </c>
      <c r="D771" s="5" t="str">
        <f t="shared" si="109"/>
        <v/>
      </c>
      <c r="E771" s="5" t="str">
        <f t="shared" si="110"/>
        <v/>
      </c>
      <c r="F771" s="5" t="str">
        <f t="shared" si="111"/>
        <v/>
      </c>
      <c r="G771" s="3" t="str">
        <f t="shared" ref="G771:G834" si="113">IF(B771="","",B771 - (WEEKDAY(B771)-1))</f>
        <v/>
      </c>
      <c r="H771" s="5" t="str">
        <f t="shared" ref="H771:H834" si="114">IF(G771="", "",YEAR(G771))</f>
        <v/>
      </c>
      <c r="I771" s="5" t="str">
        <f t="shared" ref="I771:I834" si="115">IF(G771="","",WEEKNUM(G771))</f>
        <v/>
      </c>
      <c r="J771" s="5" t="str">
        <f t="shared" ref="J771:J834" si="116">IF(G771="","",H771&amp;"-"&amp;TEXT(I771,"00"))</f>
        <v/>
      </c>
      <c r="K771" s="5" t="e">
        <f t="shared" si="112"/>
        <v>#N/A</v>
      </c>
    </row>
    <row r="772" spans="1:11" x14ac:dyDescent="0.25">
      <c r="A772" s="3" t="str">
        <f>IF(AND(TRIM(INDEX(CompletedDateValues,ROW(A772)))&lt;&gt;"",INDEX(CompletedDateValues,ROW(A772))&gt;0),INT(INDEX(CompletedDateValues,ROW(A772))),"")</f>
        <v/>
      </c>
      <c r="B772" s="3" t="str">
        <f>IF(AND(TRIM(INDEX(StartDateValues,ROW(A772)))&lt;&gt;"",INDEX(StartDateValues,ROW(A772))&gt;0),INT(INDEX(StartDateValues,ROW(A772))),"")</f>
        <v/>
      </c>
      <c r="C772" s="3" t="str">
        <f t="shared" si="108"/>
        <v/>
      </c>
      <c r="D772" s="5" t="str">
        <f t="shared" si="109"/>
        <v/>
      </c>
      <c r="E772" s="5" t="str">
        <f t="shared" si="110"/>
        <v/>
      </c>
      <c r="F772" s="5" t="str">
        <f t="shared" si="111"/>
        <v/>
      </c>
      <c r="G772" s="3" t="str">
        <f t="shared" si="113"/>
        <v/>
      </c>
      <c r="H772" s="5" t="str">
        <f t="shared" si="114"/>
        <v/>
      </c>
      <c r="I772" s="5" t="str">
        <f t="shared" si="115"/>
        <v/>
      </c>
      <c r="J772" s="5" t="str">
        <f t="shared" si="116"/>
        <v/>
      </c>
      <c r="K772" s="5" t="e">
        <f t="shared" si="112"/>
        <v>#N/A</v>
      </c>
    </row>
    <row r="773" spans="1:11" x14ac:dyDescent="0.25">
      <c r="A773" s="3" t="str">
        <f>IF(AND(TRIM(INDEX(CompletedDateValues,ROW(A773)))&lt;&gt;"",INDEX(CompletedDateValues,ROW(A773))&gt;0),INT(INDEX(CompletedDateValues,ROW(A773))),"")</f>
        <v/>
      </c>
      <c r="B773" s="3" t="str">
        <f>IF(AND(TRIM(INDEX(StartDateValues,ROW(A773)))&lt;&gt;"",INDEX(StartDateValues,ROW(A773))&gt;0),INT(INDEX(StartDateValues,ROW(A773))),"")</f>
        <v/>
      </c>
      <c r="C773" s="3" t="str">
        <f t="shared" si="108"/>
        <v/>
      </c>
      <c r="D773" s="5" t="str">
        <f t="shared" si="109"/>
        <v/>
      </c>
      <c r="E773" s="5" t="str">
        <f t="shared" si="110"/>
        <v/>
      </c>
      <c r="F773" s="5" t="str">
        <f t="shared" si="111"/>
        <v/>
      </c>
      <c r="G773" s="3" t="str">
        <f t="shared" si="113"/>
        <v/>
      </c>
      <c r="H773" s="5" t="str">
        <f t="shared" si="114"/>
        <v/>
      </c>
      <c r="I773" s="5" t="str">
        <f t="shared" si="115"/>
        <v/>
      </c>
      <c r="J773" s="5" t="str">
        <f t="shared" si="116"/>
        <v/>
      </c>
      <c r="K773" s="5" t="e">
        <f t="shared" si="112"/>
        <v>#N/A</v>
      </c>
    </row>
    <row r="774" spans="1:11" x14ac:dyDescent="0.25">
      <c r="A774" s="3" t="str">
        <f>IF(AND(TRIM(INDEX(CompletedDateValues,ROW(A774)))&lt;&gt;"",INDEX(CompletedDateValues,ROW(A774))&gt;0),INT(INDEX(CompletedDateValues,ROW(A774))),"")</f>
        <v/>
      </c>
      <c r="B774" s="3" t="str">
        <f>IF(AND(TRIM(INDEX(StartDateValues,ROW(A774)))&lt;&gt;"",INDEX(StartDateValues,ROW(A774))&gt;0),INT(INDEX(StartDateValues,ROW(A774))),"")</f>
        <v/>
      </c>
      <c r="C774" s="3" t="str">
        <f t="shared" si="108"/>
        <v/>
      </c>
      <c r="D774" s="5" t="str">
        <f t="shared" si="109"/>
        <v/>
      </c>
      <c r="E774" s="5" t="str">
        <f t="shared" si="110"/>
        <v/>
      </c>
      <c r="F774" s="5" t="str">
        <f t="shared" si="111"/>
        <v/>
      </c>
      <c r="G774" s="3" t="str">
        <f t="shared" si="113"/>
        <v/>
      </c>
      <c r="H774" s="5" t="str">
        <f t="shared" si="114"/>
        <v/>
      </c>
      <c r="I774" s="5" t="str">
        <f t="shared" si="115"/>
        <v/>
      </c>
      <c r="J774" s="5" t="str">
        <f t="shared" si="116"/>
        <v/>
      </c>
      <c r="K774" s="5" t="e">
        <f t="shared" si="112"/>
        <v>#N/A</v>
      </c>
    </row>
    <row r="775" spans="1:11" x14ac:dyDescent="0.25">
      <c r="A775" s="3" t="str">
        <f>IF(AND(TRIM(INDEX(CompletedDateValues,ROW(A775)))&lt;&gt;"",INDEX(CompletedDateValues,ROW(A775))&gt;0),INT(INDEX(CompletedDateValues,ROW(A775))),"")</f>
        <v/>
      </c>
      <c r="B775" s="3" t="str">
        <f>IF(AND(TRIM(INDEX(StartDateValues,ROW(A775)))&lt;&gt;"",INDEX(StartDateValues,ROW(A775))&gt;0),INT(INDEX(StartDateValues,ROW(A775))),"")</f>
        <v/>
      </c>
      <c r="C775" s="3" t="str">
        <f t="shared" si="108"/>
        <v/>
      </c>
      <c r="D775" s="5" t="str">
        <f t="shared" si="109"/>
        <v/>
      </c>
      <c r="E775" s="5" t="str">
        <f t="shared" si="110"/>
        <v/>
      </c>
      <c r="F775" s="5" t="str">
        <f t="shared" si="111"/>
        <v/>
      </c>
      <c r="G775" s="3" t="str">
        <f t="shared" si="113"/>
        <v/>
      </c>
      <c r="H775" s="5" t="str">
        <f t="shared" si="114"/>
        <v/>
      </c>
      <c r="I775" s="5" t="str">
        <f t="shared" si="115"/>
        <v/>
      </c>
      <c r="J775" s="5" t="str">
        <f t="shared" si="116"/>
        <v/>
      </c>
      <c r="K775" s="5" t="e">
        <f t="shared" si="112"/>
        <v>#N/A</v>
      </c>
    </row>
    <row r="776" spans="1:11" x14ac:dyDescent="0.25">
      <c r="A776" s="3" t="str">
        <f>IF(AND(TRIM(INDEX(CompletedDateValues,ROW(A776)))&lt;&gt;"",INDEX(CompletedDateValues,ROW(A776))&gt;0),INT(INDEX(CompletedDateValues,ROW(A776))),"")</f>
        <v/>
      </c>
      <c r="B776" s="3" t="str">
        <f>IF(AND(TRIM(INDEX(StartDateValues,ROW(A776)))&lt;&gt;"",INDEX(StartDateValues,ROW(A776))&gt;0),INT(INDEX(StartDateValues,ROW(A776))),"")</f>
        <v/>
      </c>
      <c r="C776" s="3" t="str">
        <f t="shared" si="108"/>
        <v/>
      </c>
      <c r="D776" s="5" t="str">
        <f t="shared" si="109"/>
        <v/>
      </c>
      <c r="E776" s="5" t="str">
        <f t="shared" si="110"/>
        <v/>
      </c>
      <c r="F776" s="5" t="str">
        <f t="shared" si="111"/>
        <v/>
      </c>
      <c r="G776" s="3" t="str">
        <f t="shared" si="113"/>
        <v/>
      </c>
      <c r="H776" s="5" t="str">
        <f t="shared" si="114"/>
        <v/>
      </c>
      <c r="I776" s="5" t="str">
        <f t="shared" si="115"/>
        <v/>
      </c>
      <c r="J776" s="5" t="str">
        <f t="shared" si="116"/>
        <v/>
      </c>
      <c r="K776" s="5" t="e">
        <f t="shared" si="112"/>
        <v>#N/A</v>
      </c>
    </row>
    <row r="777" spans="1:11" x14ac:dyDescent="0.25">
      <c r="A777" s="3" t="str">
        <f>IF(AND(TRIM(INDEX(CompletedDateValues,ROW(A777)))&lt;&gt;"",INDEX(CompletedDateValues,ROW(A777))&gt;0),INT(INDEX(CompletedDateValues,ROW(A777))),"")</f>
        <v/>
      </c>
      <c r="B777" s="3" t="str">
        <f>IF(AND(TRIM(INDEX(StartDateValues,ROW(A777)))&lt;&gt;"",INDEX(StartDateValues,ROW(A777))&gt;0),INT(INDEX(StartDateValues,ROW(A777))),"")</f>
        <v/>
      </c>
      <c r="C777" s="3" t="str">
        <f t="shared" si="108"/>
        <v/>
      </c>
      <c r="D777" s="5" t="str">
        <f t="shared" si="109"/>
        <v/>
      </c>
      <c r="E777" s="5" t="str">
        <f t="shared" si="110"/>
        <v/>
      </c>
      <c r="F777" s="5" t="str">
        <f t="shared" si="111"/>
        <v/>
      </c>
      <c r="G777" s="3" t="str">
        <f t="shared" si="113"/>
        <v/>
      </c>
      <c r="H777" s="5" t="str">
        <f t="shared" si="114"/>
        <v/>
      </c>
      <c r="I777" s="5" t="str">
        <f t="shared" si="115"/>
        <v/>
      </c>
      <c r="J777" s="5" t="str">
        <f t="shared" si="116"/>
        <v/>
      </c>
      <c r="K777" s="5" t="e">
        <f t="shared" si="112"/>
        <v>#N/A</v>
      </c>
    </row>
    <row r="778" spans="1:11" x14ac:dyDescent="0.25">
      <c r="A778" s="3" t="str">
        <f>IF(AND(TRIM(INDEX(CompletedDateValues,ROW(A778)))&lt;&gt;"",INDEX(CompletedDateValues,ROW(A778))&gt;0),INT(INDEX(CompletedDateValues,ROW(A778))),"")</f>
        <v/>
      </c>
      <c r="B778" s="3" t="str">
        <f>IF(AND(TRIM(INDEX(StartDateValues,ROW(A778)))&lt;&gt;"",INDEX(StartDateValues,ROW(A778))&gt;0),INT(INDEX(StartDateValues,ROW(A778))),"")</f>
        <v/>
      </c>
      <c r="C778" s="3" t="str">
        <f t="shared" si="108"/>
        <v/>
      </c>
      <c r="D778" s="5" t="str">
        <f t="shared" si="109"/>
        <v/>
      </c>
      <c r="E778" s="5" t="str">
        <f t="shared" si="110"/>
        <v/>
      </c>
      <c r="F778" s="5" t="str">
        <f t="shared" si="111"/>
        <v/>
      </c>
      <c r="G778" s="3" t="str">
        <f t="shared" si="113"/>
        <v/>
      </c>
      <c r="H778" s="5" t="str">
        <f t="shared" si="114"/>
        <v/>
      </c>
      <c r="I778" s="5" t="str">
        <f t="shared" si="115"/>
        <v/>
      </c>
      <c r="J778" s="5" t="str">
        <f t="shared" si="116"/>
        <v/>
      </c>
      <c r="K778" s="5" t="e">
        <f t="shared" si="112"/>
        <v>#N/A</v>
      </c>
    </row>
    <row r="779" spans="1:11" x14ac:dyDescent="0.25">
      <c r="A779" s="3" t="str">
        <f>IF(AND(TRIM(INDEX(CompletedDateValues,ROW(A779)))&lt;&gt;"",INDEX(CompletedDateValues,ROW(A779))&gt;0),INT(INDEX(CompletedDateValues,ROW(A779))),"")</f>
        <v/>
      </c>
      <c r="B779" s="3" t="str">
        <f>IF(AND(TRIM(INDEX(StartDateValues,ROW(A779)))&lt;&gt;"",INDEX(StartDateValues,ROW(A779))&gt;0),INT(INDEX(StartDateValues,ROW(A779))),"")</f>
        <v/>
      </c>
      <c r="C779" s="3" t="str">
        <f t="shared" si="108"/>
        <v/>
      </c>
      <c r="D779" s="5" t="str">
        <f t="shared" si="109"/>
        <v/>
      </c>
      <c r="E779" s="5" t="str">
        <f t="shared" si="110"/>
        <v/>
      </c>
      <c r="F779" s="5" t="str">
        <f t="shared" si="111"/>
        <v/>
      </c>
      <c r="G779" s="3" t="str">
        <f t="shared" si="113"/>
        <v/>
      </c>
      <c r="H779" s="5" t="str">
        <f t="shared" si="114"/>
        <v/>
      </c>
      <c r="I779" s="5" t="str">
        <f t="shared" si="115"/>
        <v/>
      </c>
      <c r="J779" s="5" t="str">
        <f t="shared" si="116"/>
        <v/>
      </c>
      <c r="K779" s="5" t="e">
        <f t="shared" si="112"/>
        <v>#N/A</v>
      </c>
    </row>
    <row r="780" spans="1:11" x14ac:dyDescent="0.25">
      <c r="A780" s="3" t="str">
        <f>IF(AND(TRIM(INDEX(CompletedDateValues,ROW(A780)))&lt;&gt;"",INDEX(CompletedDateValues,ROW(A780))&gt;0),INT(INDEX(CompletedDateValues,ROW(A780))),"")</f>
        <v/>
      </c>
      <c r="B780" s="3" t="str">
        <f>IF(AND(TRIM(INDEX(StartDateValues,ROW(A780)))&lt;&gt;"",INDEX(StartDateValues,ROW(A780))&gt;0),INT(INDEX(StartDateValues,ROW(A780))),"")</f>
        <v/>
      </c>
      <c r="C780" s="3" t="str">
        <f t="shared" si="108"/>
        <v/>
      </c>
      <c r="D780" s="5" t="str">
        <f t="shared" si="109"/>
        <v/>
      </c>
      <c r="E780" s="5" t="str">
        <f t="shared" si="110"/>
        <v/>
      </c>
      <c r="F780" s="5" t="str">
        <f t="shared" si="111"/>
        <v/>
      </c>
      <c r="G780" s="3" t="str">
        <f t="shared" si="113"/>
        <v/>
      </c>
      <c r="H780" s="5" t="str">
        <f t="shared" si="114"/>
        <v/>
      </c>
      <c r="I780" s="5" t="str">
        <f t="shared" si="115"/>
        <v/>
      </c>
      <c r="J780" s="5" t="str">
        <f t="shared" si="116"/>
        <v/>
      </c>
      <c r="K780" s="5" t="e">
        <f t="shared" si="112"/>
        <v>#N/A</v>
      </c>
    </row>
    <row r="781" spans="1:11" x14ac:dyDescent="0.25">
      <c r="A781" s="3" t="str">
        <f>IF(AND(TRIM(INDEX(CompletedDateValues,ROW(A781)))&lt;&gt;"",INDEX(CompletedDateValues,ROW(A781))&gt;0),INT(INDEX(CompletedDateValues,ROW(A781))),"")</f>
        <v/>
      </c>
      <c r="B781" s="3" t="str">
        <f>IF(AND(TRIM(INDEX(StartDateValues,ROW(A781)))&lt;&gt;"",INDEX(StartDateValues,ROW(A781))&gt;0),INT(INDEX(StartDateValues,ROW(A781))),"")</f>
        <v/>
      </c>
      <c r="C781" s="3" t="str">
        <f t="shared" si="108"/>
        <v/>
      </c>
      <c r="D781" s="5" t="str">
        <f t="shared" si="109"/>
        <v/>
      </c>
      <c r="E781" s="5" t="str">
        <f t="shared" si="110"/>
        <v/>
      </c>
      <c r="F781" s="5" t="str">
        <f t="shared" si="111"/>
        <v/>
      </c>
      <c r="G781" s="3" t="str">
        <f t="shared" si="113"/>
        <v/>
      </c>
      <c r="H781" s="5" t="str">
        <f t="shared" si="114"/>
        <v/>
      </c>
      <c r="I781" s="5" t="str">
        <f t="shared" si="115"/>
        <v/>
      </c>
      <c r="J781" s="5" t="str">
        <f t="shared" si="116"/>
        <v/>
      </c>
      <c r="K781" s="5" t="e">
        <f t="shared" si="112"/>
        <v>#N/A</v>
      </c>
    </row>
    <row r="782" spans="1:11" x14ac:dyDescent="0.25">
      <c r="A782" s="3" t="str">
        <f>IF(AND(TRIM(INDEX(CompletedDateValues,ROW(A782)))&lt;&gt;"",INDEX(CompletedDateValues,ROW(A782))&gt;0),INT(INDEX(CompletedDateValues,ROW(A782))),"")</f>
        <v/>
      </c>
      <c r="B782" s="3" t="str">
        <f>IF(AND(TRIM(INDEX(StartDateValues,ROW(A782)))&lt;&gt;"",INDEX(StartDateValues,ROW(A782))&gt;0),INT(INDEX(StartDateValues,ROW(A782))),"")</f>
        <v/>
      </c>
      <c r="C782" s="3" t="str">
        <f t="shared" si="108"/>
        <v/>
      </c>
      <c r="D782" s="5" t="str">
        <f t="shared" si="109"/>
        <v/>
      </c>
      <c r="E782" s="5" t="str">
        <f t="shared" si="110"/>
        <v/>
      </c>
      <c r="F782" s="5" t="str">
        <f t="shared" si="111"/>
        <v/>
      </c>
      <c r="G782" s="3" t="str">
        <f t="shared" si="113"/>
        <v/>
      </c>
      <c r="H782" s="5" t="str">
        <f t="shared" si="114"/>
        <v/>
      </c>
      <c r="I782" s="5" t="str">
        <f t="shared" si="115"/>
        <v/>
      </c>
      <c r="J782" s="5" t="str">
        <f t="shared" si="116"/>
        <v/>
      </c>
      <c r="K782" s="5" t="e">
        <f t="shared" si="112"/>
        <v>#N/A</v>
      </c>
    </row>
    <row r="783" spans="1:11" x14ac:dyDescent="0.25">
      <c r="A783" s="3" t="str">
        <f>IF(AND(TRIM(INDEX(CompletedDateValues,ROW(A783)))&lt;&gt;"",INDEX(CompletedDateValues,ROW(A783))&gt;0),INT(INDEX(CompletedDateValues,ROW(A783))),"")</f>
        <v/>
      </c>
      <c r="B783" s="3" t="str">
        <f>IF(AND(TRIM(INDEX(StartDateValues,ROW(A783)))&lt;&gt;"",INDEX(StartDateValues,ROW(A783))&gt;0),INT(INDEX(StartDateValues,ROW(A783))),"")</f>
        <v/>
      </c>
      <c r="C783" s="3" t="str">
        <f t="shared" si="108"/>
        <v/>
      </c>
      <c r="D783" s="5" t="str">
        <f t="shared" si="109"/>
        <v/>
      </c>
      <c r="E783" s="5" t="str">
        <f t="shared" si="110"/>
        <v/>
      </c>
      <c r="F783" s="5" t="str">
        <f t="shared" si="111"/>
        <v/>
      </c>
      <c r="G783" s="3" t="str">
        <f t="shared" si="113"/>
        <v/>
      </c>
      <c r="H783" s="5" t="str">
        <f t="shared" si="114"/>
        <v/>
      </c>
      <c r="I783" s="5" t="str">
        <f t="shared" si="115"/>
        <v/>
      </c>
      <c r="J783" s="5" t="str">
        <f t="shared" si="116"/>
        <v/>
      </c>
      <c r="K783" s="5" t="e">
        <f t="shared" si="112"/>
        <v>#N/A</v>
      </c>
    </row>
    <row r="784" spans="1:11" x14ac:dyDescent="0.25">
      <c r="A784" s="3" t="str">
        <f>IF(AND(TRIM(INDEX(CompletedDateValues,ROW(A784)))&lt;&gt;"",INDEX(CompletedDateValues,ROW(A784))&gt;0),INT(INDEX(CompletedDateValues,ROW(A784))),"")</f>
        <v/>
      </c>
      <c r="B784" s="3" t="str">
        <f>IF(AND(TRIM(INDEX(StartDateValues,ROW(A784)))&lt;&gt;"",INDEX(StartDateValues,ROW(A784))&gt;0),INT(INDEX(StartDateValues,ROW(A784))),"")</f>
        <v/>
      </c>
      <c r="C784" s="3" t="str">
        <f t="shared" si="108"/>
        <v/>
      </c>
      <c r="D784" s="5" t="str">
        <f t="shared" si="109"/>
        <v/>
      </c>
      <c r="E784" s="5" t="str">
        <f t="shared" si="110"/>
        <v/>
      </c>
      <c r="F784" s="5" t="str">
        <f t="shared" si="111"/>
        <v/>
      </c>
      <c r="G784" s="3" t="str">
        <f t="shared" si="113"/>
        <v/>
      </c>
      <c r="H784" s="5" t="str">
        <f t="shared" si="114"/>
        <v/>
      </c>
      <c r="I784" s="5" t="str">
        <f t="shared" si="115"/>
        <v/>
      </c>
      <c r="J784" s="5" t="str">
        <f t="shared" si="116"/>
        <v/>
      </c>
      <c r="K784" s="5" t="e">
        <f t="shared" si="112"/>
        <v>#N/A</v>
      </c>
    </row>
    <row r="785" spans="1:11" x14ac:dyDescent="0.25">
      <c r="A785" s="3" t="str">
        <f>IF(AND(TRIM(INDEX(CompletedDateValues,ROW(A785)))&lt;&gt;"",INDEX(CompletedDateValues,ROW(A785))&gt;0),INT(INDEX(CompletedDateValues,ROW(A785))),"")</f>
        <v/>
      </c>
      <c r="B785" s="3" t="str">
        <f>IF(AND(TRIM(INDEX(StartDateValues,ROW(A785)))&lt;&gt;"",INDEX(StartDateValues,ROW(A785))&gt;0),INT(INDEX(StartDateValues,ROW(A785))),"")</f>
        <v/>
      </c>
      <c r="C785" s="3" t="str">
        <f t="shared" si="108"/>
        <v/>
      </c>
      <c r="D785" s="5" t="str">
        <f t="shared" si="109"/>
        <v/>
      </c>
      <c r="E785" s="5" t="str">
        <f t="shared" si="110"/>
        <v/>
      </c>
      <c r="F785" s="5" t="str">
        <f t="shared" si="111"/>
        <v/>
      </c>
      <c r="G785" s="3" t="str">
        <f t="shared" si="113"/>
        <v/>
      </c>
      <c r="H785" s="5" t="str">
        <f t="shared" si="114"/>
        <v/>
      </c>
      <c r="I785" s="5" t="str">
        <f t="shared" si="115"/>
        <v/>
      </c>
      <c r="J785" s="5" t="str">
        <f t="shared" si="116"/>
        <v/>
      </c>
      <c r="K785" s="5" t="e">
        <f t="shared" si="112"/>
        <v>#N/A</v>
      </c>
    </row>
    <row r="786" spans="1:11" x14ac:dyDescent="0.25">
      <c r="A786" s="3" t="str">
        <f>IF(AND(TRIM(INDEX(CompletedDateValues,ROW(A786)))&lt;&gt;"",INDEX(CompletedDateValues,ROW(A786))&gt;0),INT(INDEX(CompletedDateValues,ROW(A786))),"")</f>
        <v/>
      </c>
      <c r="B786" s="3" t="str">
        <f>IF(AND(TRIM(INDEX(StartDateValues,ROW(A786)))&lt;&gt;"",INDEX(StartDateValues,ROW(A786))&gt;0),INT(INDEX(StartDateValues,ROW(A786))),"")</f>
        <v/>
      </c>
      <c r="C786" s="3" t="str">
        <f t="shared" si="108"/>
        <v/>
      </c>
      <c r="D786" s="5" t="str">
        <f t="shared" si="109"/>
        <v/>
      </c>
      <c r="E786" s="5" t="str">
        <f t="shared" si="110"/>
        <v/>
      </c>
      <c r="F786" s="5" t="str">
        <f t="shared" si="111"/>
        <v/>
      </c>
      <c r="G786" s="3" t="str">
        <f t="shared" si="113"/>
        <v/>
      </c>
      <c r="H786" s="5" t="str">
        <f t="shared" si="114"/>
        <v/>
      </c>
      <c r="I786" s="5" t="str">
        <f t="shared" si="115"/>
        <v/>
      </c>
      <c r="J786" s="5" t="str">
        <f t="shared" si="116"/>
        <v/>
      </c>
      <c r="K786" s="5" t="e">
        <f t="shared" si="112"/>
        <v>#N/A</v>
      </c>
    </row>
    <row r="787" spans="1:11" x14ac:dyDescent="0.25">
      <c r="A787" s="3" t="str">
        <f>IF(AND(TRIM(INDEX(CompletedDateValues,ROW(A787)))&lt;&gt;"",INDEX(CompletedDateValues,ROW(A787))&gt;0),INT(INDEX(CompletedDateValues,ROW(A787))),"")</f>
        <v/>
      </c>
      <c r="B787" s="3" t="str">
        <f>IF(AND(TRIM(INDEX(StartDateValues,ROW(A787)))&lt;&gt;"",INDEX(StartDateValues,ROW(A787))&gt;0),INT(INDEX(StartDateValues,ROW(A787))),"")</f>
        <v/>
      </c>
      <c r="C787" s="3" t="str">
        <f t="shared" si="108"/>
        <v/>
      </c>
      <c r="D787" s="5" t="str">
        <f t="shared" si="109"/>
        <v/>
      </c>
      <c r="E787" s="5" t="str">
        <f t="shared" si="110"/>
        <v/>
      </c>
      <c r="F787" s="5" t="str">
        <f t="shared" si="111"/>
        <v/>
      </c>
      <c r="G787" s="3" t="str">
        <f t="shared" si="113"/>
        <v/>
      </c>
      <c r="H787" s="5" t="str">
        <f t="shared" si="114"/>
        <v/>
      </c>
      <c r="I787" s="5" t="str">
        <f t="shared" si="115"/>
        <v/>
      </c>
      <c r="J787" s="5" t="str">
        <f t="shared" si="116"/>
        <v/>
      </c>
      <c r="K787" s="5" t="e">
        <f t="shared" si="112"/>
        <v>#N/A</v>
      </c>
    </row>
    <row r="788" spans="1:11" x14ac:dyDescent="0.25">
      <c r="A788" s="3" t="str">
        <f>IF(AND(TRIM(INDEX(CompletedDateValues,ROW(A788)))&lt;&gt;"",INDEX(CompletedDateValues,ROW(A788))&gt;0),INT(INDEX(CompletedDateValues,ROW(A788))),"")</f>
        <v/>
      </c>
      <c r="B788" s="3" t="str">
        <f>IF(AND(TRIM(INDEX(StartDateValues,ROW(A788)))&lt;&gt;"",INDEX(StartDateValues,ROW(A788))&gt;0),INT(INDEX(StartDateValues,ROW(A788))),"")</f>
        <v/>
      </c>
      <c r="C788" s="3" t="str">
        <f t="shared" si="108"/>
        <v/>
      </c>
      <c r="D788" s="5" t="str">
        <f t="shared" si="109"/>
        <v/>
      </c>
      <c r="E788" s="5" t="str">
        <f t="shared" si="110"/>
        <v/>
      </c>
      <c r="F788" s="5" t="str">
        <f t="shared" si="111"/>
        <v/>
      </c>
      <c r="G788" s="3" t="str">
        <f t="shared" si="113"/>
        <v/>
      </c>
      <c r="H788" s="5" t="str">
        <f t="shared" si="114"/>
        <v/>
      </c>
      <c r="I788" s="5" t="str">
        <f t="shared" si="115"/>
        <v/>
      </c>
      <c r="J788" s="5" t="str">
        <f t="shared" si="116"/>
        <v/>
      </c>
      <c r="K788" s="5" t="e">
        <f t="shared" si="112"/>
        <v>#N/A</v>
      </c>
    </row>
    <row r="789" spans="1:11" x14ac:dyDescent="0.25">
      <c r="A789" s="3" t="str">
        <f>IF(AND(TRIM(INDEX(CompletedDateValues,ROW(A789)))&lt;&gt;"",INDEX(CompletedDateValues,ROW(A789))&gt;0),INT(INDEX(CompletedDateValues,ROW(A789))),"")</f>
        <v/>
      </c>
      <c r="B789" s="3" t="str">
        <f>IF(AND(TRIM(INDEX(StartDateValues,ROW(A789)))&lt;&gt;"",INDEX(StartDateValues,ROW(A789))&gt;0),INT(INDEX(StartDateValues,ROW(A789))),"")</f>
        <v/>
      </c>
      <c r="C789" s="3" t="str">
        <f t="shared" si="108"/>
        <v/>
      </c>
      <c r="D789" s="5" t="str">
        <f t="shared" si="109"/>
        <v/>
      </c>
      <c r="E789" s="5" t="str">
        <f t="shared" si="110"/>
        <v/>
      </c>
      <c r="F789" s="5" t="str">
        <f t="shared" si="111"/>
        <v/>
      </c>
      <c r="G789" s="3" t="str">
        <f t="shared" si="113"/>
        <v/>
      </c>
      <c r="H789" s="5" t="str">
        <f t="shared" si="114"/>
        <v/>
      </c>
      <c r="I789" s="5" t="str">
        <f t="shared" si="115"/>
        <v/>
      </c>
      <c r="J789" s="5" t="str">
        <f t="shared" si="116"/>
        <v/>
      </c>
      <c r="K789" s="5" t="e">
        <f t="shared" si="112"/>
        <v>#N/A</v>
      </c>
    </row>
    <row r="790" spans="1:11" x14ac:dyDescent="0.25">
      <c r="A790" s="3" t="str">
        <f>IF(AND(TRIM(INDEX(CompletedDateValues,ROW(A790)))&lt;&gt;"",INDEX(CompletedDateValues,ROW(A790))&gt;0),INT(INDEX(CompletedDateValues,ROW(A790))),"")</f>
        <v/>
      </c>
      <c r="B790" s="3" t="str">
        <f>IF(AND(TRIM(INDEX(StartDateValues,ROW(A790)))&lt;&gt;"",INDEX(StartDateValues,ROW(A790))&gt;0),INT(INDEX(StartDateValues,ROW(A790))),"")</f>
        <v/>
      </c>
      <c r="C790" s="3" t="str">
        <f t="shared" si="108"/>
        <v/>
      </c>
      <c r="D790" s="5" t="str">
        <f t="shared" si="109"/>
        <v/>
      </c>
      <c r="E790" s="5" t="str">
        <f t="shared" si="110"/>
        <v/>
      </c>
      <c r="F790" s="5" t="str">
        <f t="shared" si="111"/>
        <v/>
      </c>
      <c r="G790" s="3" t="str">
        <f t="shared" si="113"/>
        <v/>
      </c>
      <c r="H790" s="5" t="str">
        <f t="shared" si="114"/>
        <v/>
      </c>
      <c r="I790" s="5" t="str">
        <f t="shared" si="115"/>
        <v/>
      </c>
      <c r="J790" s="5" t="str">
        <f t="shared" si="116"/>
        <v/>
      </c>
      <c r="K790" s="5" t="e">
        <f t="shared" si="112"/>
        <v>#N/A</v>
      </c>
    </row>
    <row r="791" spans="1:11" x14ac:dyDescent="0.25">
      <c r="A791" s="3" t="str">
        <f>IF(AND(TRIM(INDEX(CompletedDateValues,ROW(A791)))&lt;&gt;"",INDEX(CompletedDateValues,ROW(A791))&gt;0),INT(INDEX(CompletedDateValues,ROW(A791))),"")</f>
        <v/>
      </c>
      <c r="B791" s="3" t="str">
        <f>IF(AND(TRIM(INDEX(StartDateValues,ROW(A791)))&lt;&gt;"",INDEX(StartDateValues,ROW(A791))&gt;0),INT(INDEX(StartDateValues,ROW(A791))),"")</f>
        <v/>
      </c>
      <c r="C791" s="3" t="str">
        <f t="shared" si="108"/>
        <v/>
      </c>
      <c r="D791" s="5" t="str">
        <f t="shared" si="109"/>
        <v/>
      </c>
      <c r="E791" s="5" t="str">
        <f t="shared" si="110"/>
        <v/>
      </c>
      <c r="F791" s="5" t="str">
        <f t="shared" si="111"/>
        <v/>
      </c>
      <c r="G791" s="3" t="str">
        <f t="shared" si="113"/>
        <v/>
      </c>
      <c r="H791" s="5" t="str">
        <f t="shared" si="114"/>
        <v/>
      </c>
      <c r="I791" s="5" t="str">
        <f t="shared" si="115"/>
        <v/>
      </c>
      <c r="J791" s="5" t="str">
        <f t="shared" si="116"/>
        <v/>
      </c>
      <c r="K791" s="5" t="e">
        <f t="shared" si="112"/>
        <v>#N/A</v>
      </c>
    </row>
    <row r="792" spans="1:11" x14ac:dyDescent="0.25">
      <c r="A792" s="3" t="str">
        <f>IF(AND(TRIM(INDEX(CompletedDateValues,ROW(A792)))&lt;&gt;"",INDEX(CompletedDateValues,ROW(A792))&gt;0),INT(INDEX(CompletedDateValues,ROW(A792))),"")</f>
        <v/>
      </c>
      <c r="B792" s="3" t="str">
        <f>IF(AND(TRIM(INDEX(StartDateValues,ROW(A792)))&lt;&gt;"",INDEX(StartDateValues,ROW(A792))&gt;0),INT(INDEX(StartDateValues,ROW(A792))),"")</f>
        <v/>
      </c>
      <c r="C792" s="3" t="str">
        <f t="shared" si="108"/>
        <v/>
      </c>
      <c r="D792" s="5" t="str">
        <f t="shared" si="109"/>
        <v/>
      </c>
      <c r="E792" s="5" t="str">
        <f t="shared" si="110"/>
        <v/>
      </c>
      <c r="F792" s="5" t="str">
        <f t="shared" si="111"/>
        <v/>
      </c>
      <c r="G792" s="3" t="str">
        <f t="shared" si="113"/>
        <v/>
      </c>
      <c r="H792" s="5" t="str">
        <f t="shared" si="114"/>
        <v/>
      </c>
      <c r="I792" s="5" t="str">
        <f t="shared" si="115"/>
        <v/>
      </c>
      <c r="J792" s="5" t="str">
        <f t="shared" si="116"/>
        <v/>
      </c>
      <c r="K792" s="5" t="e">
        <f t="shared" si="112"/>
        <v>#N/A</v>
      </c>
    </row>
    <row r="793" spans="1:11" x14ac:dyDescent="0.25">
      <c r="A793" s="3" t="str">
        <f>IF(AND(TRIM(INDEX(CompletedDateValues,ROW(A793)))&lt;&gt;"",INDEX(CompletedDateValues,ROW(A793))&gt;0),INT(INDEX(CompletedDateValues,ROW(A793))),"")</f>
        <v/>
      </c>
      <c r="B793" s="3" t="str">
        <f>IF(AND(TRIM(INDEX(StartDateValues,ROW(A793)))&lt;&gt;"",INDEX(StartDateValues,ROW(A793))&gt;0),INT(INDEX(StartDateValues,ROW(A793))),"")</f>
        <v/>
      </c>
      <c r="C793" s="3" t="str">
        <f t="shared" si="108"/>
        <v/>
      </c>
      <c r="D793" s="5" t="str">
        <f t="shared" si="109"/>
        <v/>
      </c>
      <c r="E793" s="5" t="str">
        <f t="shared" si="110"/>
        <v/>
      </c>
      <c r="F793" s="5" t="str">
        <f t="shared" si="111"/>
        <v/>
      </c>
      <c r="G793" s="3" t="str">
        <f t="shared" si="113"/>
        <v/>
      </c>
      <c r="H793" s="5" t="str">
        <f t="shared" si="114"/>
        <v/>
      </c>
      <c r="I793" s="5" t="str">
        <f t="shared" si="115"/>
        <v/>
      </c>
      <c r="J793" s="5" t="str">
        <f t="shared" si="116"/>
        <v/>
      </c>
      <c r="K793" s="5" t="e">
        <f t="shared" si="112"/>
        <v>#N/A</v>
      </c>
    </row>
    <row r="794" spans="1:11" x14ac:dyDescent="0.25">
      <c r="A794" s="3" t="str">
        <f>IF(AND(TRIM(INDEX(CompletedDateValues,ROW(A794)))&lt;&gt;"",INDEX(CompletedDateValues,ROW(A794))&gt;0),INT(INDEX(CompletedDateValues,ROW(A794))),"")</f>
        <v/>
      </c>
      <c r="B794" s="3" t="str">
        <f>IF(AND(TRIM(INDEX(StartDateValues,ROW(A794)))&lt;&gt;"",INDEX(StartDateValues,ROW(A794))&gt;0),INT(INDEX(StartDateValues,ROW(A794))),"")</f>
        <v/>
      </c>
      <c r="C794" s="3" t="str">
        <f t="shared" si="108"/>
        <v/>
      </c>
      <c r="D794" s="5" t="str">
        <f t="shared" si="109"/>
        <v/>
      </c>
      <c r="E794" s="5" t="str">
        <f t="shared" si="110"/>
        <v/>
      </c>
      <c r="F794" s="5" t="str">
        <f t="shared" si="111"/>
        <v/>
      </c>
      <c r="G794" s="3" t="str">
        <f t="shared" si="113"/>
        <v/>
      </c>
      <c r="H794" s="5" t="str">
        <f t="shared" si="114"/>
        <v/>
      </c>
      <c r="I794" s="5" t="str">
        <f t="shared" si="115"/>
        <v/>
      </c>
      <c r="J794" s="5" t="str">
        <f t="shared" si="116"/>
        <v/>
      </c>
      <c r="K794" s="5" t="e">
        <f t="shared" si="112"/>
        <v>#N/A</v>
      </c>
    </row>
    <row r="795" spans="1:11" x14ac:dyDescent="0.25">
      <c r="A795" s="3" t="str">
        <f>IF(AND(TRIM(INDEX(CompletedDateValues,ROW(A795)))&lt;&gt;"",INDEX(CompletedDateValues,ROW(A795))&gt;0),INT(INDEX(CompletedDateValues,ROW(A795))),"")</f>
        <v/>
      </c>
      <c r="B795" s="3" t="str">
        <f>IF(AND(TRIM(INDEX(StartDateValues,ROW(A795)))&lt;&gt;"",INDEX(StartDateValues,ROW(A795))&gt;0),INT(INDEX(StartDateValues,ROW(A795))),"")</f>
        <v/>
      </c>
      <c r="C795" s="3" t="str">
        <f t="shared" si="108"/>
        <v/>
      </c>
      <c r="D795" s="5" t="str">
        <f t="shared" si="109"/>
        <v/>
      </c>
      <c r="E795" s="5" t="str">
        <f t="shared" si="110"/>
        <v/>
      </c>
      <c r="F795" s="5" t="str">
        <f t="shared" si="111"/>
        <v/>
      </c>
      <c r="G795" s="3" t="str">
        <f t="shared" si="113"/>
        <v/>
      </c>
      <c r="H795" s="5" t="str">
        <f t="shared" si="114"/>
        <v/>
      </c>
      <c r="I795" s="5" t="str">
        <f t="shared" si="115"/>
        <v/>
      </c>
      <c r="J795" s="5" t="str">
        <f t="shared" si="116"/>
        <v/>
      </c>
      <c r="K795" s="5" t="e">
        <f t="shared" si="112"/>
        <v>#N/A</v>
      </c>
    </row>
    <row r="796" spans="1:11" x14ac:dyDescent="0.25">
      <c r="A796" s="3" t="str">
        <f>IF(AND(TRIM(INDEX(CompletedDateValues,ROW(A796)))&lt;&gt;"",INDEX(CompletedDateValues,ROW(A796))&gt;0),INT(INDEX(CompletedDateValues,ROW(A796))),"")</f>
        <v/>
      </c>
      <c r="B796" s="3" t="str">
        <f>IF(AND(TRIM(INDEX(StartDateValues,ROW(A796)))&lt;&gt;"",INDEX(StartDateValues,ROW(A796))&gt;0),INT(INDEX(StartDateValues,ROW(A796))),"")</f>
        <v/>
      </c>
      <c r="C796" s="3" t="str">
        <f t="shared" si="108"/>
        <v/>
      </c>
      <c r="D796" s="5" t="str">
        <f t="shared" si="109"/>
        <v/>
      </c>
      <c r="E796" s="5" t="str">
        <f t="shared" si="110"/>
        <v/>
      </c>
      <c r="F796" s="5" t="str">
        <f t="shared" si="111"/>
        <v/>
      </c>
      <c r="G796" s="3" t="str">
        <f t="shared" si="113"/>
        <v/>
      </c>
      <c r="H796" s="5" t="str">
        <f t="shared" si="114"/>
        <v/>
      </c>
      <c r="I796" s="5" t="str">
        <f t="shared" si="115"/>
        <v/>
      </c>
      <c r="J796" s="5" t="str">
        <f t="shared" si="116"/>
        <v/>
      </c>
      <c r="K796" s="5" t="e">
        <f t="shared" si="112"/>
        <v>#N/A</v>
      </c>
    </row>
    <row r="797" spans="1:11" x14ac:dyDescent="0.25">
      <c r="A797" s="3" t="str">
        <f>IF(AND(TRIM(INDEX(CompletedDateValues,ROW(A797)))&lt;&gt;"",INDEX(CompletedDateValues,ROW(A797))&gt;0),INT(INDEX(CompletedDateValues,ROW(A797))),"")</f>
        <v/>
      </c>
      <c r="B797" s="3" t="str">
        <f>IF(AND(TRIM(INDEX(StartDateValues,ROW(A797)))&lt;&gt;"",INDEX(StartDateValues,ROW(A797))&gt;0),INT(INDEX(StartDateValues,ROW(A797))),"")</f>
        <v/>
      </c>
      <c r="C797" s="3" t="str">
        <f t="shared" si="108"/>
        <v/>
      </c>
      <c r="D797" s="5" t="str">
        <f t="shared" si="109"/>
        <v/>
      </c>
      <c r="E797" s="5" t="str">
        <f t="shared" si="110"/>
        <v/>
      </c>
      <c r="F797" s="5" t="str">
        <f t="shared" si="111"/>
        <v/>
      </c>
      <c r="G797" s="3" t="str">
        <f t="shared" si="113"/>
        <v/>
      </c>
      <c r="H797" s="5" t="str">
        <f t="shared" si="114"/>
        <v/>
      </c>
      <c r="I797" s="5" t="str">
        <f t="shared" si="115"/>
        <v/>
      </c>
      <c r="J797" s="5" t="str">
        <f t="shared" si="116"/>
        <v/>
      </c>
      <c r="K797" s="5" t="e">
        <f t="shared" si="112"/>
        <v>#N/A</v>
      </c>
    </row>
    <row r="798" spans="1:11" x14ac:dyDescent="0.25">
      <c r="A798" s="3" t="str">
        <f>IF(AND(TRIM(INDEX(CompletedDateValues,ROW(A798)))&lt;&gt;"",INDEX(CompletedDateValues,ROW(A798))&gt;0),INT(INDEX(CompletedDateValues,ROW(A798))),"")</f>
        <v/>
      </c>
      <c r="B798" s="3" t="str">
        <f>IF(AND(TRIM(INDEX(StartDateValues,ROW(A798)))&lt;&gt;"",INDEX(StartDateValues,ROW(A798))&gt;0),INT(INDEX(StartDateValues,ROW(A798))),"")</f>
        <v/>
      </c>
      <c r="C798" s="3" t="str">
        <f t="shared" si="108"/>
        <v/>
      </c>
      <c r="D798" s="5" t="str">
        <f t="shared" si="109"/>
        <v/>
      </c>
      <c r="E798" s="5" t="str">
        <f t="shared" si="110"/>
        <v/>
      </c>
      <c r="F798" s="5" t="str">
        <f t="shared" si="111"/>
        <v/>
      </c>
      <c r="G798" s="3" t="str">
        <f t="shared" si="113"/>
        <v/>
      </c>
      <c r="H798" s="5" t="str">
        <f t="shared" si="114"/>
        <v/>
      </c>
      <c r="I798" s="5" t="str">
        <f t="shared" si="115"/>
        <v/>
      </c>
      <c r="J798" s="5" t="str">
        <f t="shared" si="116"/>
        <v/>
      </c>
      <c r="K798" s="5" t="e">
        <f t="shared" si="112"/>
        <v>#N/A</v>
      </c>
    </row>
    <row r="799" spans="1:11" x14ac:dyDescent="0.25">
      <c r="A799" s="3" t="str">
        <f>IF(AND(TRIM(INDEX(CompletedDateValues,ROW(A799)))&lt;&gt;"",INDEX(CompletedDateValues,ROW(A799))&gt;0),INT(INDEX(CompletedDateValues,ROW(A799))),"")</f>
        <v/>
      </c>
      <c r="B799" s="3" t="str">
        <f>IF(AND(TRIM(INDEX(StartDateValues,ROW(A799)))&lt;&gt;"",INDEX(StartDateValues,ROW(A799))&gt;0),INT(INDEX(StartDateValues,ROW(A799))),"")</f>
        <v/>
      </c>
      <c r="C799" s="3" t="str">
        <f t="shared" si="108"/>
        <v/>
      </c>
      <c r="D799" s="5" t="str">
        <f t="shared" si="109"/>
        <v/>
      </c>
      <c r="E799" s="5" t="str">
        <f t="shared" si="110"/>
        <v/>
      </c>
      <c r="F799" s="5" t="str">
        <f t="shared" si="111"/>
        <v/>
      </c>
      <c r="G799" s="3" t="str">
        <f t="shared" si="113"/>
        <v/>
      </c>
      <c r="H799" s="5" t="str">
        <f t="shared" si="114"/>
        <v/>
      </c>
      <c r="I799" s="5" t="str">
        <f t="shared" si="115"/>
        <v/>
      </c>
      <c r="J799" s="5" t="str">
        <f t="shared" si="116"/>
        <v/>
      </c>
      <c r="K799" s="5" t="e">
        <f t="shared" si="112"/>
        <v>#N/A</v>
      </c>
    </row>
    <row r="800" spans="1:11" x14ac:dyDescent="0.25">
      <c r="A800" s="3" t="str">
        <f>IF(AND(TRIM(INDEX(CompletedDateValues,ROW(A800)))&lt;&gt;"",INDEX(CompletedDateValues,ROW(A800))&gt;0),INT(INDEX(CompletedDateValues,ROW(A800))),"")</f>
        <v/>
      </c>
      <c r="B800" s="3" t="str">
        <f>IF(AND(TRIM(INDEX(StartDateValues,ROW(A800)))&lt;&gt;"",INDEX(StartDateValues,ROW(A800))&gt;0),INT(INDEX(StartDateValues,ROW(A800))),"")</f>
        <v/>
      </c>
      <c r="C800" s="3" t="str">
        <f t="shared" si="108"/>
        <v/>
      </c>
      <c r="D800" s="5" t="str">
        <f t="shared" si="109"/>
        <v/>
      </c>
      <c r="E800" s="5" t="str">
        <f t="shared" si="110"/>
        <v/>
      </c>
      <c r="F800" s="5" t="str">
        <f t="shared" si="111"/>
        <v/>
      </c>
      <c r="G800" s="3" t="str">
        <f t="shared" si="113"/>
        <v/>
      </c>
      <c r="H800" s="5" t="str">
        <f t="shared" si="114"/>
        <v/>
      </c>
      <c r="I800" s="5" t="str">
        <f t="shared" si="115"/>
        <v/>
      </c>
      <c r="J800" s="5" t="str">
        <f t="shared" si="116"/>
        <v/>
      </c>
      <c r="K800" s="5" t="e">
        <f t="shared" si="112"/>
        <v>#N/A</v>
      </c>
    </row>
    <row r="801" spans="1:11" x14ac:dyDescent="0.25">
      <c r="A801" s="3" t="str">
        <f>IF(AND(TRIM(INDEX(CompletedDateValues,ROW(A801)))&lt;&gt;"",INDEX(CompletedDateValues,ROW(A801))&gt;0),INT(INDEX(CompletedDateValues,ROW(A801))),"")</f>
        <v/>
      </c>
      <c r="B801" s="3" t="str">
        <f>IF(AND(TRIM(INDEX(StartDateValues,ROW(A801)))&lt;&gt;"",INDEX(StartDateValues,ROW(A801))&gt;0),INT(INDEX(StartDateValues,ROW(A801))),"")</f>
        <v/>
      </c>
      <c r="C801" s="3" t="str">
        <f t="shared" si="108"/>
        <v/>
      </c>
      <c r="D801" s="5" t="str">
        <f t="shared" si="109"/>
        <v/>
      </c>
      <c r="E801" s="5" t="str">
        <f t="shared" si="110"/>
        <v/>
      </c>
      <c r="F801" s="5" t="str">
        <f t="shared" si="111"/>
        <v/>
      </c>
      <c r="G801" s="3" t="str">
        <f t="shared" si="113"/>
        <v/>
      </c>
      <c r="H801" s="5" t="str">
        <f t="shared" si="114"/>
        <v/>
      </c>
      <c r="I801" s="5" t="str">
        <f t="shared" si="115"/>
        <v/>
      </c>
      <c r="J801" s="5" t="str">
        <f t="shared" si="116"/>
        <v/>
      </c>
      <c r="K801" s="5" t="e">
        <f t="shared" si="112"/>
        <v>#N/A</v>
      </c>
    </row>
    <row r="802" spans="1:11" x14ac:dyDescent="0.25">
      <c r="A802" s="3" t="str">
        <f>IF(AND(TRIM(INDEX(CompletedDateValues,ROW(A802)))&lt;&gt;"",INDEX(CompletedDateValues,ROW(A802))&gt;0),INT(INDEX(CompletedDateValues,ROW(A802))),"")</f>
        <v/>
      </c>
      <c r="B802" s="3" t="str">
        <f>IF(AND(TRIM(INDEX(StartDateValues,ROW(A802)))&lt;&gt;"",INDEX(StartDateValues,ROW(A802))&gt;0),INT(INDEX(StartDateValues,ROW(A802))),"")</f>
        <v/>
      </c>
      <c r="C802" s="3" t="str">
        <f t="shared" si="108"/>
        <v/>
      </c>
      <c r="D802" s="5" t="str">
        <f t="shared" si="109"/>
        <v/>
      </c>
      <c r="E802" s="5" t="str">
        <f t="shared" si="110"/>
        <v/>
      </c>
      <c r="F802" s="5" t="str">
        <f t="shared" si="111"/>
        <v/>
      </c>
      <c r="G802" s="3" t="str">
        <f t="shared" si="113"/>
        <v/>
      </c>
      <c r="H802" s="5" t="str">
        <f t="shared" si="114"/>
        <v/>
      </c>
      <c r="I802" s="5" t="str">
        <f t="shared" si="115"/>
        <v/>
      </c>
      <c r="J802" s="5" t="str">
        <f t="shared" si="116"/>
        <v/>
      </c>
      <c r="K802" s="5" t="e">
        <f t="shared" si="112"/>
        <v>#N/A</v>
      </c>
    </row>
    <row r="803" spans="1:11" x14ac:dyDescent="0.25">
      <c r="A803" s="3" t="str">
        <f>IF(AND(TRIM(INDEX(CompletedDateValues,ROW(A803)))&lt;&gt;"",INDEX(CompletedDateValues,ROW(A803))&gt;0),INT(INDEX(CompletedDateValues,ROW(A803))),"")</f>
        <v/>
      </c>
      <c r="B803" s="3" t="str">
        <f>IF(AND(TRIM(INDEX(StartDateValues,ROW(A803)))&lt;&gt;"",INDEX(StartDateValues,ROW(A803))&gt;0),INT(INDEX(StartDateValues,ROW(A803))),"")</f>
        <v/>
      </c>
      <c r="C803" s="3" t="str">
        <f t="shared" si="108"/>
        <v/>
      </c>
      <c r="D803" s="5" t="str">
        <f t="shared" si="109"/>
        <v/>
      </c>
      <c r="E803" s="5" t="str">
        <f t="shared" si="110"/>
        <v/>
      </c>
      <c r="F803" s="5" t="str">
        <f t="shared" si="111"/>
        <v/>
      </c>
      <c r="G803" s="3" t="str">
        <f t="shared" si="113"/>
        <v/>
      </c>
      <c r="H803" s="5" t="str">
        <f t="shared" si="114"/>
        <v/>
      </c>
      <c r="I803" s="5" t="str">
        <f t="shared" si="115"/>
        <v/>
      </c>
      <c r="J803" s="5" t="str">
        <f t="shared" si="116"/>
        <v/>
      </c>
      <c r="K803" s="5" t="e">
        <f t="shared" si="112"/>
        <v>#N/A</v>
      </c>
    </row>
    <row r="804" spans="1:11" x14ac:dyDescent="0.25">
      <c r="A804" s="3" t="str">
        <f>IF(AND(TRIM(INDEX(CompletedDateValues,ROW(A804)))&lt;&gt;"",INDEX(CompletedDateValues,ROW(A804))&gt;0),INT(INDEX(CompletedDateValues,ROW(A804))),"")</f>
        <v/>
      </c>
      <c r="B804" s="3" t="str">
        <f>IF(AND(TRIM(INDEX(StartDateValues,ROW(A804)))&lt;&gt;"",INDEX(StartDateValues,ROW(A804))&gt;0),INT(INDEX(StartDateValues,ROW(A804))),"")</f>
        <v/>
      </c>
      <c r="C804" s="3" t="str">
        <f t="shared" si="108"/>
        <v/>
      </c>
      <c r="D804" s="5" t="str">
        <f t="shared" si="109"/>
        <v/>
      </c>
      <c r="E804" s="5" t="str">
        <f t="shared" si="110"/>
        <v/>
      </c>
      <c r="F804" s="5" t="str">
        <f t="shared" si="111"/>
        <v/>
      </c>
      <c r="G804" s="3" t="str">
        <f t="shared" si="113"/>
        <v/>
      </c>
      <c r="H804" s="5" t="str">
        <f t="shared" si="114"/>
        <v/>
      </c>
      <c r="I804" s="5" t="str">
        <f t="shared" si="115"/>
        <v/>
      </c>
      <c r="J804" s="5" t="str">
        <f t="shared" si="116"/>
        <v/>
      </c>
      <c r="K804" s="5" t="e">
        <f t="shared" si="112"/>
        <v>#N/A</v>
      </c>
    </row>
    <row r="805" spans="1:11" x14ac:dyDescent="0.25">
      <c r="A805" s="3" t="str">
        <f>IF(AND(TRIM(INDEX(CompletedDateValues,ROW(A805)))&lt;&gt;"",INDEX(CompletedDateValues,ROW(A805))&gt;0),INT(INDEX(CompletedDateValues,ROW(A805))),"")</f>
        <v/>
      </c>
      <c r="B805" s="3" t="str">
        <f>IF(AND(TRIM(INDEX(StartDateValues,ROW(A805)))&lt;&gt;"",INDEX(StartDateValues,ROW(A805))&gt;0),INT(INDEX(StartDateValues,ROW(A805))),"")</f>
        <v/>
      </c>
      <c r="C805" s="3" t="str">
        <f t="shared" si="108"/>
        <v/>
      </c>
      <c r="D805" s="5" t="str">
        <f t="shared" si="109"/>
        <v/>
      </c>
      <c r="E805" s="5" t="str">
        <f t="shared" si="110"/>
        <v/>
      </c>
      <c r="F805" s="5" t="str">
        <f t="shared" si="111"/>
        <v/>
      </c>
      <c r="G805" s="3" t="str">
        <f t="shared" si="113"/>
        <v/>
      </c>
      <c r="H805" s="5" t="str">
        <f t="shared" si="114"/>
        <v/>
      </c>
      <c r="I805" s="5" t="str">
        <f t="shared" si="115"/>
        <v/>
      </c>
      <c r="J805" s="5" t="str">
        <f t="shared" si="116"/>
        <v/>
      </c>
      <c r="K805" s="5" t="e">
        <f t="shared" si="112"/>
        <v>#N/A</v>
      </c>
    </row>
    <row r="806" spans="1:11" x14ac:dyDescent="0.25">
      <c r="A806" s="3" t="str">
        <f>IF(AND(TRIM(INDEX(CompletedDateValues,ROW(A806)))&lt;&gt;"",INDEX(CompletedDateValues,ROW(A806))&gt;0),INT(INDEX(CompletedDateValues,ROW(A806))),"")</f>
        <v/>
      </c>
      <c r="B806" s="3" t="str">
        <f>IF(AND(TRIM(INDEX(StartDateValues,ROW(A806)))&lt;&gt;"",INDEX(StartDateValues,ROW(A806))&gt;0),INT(INDEX(StartDateValues,ROW(A806))),"")</f>
        <v/>
      </c>
      <c r="C806" s="3" t="str">
        <f t="shared" si="108"/>
        <v/>
      </c>
      <c r="D806" s="5" t="str">
        <f t="shared" si="109"/>
        <v/>
      </c>
      <c r="E806" s="5" t="str">
        <f t="shared" si="110"/>
        <v/>
      </c>
      <c r="F806" s="5" t="str">
        <f t="shared" si="111"/>
        <v/>
      </c>
      <c r="G806" s="3" t="str">
        <f t="shared" si="113"/>
        <v/>
      </c>
      <c r="H806" s="5" t="str">
        <f t="shared" si="114"/>
        <v/>
      </c>
      <c r="I806" s="5" t="str">
        <f t="shared" si="115"/>
        <v/>
      </c>
      <c r="J806" s="5" t="str">
        <f t="shared" si="116"/>
        <v/>
      </c>
      <c r="K806" s="5" t="e">
        <f t="shared" si="112"/>
        <v>#N/A</v>
      </c>
    </row>
    <row r="807" spans="1:11" x14ac:dyDescent="0.25">
      <c r="A807" s="3" t="str">
        <f>IF(AND(TRIM(INDEX(CompletedDateValues,ROW(A807)))&lt;&gt;"",INDEX(CompletedDateValues,ROW(A807))&gt;0),INT(INDEX(CompletedDateValues,ROW(A807))),"")</f>
        <v/>
      </c>
      <c r="B807" s="3" t="str">
        <f>IF(AND(TRIM(INDEX(StartDateValues,ROW(A807)))&lt;&gt;"",INDEX(StartDateValues,ROW(A807))&gt;0),INT(INDEX(StartDateValues,ROW(A807))),"")</f>
        <v/>
      </c>
      <c r="C807" s="3" t="str">
        <f t="shared" si="108"/>
        <v/>
      </c>
      <c r="D807" s="5" t="str">
        <f t="shared" si="109"/>
        <v/>
      </c>
      <c r="E807" s="5" t="str">
        <f t="shared" si="110"/>
        <v/>
      </c>
      <c r="F807" s="5" t="str">
        <f t="shared" si="111"/>
        <v/>
      </c>
      <c r="G807" s="3" t="str">
        <f t="shared" si="113"/>
        <v/>
      </c>
      <c r="H807" s="5" t="str">
        <f t="shared" si="114"/>
        <v/>
      </c>
      <c r="I807" s="5" t="str">
        <f t="shared" si="115"/>
        <v/>
      </c>
      <c r="J807" s="5" t="str">
        <f t="shared" si="116"/>
        <v/>
      </c>
      <c r="K807" s="5" t="e">
        <f t="shared" si="112"/>
        <v>#N/A</v>
      </c>
    </row>
    <row r="808" spans="1:11" x14ac:dyDescent="0.25">
      <c r="A808" s="3" t="str">
        <f>IF(AND(TRIM(INDEX(CompletedDateValues,ROW(A808)))&lt;&gt;"",INDEX(CompletedDateValues,ROW(A808))&gt;0),INT(INDEX(CompletedDateValues,ROW(A808))),"")</f>
        <v/>
      </c>
      <c r="B808" s="3" t="str">
        <f>IF(AND(TRIM(INDEX(StartDateValues,ROW(A808)))&lt;&gt;"",INDEX(StartDateValues,ROW(A808))&gt;0),INT(INDEX(StartDateValues,ROW(A808))),"")</f>
        <v/>
      </c>
      <c r="C808" s="3" t="str">
        <f t="shared" si="108"/>
        <v/>
      </c>
      <c r="D808" s="5" t="str">
        <f t="shared" si="109"/>
        <v/>
      </c>
      <c r="E808" s="5" t="str">
        <f t="shared" si="110"/>
        <v/>
      </c>
      <c r="F808" s="5" t="str">
        <f t="shared" si="111"/>
        <v/>
      </c>
      <c r="G808" s="3" t="str">
        <f t="shared" si="113"/>
        <v/>
      </c>
      <c r="H808" s="5" t="str">
        <f t="shared" si="114"/>
        <v/>
      </c>
      <c r="I808" s="5" t="str">
        <f t="shared" si="115"/>
        <v/>
      </c>
      <c r="J808" s="5" t="str">
        <f t="shared" si="116"/>
        <v/>
      </c>
      <c r="K808" s="5" t="e">
        <f t="shared" si="112"/>
        <v>#N/A</v>
      </c>
    </row>
    <row r="809" spans="1:11" x14ac:dyDescent="0.25">
      <c r="A809" s="3" t="str">
        <f>IF(AND(TRIM(INDEX(CompletedDateValues,ROW(A809)))&lt;&gt;"",INDEX(CompletedDateValues,ROW(A809))&gt;0),INT(INDEX(CompletedDateValues,ROW(A809))),"")</f>
        <v/>
      </c>
      <c r="B809" s="3" t="str">
        <f>IF(AND(TRIM(INDEX(StartDateValues,ROW(A809)))&lt;&gt;"",INDEX(StartDateValues,ROW(A809))&gt;0),INT(INDEX(StartDateValues,ROW(A809))),"")</f>
        <v/>
      </c>
      <c r="C809" s="3" t="str">
        <f t="shared" si="108"/>
        <v/>
      </c>
      <c r="D809" s="5" t="str">
        <f t="shared" si="109"/>
        <v/>
      </c>
      <c r="E809" s="5" t="str">
        <f t="shared" si="110"/>
        <v/>
      </c>
      <c r="F809" s="5" t="str">
        <f t="shared" si="111"/>
        <v/>
      </c>
      <c r="G809" s="3" t="str">
        <f t="shared" si="113"/>
        <v/>
      </c>
      <c r="H809" s="5" t="str">
        <f t="shared" si="114"/>
        <v/>
      </c>
      <c r="I809" s="5" t="str">
        <f t="shared" si="115"/>
        <v/>
      </c>
      <c r="J809" s="5" t="str">
        <f t="shared" si="116"/>
        <v/>
      </c>
      <c r="K809" s="5" t="e">
        <f t="shared" si="112"/>
        <v>#N/A</v>
      </c>
    </row>
    <row r="810" spans="1:11" x14ac:dyDescent="0.25">
      <c r="A810" s="3" t="str">
        <f>IF(AND(TRIM(INDEX(CompletedDateValues,ROW(A810)))&lt;&gt;"",INDEX(CompletedDateValues,ROW(A810))&gt;0),INT(INDEX(CompletedDateValues,ROW(A810))),"")</f>
        <v/>
      </c>
      <c r="B810" s="3" t="str">
        <f>IF(AND(TRIM(INDEX(StartDateValues,ROW(A810)))&lt;&gt;"",INDEX(StartDateValues,ROW(A810))&gt;0),INT(INDEX(StartDateValues,ROW(A810))),"")</f>
        <v/>
      </c>
      <c r="C810" s="3" t="str">
        <f t="shared" si="108"/>
        <v/>
      </c>
      <c r="D810" s="5" t="str">
        <f t="shared" si="109"/>
        <v/>
      </c>
      <c r="E810" s="5" t="str">
        <f t="shared" si="110"/>
        <v/>
      </c>
      <c r="F810" s="5" t="str">
        <f t="shared" si="111"/>
        <v/>
      </c>
      <c r="G810" s="3" t="str">
        <f t="shared" si="113"/>
        <v/>
      </c>
      <c r="H810" s="5" t="str">
        <f t="shared" si="114"/>
        <v/>
      </c>
      <c r="I810" s="5" t="str">
        <f t="shared" si="115"/>
        <v/>
      </c>
      <c r="J810" s="5" t="str">
        <f t="shared" si="116"/>
        <v/>
      </c>
      <c r="K810" s="5" t="e">
        <f t="shared" si="112"/>
        <v>#N/A</v>
      </c>
    </row>
    <row r="811" spans="1:11" x14ac:dyDescent="0.25">
      <c r="A811" s="3" t="str">
        <f>IF(AND(TRIM(INDEX(CompletedDateValues,ROW(A811)))&lt;&gt;"",INDEX(CompletedDateValues,ROW(A811))&gt;0),INT(INDEX(CompletedDateValues,ROW(A811))),"")</f>
        <v/>
      </c>
      <c r="B811" s="3" t="str">
        <f>IF(AND(TRIM(INDEX(StartDateValues,ROW(A811)))&lt;&gt;"",INDEX(StartDateValues,ROW(A811))&gt;0),INT(INDEX(StartDateValues,ROW(A811))),"")</f>
        <v/>
      </c>
      <c r="C811" s="3" t="str">
        <f t="shared" si="108"/>
        <v/>
      </c>
      <c r="D811" s="5" t="str">
        <f t="shared" si="109"/>
        <v/>
      </c>
      <c r="E811" s="5" t="str">
        <f t="shared" si="110"/>
        <v/>
      </c>
      <c r="F811" s="5" t="str">
        <f t="shared" si="111"/>
        <v/>
      </c>
      <c r="G811" s="3" t="str">
        <f t="shared" si="113"/>
        <v/>
      </c>
      <c r="H811" s="5" t="str">
        <f t="shared" si="114"/>
        <v/>
      </c>
      <c r="I811" s="5" t="str">
        <f t="shared" si="115"/>
        <v/>
      </c>
      <c r="J811" s="5" t="str">
        <f t="shared" si="116"/>
        <v/>
      </c>
      <c r="K811" s="5" t="e">
        <f t="shared" si="112"/>
        <v>#N/A</v>
      </c>
    </row>
    <row r="812" spans="1:11" x14ac:dyDescent="0.25">
      <c r="A812" s="3" t="str">
        <f>IF(AND(TRIM(INDEX(CompletedDateValues,ROW(A812)))&lt;&gt;"",INDEX(CompletedDateValues,ROW(A812))&gt;0),INT(INDEX(CompletedDateValues,ROW(A812))),"")</f>
        <v/>
      </c>
      <c r="B812" s="3" t="str">
        <f>IF(AND(TRIM(INDEX(StartDateValues,ROW(A812)))&lt;&gt;"",INDEX(StartDateValues,ROW(A812))&gt;0),INT(INDEX(StartDateValues,ROW(A812))),"")</f>
        <v/>
      </c>
      <c r="C812" s="3" t="str">
        <f t="shared" si="108"/>
        <v/>
      </c>
      <c r="D812" s="5" t="str">
        <f t="shared" si="109"/>
        <v/>
      </c>
      <c r="E812" s="5" t="str">
        <f t="shared" si="110"/>
        <v/>
      </c>
      <c r="F812" s="5" t="str">
        <f t="shared" si="111"/>
        <v/>
      </c>
      <c r="G812" s="3" t="str">
        <f t="shared" si="113"/>
        <v/>
      </c>
      <c r="H812" s="5" t="str">
        <f t="shared" si="114"/>
        <v/>
      </c>
      <c r="I812" s="5" t="str">
        <f t="shared" si="115"/>
        <v/>
      </c>
      <c r="J812" s="5" t="str">
        <f t="shared" si="116"/>
        <v/>
      </c>
      <c r="K812" s="5" t="e">
        <f t="shared" si="112"/>
        <v>#N/A</v>
      </c>
    </row>
    <row r="813" spans="1:11" x14ac:dyDescent="0.25">
      <c r="A813" s="3" t="str">
        <f>IF(AND(TRIM(INDEX(CompletedDateValues,ROW(A813)))&lt;&gt;"",INDEX(CompletedDateValues,ROW(A813))&gt;0),INT(INDEX(CompletedDateValues,ROW(A813))),"")</f>
        <v/>
      </c>
      <c r="B813" s="3" t="str">
        <f>IF(AND(TRIM(INDEX(StartDateValues,ROW(A813)))&lt;&gt;"",INDEX(StartDateValues,ROW(A813))&gt;0),INT(INDEX(StartDateValues,ROW(A813))),"")</f>
        <v/>
      </c>
      <c r="C813" s="3" t="str">
        <f t="shared" si="108"/>
        <v/>
      </c>
      <c r="D813" s="5" t="str">
        <f t="shared" si="109"/>
        <v/>
      </c>
      <c r="E813" s="5" t="str">
        <f t="shared" si="110"/>
        <v/>
      </c>
      <c r="F813" s="5" t="str">
        <f t="shared" si="111"/>
        <v/>
      </c>
      <c r="G813" s="3" t="str">
        <f t="shared" si="113"/>
        <v/>
      </c>
      <c r="H813" s="5" t="str">
        <f t="shared" si="114"/>
        <v/>
      </c>
      <c r="I813" s="5" t="str">
        <f t="shared" si="115"/>
        <v/>
      </c>
      <c r="J813" s="5" t="str">
        <f t="shared" si="116"/>
        <v/>
      </c>
      <c r="K813" s="5" t="e">
        <f t="shared" si="112"/>
        <v>#N/A</v>
      </c>
    </row>
    <row r="814" spans="1:11" x14ac:dyDescent="0.25">
      <c r="A814" s="3" t="str">
        <f>IF(AND(TRIM(INDEX(CompletedDateValues,ROW(A814)))&lt;&gt;"",INDEX(CompletedDateValues,ROW(A814))&gt;0),INT(INDEX(CompletedDateValues,ROW(A814))),"")</f>
        <v/>
      </c>
      <c r="B814" s="3" t="str">
        <f>IF(AND(TRIM(INDEX(StartDateValues,ROW(A814)))&lt;&gt;"",INDEX(StartDateValues,ROW(A814))&gt;0),INT(INDEX(StartDateValues,ROW(A814))),"")</f>
        <v/>
      </c>
      <c r="C814" s="3" t="str">
        <f t="shared" si="108"/>
        <v/>
      </c>
      <c r="D814" s="5" t="str">
        <f t="shared" si="109"/>
        <v/>
      </c>
      <c r="E814" s="5" t="str">
        <f t="shared" si="110"/>
        <v/>
      </c>
      <c r="F814" s="5" t="str">
        <f t="shared" si="111"/>
        <v/>
      </c>
      <c r="G814" s="3" t="str">
        <f t="shared" si="113"/>
        <v/>
      </c>
      <c r="H814" s="5" t="str">
        <f t="shared" si="114"/>
        <v/>
      </c>
      <c r="I814" s="5" t="str">
        <f t="shared" si="115"/>
        <v/>
      </c>
      <c r="J814" s="5" t="str">
        <f t="shared" si="116"/>
        <v/>
      </c>
      <c r="K814" s="5" t="e">
        <f t="shared" si="112"/>
        <v>#N/A</v>
      </c>
    </row>
    <row r="815" spans="1:11" x14ac:dyDescent="0.25">
      <c r="A815" s="3" t="str">
        <f>IF(AND(TRIM(INDEX(CompletedDateValues,ROW(A815)))&lt;&gt;"",INDEX(CompletedDateValues,ROW(A815))&gt;0),INT(INDEX(CompletedDateValues,ROW(A815))),"")</f>
        <v/>
      </c>
      <c r="B815" s="3" t="str">
        <f>IF(AND(TRIM(INDEX(StartDateValues,ROW(A815)))&lt;&gt;"",INDEX(StartDateValues,ROW(A815))&gt;0),INT(INDEX(StartDateValues,ROW(A815))),"")</f>
        <v/>
      </c>
      <c r="C815" s="3" t="str">
        <f t="shared" si="108"/>
        <v/>
      </c>
      <c r="D815" s="5" t="str">
        <f t="shared" si="109"/>
        <v/>
      </c>
      <c r="E815" s="5" t="str">
        <f t="shared" si="110"/>
        <v/>
      </c>
      <c r="F815" s="5" t="str">
        <f t="shared" si="111"/>
        <v/>
      </c>
      <c r="G815" s="3" t="str">
        <f t="shared" si="113"/>
        <v/>
      </c>
      <c r="H815" s="5" t="str">
        <f t="shared" si="114"/>
        <v/>
      </c>
      <c r="I815" s="5" t="str">
        <f t="shared" si="115"/>
        <v/>
      </c>
      <c r="J815" s="5" t="str">
        <f t="shared" si="116"/>
        <v/>
      </c>
      <c r="K815" s="5" t="e">
        <f t="shared" si="112"/>
        <v>#N/A</v>
      </c>
    </row>
    <row r="816" spans="1:11" x14ac:dyDescent="0.25">
      <c r="A816" s="3" t="str">
        <f>IF(AND(TRIM(INDEX(CompletedDateValues,ROW(A816)))&lt;&gt;"",INDEX(CompletedDateValues,ROW(A816))&gt;0),INT(INDEX(CompletedDateValues,ROW(A816))),"")</f>
        <v/>
      </c>
      <c r="B816" s="3" t="str">
        <f>IF(AND(TRIM(INDEX(StartDateValues,ROW(A816)))&lt;&gt;"",INDEX(StartDateValues,ROW(A816))&gt;0),INT(INDEX(StartDateValues,ROW(A816))),"")</f>
        <v/>
      </c>
      <c r="C816" s="3" t="str">
        <f t="shared" si="108"/>
        <v/>
      </c>
      <c r="D816" s="5" t="str">
        <f t="shared" si="109"/>
        <v/>
      </c>
      <c r="E816" s="5" t="str">
        <f t="shared" si="110"/>
        <v/>
      </c>
      <c r="F816" s="5" t="str">
        <f t="shared" si="111"/>
        <v/>
      </c>
      <c r="G816" s="3" t="str">
        <f t="shared" si="113"/>
        <v/>
      </c>
      <c r="H816" s="5" t="str">
        <f t="shared" si="114"/>
        <v/>
      </c>
      <c r="I816" s="5" t="str">
        <f t="shared" si="115"/>
        <v/>
      </c>
      <c r="J816" s="5" t="str">
        <f t="shared" si="116"/>
        <v/>
      </c>
      <c r="K816" s="5" t="e">
        <f t="shared" si="112"/>
        <v>#N/A</v>
      </c>
    </row>
    <row r="817" spans="1:11" x14ac:dyDescent="0.25">
      <c r="A817" s="3" t="str">
        <f>IF(AND(TRIM(INDEX(CompletedDateValues,ROW(A817)))&lt;&gt;"",INDEX(CompletedDateValues,ROW(A817))&gt;0),INT(INDEX(CompletedDateValues,ROW(A817))),"")</f>
        <v/>
      </c>
      <c r="B817" s="3" t="str">
        <f>IF(AND(TRIM(INDEX(StartDateValues,ROW(A817)))&lt;&gt;"",INDEX(StartDateValues,ROW(A817))&gt;0),INT(INDEX(StartDateValues,ROW(A817))),"")</f>
        <v/>
      </c>
      <c r="C817" s="3" t="str">
        <f t="shared" si="108"/>
        <v/>
      </c>
      <c r="D817" s="5" t="str">
        <f t="shared" si="109"/>
        <v/>
      </c>
      <c r="E817" s="5" t="str">
        <f t="shared" si="110"/>
        <v/>
      </c>
      <c r="F817" s="5" t="str">
        <f t="shared" si="111"/>
        <v/>
      </c>
      <c r="G817" s="3" t="str">
        <f t="shared" si="113"/>
        <v/>
      </c>
      <c r="H817" s="5" t="str">
        <f t="shared" si="114"/>
        <v/>
      </c>
      <c r="I817" s="5" t="str">
        <f t="shared" si="115"/>
        <v/>
      </c>
      <c r="J817" s="5" t="str">
        <f t="shared" si="116"/>
        <v/>
      </c>
      <c r="K817" s="5" t="e">
        <f t="shared" si="112"/>
        <v>#N/A</v>
      </c>
    </row>
    <row r="818" spans="1:11" x14ac:dyDescent="0.25">
      <c r="A818" s="3" t="str">
        <f>IF(AND(TRIM(INDEX(CompletedDateValues,ROW(A818)))&lt;&gt;"",INDEX(CompletedDateValues,ROW(A818))&gt;0),INT(INDEX(CompletedDateValues,ROW(A818))),"")</f>
        <v/>
      </c>
      <c r="B818" s="3" t="str">
        <f>IF(AND(TRIM(INDEX(StartDateValues,ROW(A818)))&lt;&gt;"",INDEX(StartDateValues,ROW(A818))&gt;0),INT(INDEX(StartDateValues,ROW(A818))),"")</f>
        <v/>
      </c>
      <c r="C818" s="3" t="str">
        <f t="shared" si="108"/>
        <v/>
      </c>
      <c r="D818" s="5" t="str">
        <f t="shared" si="109"/>
        <v/>
      </c>
      <c r="E818" s="5" t="str">
        <f t="shared" si="110"/>
        <v/>
      </c>
      <c r="F818" s="5" t="str">
        <f t="shared" si="111"/>
        <v/>
      </c>
      <c r="G818" s="3" t="str">
        <f t="shared" si="113"/>
        <v/>
      </c>
      <c r="H818" s="5" t="str">
        <f t="shared" si="114"/>
        <v/>
      </c>
      <c r="I818" s="5" t="str">
        <f t="shared" si="115"/>
        <v/>
      </c>
      <c r="J818" s="5" t="str">
        <f t="shared" si="116"/>
        <v/>
      </c>
      <c r="K818" s="5" t="e">
        <f t="shared" si="112"/>
        <v>#N/A</v>
      </c>
    </row>
    <row r="819" spans="1:11" x14ac:dyDescent="0.25">
      <c r="A819" s="3" t="str">
        <f>IF(AND(TRIM(INDEX(CompletedDateValues,ROW(A819)))&lt;&gt;"",INDEX(CompletedDateValues,ROW(A819))&gt;0),INT(INDEX(CompletedDateValues,ROW(A819))),"")</f>
        <v/>
      </c>
      <c r="B819" s="3" t="str">
        <f>IF(AND(TRIM(INDEX(StartDateValues,ROW(A819)))&lt;&gt;"",INDEX(StartDateValues,ROW(A819))&gt;0),INT(INDEX(StartDateValues,ROW(A819))),"")</f>
        <v/>
      </c>
      <c r="C819" s="3" t="str">
        <f t="shared" si="108"/>
        <v/>
      </c>
      <c r="D819" s="5" t="str">
        <f t="shared" si="109"/>
        <v/>
      </c>
      <c r="E819" s="5" t="str">
        <f t="shared" si="110"/>
        <v/>
      </c>
      <c r="F819" s="5" t="str">
        <f t="shared" si="111"/>
        <v/>
      </c>
      <c r="G819" s="3" t="str">
        <f t="shared" si="113"/>
        <v/>
      </c>
      <c r="H819" s="5" t="str">
        <f t="shared" si="114"/>
        <v/>
      </c>
      <c r="I819" s="5" t="str">
        <f t="shared" si="115"/>
        <v/>
      </c>
      <c r="J819" s="5" t="str">
        <f t="shared" si="116"/>
        <v/>
      </c>
      <c r="K819" s="5" t="e">
        <f t="shared" si="112"/>
        <v>#N/A</v>
      </c>
    </row>
    <row r="820" spans="1:11" x14ac:dyDescent="0.25">
      <c r="A820" s="3" t="str">
        <f>IF(AND(TRIM(INDEX(CompletedDateValues,ROW(A820)))&lt;&gt;"",INDEX(CompletedDateValues,ROW(A820))&gt;0),INT(INDEX(CompletedDateValues,ROW(A820))),"")</f>
        <v/>
      </c>
      <c r="B820" s="3" t="str">
        <f>IF(AND(TRIM(INDEX(StartDateValues,ROW(A820)))&lt;&gt;"",INDEX(StartDateValues,ROW(A820))&gt;0),INT(INDEX(StartDateValues,ROW(A820))),"")</f>
        <v/>
      </c>
      <c r="C820" s="3" t="str">
        <f t="shared" si="108"/>
        <v/>
      </c>
      <c r="D820" s="5" t="str">
        <f t="shared" si="109"/>
        <v/>
      </c>
      <c r="E820" s="5" t="str">
        <f t="shared" si="110"/>
        <v/>
      </c>
      <c r="F820" s="5" t="str">
        <f t="shared" si="111"/>
        <v/>
      </c>
      <c r="G820" s="3" t="str">
        <f t="shared" si="113"/>
        <v/>
      </c>
      <c r="H820" s="5" t="str">
        <f t="shared" si="114"/>
        <v/>
      </c>
      <c r="I820" s="5" t="str">
        <f t="shared" si="115"/>
        <v/>
      </c>
      <c r="J820" s="5" t="str">
        <f t="shared" si="116"/>
        <v/>
      </c>
      <c r="K820" s="5" t="e">
        <f t="shared" si="112"/>
        <v>#N/A</v>
      </c>
    </row>
    <row r="821" spans="1:11" x14ac:dyDescent="0.25">
      <c r="A821" s="3" t="str">
        <f>IF(AND(TRIM(INDEX(CompletedDateValues,ROW(A821)))&lt;&gt;"",INDEX(CompletedDateValues,ROW(A821))&gt;0),INT(INDEX(CompletedDateValues,ROW(A821))),"")</f>
        <v/>
      </c>
      <c r="B821" s="3" t="str">
        <f>IF(AND(TRIM(INDEX(StartDateValues,ROW(A821)))&lt;&gt;"",INDEX(StartDateValues,ROW(A821))&gt;0),INT(INDEX(StartDateValues,ROW(A821))),"")</f>
        <v/>
      </c>
      <c r="C821" s="3" t="str">
        <f t="shared" si="108"/>
        <v/>
      </c>
      <c r="D821" s="5" t="str">
        <f t="shared" si="109"/>
        <v/>
      </c>
      <c r="E821" s="5" t="str">
        <f t="shared" si="110"/>
        <v/>
      </c>
      <c r="F821" s="5" t="str">
        <f t="shared" si="111"/>
        <v/>
      </c>
      <c r="G821" s="3" t="str">
        <f t="shared" si="113"/>
        <v/>
      </c>
      <c r="H821" s="5" t="str">
        <f t="shared" si="114"/>
        <v/>
      </c>
      <c r="I821" s="5" t="str">
        <f t="shared" si="115"/>
        <v/>
      </c>
      <c r="J821" s="5" t="str">
        <f t="shared" si="116"/>
        <v/>
      </c>
      <c r="K821" s="5" t="e">
        <f t="shared" si="112"/>
        <v>#N/A</v>
      </c>
    </row>
    <row r="822" spans="1:11" x14ac:dyDescent="0.25">
      <c r="A822" s="3" t="str">
        <f>IF(AND(TRIM(INDEX(CompletedDateValues,ROW(A822)))&lt;&gt;"",INDEX(CompletedDateValues,ROW(A822))&gt;0),INT(INDEX(CompletedDateValues,ROW(A822))),"")</f>
        <v/>
      </c>
      <c r="B822" s="3" t="str">
        <f>IF(AND(TRIM(INDEX(StartDateValues,ROW(A822)))&lt;&gt;"",INDEX(StartDateValues,ROW(A822))&gt;0),INT(INDEX(StartDateValues,ROW(A822))),"")</f>
        <v/>
      </c>
      <c r="C822" s="3" t="str">
        <f t="shared" si="108"/>
        <v/>
      </c>
      <c r="D822" s="5" t="str">
        <f t="shared" si="109"/>
        <v/>
      </c>
      <c r="E822" s="5" t="str">
        <f t="shared" si="110"/>
        <v/>
      </c>
      <c r="F822" s="5" t="str">
        <f t="shared" si="111"/>
        <v/>
      </c>
      <c r="G822" s="3" t="str">
        <f t="shared" si="113"/>
        <v/>
      </c>
      <c r="H822" s="5" t="str">
        <f t="shared" si="114"/>
        <v/>
      </c>
      <c r="I822" s="5" t="str">
        <f t="shared" si="115"/>
        <v/>
      </c>
      <c r="J822" s="5" t="str">
        <f t="shared" si="116"/>
        <v/>
      </c>
      <c r="K822" s="5" t="e">
        <f t="shared" si="112"/>
        <v>#N/A</v>
      </c>
    </row>
    <row r="823" spans="1:11" x14ac:dyDescent="0.25">
      <c r="A823" s="3" t="str">
        <f>IF(AND(TRIM(INDEX(CompletedDateValues,ROW(A823)))&lt;&gt;"",INDEX(CompletedDateValues,ROW(A823))&gt;0),INT(INDEX(CompletedDateValues,ROW(A823))),"")</f>
        <v/>
      </c>
      <c r="B823" s="3" t="str">
        <f>IF(AND(TRIM(INDEX(StartDateValues,ROW(A823)))&lt;&gt;"",INDEX(StartDateValues,ROW(A823))&gt;0),INT(INDEX(StartDateValues,ROW(A823))),"")</f>
        <v/>
      </c>
      <c r="C823" s="3" t="str">
        <f t="shared" si="108"/>
        <v/>
      </c>
      <c r="D823" s="5" t="str">
        <f t="shared" si="109"/>
        <v/>
      </c>
      <c r="E823" s="5" t="str">
        <f t="shared" si="110"/>
        <v/>
      </c>
      <c r="F823" s="5" t="str">
        <f t="shared" si="111"/>
        <v/>
      </c>
      <c r="G823" s="3" t="str">
        <f t="shared" si="113"/>
        <v/>
      </c>
      <c r="H823" s="5" t="str">
        <f t="shared" si="114"/>
        <v/>
      </c>
      <c r="I823" s="5" t="str">
        <f t="shared" si="115"/>
        <v/>
      </c>
      <c r="J823" s="5" t="str">
        <f t="shared" si="116"/>
        <v/>
      </c>
      <c r="K823" s="5" t="e">
        <f t="shared" si="112"/>
        <v>#N/A</v>
      </c>
    </row>
    <row r="824" spans="1:11" x14ac:dyDescent="0.25">
      <c r="A824" s="3" t="str">
        <f>IF(AND(TRIM(INDEX(CompletedDateValues,ROW(A824)))&lt;&gt;"",INDEX(CompletedDateValues,ROW(A824))&gt;0),INT(INDEX(CompletedDateValues,ROW(A824))),"")</f>
        <v/>
      </c>
      <c r="B824" s="3" t="str">
        <f>IF(AND(TRIM(INDEX(StartDateValues,ROW(A824)))&lt;&gt;"",INDEX(StartDateValues,ROW(A824))&gt;0),INT(INDEX(StartDateValues,ROW(A824))),"")</f>
        <v/>
      </c>
      <c r="C824" s="3" t="str">
        <f t="shared" si="108"/>
        <v/>
      </c>
      <c r="D824" s="5" t="str">
        <f t="shared" si="109"/>
        <v/>
      </c>
      <c r="E824" s="5" t="str">
        <f t="shared" si="110"/>
        <v/>
      </c>
      <c r="F824" s="5" t="str">
        <f t="shared" si="111"/>
        <v/>
      </c>
      <c r="G824" s="3" t="str">
        <f t="shared" si="113"/>
        <v/>
      </c>
      <c r="H824" s="5" t="str">
        <f t="shared" si="114"/>
        <v/>
      </c>
      <c r="I824" s="5" t="str">
        <f t="shared" si="115"/>
        <v/>
      </c>
      <c r="J824" s="5" t="str">
        <f t="shared" si="116"/>
        <v/>
      </c>
      <c r="K824" s="5" t="e">
        <f t="shared" si="112"/>
        <v>#N/A</v>
      </c>
    </row>
    <row r="825" spans="1:11" x14ac:dyDescent="0.25">
      <c r="A825" s="3" t="str">
        <f>IF(AND(TRIM(INDEX(CompletedDateValues,ROW(A825)))&lt;&gt;"",INDEX(CompletedDateValues,ROW(A825))&gt;0),INT(INDEX(CompletedDateValues,ROW(A825))),"")</f>
        <v/>
      </c>
      <c r="B825" s="3" t="str">
        <f>IF(AND(TRIM(INDEX(StartDateValues,ROW(A825)))&lt;&gt;"",INDEX(StartDateValues,ROW(A825))&gt;0),INT(INDEX(StartDateValues,ROW(A825))),"")</f>
        <v/>
      </c>
      <c r="C825" s="3" t="str">
        <f t="shared" si="108"/>
        <v/>
      </c>
      <c r="D825" s="5" t="str">
        <f t="shared" si="109"/>
        <v/>
      </c>
      <c r="E825" s="5" t="str">
        <f t="shared" si="110"/>
        <v/>
      </c>
      <c r="F825" s="5" t="str">
        <f t="shared" si="111"/>
        <v/>
      </c>
      <c r="G825" s="3" t="str">
        <f t="shared" si="113"/>
        <v/>
      </c>
      <c r="H825" s="5" t="str">
        <f t="shared" si="114"/>
        <v/>
      </c>
      <c r="I825" s="5" t="str">
        <f t="shared" si="115"/>
        <v/>
      </c>
      <c r="J825" s="5" t="str">
        <f t="shared" si="116"/>
        <v/>
      </c>
      <c r="K825" s="5" t="e">
        <f t="shared" si="112"/>
        <v>#N/A</v>
      </c>
    </row>
    <row r="826" spans="1:11" x14ac:dyDescent="0.25">
      <c r="A826" s="3" t="str">
        <f>IF(AND(TRIM(INDEX(CompletedDateValues,ROW(A826)))&lt;&gt;"",INDEX(CompletedDateValues,ROW(A826))&gt;0),INT(INDEX(CompletedDateValues,ROW(A826))),"")</f>
        <v/>
      </c>
      <c r="B826" s="3" t="str">
        <f>IF(AND(TRIM(INDEX(StartDateValues,ROW(A826)))&lt;&gt;"",INDEX(StartDateValues,ROW(A826))&gt;0),INT(INDEX(StartDateValues,ROW(A826))),"")</f>
        <v/>
      </c>
      <c r="C826" s="3" t="str">
        <f t="shared" si="108"/>
        <v/>
      </c>
      <c r="D826" s="5" t="str">
        <f t="shared" si="109"/>
        <v/>
      </c>
      <c r="E826" s="5" t="str">
        <f t="shared" si="110"/>
        <v/>
      </c>
      <c r="F826" s="5" t="str">
        <f t="shared" si="111"/>
        <v/>
      </c>
      <c r="G826" s="3" t="str">
        <f t="shared" si="113"/>
        <v/>
      </c>
      <c r="H826" s="5" t="str">
        <f t="shared" si="114"/>
        <v/>
      </c>
      <c r="I826" s="5" t="str">
        <f t="shared" si="115"/>
        <v/>
      </c>
      <c r="J826" s="5" t="str">
        <f t="shared" si="116"/>
        <v/>
      </c>
      <c r="K826" s="5" t="e">
        <f t="shared" si="112"/>
        <v>#N/A</v>
      </c>
    </row>
    <row r="827" spans="1:11" x14ac:dyDescent="0.25">
      <c r="A827" s="3" t="str">
        <f>IF(AND(TRIM(INDEX(CompletedDateValues,ROW(A827)))&lt;&gt;"",INDEX(CompletedDateValues,ROW(A827))&gt;0),INT(INDEX(CompletedDateValues,ROW(A827))),"")</f>
        <v/>
      </c>
      <c r="B827" s="3" t="str">
        <f>IF(AND(TRIM(INDEX(StartDateValues,ROW(A827)))&lt;&gt;"",INDEX(StartDateValues,ROW(A827))&gt;0),INT(INDEX(StartDateValues,ROW(A827))),"")</f>
        <v/>
      </c>
      <c r="C827" s="3" t="str">
        <f t="shared" si="108"/>
        <v/>
      </c>
      <c r="D827" s="5" t="str">
        <f t="shared" si="109"/>
        <v/>
      </c>
      <c r="E827" s="5" t="str">
        <f t="shared" si="110"/>
        <v/>
      </c>
      <c r="F827" s="5" t="str">
        <f t="shared" si="111"/>
        <v/>
      </c>
      <c r="G827" s="3" t="str">
        <f t="shared" si="113"/>
        <v/>
      </c>
      <c r="H827" s="5" t="str">
        <f t="shared" si="114"/>
        <v/>
      </c>
      <c r="I827" s="5" t="str">
        <f t="shared" si="115"/>
        <v/>
      </c>
      <c r="J827" s="5" t="str">
        <f t="shared" si="116"/>
        <v/>
      </c>
      <c r="K827" s="5" t="e">
        <f t="shared" si="112"/>
        <v>#N/A</v>
      </c>
    </row>
    <row r="828" spans="1:11" x14ac:dyDescent="0.25">
      <c r="A828" s="3" t="str">
        <f>IF(AND(TRIM(INDEX(CompletedDateValues,ROW(A828)))&lt;&gt;"",INDEX(CompletedDateValues,ROW(A828))&gt;0),INT(INDEX(CompletedDateValues,ROW(A828))),"")</f>
        <v/>
      </c>
      <c r="B828" s="3" t="str">
        <f>IF(AND(TRIM(INDEX(StartDateValues,ROW(A828)))&lt;&gt;"",INDEX(StartDateValues,ROW(A828))&gt;0),INT(INDEX(StartDateValues,ROW(A828))),"")</f>
        <v/>
      </c>
      <c r="C828" s="3" t="str">
        <f t="shared" si="108"/>
        <v/>
      </c>
      <c r="D828" s="5" t="str">
        <f t="shared" si="109"/>
        <v/>
      </c>
      <c r="E828" s="5" t="str">
        <f t="shared" si="110"/>
        <v/>
      </c>
      <c r="F828" s="5" t="str">
        <f t="shared" si="111"/>
        <v/>
      </c>
      <c r="G828" s="3" t="str">
        <f t="shared" si="113"/>
        <v/>
      </c>
      <c r="H828" s="5" t="str">
        <f t="shared" si="114"/>
        <v/>
      </c>
      <c r="I828" s="5" t="str">
        <f t="shared" si="115"/>
        <v/>
      </c>
      <c r="J828" s="5" t="str">
        <f t="shared" si="116"/>
        <v/>
      </c>
      <c r="K828" s="5" t="e">
        <f t="shared" si="112"/>
        <v>#N/A</v>
      </c>
    </row>
    <row r="829" spans="1:11" x14ac:dyDescent="0.25">
      <c r="A829" s="3" t="str">
        <f>IF(AND(TRIM(INDEX(CompletedDateValues,ROW(A829)))&lt;&gt;"",INDEX(CompletedDateValues,ROW(A829))&gt;0),INT(INDEX(CompletedDateValues,ROW(A829))),"")</f>
        <v/>
      </c>
      <c r="B829" s="3" t="str">
        <f>IF(AND(TRIM(INDEX(StartDateValues,ROW(A829)))&lt;&gt;"",INDEX(StartDateValues,ROW(A829))&gt;0),INT(INDEX(StartDateValues,ROW(A829))),"")</f>
        <v/>
      </c>
      <c r="C829" s="3" t="str">
        <f t="shared" ref="C829:C892" si="117">IF(A829="","",A829 - (WEEKDAY(A829)-1))</f>
        <v/>
      </c>
      <c r="D829" s="5" t="str">
        <f t="shared" ref="D829:D892" si="118">IF(C829="", "",YEAR(C829))</f>
        <v/>
      </c>
      <c r="E829" s="5" t="str">
        <f t="shared" ref="E829:E892" si="119">IF(C829="","",WEEKNUM(C829))</f>
        <v/>
      </c>
      <c r="F829" s="5" t="str">
        <f t="shared" ref="F829:F892" si="120">IF(C829="","",D829&amp;"-"&amp;TEXT(E829,"00"))</f>
        <v/>
      </c>
      <c r="G829" s="3" t="str">
        <f t="shared" si="113"/>
        <v/>
      </c>
      <c r="H829" s="5" t="str">
        <f t="shared" si="114"/>
        <v/>
      </c>
      <c r="I829" s="5" t="str">
        <f t="shared" si="115"/>
        <v/>
      </c>
      <c r="J829" s="5" t="str">
        <f t="shared" si="116"/>
        <v/>
      </c>
      <c r="K829" s="5" t="e">
        <f t="shared" si="112"/>
        <v>#N/A</v>
      </c>
    </row>
    <row r="830" spans="1:11" x14ac:dyDescent="0.25">
      <c r="A830" s="3" t="str">
        <f>IF(AND(TRIM(INDEX(CompletedDateValues,ROW(A830)))&lt;&gt;"",INDEX(CompletedDateValues,ROW(A830))&gt;0),INT(INDEX(CompletedDateValues,ROW(A830))),"")</f>
        <v/>
      </c>
      <c r="B830" s="3" t="str">
        <f>IF(AND(TRIM(INDEX(StartDateValues,ROW(A830)))&lt;&gt;"",INDEX(StartDateValues,ROW(A830))&gt;0),INT(INDEX(StartDateValues,ROW(A830))),"")</f>
        <v/>
      </c>
      <c r="C830" s="3" t="str">
        <f t="shared" si="117"/>
        <v/>
      </c>
      <c r="D830" s="5" t="str">
        <f t="shared" si="118"/>
        <v/>
      </c>
      <c r="E830" s="5" t="str">
        <f t="shared" si="119"/>
        <v/>
      </c>
      <c r="F830" s="5" t="str">
        <f t="shared" si="120"/>
        <v/>
      </c>
      <c r="G830" s="3" t="str">
        <f t="shared" si="113"/>
        <v/>
      </c>
      <c r="H830" s="5" t="str">
        <f t="shared" si="114"/>
        <v/>
      </c>
      <c r="I830" s="5" t="str">
        <f t="shared" si="115"/>
        <v/>
      </c>
      <c r="J830" s="5" t="str">
        <f t="shared" si="116"/>
        <v/>
      </c>
      <c r="K830" s="5" t="e">
        <f t="shared" si="112"/>
        <v>#N/A</v>
      </c>
    </row>
    <row r="831" spans="1:11" x14ac:dyDescent="0.25">
      <c r="A831" s="3" t="str">
        <f>IF(AND(TRIM(INDEX(CompletedDateValues,ROW(A831)))&lt;&gt;"",INDEX(CompletedDateValues,ROW(A831))&gt;0),INT(INDEX(CompletedDateValues,ROW(A831))),"")</f>
        <v/>
      </c>
      <c r="B831" s="3" t="str">
        <f>IF(AND(TRIM(INDEX(StartDateValues,ROW(A831)))&lt;&gt;"",INDEX(StartDateValues,ROW(A831))&gt;0),INT(INDEX(StartDateValues,ROW(A831))),"")</f>
        <v/>
      </c>
      <c r="C831" s="3" t="str">
        <f t="shared" si="117"/>
        <v/>
      </c>
      <c r="D831" s="5" t="str">
        <f t="shared" si="118"/>
        <v/>
      </c>
      <c r="E831" s="5" t="str">
        <f t="shared" si="119"/>
        <v/>
      </c>
      <c r="F831" s="5" t="str">
        <f t="shared" si="120"/>
        <v/>
      </c>
      <c r="G831" s="3" t="str">
        <f t="shared" si="113"/>
        <v/>
      </c>
      <c r="H831" s="5" t="str">
        <f t="shared" si="114"/>
        <v/>
      </c>
      <c r="I831" s="5" t="str">
        <f t="shared" si="115"/>
        <v/>
      </c>
      <c r="J831" s="5" t="str">
        <f t="shared" si="116"/>
        <v/>
      </c>
      <c r="K831" s="5" t="e">
        <f t="shared" si="112"/>
        <v>#N/A</v>
      </c>
    </row>
    <row r="832" spans="1:11" x14ac:dyDescent="0.25">
      <c r="A832" s="3" t="str">
        <f>IF(AND(TRIM(INDEX(CompletedDateValues,ROW(A832)))&lt;&gt;"",INDEX(CompletedDateValues,ROW(A832))&gt;0),INT(INDEX(CompletedDateValues,ROW(A832))),"")</f>
        <v/>
      </c>
      <c r="B832" s="3" t="str">
        <f>IF(AND(TRIM(INDEX(StartDateValues,ROW(A832)))&lt;&gt;"",INDEX(StartDateValues,ROW(A832))&gt;0),INT(INDEX(StartDateValues,ROW(A832))),"")</f>
        <v/>
      </c>
      <c r="C832" s="3" t="str">
        <f t="shared" si="117"/>
        <v/>
      </c>
      <c r="D832" s="5" t="str">
        <f t="shared" si="118"/>
        <v/>
      </c>
      <c r="E832" s="5" t="str">
        <f t="shared" si="119"/>
        <v/>
      </c>
      <c r="F832" s="5" t="str">
        <f t="shared" si="120"/>
        <v/>
      </c>
      <c r="G832" s="3" t="str">
        <f t="shared" si="113"/>
        <v/>
      </c>
      <c r="H832" s="5" t="str">
        <f t="shared" si="114"/>
        <v/>
      </c>
      <c r="I832" s="5" t="str">
        <f t="shared" si="115"/>
        <v/>
      </c>
      <c r="J832" s="5" t="str">
        <f t="shared" si="116"/>
        <v/>
      </c>
      <c r="K832" s="5" t="e">
        <f t="shared" si="112"/>
        <v>#N/A</v>
      </c>
    </row>
    <row r="833" spans="1:11" x14ac:dyDescent="0.25">
      <c r="A833" s="3" t="str">
        <f>IF(AND(TRIM(INDEX(CompletedDateValues,ROW(A833)))&lt;&gt;"",INDEX(CompletedDateValues,ROW(A833))&gt;0),INT(INDEX(CompletedDateValues,ROW(A833))),"")</f>
        <v/>
      </c>
      <c r="B833" s="3" t="str">
        <f>IF(AND(TRIM(INDEX(StartDateValues,ROW(A833)))&lt;&gt;"",INDEX(StartDateValues,ROW(A833))&gt;0),INT(INDEX(StartDateValues,ROW(A833))),"")</f>
        <v/>
      </c>
      <c r="C833" s="3" t="str">
        <f t="shared" si="117"/>
        <v/>
      </c>
      <c r="D833" s="5" t="str">
        <f t="shared" si="118"/>
        <v/>
      </c>
      <c r="E833" s="5" t="str">
        <f t="shared" si="119"/>
        <v/>
      </c>
      <c r="F833" s="5" t="str">
        <f t="shared" si="120"/>
        <v/>
      </c>
      <c r="G833" s="3" t="str">
        <f t="shared" si="113"/>
        <v/>
      </c>
      <c r="H833" s="5" t="str">
        <f t="shared" si="114"/>
        <v/>
      </c>
      <c r="I833" s="5" t="str">
        <f t="shared" si="115"/>
        <v/>
      </c>
      <c r="J833" s="5" t="str">
        <f t="shared" si="116"/>
        <v/>
      </c>
      <c r="K833" s="5" t="e">
        <f t="shared" si="112"/>
        <v>#N/A</v>
      </c>
    </row>
    <row r="834" spans="1:11" x14ac:dyDescent="0.25">
      <c r="A834" s="3" t="str">
        <f>IF(AND(TRIM(INDEX(CompletedDateValues,ROW(A834)))&lt;&gt;"",INDEX(CompletedDateValues,ROW(A834))&gt;0),INT(INDEX(CompletedDateValues,ROW(A834))),"")</f>
        <v/>
      </c>
      <c r="B834" s="3" t="str">
        <f>IF(AND(TRIM(INDEX(StartDateValues,ROW(A834)))&lt;&gt;"",INDEX(StartDateValues,ROW(A834))&gt;0),INT(INDEX(StartDateValues,ROW(A834))),"")</f>
        <v/>
      </c>
      <c r="C834" s="3" t="str">
        <f t="shared" si="117"/>
        <v/>
      </c>
      <c r="D834" s="5" t="str">
        <f t="shared" si="118"/>
        <v/>
      </c>
      <c r="E834" s="5" t="str">
        <f t="shared" si="119"/>
        <v/>
      </c>
      <c r="F834" s="5" t="str">
        <f t="shared" si="120"/>
        <v/>
      </c>
      <c r="G834" s="3" t="str">
        <f t="shared" si="113"/>
        <v/>
      </c>
      <c r="H834" s="5" t="str">
        <f t="shared" si="114"/>
        <v/>
      </c>
      <c r="I834" s="5" t="str">
        <f t="shared" si="115"/>
        <v/>
      </c>
      <c r="J834" s="5" t="str">
        <f t="shared" si="116"/>
        <v/>
      </c>
      <c r="K834" s="5" t="e">
        <f t="shared" ref="K834:K897" si="121">IF(OR(A834="",B834=""),NA(),MAX(0,IF(A834-B834=0,SameDayCycleTimeSettingValue,A834-B834)))</f>
        <v>#N/A</v>
      </c>
    </row>
    <row r="835" spans="1:11" x14ac:dyDescent="0.25">
      <c r="A835" s="3" t="str">
        <f>IF(AND(TRIM(INDEX(CompletedDateValues,ROW(A835)))&lt;&gt;"",INDEX(CompletedDateValues,ROW(A835))&gt;0),INT(INDEX(CompletedDateValues,ROW(A835))),"")</f>
        <v/>
      </c>
      <c r="B835" s="3" t="str">
        <f>IF(AND(TRIM(INDEX(StartDateValues,ROW(A835)))&lt;&gt;"",INDEX(StartDateValues,ROW(A835))&gt;0),INT(INDEX(StartDateValues,ROW(A835))),"")</f>
        <v/>
      </c>
      <c r="C835" s="3" t="str">
        <f t="shared" si="117"/>
        <v/>
      </c>
      <c r="D835" s="5" t="str">
        <f t="shared" si="118"/>
        <v/>
      </c>
      <c r="E835" s="5" t="str">
        <f t="shared" si="119"/>
        <v/>
      </c>
      <c r="F835" s="5" t="str">
        <f t="shared" si="120"/>
        <v/>
      </c>
      <c r="G835" s="3" t="str">
        <f t="shared" ref="G835:G898" si="122">IF(B835="","",B835 - (WEEKDAY(B835)-1))</f>
        <v/>
      </c>
      <c r="H835" s="5" t="str">
        <f t="shared" ref="H835:H898" si="123">IF(G835="", "",YEAR(G835))</f>
        <v/>
      </c>
      <c r="I835" s="5" t="str">
        <f t="shared" ref="I835:I898" si="124">IF(G835="","",WEEKNUM(G835))</f>
        <v/>
      </c>
      <c r="J835" s="5" t="str">
        <f t="shared" ref="J835:J898" si="125">IF(G835="","",H835&amp;"-"&amp;TEXT(I835,"00"))</f>
        <v/>
      </c>
      <c r="K835" s="5" t="e">
        <f t="shared" si="121"/>
        <v>#N/A</v>
      </c>
    </row>
    <row r="836" spans="1:11" x14ac:dyDescent="0.25">
      <c r="A836" s="3" t="str">
        <f>IF(AND(TRIM(INDEX(CompletedDateValues,ROW(A836)))&lt;&gt;"",INDEX(CompletedDateValues,ROW(A836))&gt;0),INT(INDEX(CompletedDateValues,ROW(A836))),"")</f>
        <v/>
      </c>
      <c r="B836" s="3" t="str">
        <f>IF(AND(TRIM(INDEX(StartDateValues,ROW(A836)))&lt;&gt;"",INDEX(StartDateValues,ROW(A836))&gt;0),INT(INDEX(StartDateValues,ROW(A836))),"")</f>
        <v/>
      </c>
      <c r="C836" s="3" t="str">
        <f t="shared" si="117"/>
        <v/>
      </c>
      <c r="D836" s="5" t="str">
        <f t="shared" si="118"/>
        <v/>
      </c>
      <c r="E836" s="5" t="str">
        <f t="shared" si="119"/>
        <v/>
      </c>
      <c r="F836" s="5" t="str">
        <f t="shared" si="120"/>
        <v/>
      </c>
      <c r="G836" s="3" t="str">
        <f t="shared" si="122"/>
        <v/>
      </c>
      <c r="H836" s="5" t="str">
        <f t="shared" si="123"/>
        <v/>
      </c>
      <c r="I836" s="5" t="str">
        <f t="shared" si="124"/>
        <v/>
      </c>
      <c r="J836" s="5" t="str">
        <f t="shared" si="125"/>
        <v/>
      </c>
      <c r="K836" s="5" t="e">
        <f t="shared" si="121"/>
        <v>#N/A</v>
      </c>
    </row>
    <row r="837" spans="1:11" x14ac:dyDescent="0.25">
      <c r="A837" s="3" t="str">
        <f>IF(AND(TRIM(INDEX(CompletedDateValues,ROW(A837)))&lt;&gt;"",INDEX(CompletedDateValues,ROW(A837))&gt;0),INT(INDEX(CompletedDateValues,ROW(A837))),"")</f>
        <v/>
      </c>
      <c r="B837" s="3" t="str">
        <f>IF(AND(TRIM(INDEX(StartDateValues,ROW(A837)))&lt;&gt;"",INDEX(StartDateValues,ROW(A837))&gt;0),INT(INDEX(StartDateValues,ROW(A837))),"")</f>
        <v/>
      </c>
      <c r="C837" s="3" t="str">
        <f t="shared" si="117"/>
        <v/>
      </c>
      <c r="D837" s="5" t="str">
        <f t="shared" si="118"/>
        <v/>
      </c>
      <c r="E837" s="5" t="str">
        <f t="shared" si="119"/>
        <v/>
      </c>
      <c r="F837" s="5" t="str">
        <f t="shared" si="120"/>
        <v/>
      </c>
      <c r="G837" s="3" t="str">
        <f t="shared" si="122"/>
        <v/>
      </c>
      <c r="H837" s="5" t="str">
        <f t="shared" si="123"/>
        <v/>
      </c>
      <c r="I837" s="5" t="str">
        <f t="shared" si="124"/>
        <v/>
      </c>
      <c r="J837" s="5" t="str">
        <f t="shared" si="125"/>
        <v/>
      </c>
      <c r="K837" s="5" t="e">
        <f t="shared" si="121"/>
        <v>#N/A</v>
      </c>
    </row>
    <row r="838" spans="1:11" x14ac:dyDescent="0.25">
      <c r="A838" s="3" t="str">
        <f>IF(AND(TRIM(INDEX(CompletedDateValues,ROW(A838)))&lt;&gt;"",INDEX(CompletedDateValues,ROW(A838))&gt;0),INT(INDEX(CompletedDateValues,ROW(A838))),"")</f>
        <v/>
      </c>
      <c r="B838" s="3" t="str">
        <f>IF(AND(TRIM(INDEX(StartDateValues,ROW(A838)))&lt;&gt;"",INDEX(StartDateValues,ROW(A838))&gt;0),INT(INDEX(StartDateValues,ROW(A838))),"")</f>
        <v/>
      </c>
      <c r="C838" s="3" t="str">
        <f t="shared" si="117"/>
        <v/>
      </c>
      <c r="D838" s="5" t="str">
        <f t="shared" si="118"/>
        <v/>
      </c>
      <c r="E838" s="5" t="str">
        <f t="shared" si="119"/>
        <v/>
      </c>
      <c r="F838" s="5" t="str">
        <f t="shared" si="120"/>
        <v/>
      </c>
      <c r="G838" s="3" t="str">
        <f t="shared" si="122"/>
        <v/>
      </c>
      <c r="H838" s="5" t="str">
        <f t="shared" si="123"/>
        <v/>
      </c>
      <c r="I838" s="5" t="str">
        <f t="shared" si="124"/>
        <v/>
      </c>
      <c r="J838" s="5" t="str">
        <f t="shared" si="125"/>
        <v/>
      </c>
      <c r="K838" s="5" t="e">
        <f t="shared" si="121"/>
        <v>#N/A</v>
      </c>
    </row>
    <row r="839" spans="1:11" x14ac:dyDescent="0.25">
      <c r="A839" s="3" t="str">
        <f>IF(AND(TRIM(INDEX(CompletedDateValues,ROW(A839)))&lt;&gt;"",INDEX(CompletedDateValues,ROW(A839))&gt;0),INT(INDEX(CompletedDateValues,ROW(A839))),"")</f>
        <v/>
      </c>
      <c r="B839" s="3" t="str">
        <f>IF(AND(TRIM(INDEX(StartDateValues,ROW(A839)))&lt;&gt;"",INDEX(StartDateValues,ROW(A839))&gt;0),INT(INDEX(StartDateValues,ROW(A839))),"")</f>
        <v/>
      </c>
      <c r="C839" s="3" t="str">
        <f t="shared" si="117"/>
        <v/>
      </c>
      <c r="D839" s="5" t="str">
        <f t="shared" si="118"/>
        <v/>
      </c>
      <c r="E839" s="5" t="str">
        <f t="shared" si="119"/>
        <v/>
      </c>
      <c r="F839" s="5" t="str">
        <f t="shared" si="120"/>
        <v/>
      </c>
      <c r="G839" s="3" t="str">
        <f t="shared" si="122"/>
        <v/>
      </c>
      <c r="H839" s="5" t="str">
        <f t="shared" si="123"/>
        <v/>
      </c>
      <c r="I839" s="5" t="str">
        <f t="shared" si="124"/>
        <v/>
      </c>
      <c r="J839" s="5" t="str">
        <f t="shared" si="125"/>
        <v/>
      </c>
      <c r="K839" s="5" t="e">
        <f t="shared" si="121"/>
        <v>#N/A</v>
      </c>
    </row>
    <row r="840" spans="1:11" x14ac:dyDescent="0.25">
      <c r="A840" s="3" t="str">
        <f>IF(AND(TRIM(INDEX(CompletedDateValues,ROW(A840)))&lt;&gt;"",INDEX(CompletedDateValues,ROW(A840))&gt;0),INT(INDEX(CompletedDateValues,ROW(A840))),"")</f>
        <v/>
      </c>
      <c r="B840" s="3" t="str">
        <f>IF(AND(TRIM(INDEX(StartDateValues,ROW(A840)))&lt;&gt;"",INDEX(StartDateValues,ROW(A840))&gt;0),INT(INDEX(StartDateValues,ROW(A840))),"")</f>
        <v/>
      </c>
      <c r="C840" s="3" t="str">
        <f t="shared" si="117"/>
        <v/>
      </c>
      <c r="D840" s="5" t="str">
        <f t="shared" si="118"/>
        <v/>
      </c>
      <c r="E840" s="5" t="str">
        <f t="shared" si="119"/>
        <v/>
      </c>
      <c r="F840" s="5" t="str">
        <f t="shared" si="120"/>
        <v/>
      </c>
      <c r="G840" s="3" t="str">
        <f t="shared" si="122"/>
        <v/>
      </c>
      <c r="H840" s="5" t="str">
        <f t="shared" si="123"/>
        <v/>
      </c>
      <c r="I840" s="5" t="str">
        <f t="shared" si="124"/>
        <v/>
      </c>
      <c r="J840" s="5" t="str">
        <f t="shared" si="125"/>
        <v/>
      </c>
      <c r="K840" s="5" t="e">
        <f t="shared" si="121"/>
        <v>#N/A</v>
      </c>
    </row>
    <row r="841" spans="1:11" x14ac:dyDescent="0.25">
      <c r="A841" s="3" t="str">
        <f>IF(AND(TRIM(INDEX(CompletedDateValues,ROW(A841)))&lt;&gt;"",INDEX(CompletedDateValues,ROW(A841))&gt;0),INT(INDEX(CompletedDateValues,ROW(A841))),"")</f>
        <v/>
      </c>
      <c r="B841" s="3" t="str">
        <f>IF(AND(TRIM(INDEX(StartDateValues,ROW(A841)))&lt;&gt;"",INDEX(StartDateValues,ROW(A841))&gt;0),INT(INDEX(StartDateValues,ROW(A841))),"")</f>
        <v/>
      </c>
      <c r="C841" s="3" t="str">
        <f t="shared" si="117"/>
        <v/>
      </c>
      <c r="D841" s="5" t="str">
        <f t="shared" si="118"/>
        <v/>
      </c>
      <c r="E841" s="5" t="str">
        <f t="shared" si="119"/>
        <v/>
      </c>
      <c r="F841" s="5" t="str">
        <f t="shared" si="120"/>
        <v/>
      </c>
      <c r="G841" s="3" t="str">
        <f t="shared" si="122"/>
        <v/>
      </c>
      <c r="H841" s="5" t="str">
        <f t="shared" si="123"/>
        <v/>
      </c>
      <c r="I841" s="5" t="str">
        <f t="shared" si="124"/>
        <v/>
      </c>
      <c r="J841" s="5" t="str">
        <f t="shared" si="125"/>
        <v/>
      </c>
      <c r="K841" s="5" t="e">
        <f t="shared" si="121"/>
        <v>#N/A</v>
      </c>
    </row>
    <row r="842" spans="1:11" x14ac:dyDescent="0.25">
      <c r="A842" s="3" t="str">
        <f>IF(AND(TRIM(INDEX(CompletedDateValues,ROW(A842)))&lt;&gt;"",INDEX(CompletedDateValues,ROW(A842))&gt;0),INT(INDEX(CompletedDateValues,ROW(A842))),"")</f>
        <v/>
      </c>
      <c r="B842" s="3" t="str">
        <f>IF(AND(TRIM(INDEX(StartDateValues,ROW(A842)))&lt;&gt;"",INDEX(StartDateValues,ROW(A842))&gt;0),INT(INDEX(StartDateValues,ROW(A842))),"")</f>
        <v/>
      </c>
      <c r="C842" s="3" t="str">
        <f t="shared" si="117"/>
        <v/>
      </c>
      <c r="D842" s="5" t="str">
        <f t="shared" si="118"/>
        <v/>
      </c>
      <c r="E842" s="5" t="str">
        <f t="shared" si="119"/>
        <v/>
      </c>
      <c r="F842" s="5" t="str">
        <f t="shared" si="120"/>
        <v/>
      </c>
      <c r="G842" s="3" t="str">
        <f t="shared" si="122"/>
        <v/>
      </c>
      <c r="H842" s="5" t="str">
        <f t="shared" si="123"/>
        <v/>
      </c>
      <c r="I842" s="5" t="str">
        <f t="shared" si="124"/>
        <v/>
      </c>
      <c r="J842" s="5" t="str">
        <f t="shared" si="125"/>
        <v/>
      </c>
      <c r="K842" s="5" t="e">
        <f t="shared" si="121"/>
        <v>#N/A</v>
      </c>
    </row>
    <row r="843" spans="1:11" x14ac:dyDescent="0.25">
      <c r="A843" s="3" t="str">
        <f>IF(AND(TRIM(INDEX(CompletedDateValues,ROW(A843)))&lt;&gt;"",INDEX(CompletedDateValues,ROW(A843))&gt;0),INT(INDEX(CompletedDateValues,ROW(A843))),"")</f>
        <v/>
      </c>
      <c r="B843" s="3" t="str">
        <f>IF(AND(TRIM(INDEX(StartDateValues,ROW(A843)))&lt;&gt;"",INDEX(StartDateValues,ROW(A843))&gt;0),INT(INDEX(StartDateValues,ROW(A843))),"")</f>
        <v/>
      </c>
      <c r="C843" s="3" t="str">
        <f t="shared" si="117"/>
        <v/>
      </c>
      <c r="D843" s="5" t="str">
        <f t="shared" si="118"/>
        <v/>
      </c>
      <c r="E843" s="5" t="str">
        <f t="shared" si="119"/>
        <v/>
      </c>
      <c r="F843" s="5" t="str">
        <f t="shared" si="120"/>
        <v/>
      </c>
      <c r="G843" s="3" t="str">
        <f t="shared" si="122"/>
        <v/>
      </c>
      <c r="H843" s="5" t="str">
        <f t="shared" si="123"/>
        <v/>
      </c>
      <c r="I843" s="5" t="str">
        <f t="shared" si="124"/>
        <v/>
      </c>
      <c r="J843" s="5" t="str">
        <f t="shared" si="125"/>
        <v/>
      </c>
      <c r="K843" s="5" t="e">
        <f t="shared" si="121"/>
        <v>#N/A</v>
      </c>
    </row>
    <row r="844" spans="1:11" x14ac:dyDescent="0.25">
      <c r="A844" s="3" t="str">
        <f>IF(AND(TRIM(INDEX(CompletedDateValues,ROW(A844)))&lt;&gt;"",INDEX(CompletedDateValues,ROW(A844))&gt;0),INT(INDEX(CompletedDateValues,ROW(A844))),"")</f>
        <v/>
      </c>
      <c r="B844" s="3" t="str">
        <f>IF(AND(TRIM(INDEX(StartDateValues,ROW(A844)))&lt;&gt;"",INDEX(StartDateValues,ROW(A844))&gt;0),INT(INDEX(StartDateValues,ROW(A844))),"")</f>
        <v/>
      </c>
      <c r="C844" s="3" t="str">
        <f t="shared" si="117"/>
        <v/>
      </c>
      <c r="D844" s="5" t="str">
        <f t="shared" si="118"/>
        <v/>
      </c>
      <c r="E844" s="5" t="str">
        <f t="shared" si="119"/>
        <v/>
      </c>
      <c r="F844" s="5" t="str">
        <f t="shared" si="120"/>
        <v/>
      </c>
      <c r="G844" s="3" t="str">
        <f t="shared" si="122"/>
        <v/>
      </c>
      <c r="H844" s="5" t="str">
        <f t="shared" si="123"/>
        <v/>
      </c>
      <c r="I844" s="5" t="str">
        <f t="shared" si="124"/>
        <v/>
      </c>
      <c r="J844" s="5" t="str">
        <f t="shared" si="125"/>
        <v/>
      </c>
      <c r="K844" s="5" t="e">
        <f t="shared" si="121"/>
        <v>#N/A</v>
      </c>
    </row>
    <row r="845" spans="1:11" x14ac:dyDescent="0.25">
      <c r="A845" s="3" t="str">
        <f>IF(AND(TRIM(INDEX(CompletedDateValues,ROW(A845)))&lt;&gt;"",INDEX(CompletedDateValues,ROW(A845))&gt;0),INT(INDEX(CompletedDateValues,ROW(A845))),"")</f>
        <v/>
      </c>
      <c r="B845" s="3" t="str">
        <f>IF(AND(TRIM(INDEX(StartDateValues,ROW(A845)))&lt;&gt;"",INDEX(StartDateValues,ROW(A845))&gt;0),INT(INDEX(StartDateValues,ROW(A845))),"")</f>
        <v/>
      </c>
      <c r="C845" s="3" t="str">
        <f t="shared" si="117"/>
        <v/>
      </c>
      <c r="D845" s="5" t="str">
        <f t="shared" si="118"/>
        <v/>
      </c>
      <c r="E845" s="5" t="str">
        <f t="shared" si="119"/>
        <v/>
      </c>
      <c r="F845" s="5" t="str">
        <f t="shared" si="120"/>
        <v/>
      </c>
      <c r="G845" s="3" t="str">
        <f t="shared" si="122"/>
        <v/>
      </c>
      <c r="H845" s="5" t="str">
        <f t="shared" si="123"/>
        <v/>
      </c>
      <c r="I845" s="5" t="str">
        <f t="shared" si="124"/>
        <v/>
      </c>
      <c r="J845" s="5" t="str">
        <f t="shared" si="125"/>
        <v/>
      </c>
      <c r="K845" s="5" t="e">
        <f t="shared" si="121"/>
        <v>#N/A</v>
      </c>
    </row>
    <row r="846" spans="1:11" x14ac:dyDescent="0.25">
      <c r="A846" s="3" t="str">
        <f>IF(AND(TRIM(INDEX(CompletedDateValues,ROW(A846)))&lt;&gt;"",INDEX(CompletedDateValues,ROW(A846))&gt;0),INT(INDEX(CompletedDateValues,ROW(A846))),"")</f>
        <v/>
      </c>
      <c r="B846" s="3" t="str">
        <f>IF(AND(TRIM(INDEX(StartDateValues,ROW(A846)))&lt;&gt;"",INDEX(StartDateValues,ROW(A846))&gt;0),INT(INDEX(StartDateValues,ROW(A846))),"")</f>
        <v/>
      </c>
      <c r="C846" s="3" t="str">
        <f t="shared" si="117"/>
        <v/>
      </c>
      <c r="D846" s="5" t="str">
        <f t="shared" si="118"/>
        <v/>
      </c>
      <c r="E846" s="5" t="str">
        <f t="shared" si="119"/>
        <v/>
      </c>
      <c r="F846" s="5" t="str">
        <f t="shared" si="120"/>
        <v/>
      </c>
      <c r="G846" s="3" t="str">
        <f t="shared" si="122"/>
        <v/>
      </c>
      <c r="H846" s="5" t="str">
        <f t="shared" si="123"/>
        <v/>
      </c>
      <c r="I846" s="5" t="str">
        <f t="shared" si="124"/>
        <v/>
      </c>
      <c r="J846" s="5" t="str">
        <f t="shared" si="125"/>
        <v/>
      </c>
      <c r="K846" s="5" t="e">
        <f t="shared" si="121"/>
        <v>#N/A</v>
      </c>
    </row>
    <row r="847" spans="1:11" x14ac:dyDescent="0.25">
      <c r="A847" s="3" t="str">
        <f>IF(AND(TRIM(INDEX(CompletedDateValues,ROW(A847)))&lt;&gt;"",INDEX(CompletedDateValues,ROW(A847))&gt;0),INT(INDEX(CompletedDateValues,ROW(A847))),"")</f>
        <v/>
      </c>
      <c r="B847" s="3" t="str">
        <f>IF(AND(TRIM(INDEX(StartDateValues,ROW(A847)))&lt;&gt;"",INDEX(StartDateValues,ROW(A847))&gt;0),INT(INDEX(StartDateValues,ROW(A847))),"")</f>
        <v/>
      </c>
      <c r="C847" s="3" t="str">
        <f t="shared" si="117"/>
        <v/>
      </c>
      <c r="D847" s="5" t="str">
        <f t="shared" si="118"/>
        <v/>
      </c>
      <c r="E847" s="5" t="str">
        <f t="shared" si="119"/>
        <v/>
      </c>
      <c r="F847" s="5" t="str">
        <f t="shared" si="120"/>
        <v/>
      </c>
      <c r="G847" s="3" t="str">
        <f t="shared" si="122"/>
        <v/>
      </c>
      <c r="H847" s="5" t="str">
        <f t="shared" si="123"/>
        <v/>
      </c>
      <c r="I847" s="5" t="str">
        <f t="shared" si="124"/>
        <v/>
      </c>
      <c r="J847" s="5" t="str">
        <f t="shared" si="125"/>
        <v/>
      </c>
      <c r="K847" s="5" t="e">
        <f t="shared" si="121"/>
        <v>#N/A</v>
      </c>
    </row>
    <row r="848" spans="1:11" x14ac:dyDescent="0.25">
      <c r="A848" s="3" t="str">
        <f>IF(AND(TRIM(INDEX(CompletedDateValues,ROW(A848)))&lt;&gt;"",INDEX(CompletedDateValues,ROW(A848))&gt;0),INT(INDEX(CompletedDateValues,ROW(A848))),"")</f>
        <v/>
      </c>
      <c r="B848" s="3" t="str">
        <f>IF(AND(TRIM(INDEX(StartDateValues,ROW(A848)))&lt;&gt;"",INDEX(StartDateValues,ROW(A848))&gt;0),INT(INDEX(StartDateValues,ROW(A848))),"")</f>
        <v/>
      </c>
      <c r="C848" s="3" t="str">
        <f t="shared" si="117"/>
        <v/>
      </c>
      <c r="D848" s="5" t="str">
        <f t="shared" si="118"/>
        <v/>
      </c>
      <c r="E848" s="5" t="str">
        <f t="shared" si="119"/>
        <v/>
      </c>
      <c r="F848" s="5" t="str">
        <f t="shared" si="120"/>
        <v/>
      </c>
      <c r="G848" s="3" t="str">
        <f t="shared" si="122"/>
        <v/>
      </c>
      <c r="H848" s="5" t="str">
        <f t="shared" si="123"/>
        <v/>
      </c>
      <c r="I848" s="5" t="str">
        <f t="shared" si="124"/>
        <v/>
      </c>
      <c r="J848" s="5" t="str">
        <f t="shared" si="125"/>
        <v/>
      </c>
      <c r="K848" s="5" t="e">
        <f t="shared" si="121"/>
        <v>#N/A</v>
      </c>
    </row>
    <row r="849" spans="1:11" x14ac:dyDescent="0.25">
      <c r="A849" s="3" t="str">
        <f>IF(AND(TRIM(INDEX(CompletedDateValues,ROW(A849)))&lt;&gt;"",INDEX(CompletedDateValues,ROW(A849))&gt;0),INT(INDEX(CompletedDateValues,ROW(A849))),"")</f>
        <v/>
      </c>
      <c r="B849" s="3" t="str">
        <f>IF(AND(TRIM(INDEX(StartDateValues,ROW(A849)))&lt;&gt;"",INDEX(StartDateValues,ROW(A849))&gt;0),INT(INDEX(StartDateValues,ROW(A849))),"")</f>
        <v/>
      </c>
      <c r="C849" s="3" t="str">
        <f t="shared" si="117"/>
        <v/>
      </c>
      <c r="D849" s="5" t="str">
        <f t="shared" si="118"/>
        <v/>
      </c>
      <c r="E849" s="5" t="str">
        <f t="shared" si="119"/>
        <v/>
      </c>
      <c r="F849" s="5" t="str">
        <f t="shared" si="120"/>
        <v/>
      </c>
      <c r="G849" s="3" t="str">
        <f t="shared" si="122"/>
        <v/>
      </c>
      <c r="H849" s="5" t="str">
        <f t="shared" si="123"/>
        <v/>
      </c>
      <c r="I849" s="5" t="str">
        <f t="shared" si="124"/>
        <v/>
      </c>
      <c r="J849" s="5" t="str">
        <f t="shared" si="125"/>
        <v/>
      </c>
      <c r="K849" s="5" t="e">
        <f t="shared" si="121"/>
        <v>#N/A</v>
      </c>
    </row>
    <row r="850" spans="1:11" x14ac:dyDescent="0.25">
      <c r="A850" s="3" t="str">
        <f>IF(AND(TRIM(INDEX(CompletedDateValues,ROW(A850)))&lt;&gt;"",INDEX(CompletedDateValues,ROW(A850))&gt;0),INT(INDEX(CompletedDateValues,ROW(A850))),"")</f>
        <v/>
      </c>
      <c r="B850" s="3" t="str">
        <f>IF(AND(TRIM(INDEX(StartDateValues,ROW(A850)))&lt;&gt;"",INDEX(StartDateValues,ROW(A850))&gt;0),INT(INDEX(StartDateValues,ROW(A850))),"")</f>
        <v/>
      </c>
      <c r="C850" s="3" t="str">
        <f t="shared" si="117"/>
        <v/>
      </c>
      <c r="D850" s="5" t="str">
        <f t="shared" si="118"/>
        <v/>
      </c>
      <c r="E850" s="5" t="str">
        <f t="shared" si="119"/>
        <v/>
      </c>
      <c r="F850" s="5" t="str">
        <f t="shared" si="120"/>
        <v/>
      </c>
      <c r="G850" s="3" t="str">
        <f t="shared" si="122"/>
        <v/>
      </c>
      <c r="H850" s="5" t="str">
        <f t="shared" si="123"/>
        <v/>
      </c>
      <c r="I850" s="5" t="str">
        <f t="shared" si="124"/>
        <v/>
      </c>
      <c r="J850" s="5" t="str">
        <f t="shared" si="125"/>
        <v/>
      </c>
      <c r="K850" s="5" t="e">
        <f t="shared" si="121"/>
        <v>#N/A</v>
      </c>
    </row>
    <row r="851" spans="1:11" x14ac:dyDescent="0.25">
      <c r="A851" s="3" t="str">
        <f>IF(AND(TRIM(INDEX(CompletedDateValues,ROW(A851)))&lt;&gt;"",INDEX(CompletedDateValues,ROW(A851))&gt;0),INT(INDEX(CompletedDateValues,ROW(A851))),"")</f>
        <v/>
      </c>
      <c r="B851" s="3" t="str">
        <f>IF(AND(TRIM(INDEX(StartDateValues,ROW(A851)))&lt;&gt;"",INDEX(StartDateValues,ROW(A851))&gt;0),INT(INDEX(StartDateValues,ROW(A851))),"")</f>
        <v/>
      </c>
      <c r="C851" s="3" t="str">
        <f t="shared" si="117"/>
        <v/>
      </c>
      <c r="D851" s="5" t="str">
        <f t="shared" si="118"/>
        <v/>
      </c>
      <c r="E851" s="5" t="str">
        <f t="shared" si="119"/>
        <v/>
      </c>
      <c r="F851" s="5" t="str">
        <f t="shared" si="120"/>
        <v/>
      </c>
      <c r="G851" s="3" t="str">
        <f t="shared" si="122"/>
        <v/>
      </c>
      <c r="H851" s="5" t="str">
        <f t="shared" si="123"/>
        <v/>
      </c>
      <c r="I851" s="5" t="str">
        <f t="shared" si="124"/>
        <v/>
      </c>
      <c r="J851" s="5" t="str">
        <f t="shared" si="125"/>
        <v/>
      </c>
      <c r="K851" s="5" t="e">
        <f t="shared" si="121"/>
        <v>#N/A</v>
      </c>
    </row>
    <row r="852" spans="1:11" x14ac:dyDescent="0.25">
      <c r="A852" s="3" t="str">
        <f>IF(AND(TRIM(INDEX(CompletedDateValues,ROW(A852)))&lt;&gt;"",INDEX(CompletedDateValues,ROW(A852))&gt;0),INT(INDEX(CompletedDateValues,ROW(A852))),"")</f>
        <v/>
      </c>
      <c r="B852" s="3" t="str">
        <f>IF(AND(TRIM(INDEX(StartDateValues,ROW(A852)))&lt;&gt;"",INDEX(StartDateValues,ROW(A852))&gt;0),INT(INDEX(StartDateValues,ROW(A852))),"")</f>
        <v/>
      </c>
      <c r="C852" s="3" t="str">
        <f t="shared" si="117"/>
        <v/>
      </c>
      <c r="D852" s="5" t="str">
        <f t="shared" si="118"/>
        <v/>
      </c>
      <c r="E852" s="5" t="str">
        <f t="shared" si="119"/>
        <v/>
      </c>
      <c r="F852" s="5" t="str">
        <f t="shared" si="120"/>
        <v/>
      </c>
      <c r="G852" s="3" t="str">
        <f t="shared" si="122"/>
        <v/>
      </c>
      <c r="H852" s="5" t="str">
        <f t="shared" si="123"/>
        <v/>
      </c>
      <c r="I852" s="5" t="str">
        <f t="shared" si="124"/>
        <v/>
      </c>
      <c r="J852" s="5" t="str">
        <f t="shared" si="125"/>
        <v/>
      </c>
      <c r="K852" s="5" t="e">
        <f t="shared" si="121"/>
        <v>#N/A</v>
      </c>
    </row>
    <row r="853" spans="1:11" x14ac:dyDescent="0.25">
      <c r="A853" s="3" t="str">
        <f>IF(AND(TRIM(INDEX(CompletedDateValues,ROW(A853)))&lt;&gt;"",INDEX(CompletedDateValues,ROW(A853))&gt;0),INT(INDEX(CompletedDateValues,ROW(A853))),"")</f>
        <v/>
      </c>
      <c r="B853" s="3" t="str">
        <f>IF(AND(TRIM(INDEX(StartDateValues,ROW(A853)))&lt;&gt;"",INDEX(StartDateValues,ROW(A853))&gt;0),INT(INDEX(StartDateValues,ROW(A853))),"")</f>
        <v/>
      </c>
      <c r="C853" s="3" t="str">
        <f t="shared" si="117"/>
        <v/>
      </c>
      <c r="D853" s="5" t="str">
        <f t="shared" si="118"/>
        <v/>
      </c>
      <c r="E853" s="5" t="str">
        <f t="shared" si="119"/>
        <v/>
      </c>
      <c r="F853" s="5" t="str">
        <f t="shared" si="120"/>
        <v/>
      </c>
      <c r="G853" s="3" t="str">
        <f t="shared" si="122"/>
        <v/>
      </c>
      <c r="H853" s="5" t="str">
        <f t="shared" si="123"/>
        <v/>
      </c>
      <c r="I853" s="5" t="str">
        <f t="shared" si="124"/>
        <v/>
      </c>
      <c r="J853" s="5" t="str">
        <f t="shared" si="125"/>
        <v/>
      </c>
      <c r="K853" s="5" t="e">
        <f t="shared" si="121"/>
        <v>#N/A</v>
      </c>
    </row>
    <row r="854" spans="1:11" x14ac:dyDescent="0.25">
      <c r="A854" s="3" t="str">
        <f>IF(AND(TRIM(INDEX(CompletedDateValues,ROW(A854)))&lt;&gt;"",INDEX(CompletedDateValues,ROW(A854))&gt;0),INT(INDEX(CompletedDateValues,ROW(A854))),"")</f>
        <v/>
      </c>
      <c r="B854" s="3" t="str">
        <f>IF(AND(TRIM(INDEX(StartDateValues,ROW(A854)))&lt;&gt;"",INDEX(StartDateValues,ROW(A854))&gt;0),INT(INDEX(StartDateValues,ROW(A854))),"")</f>
        <v/>
      </c>
      <c r="C854" s="3" t="str">
        <f t="shared" si="117"/>
        <v/>
      </c>
      <c r="D854" s="5" t="str">
        <f t="shared" si="118"/>
        <v/>
      </c>
      <c r="E854" s="5" t="str">
        <f t="shared" si="119"/>
        <v/>
      </c>
      <c r="F854" s="5" t="str">
        <f t="shared" si="120"/>
        <v/>
      </c>
      <c r="G854" s="3" t="str">
        <f t="shared" si="122"/>
        <v/>
      </c>
      <c r="H854" s="5" t="str">
        <f t="shared" si="123"/>
        <v/>
      </c>
      <c r="I854" s="5" t="str">
        <f t="shared" si="124"/>
        <v/>
      </c>
      <c r="J854" s="5" t="str">
        <f t="shared" si="125"/>
        <v/>
      </c>
      <c r="K854" s="5" t="e">
        <f t="shared" si="121"/>
        <v>#N/A</v>
      </c>
    </row>
    <row r="855" spans="1:11" x14ac:dyDescent="0.25">
      <c r="A855" s="3" t="str">
        <f>IF(AND(TRIM(INDEX(CompletedDateValues,ROW(A855)))&lt;&gt;"",INDEX(CompletedDateValues,ROW(A855))&gt;0),INT(INDEX(CompletedDateValues,ROW(A855))),"")</f>
        <v/>
      </c>
      <c r="B855" s="3" t="str">
        <f>IF(AND(TRIM(INDEX(StartDateValues,ROW(A855)))&lt;&gt;"",INDEX(StartDateValues,ROW(A855))&gt;0),INT(INDEX(StartDateValues,ROW(A855))),"")</f>
        <v/>
      </c>
      <c r="C855" s="3" t="str">
        <f t="shared" si="117"/>
        <v/>
      </c>
      <c r="D855" s="5" t="str">
        <f t="shared" si="118"/>
        <v/>
      </c>
      <c r="E855" s="5" t="str">
        <f t="shared" si="119"/>
        <v/>
      </c>
      <c r="F855" s="5" t="str">
        <f t="shared" si="120"/>
        <v/>
      </c>
      <c r="G855" s="3" t="str">
        <f t="shared" si="122"/>
        <v/>
      </c>
      <c r="H855" s="5" t="str">
        <f t="shared" si="123"/>
        <v/>
      </c>
      <c r="I855" s="5" t="str">
        <f t="shared" si="124"/>
        <v/>
      </c>
      <c r="J855" s="5" t="str">
        <f t="shared" si="125"/>
        <v/>
      </c>
      <c r="K855" s="5" t="e">
        <f t="shared" si="121"/>
        <v>#N/A</v>
      </c>
    </row>
    <row r="856" spans="1:11" x14ac:dyDescent="0.25">
      <c r="A856" s="3" t="str">
        <f>IF(AND(TRIM(INDEX(CompletedDateValues,ROW(A856)))&lt;&gt;"",INDEX(CompletedDateValues,ROW(A856))&gt;0),INT(INDEX(CompletedDateValues,ROW(A856))),"")</f>
        <v/>
      </c>
      <c r="B856" s="3" t="str">
        <f>IF(AND(TRIM(INDEX(StartDateValues,ROW(A856)))&lt;&gt;"",INDEX(StartDateValues,ROW(A856))&gt;0),INT(INDEX(StartDateValues,ROW(A856))),"")</f>
        <v/>
      </c>
      <c r="C856" s="3" t="str">
        <f t="shared" si="117"/>
        <v/>
      </c>
      <c r="D856" s="5" t="str">
        <f t="shared" si="118"/>
        <v/>
      </c>
      <c r="E856" s="5" t="str">
        <f t="shared" si="119"/>
        <v/>
      </c>
      <c r="F856" s="5" t="str">
        <f t="shared" si="120"/>
        <v/>
      </c>
      <c r="G856" s="3" t="str">
        <f t="shared" si="122"/>
        <v/>
      </c>
      <c r="H856" s="5" t="str">
        <f t="shared" si="123"/>
        <v/>
      </c>
      <c r="I856" s="5" t="str">
        <f t="shared" si="124"/>
        <v/>
      </c>
      <c r="J856" s="5" t="str">
        <f t="shared" si="125"/>
        <v/>
      </c>
      <c r="K856" s="5" t="e">
        <f t="shared" si="121"/>
        <v>#N/A</v>
      </c>
    </row>
    <row r="857" spans="1:11" x14ac:dyDescent="0.25">
      <c r="A857" s="3" t="str">
        <f>IF(AND(TRIM(INDEX(CompletedDateValues,ROW(A857)))&lt;&gt;"",INDEX(CompletedDateValues,ROW(A857))&gt;0),INT(INDEX(CompletedDateValues,ROW(A857))),"")</f>
        <v/>
      </c>
      <c r="B857" s="3" t="str">
        <f>IF(AND(TRIM(INDEX(StartDateValues,ROW(A857)))&lt;&gt;"",INDEX(StartDateValues,ROW(A857))&gt;0),INT(INDEX(StartDateValues,ROW(A857))),"")</f>
        <v/>
      </c>
      <c r="C857" s="3" t="str">
        <f t="shared" si="117"/>
        <v/>
      </c>
      <c r="D857" s="5" t="str">
        <f t="shared" si="118"/>
        <v/>
      </c>
      <c r="E857" s="5" t="str">
        <f t="shared" si="119"/>
        <v/>
      </c>
      <c r="F857" s="5" t="str">
        <f t="shared" si="120"/>
        <v/>
      </c>
      <c r="G857" s="3" t="str">
        <f t="shared" si="122"/>
        <v/>
      </c>
      <c r="H857" s="5" t="str">
        <f t="shared" si="123"/>
        <v/>
      </c>
      <c r="I857" s="5" t="str">
        <f t="shared" si="124"/>
        <v/>
      </c>
      <c r="J857" s="5" t="str">
        <f t="shared" si="125"/>
        <v/>
      </c>
      <c r="K857" s="5" t="e">
        <f t="shared" si="121"/>
        <v>#N/A</v>
      </c>
    </row>
    <row r="858" spans="1:11" x14ac:dyDescent="0.25">
      <c r="A858" s="3" t="str">
        <f>IF(AND(TRIM(INDEX(CompletedDateValues,ROW(A858)))&lt;&gt;"",INDEX(CompletedDateValues,ROW(A858))&gt;0),INT(INDEX(CompletedDateValues,ROW(A858))),"")</f>
        <v/>
      </c>
      <c r="B858" s="3" t="str">
        <f>IF(AND(TRIM(INDEX(StartDateValues,ROW(A858)))&lt;&gt;"",INDEX(StartDateValues,ROW(A858))&gt;0),INT(INDEX(StartDateValues,ROW(A858))),"")</f>
        <v/>
      </c>
      <c r="C858" s="3" t="str">
        <f t="shared" si="117"/>
        <v/>
      </c>
      <c r="D858" s="5" t="str">
        <f t="shared" si="118"/>
        <v/>
      </c>
      <c r="E858" s="5" t="str">
        <f t="shared" si="119"/>
        <v/>
      </c>
      <c r="F858" s="5" t="str">
        <f t="shared" si="120"/>
        <v/>
      </c>
      <c r="G858" s="3" t="str">
        <f t="shared" si="122"/>
        <v/>
      </c>
      <c r="H858" s="5" t="str">
        <f t="shared" si="123"/>
        <v/>
      </c>
      <c r="I858" s="5" t="str">
        <f t="shared" si="124"/>
        <v/>
      </c>
      <c r="J858" s="5" t="str">
        <f t="shared" si="125"/>
        <v/>
      </c>
      <c r="K858" s="5" t="e">
        <f t="shared" si="121"/>
        <v>#N/A</v>
      </c>
    </row>
    <row r="859" spans="1:11" x14ac:dyDescent="0.25">
      <c r="A859" s="3" t="str">
        <f>IF(AND(TRIM(INDEX(CompletedDateValues,ROW(A859)))&lt;&gt;"",INDEX(CompletedDateValues,ROW(A859))&gt;0),INT(INDEX(CompletedDateValues,ROW(A859))),"")</f>
        <v/>
      </c>
      <c r="B859" s="3" t="str">
        <f>IF(AND(TRIM(INDEX(StartDateValues,ROW(A859)))&lt;&gt;"",INDEX(StartDateValues,ROW(A859))&gt;0),INT(INDEX(StartDateValues,ROW(A859))),"")</f>
        <v/>
      </c>
      <c r="C859" s="3" t="str">
        <f t="shared" si="117"/>
        <v/>
      </c>
      <c r="D859" s="5" t="str">
        <f t="shared" si="118"/>
        <v/>
      </c>
      <c r="E859" s="5" t="str">
        <f t="shared" si="119"/>
        <v/>
      </c>
      <c r="F859" s="5" t="str">
        <f t="shared" si="120"/>
        <v/>
      </c>
      <c r="G859" s="3" t="str">
        <f t="shared" si="122"/>
        <v/>
      </c>
      <c r="H859" s="5" t="str">
        <f t="shared" si="123"/>
        <v/>
      </c>
      <c r="I859" s="5" t="str">
        <f t="shared" si="124"/>
        <v/>
      </c>
      <c r="J859" s="5" t="str">
        <f t="shared" si="125"/>
        <v/>
      </c>
      <c r="K859" s="5" t="e">
        <f t="shared" si="121"/>
        <v>#N/A</v>
      </c>
    </row>
    <row r="860" spans="1:11" x14ac:dyDescent="0.25">
      <c r="A860" s="3" t="str">
        <f>IF(AND(TRIM(INDEX(CompletedDateValues,ROW(A860)))&lt;&gt;"",INDEX(CompletedDateValues,ROW(A860))&gt;0),INT(INDEX(CompletedDateValues,ROW(A860))),"")</f>
        <v/>
      </c>
      <c r="B860" s="3" t="str">
        <f>IF(AND(TRIM(INDEX(StartDateValues,ROW(A860)))&lt;&gt;"",INDEX(StartDateValues,ROW(A860))&gt;0),INT(INDEX(StartDateValues,ROW(A860))),"")</f>
        <v/>
      </c>
      <c r="C860" s="3" t="str">
        <f t="shared" si="117"/>
        <v/>
      </c>
      <c r="D860" s="5" t="str">
        <f t="shared" si="118"/>
        <v/>
      </c>
      <c r="E860" s="5" t="str">
        <f t="shared" si="119"/>
        <v/>
      </c>
      <c r="F860" s="5" t="str">
        <f t="shared" si="120"/>
        <v/>
      </c>
      <c r="G860" s="3" t="str">
        <f t="shared" si="122"/>
        <v/>
      </c>
      <c r="H860" s="5" t="str">
        <f t="shared" si="123"/>
        <v/>
      </c>
      <c r="I860" s="5" t="str">
        <f t="shared" si="124"/>
        <v/>
      </c>
      <c r="J860" s="5" t="str">
        <f t="shared" si="125"/>
        <v/>
      </c>
      <c r="K860" s="5" t="e">
        <f t="shared" si="121"/>
        <v>#N/A</v>
      </c>
    </row>
    <row r="861" spans="1:11" x14ac:dyDescent="0.25">
      <c r="A861" s="3" t="str">
        <f>IF(AND(TRIM(INDEX(CompletedDateValues,ROW(A861)))&lt;&gt;"",INDEX(CompletedDateValues,ROW(A861))&gt;0),INT(INDEX(CompletedDateValues,ROW(A861))),"")</f>
        <v/>
      </c>
      <c r="B861" s="3" t="str">
        <f>IF(AND(TRIM(INDEX(StartDateValues,ROW(A861)))&lt;&gt;"",INDEX(StartDateValues,ROW(A861))&gt;0),INT(INDEX(StartDateValues,ROW(A861))),"")</f>
        <v/>
      </c>
      <c r="C861" s="3" t="str">
        <f t="shared" si="117"/>
        <v/>
      </c>
      <c r="D861" s="5" t="str">
        <f t="shared" si="118"/>
        <v/>
      </c>
      <c r="E861" s="5" t="str">
        <f t="shared" si="119"/>
        <v/>
      </c>
      <c r="F861" s="5" t="str">
        <f t="shared" si="120"/>
        <v/>
      </c>
      <c r="G861" s="3" t="str">
        <f t="shared" si="122"/>
        <v/>
      </c>
      <c r="H861" s="5" t="str">
        <f t="shared" si="123"/>
        <v/>
      </c>
      <c r="I861" s="5" t="str">
        <f t="shared" si="124"/>
        <v/>
      </c>
      <c r="J861" s="5" t="str">
        <f t="shared" si="125"/>
        <v/>
      </c>
      <c r="K861" s="5" t="e">
        <f t="shared" si="121"/>
        <v>#N/A</v>
      </c>
    </row>
    <row r="862" spans="1:11" x14ac:dyDescent="0.25">
      <c r="A862" s="3" t="str">
        <f>IF(AND(TRIM(INDEX(CompletedDateValues,ROW(A862)))&lt;&gt;"",INDEX(CompletedDateValues,ROW(A862))&gt;0),INT(INDEX(CompletedDateValues,ROW(A862))),"")</f>
        <v/>
      </c>
      <c r="B862" s="3" t="str">
        <f>IF(AND(TRIM(INDEX(StartDateValues,ROW(A862)))&lt;&gt;"",INDEX(StartDateValues,ROW(A862))&gt;0),INT(INDEX(StartDateValues,ROW(A862))),"")</f>
        <v/>
      </c>
      <c r="C862" s="3" t="str">
        <f t="shared" si="117"/>
        <v/>
      </c>
      <c r="D862" s="5" t="str">
        <f t="shared" si="118"/>
        <v/>
      </c>
      <c r="E862" s="5" t="str">
        <f t="shared" si="119"/>
        <v/>
      </c>
      <c r="F862" s="5" t="str">
        <f t="shared" si="120"/>
        <v/>
      </c>
      <c r="G862" s="3" t="str">
        <f t="shared" si="122"/>
        <v/>
      </c>
      <c r="H862" s="5" t="str">
        <f t="shared" si="123"/>
        <v/>
      </c>
      <c r="I862" s="5" t="str">
        <f t="shared" si="124"/>
        <v/>
      </c>
      <c r="J862" s="5" t="str">
        <f t="shared" si="125"/>
        <v/>
      </c>
      <c r="K862" s="5" t="e">
        <f t="shared" si="121"/>
        <v>#N/A</v>
      </c>
    </row>
    <row r="863" spans="1:11" x14ac:dyDescent="0.25">
      <c r="A863" s="3" t="str">
        <f>IF(AND(TRIM(INDEX(CompletedDateValues,ROW(A863)))&lt;&gt;"",INDEX(CompletedDateValues,ROW(A863))&gt;0),INT(INDEX(CompletedDateValues,ROW(A863))),"")</f>
        <v/>
      </c>
      <c r="B863" s="3" t="str">
        <f>IF(AND(TRIM(INDEX(StartDateValues,ROW(A863)))&lt;&gt;"",INDEX(StartDateValues,ROW(A863))&gt;0),INT(INDEX(StartDateValues,ROW(A863))),"")</f>
        <v/>
      </c>
      <c r="C863" s="3" t="str">
        <f t="shared" si="117"/>
        <v/>
      </c>
      <c r="D863" s="5" t="str">
        <f t="shared" si="118"/>
        <v/>
      </c>
      <c r="E863" s="5" t="str">
        <f t="shared" si="119"/>
        <v/>
      </c>
      <c r="F863" s="5" t="str">
        <f t="shared" si="120"/>
        <v/>
      </c>
      <c r="G863" s="3" t="str">
        <f t="shared" si="122"/>
        <v/>
      </c>
      <c r="H863" s="5" t="str">
        <f t="shared" si="123"/>
        <v/>
      </c>
      <c r="I863" s="5" t="str">
        <f t="shared" si="124"/>
        <v/>
      </c>
      <c r="J863" s="5" t="str">
        <f t="shared" si="125"/>
        <v/>
      </c>
      <c r="K863" s="5" t="e">
        <f t="shared" si="121"/>
        <v>#N/A</v>
      </c>
    </row>
    <row r="864" spans="1:11" x14ac:dyDescent="0.25">
      <c r="A864" s="3" t="str">
        <f>IF(AND(TRIM(INDEX(CompletedDateValues,ROW(A864)))&lt;&gt;"",INDEX(CompletedDateValues,ROW(A864))&gt;0),INT(INDEX(CompletedDateValues,ROW(A864))),"")</f>
        <v/>
      </c>
      <c r="B864" s="3" t="str">
        <f>IF(AND(TRIM(INDEX(StartDateValues,ROW(A864)))&lt;&gt;"",INDEX(StartDateValues,ROW(A864))&gt;0),INT(INDEX(StartDateValues,ROW(A864))),"")</f>
        <v/>
      </c>
      <c r="C864" s="3" t="str">
        <f t="shared" si="117"/>
        <v/>
      </c>
      <c r="D864" s="5" t="str">
        <f t="shared" si="118"/>
        <v/>
      </c>
      <c r="E864" s="5" t="str">
        <f t="shared" si="119"/>
        <v/>
      </c>
      <c r="F864" s="5" t="str">
        <f t="shared" si="120"/>
        <v/>
      </c>
      <c r="G864" s="3" t="str">
        <f t="shared" si="122"/>
        <v/>
      </c>
      <c r="H864" s="5" t="str">
        <f t="shared" si="123"/>
        <v/>
      </c>
      <c r="I864" s="5" t="str">
        <f t="shared" si="124"/>
        <v/>
      </c>
      <c r="J864" s="5" t="str">
        <f t="shared" si="125"/>
        <v/>
      </c>
      <c r="K864" s="5" t="e">
        <f t="shared" si="121"/>
        <v>#N/A</v>
      </c>
    </row>
    <row r="865" spans="1:11" x14ac:dyDescent="0.25">
      <c r="A865" s="3" t="str">
        <f>IF(AND(TRIM(INDEX(CompletedDateValues,ROW(A865)))&lt;&gt;"",INDEX(CompletedDateValues,ROW(A865))&gt;0),INT(INDEX(CompletedDateValues,ROW(A865))),"")</f>
        <v/>
      </c>
      <c r="B865" s="3" t="str">
        <f>IF(AND(TRIM(INDEX(StartDateValues,ROW(A865)))&lt;&gt;"",INDEX(StartDateValues,ROW(A865))&gt;0),INT(INDEX(StartDateValues,ROW(A865))),"")</f>
        <v/>
      </c>
      <c r="C865" s="3" t="str">
        <f t="shared" si="117"/>
        <v/>
      </c>
      <c r="D865" s="5" t="str">
        <f t="shared" si="118"/>
        <v/>
      </c>
      <c r="E865" s="5" t="str">
        <f t="shared" si="119"/>
        <v/>
      </c>
      <c r="F865" s="5" t="str">
        <f t="shared" si="120"/>
        <v/>
      </c>
      <c r="G865" s="3" t="str">
        <f t="shared" si="122"/>
        <v/>
      </c>
      <c r="H865" s="5" t="str">
        <f t="shared" si="123"/>
        <v/>
      </c>
      <c r="I865" s="5" t="str">
        <f t="shared" si="124"/>
        <v/>
      </c>
      <c r="J865" s="5" t="str">
        <f t="shared" si="125"/>
        <v/>
      </c>
      <c r="K865" s="5" t="e">
        <f t="shared" si="121"/>
        <v>#N/A</v>
      </c>
    </row>
    <row r="866" spans="1:11" x14ac:dyDescent="0.25">
      <c r="A866" s="3" t="str">
        <f>IF(AND(TRIM(INDEX(CompletedDateValues,ROW(A866)))&lt;&gt;"",INDEX(CompletedDateValues,ROW(A866))&gt;0),INT(INDEX(CompletedDateValues,ROW(A866))),"")</f>
        <v/>
      </c>
      <c r="B866" s="3" t="str">
        <f>IF(AND(TRIM(INDEX(StartDateValues,ROW(A866)))&lt;&gt;"",INDEX(StartDateValues,ROW(A866))&gt;0),INT(INDEX(StartDateValues,ROW(A866))),"")</f>
        <v/>
      </c>
      <c r="C866" s="3" t="str">
        <f t="shared" si="117"/>
        <v/>
      </c>
      <c r="D866" s="5" t="str">
        <f t="shared" si="118"/>
        <v/>
      </c>
      <c r="E866" s="5" t="str">
        <f t="shared" si="119"/>
        <v/>
      </c>
      <c r="F866" s="5" t="str">
        <f t="shared" si="120"/>
        <v/>
      </c>
      <c r="G866" s="3" t="str">
        <f t="shared" si="122"/>
        <v/>
      </c>
      <c r="H866" s="5" t="str">
        <f t="shared" si="123"/>
        <v/>
      </c>
      <c r="I866" s="5" t="str">
        <f t="shared" si="124"/>
        <v/>
      </c>
      <c r="J866" s="5" t="str">
        <f t="shared" si="125"/>
        <v/>
      </c>
      <c r="K866" s="5" t="e">
        <f t="shared" si="121"/>
        <v>#N/A</v>
      </c>
    </row>
    <row r="867" spans="1:11" x14ac:dyDescent="0.25">
      <c r="A867" s="3" t="str">
        <f>IF(AND(TRIM(INDEX(CompletedDateValues,ROW(A867)))&lt;&gt;"",INDEX(CompletedDateValues,ROW(A867))&gt;0),INT(INDEX(CompletedDateValues,ROW(A867))),"")</f>
        <v/>
      </c>
      <c r="B867" s="3" t="str">
        <f>IF(AND(TRIM(INDEX(StartDateValues,ROW(A867)))&lt;&gt;"",INDEX(StartDateValues,ROW(A867))&gt;0),INT(INDEX(StartDateValues,ROW(A867))),"")</f>
        <v/>
      </c>
      <c r="C867" s="3" t="str">
        <f t="shared" si="117"/>
        <v/>
      </c>
      <c r="D867" s="5" t="str">
        <f t="shared" si="118"/>
        <v/>
      </c>
      <c r="E867" s="5" t="str">
        <f t="shared" si="119"/>
        <v/>
      </c>
      <c r="F867" s="5" t="str">
        <f t="shared" si="120"/>
        <v/>
      </c>
      <c r="G867" s="3" t="str">
        <f t="shared" si="122"/>
        <v/>
      </c>
      <c r="H867" s="5" t="str">
        <f t="shared" si="123"/>
        <v/>
      </c>
      <c r="I867" s="5" t="str">
        <f t="shared" si="124"/>
        <v/>
      </c>
      <c r="J867" s="5" t="str">
        <f t="shared" si="125"/>
        <v/>
      </c>
      <c r="K867" s="5" t="e">
        <f t="shared" si="121"/>
        <v>#N/A</v>
      </c>
    </row>
    <row r="868" spans="1:11" x14ac:dyDescent="0.25">
      <c r="A868" s="3" t="str">
        <f>IF(AND(TRIM(INDEX(CompletedDateValues,ROW(A868)))&lt;&gt;"",INDEX(CompletedDateValues,ROW(A868))&gt;0),INT(INDEX(CompletedDateValues,ROW(A868))),"")</f>
        <v/>
      </c>
      <c r="B868" s="3" t="str">
        <f>IF(AND(TRIM(INDEX(StartDateValues,ROW(A868)))&lt;&gt;"",INDEX(StartDateValues,ROW(A868))&gt;0),INT(INDEX(StartDateValues,ROW(A868))),"")</f>
        <v/>
      </c>
      <c r="C868" s="3" t="str">
        <f t="shared" si="117"/>
        <v/>
      </c>
      <c r="D868" s="5" t="str">
        <f t="shared" si="118"/>
        <v/>
      </c>
      <c r="E868" s="5" t="str">
        <f t="shared" si="119"/>
        <v/>
      </c>
      <c r="F868" s="5" t="str">
        <f t="shared" si="120"/>
        <v/>
      </c>
      <c r="G868" s="3" t="str">
        <f t="shared" si="122"/>
        <v/>
      </c>
      <c r="H868" s="5" t="str">
        <f t="shared" si="123"/>
        <v/>
      </c>
      <c r="I868" s="5" t="str">
        <f t="shared" si="124"/>
        <v/>
      </c>
      <c r="J868" s="5" t="str">
        <f t="shared" si="125"/>
        <v/>
      </c>
      <c r="K868" s="5" t="e">
        <f t="shared" si="121"/>
        <v>#N/A</v>
      </c>
    </row>
    <row r="869" spans="1:11" x14ac:dyDescent="0.25">
      <c r="A869" s="3" t="str">
        <f>IF(AND(TRIM(INDEX(CompletedDateValues,ROW(A869)))&lt;&gt;"",INDEX(CompletedDateValues,ROW(A869))&gt;0),INT(INDEX(CompletedDateValues,ROW(A869))),"")</f>
        <v/>
      </c>
      <c r="B869" s="3" t="str">
        <f>IF(AND(TRIM(INDEX(StartDateValues,ROW(A869)))&lt;&gt;"",INDEX(StartDateValues,ROW(A869))&gt;0),INT(INDEX(StartDateValues,ROW(A869))),"")</f>
        <v/>
      </c>
      <c r="C869" s="3" t="str">
        <f t="shared" si="117"/>
        <v/>
      </c>
      <c r="D869" s="5" t="str">
        <f t="shared" si="118"/>
        <v/>
      </c>
      <c r="E869" s="5" t="str">
        <f t="shared" si="119"/>
        <v/>
      </c>
      <c r="F869" s="5" t="str">
        <f t="shared" si="120"/>
        <v/>
      </c>
      <c r="G869" s="3" t="str">
        <f t="shared" si="122"/>
        <v/>
      </c>
      <c r="H869" s="5" t="str">
        <f t="shared" si="123"/>
        <v/>
      </c>
      <c r="I869" s="5" t="str">
        <f t="shared" si="124"/>
        <v/>
      </c>
      <c r="J869" s="5" t="str">
        <f t="shared" si="125"/>
        <v/>
      </c>
      <c r="K869" s="5" t="e">
        <f t="shared" si="121"/>
        <v>#N/A</v>
      </c>
    </row>
    <row r="870" spans="1:11" x14ac:dyDescent="0.25">
      <c r="A870" s="3" t="str">
        <f>IF(AND(TRIM(INDEX(CompletedDateValues,ROW(A870)))&lt;&gt;"",INDEX(CompletedDateValues,ROW(A870))&gt;0),INT(INDEX(CompletedDateValues,ROW(A870))),"")</f>
        <v/>
      </c>
      <c r="B870" s="3" t="str">
        <f>IF(AND(TRIM(INDEX(StartDateValues,ROW(A870)))&lt;&gt;"",INDEX(StartDateValues,ROW(A870))&gt;0),INT(INDEX(StartDateValues,ROW(A870))),"")</f>
        <v/>
      </c>
      <c r="C870" s="3" t="str">
        <f t="shared" si="117"/>
        <v/>
      </c>
      <c r="D870" s="5" t="str">
        <f t="shared" si="118"/>
        <v/>
      </c>
      <c r="E870" s="5" t="str">
        <f t="shared" si="119"/>
        <v/>
      </c>
      <c r="F870" s="5" t="str">
        <f t="shared" si="120"/>
        <v/>
      </c>
      <c r="G870" s="3" t="str">
        <f t="shared" si="122"/>
        <v/>
      </c>
      <c r="H870" s="5" t="str">
        <f t="shared" si="123"/>
        <v/>
      </c>
      <c r="I870" s="5" t="str">
        <f t="shared" si="124"/>
        <v/>
      </c>
      <c r="J870" s="5" t="str">
        <f t="shared" si="125"/>
        <v/>
      </c>
      <c r="K870" s="5" t="e">
        <f t="shared" si="121"/>
        <v>#N/A</v>
      </c>
    </row>
    <row r="871" spans="1:11" x14ac:dyDescent="0.25">
      <c r="A871" s="3" t="str">
        <f>IF(AND(TRIM(INDEX(CompletedDateValues,ROW(A871)))&lt;&gt;"",INDEX(CompletedDateValues,ROW(A871))&gt;0),INT(INDEX(CompletedDateValues,ROW(A871))),"")</f>
        <v/>
      </c>
      <c r="B871" s="3" t="str">
        <f>IF(AND(TRIM(INDEX(StartDateValues,ROW(A871)))&lt;&gt;"",INDEX(StartDateValues,ROW(A871))&gt;0),INT(INDEX(StartDateValues,ROW(A871))),"")</f>
        <v/>
      </c>
      <c r="C871" s="3" t="str">
        <f t="shared" si="117"/>
        <v/>
      </c>
      <c r="D871" s="5" t="str">
        <f t="shared" si="118"/>
        <v/>
      </c>
      <c r="E871" s="5" t="str">
        <f t="shared" si="119"/>
        <v/>
      </c>
      <c r="F871" s="5" t="str">
        <f t="shared" si="120"/>
        <v/>
      </c>
      <c r="G871" s="3" t="str">
        <f t="shared" si="122"/>
        <v/>
      </c>
      <c r="H871" s="5" t="str">
        <f t="shared" si="123"/>
        <v/>
      </c>
      <c r="I871" s="5" t="str">
        <f t="shared" si="124"/>
        <v/>
      </c>
      <c r="J871" s="5" t="str">
        <f t="shared" si="125"/>
        <v/>
      </c>
      <c r="K871" s="5" t="e">
        <f t="shared" si="121"/>
        <v>#N/A</v>
      </c>
    </row>
    <row r="872" spans="1:11" x14ac:dyDescent="0.25">
      <c r="A872" s="3" t="str">
        <f>IF(AND(TRIM(INDEX(CompletedDateValues,ROW(A872)))&lt;&gt;"",INDEX(CompletedDateValues,ROW(A872))&gt;0),INT(INDEX(CompletedDateValues,ROW(A872))),"")</f>
        <v/>
      </c>
      <c r="B872" s="3" t="str">
        <f>IF(AND(TRIM(INDEX(StartDateValues,ROW(A872)))&lt;&gt;"",INDEX(StartDateValues,ROW(A872))&gt;0),INT(INDEX(StartDateValues,ROW(A872))),"")</f>
        <v/>
      </c>
      <c r="C872" s="3" t="str">
        <f t="shared" si="117"/>
        <v/>
      </c>
      <c r="D872" s="5" t="str">
        <f t="shared" si="118"/>
        <v/>
      </c>
      <c r="E872" s="5" t="str">
        <f t="shared" si="119"/>
        <v/>
      </c>
      <c r="F872" s="5" t="str">
        <f t="shared" si="120"/>
        <v/>
      </c>
      <c r="G872" s="3" t="str">
        <f t="shared" si="122"/>
        <v/>
      </c>
      <c r="H872" s="5" t="str">
        <f t="shared" si="123"/>
        <v/>
      </c>
      <c r="I872" s="5" t="str">
        <f t="shared" si="124"/>
        <v/>
      </c>
      <c r="J872" s="5" t="str">
        <f t="shared" si="125"/>
        <v/>
      </c>
      <c r="K872" s="5" t="e">
        <f t="shared" si="121"/>
        <v>#N/A</v>
      </c>
    </row>
    <row r="873" spans="1:11" x14ac:dyDescent="0.25">
      <c r="A873" s="3" t="str">
        <f>IF(AND(TRIM(INDEX(CompletedDateValues,ROW(A873)))&lt;&gt;"",INDEX(CompletedDateValues,ROW(A873))&gt;0),INT(INDEX(CompletedDateValues,ROW(A873))),"")</f>
        <v/>
      </c>
      <c r="B873" s="3" t="str">
        <f>IF(AND(TRIM(INDEX(StartDateValues,ROW(A873)))&lt;&gt;"",INDEX(StartDateValues,ROW(A873))&gt;0),INT(INDEX(StartDateValues,ROW(A873))),"")</f>
        <v/>
      </c>
      <c r="C873" s="3" t="str">
        <f t="shared" si="117"/>
        <v/>
      </c>
      <c r="D873" s="5" t="str">
        <f t="shared" si="118"/>
        <v/>
      </c>
      <c r="E873" s="5" t="str">
        <f t="shared" si="119"/>
        <v/>
      </c>
      <c r="F873" s="5" t="str">
        <f t="shared" si="120"/>
        <v/>
      </c>
      <c r="G873" s="3" t="str">
        <f t="shared" si="122"/>
        <v/>
      </c>
      <c r="H873" s="5" t="str">
        <f t="shared" si="123"/>
        <v/>
      </c>
      <c r="I873" s="5" t="str">
        <f t="shared" si="124"/>
        <v/>
      </c>
      <c r="J873" s="5" t="str">
        <f t="shared" si="125"/>
        <v/>
      </c>
      <c r="K873" s="5" t="e">
        <f t="shared" si="121"/>
        <v>#N/A</v>
      </c>
    </row>
    <row r="874" spans="1:11" x14ac:dyDescent="0.25">
      <c r="A874" s="3" t="str">
        <f>IF(AND(TRIM(INDEX(CompletedDateValues,ROW(A874)))&lt;&gt;"",INDEX(CompletedDateValues,ROW(A874))&gt;0),INT(INDEX(CompletedDateValues,ROW(A874))),"")</f>
        <v/>
      </c>
      <c r="B874" s="3" t="str">
        <f>IF(AND(TRIM(INDEX(StartDateValues,ROW(A874)))&lt;&gt;"",INDEX(StartDateValues,ROW(A874))&gt;0),INT(INDEX(StartDateValues,ROW(A874))),"")</f>
        <v/>
      </c>
      <c r="C874" s="3" t="str">
        <f t="shared" si="117"/>
        <v/>
      </c>
      <c r="D874" s="5" t="str">
        <f t="shared" si="118"/>
        <v/>
      </c>
      <c r="E874" s="5" t="str">
        <f t="shared" si="119"/>
        <v/>
      </c>
      <c r="F874" s="5" t="str">
        <f t="shared" si="120"/>
        <v/>
      </c>
      <c r="G874" s="3" t="str">
        <f t="shared" si="122"/>
        <v/>
      </c>
      <c r="H874" s="5" t="str">
        <f t="shared" si="123"/>
        <v/>
      </c>
      <c r="I874" s="5" t="str">
        <f t="shared" si="124"/>
        <v/>
      </c>
      <c r="J874" s="5" t="str">
        <f t="shared" si="125"/>
        <v/>
      </c>
      <c r="K874" s="5" t="e">
        <f t="shared" si="121"/>
        <v>#N/A</v>
      </c>
    </row>
    <row r="875" spans="1:11" x14ac:dyDescent="0.25">
      <c r="A875" s="3" t="str">
        <f>IF(AND(TRIM(INDEX(CompletedDateValues,ROW(A875)))&lt;&gt;"",INDEX(CompletedDateValues,ROW(A875))&gt;0),INT(INDEX(CompletedDateValues,ROW(A875))),"")</f>
        <v/>
      </c>
      <c r="B875" s="3" t="str">
        <f>IF(AND(TRIM(INDEX(StartDateValues,ROW(A875)))&lt;&gt;"",INDEX(StartDateValues,ROW(A875))&gt;0),INT(INDEX(StartDateValues,ROW(A875))),"")</f>
        <v/>
      </c>
      <c r="C875" s="3" t="str">
        <f t="shared" si="117"/>
        <v/>
      </c>
      <c r="D875" s="5" t="str">
        <f t="shared" si="118"/>
        <v/>
      </c>
      <c r="E875" s="5" t="str">
        <f t="shared" si="119"/>
        <v/>
      </c>
      <c r="F875" s="5" t="str">
        <f t="shared" si="120"/>
        <v/>
      </c>
      <c r="G875" s="3" t="str">
        <f t="shared" si="122"/>
        <v/>
      </c>
      <c r="H875" s="5" t="str">
        <f t="shared" si="123"/>
        <v/>
      </c>
      <c r="I875" s="5" t="str">
        <f t="shared" si="124"/>
        <v/>
      </c>
      <c r="J875" s="5" t="str">
        <f t="shared" si="125"/>
        <v/>
      </c>
      <c r="K875" s="5" t="e">
        <f t="shared" si="121"/>
        <v>#N/A</v>
      </c>
    </row>
    <row r="876" spans="1:11" x14ac:dyDescent="0.25">
      <c r="A876" s="3" t="str">
        <f>IF(AND(TRIM(INDEX(CompletedDateValues,ROW(A876)))&lt;&gt;"",INDEX(CompletedDateValues,ROW(A876))&gt;0),INT(INDEX(CompletedDateValues,ROW(A876))),"")</f>
        <v/>
      </c>
      <c r="B876" s="3" t="str">
        <f>IF(AND(TRIM(INDEX(StartDateValues,ROW(A876)))&lt;&gt;"",INDEX(StartDateValues,ROW(A876))&gt;0),INT(INDEX(StartDateValues,ROW(A876))),"")</f>
        <v/>
      </c>
      <c r="C876" s="3" t="str">
        <f t="shared" si="117"/>
        <v/>
      </c>
      <c r="D876" s="5" t="str">
        <f t="shared" si="118"/>
        <v/>
      </c>
      <c r="E876" s="5" t="str">
        <f t="shared" si="119"/>
        <v/>
      </c>
      <c r="F876" s="5" t="str">
        <f t="shared" si="120"/>
        <v/>
      </c>
      <c r="G876" s="3" t="str">
        <f t="shared" si="122"/>
        <v/>
      </c>
      <c r="H876" s="5" t="str">
        <f t="shared" si="123"/>
        <v/>
      </c>
      <c r="I876" s="5" t="str">
        <f t="shared" si="124"/>
        <v/>
      </c>
      <c r="J876" s="5" t="str">
        <f t="shared" si="125"/>
        <v/>
      </c>
      <c r="K876" s="5" t="e">
        <f t="shared" si="121"/>
        <v>#N/A</v>
      </c>
    </row>
    <row r="877" spans="1:11" x14ac:dyDescent="0.25">
      <c r="A877" s="3" t="str">
        <f>IF(AND(TRIM(INDEX(CompletedDateValues,ROW(A877)))&lt;&gt;"",INDEX(CompletedDateValues,ROW(A877))&gt;0),INT(INDEX(CompletedDateValues,ROW(A877))),"")</f>
        <v/>
      </c>
      <c r="B877" s="3" t="str">
        <f>IF(AND(TRIM(INDEX(StartDateValues,ROW(A877)))&lt;&gt;"",INDEX(StartDateValues,ROW(A877))&gt;0),INT(INDEX(StartDateValues,ROW(A877))),"")</f>
        <v/>
      </c>
      <c r="C877" s="3" t="str">
        <f t="shared" si="117"/>
        <v/>
      </c>
      <c r="D877" s="5" t="str">
        <f t="shared" si="118"/>
        <v/>
      </c>
      <c r="E877" s="5" t="str">
        <f t="shared" si="119"/>
        <v/>
      </c>
      <c r="F877" s="5" t="str">
        <f t="shared" si="120"/>
        <v/>
      </c>
      <c r="G877" s="3" t="str">
        <f t="shared" si="122"/>
        <v/>
      </c>
      <c r="H877" s="5" t="str">
        <f t="shared" si="123"/>
        <v/>
      </c>
      <c r="I877" s="5" t="str">
        <f t="shared" si="124"/>
        <v/>
      </c>
      <c r="J877" s="5" t="str">
        <f t="shared" si="125"/>
        <v/>
      </c>
      <c r="K877" s="5" t="e">
        <f t="shared" si="121"/>
        <v>#N/A</v>
      </c>
    </row>
    <row r="878" spans="1:11" x14ac:dyDescent="0.25">
      <c r="A878" s="3" t="str">
        <f>IF(AND(TRIM(INDEX(CompletedDateValues,ROW(A878)))&lt;&gt;"",INDEX(CompletedDateValues,ROW(A878))&gt;0),INT(INDEX(CompletedDateValues,ROW(A878))),"")</f>
        <v/>
      </c>
      <c r="B878" s="3" t="str">
        <f>IF(AND(TRIM(INDEX(StartDateValues,ROW(A878)))&lt;&gt;"",INDEX(StartDateValues,ROW(A878))&gt;0),INT(INDEX(StartDateValues,ROW(A878))),"")</f>
        <v/>
      </c>
      <c r="C878" s="3" t="str">
        <f t="shared" si="117"/>
        <v/>
      </c>
      <c r="D878" s="5" t="str">
        <f t="shared" si="118"/>
        <v/>
      </c>
      <c r="E878" s="5" t="str">
        <f t="shared" si="119"/>
        <v/>
      </c>
      <c r="F878" s="5" t="str">
        <f t="shared" si="120"/>
        <v/>
      </c>
      <c r="G878" s="3" t="str">
        <f t="shared" si="122"/>
        <v/>
      </c>
      <c r="H878" s="5" t="str">
        <f t="shared" si="123"/>
        <v/>
      </c>
      <c r="I878" s="5" t="str">
        <f t="shared" si="124"/>
        <v/>
      </c>
      <c r="J878" s="5" t="str">
        <f t="shared" si="125"/>
        <v/>
      </c>
      <c r="K878" s="5" t="e">
        <f t="shared" si="121"/>
        <v>#N/A</v>
      </c>
    </row>
    <row r="879" spans="1:11" x14ac:dyDescent="0.25">
      <c r="A879" s="3" t="str">
        <f>IF(AND(TRIM(INDEX(CompletedDateValues,ROW(A879)))&lt;&gt;"",INDEX(CompletedDateValues,ROW(A879))&gt;0),INT(INDEX(CompletedDateValues,ROW(A879))),"")</f>
        <v/>
      </c>
      <c r="B879" s="3" t="str">
        <f>IF(AND(TRIM(INDEX(StartDateValues,ROW(A879)))&lt;&gt;"",INDEX(StartDateValues,ROW(A879))&gt;0),INT(INDEX(StartDateValues,ROW(A879))),"")</f>
        <v/>
      </c>
      <c r="C879" s="3" t="str">
        <f t="shared" si="117"/>
        <v/>
      </c>
      <c r="D879" s="5" t="str">
        <f t="shared" si="118"/>
        <v/>
      </c>
      <c r="E879" s="5" t="str">
        <f t="shared" si="119"/>
        <v/>
      </c>
      <c r="F879" s="5" t="str">
        <f t="shared" si="120"/>
        <v/>
      </c>
      <c r="G879" s="3" t="str">
        <f t="shared" si="122"/>
        <v/>
      </c>
      <c r="H879" s="5" t="str">
        <f t="shared" si="123"/>
        <v/>
      </c>
      <c r="I879" s="5" t="str">
        <f t="shared" si="124"/>
        <v/>
      </c>
      <c r="J879" s="5" t="str">
        <f t="shared" si="125"/>
        <v/>
      </c>
      <c r="K879" s="5" t="e">
        <f t="shared" si="121"/>
        <v>#N/A</v>
      </c>
    </row>
    <row r="880" spans="1:11" x14ac:dyDescent="0.25">
      <c r="A880" s="3" t="str">
        <f>IF(AND(TRIM(INDEX(CompletedDateValues,ROW(A880)))&lt;&gt;"",INDEX(CompletedDateValues,ROW(A880))&gt;0),INT(INDEX(CompletedDateValues,ROW(A880))),"")</f>
        <v/>
      </c>
      <c r="B880" s="3" t="str">
        <f>IF(AND(TRIM(INDEX(StartDateValues,ROW(A880)))&lt;&gt;"",INDEX(StartDateValues,ROW(A880))&gt;0),INT(INDEX(StartDateValues,ROW(A880))),"")</f>
        <v/>
      </c>
      <c r="C880" s="3" t="str">
        <f t="shared" si="117"/>
        <v/>
      </c>
      <c r="D880" s="5" t="str">
        <f t="shared" si="118"/>
        <v/>
      </c>
      <c r="E880" s="5" t="str">
        <f t="shared" si="119"/>
        <v/>
      </c>
      <c r="F880" s="5" t="str">
        <f t="shared" si="120"/>
        <v/>
      </c>
      <c r="G880" s="3" t="str">
        <f t="shared" si="122"/>
        <v/>
      </c>
      <c r="H880" s="5" t="str">
        <f t="shared" si="123"/>
        <v/>
      </c>
      <c r="I880" s="5" t="str">
        <f t="shared" si="124"/>
        <v/>
      </c>
      <c r="J880" s="5" t="str">
        <f t="shared" si="125"/>
        <v/>
      </c>
      <c r="K880" s="5" t="e">
        <f t="shared" si="121"/>
        <v>#N/A</v>
      </c>
    </row>
    <row r="881" spans="1:11" x14ac:dyDescent="0.25">
      <c r="A881" s="3" t="str">
        <f>IF(AND(TRIM(INDEX(CompletedDateValues,ROW(A881)))&lt;&gt;"",INDEX(CompletedDateValues,ROW(A881))&gt;0),INT(INDEX(CompletedDateValues,ROW(A881))),"")</f>
        <v/>
      </c>
      <c r="B881" s="3" t="str">
        <f>IF(AND(TRIM(INDEX(StartDateValues,ROW(A881)))&lt;&gt;"",INDEX(StartDateValues,ROW(A881))&gt;0),INT(INDEX(StartDateValues,ROW(A881))),"")</f>
        <v/>
      </c>
      <c r="C881" s="3" t="str">
        <f t="shared" si="117"/>
        <v/>
      </c>
      <c r="D881" s="5" t="str">
        <f t="shared" si="118"/>
        <v/>
      </c>
      <c r="E881" s="5" t="str">
        <f t="shared" si="119"/>
        <v/>
      </c>
      <c r="F881" s="5" t="str">
        <f t="shared" si="120"/>
        <v/>
      </c>
      <c r="G881" s="3" t="str">
        <f t="shared" si="122"/>
        <v/>
      </c>
      <c r="H881" s="5" t="str">
        <f t="shared" si="123"/>
        <v/>
      </c>
      <c r="I881" s="5" t="str">
        <f t="shared" si="124"/>
        <v/>
      </c>
      <c r="J881" s="5" t="str">
        <f t="shared" si="125"/>
        <v/>
      </c>
      <c r="K881" s="5" t="e">
        <f t="shared" si="121"/>
        <v>#N/A</v>
      </c>
    </row>
    <row r="882" spans="1:11" x14ac:dyDescent="0.25">
      <c r="A882" s="3" t="str">
        <f>IF(AND(TRIM(INDEX(CompletedDateValues,ROW(A882)))&lt;&gt;"",INDEX(CompletedDateValues,ROW(A882))&gt;0),INT(INDEX(CompletedDateValues,ROW(A882))),"")</f>
        <v/>
      </c>
      <c r="B882" s="3" t="str">
        <f>IF(AND(TRIM(INDEX(StartDateValues,ROW(A882)))&lt;&gt;"",INDEX(StartDateValues,ROW(A882))&gt;0),INT(INDEX(StartDateValues,ROW(A882))),"")</f>
        <v/>
      </c>
      <c r="C882" s="3" t="str">
        <f t="shared" si="117"/>
        <v/>
      </c>
      <c r="D882" s="5" t="str">
        <f t="shared" si="118"/>
        <v/>
      </c>
      <c r="E882" s="5" t="str">
        <f t="shared" si="119"/>
        <v/>
      </c>
      <c r="F882" s="5" t="str">
        <f t="shared" si="120"/>
        <v/>
      </c>
      <c r="G882" s="3" t="str">
        <f t="shared" si="122"/>
        <v/>
      </c>
      <c r="H882" s="5" t="str">
        <f t="shared" si="123"/>
        <v/>
      </c>
      <c r="I882" s="5" t="str">
        <f t="shared" si="124"/>
        <v/>
      </c>
      <c r="J882" s="5" t="str">
        <f t="shared" si="125"/>
        <v/>
      </c>
      <c r="K882" s="5" t="e">
        <f t="shared" si="121"/>
        <v>#N/A</v>
      </c>
    </row>
    <row r="883" spans="1:11" x14ac:dyDescent="0.25">
      <c r="A883" s="3" t="str">
        <f>IF(AND(TRIM(INDEX(CompletedDateValues,ROW(A883)))&lt;&gt;"",INDEX(CompletedDateValues,ROW(A883))&gt;0),INT(INDEX(CompletedDateValues,ROW(A883))),"")</f>
        <v/>
      </c>
      <c r="B883" s="3" t="str">
        <f>IF(AND(TRIM(INDEX(StartDateValues,ROW(A883)))&lt;&gt;"",INDEX(StartDateValues,ROW(A883))&gt;0),INT(INDEX(StartDateValues,ROW(A883))),"")</f>
        <v/>
      </c>
      <c r="C883" s="3" t="str">
        <f t="shared" si="117"/>
        <v/>
      </c>
      <c r="D883" s="5" t="str">
        <f t="shared" si="118"/>
        <v/>
      </c>
      <c r="E883" s="5" t="str">
        <f t="shared" si="119"/>
        <v/>
      </c>
      <c r="F883" s="5" t="str">
        <f t="shared" si="120"/>
        <v/>
      </c>
      <c r="G883" s="3" t="str">
        <f t="shared" si="122"/>
        <v/>
      </c>
      <c r="H883" s="5" t="str">
        <f t="shared" si="123"/>
        <v/>
      </c>
      <c r="I883" s="5" t="str">
        <f t="shared" si="124"/>
        <v/>
      </c>
      <c r="J883" s="5" t="str">
        <f t="shared" si="125"/>
        <v/>
      </c>
      <c r="K883" s="5" t="e">
        <f t="shared" si="121"/>
        <v>#N/A</v>
      </c>
    </row>
    <row r="884" spans="1:11" x14ac:dyDescent="0.25">
      <c r="A884" s="3" t="str">
        <f>IF(AND(TRIM(INDEX(CompletedDateValues,ROW(A884)))&lt;&gt;"",INDEX(CompletedDateValues,ROW(A884))&gt;0),INT(INDEX(CompletedDateValues,ROW(A884))),"")</f>
        <v/>
      </c>
      <c r="B884" s="3" t="str">
        <f>IF(AND(TRIM(INDEX(StartDateValues,ROW(A884)))&lt;&gt;"",INDEX(StartDateValues,ROW(A884))&gt;0),INT(INDEX(StartDateValues,ROW(A884))),"")</f>
        <v/>
      </c>
      <c r="C884" s="3" t="str">
        <f t="shared" si="117"/>
        <v/>
      </c>
      <c r="D884" s="5" t="str">
        <f t="shared" si="118"/>
        <v/>
      </c>
      <c r="E884" s="5" t="str">
        <f t="shared" si="119"/>
        <v/>
      </c>
      <c r="F884" s="5" t="str">
        <f t="shared" si="120"/>
        <v/>
      </c>
      <c r="G884" s="3" t="str">
        <f t="shared" si="122"/>
        <v/>
      </c>
      <c r="H884" s="5" t="str">
        <f t="shared" si="123"/>
        <v/>
      </c>
      <c r="I884" s="5" t="str">
        <f t="shared" si="124"/>
        <v/>
      </c>
      <c r="J884" s="5" t="str">
        <f t="shared" si="125"/>
        <v/>
      </c>
      <c r="K884" s="5" t="e">
        <f t="shared" si="121"/>
        <v>#N/A</v>
      </c>
    </row>
    <row r="885" spans="1:11" x14ac:dyDescent="0.25">
      <c r="A885" s="3" t="str">
        <f>IF(AND(TRIM(INDEX(CompletedDateValues,ROW(A885)))&lt;&gt;"",INDEX(CompletedDateValues,ROW(A885))&gt;0),INT(INDEX(CompletedDateValues,ROW(A885))),"")</f>
        <v/>
      </c>
      <c r="B885" s="3" t="str">
        <f>IF(AND(TRIM(INDEX(StartDateValues,ROW(A885)))&lt;&gt;"",INDEX(StartDateValues,ROW(A885))&gt;0),INT(INDEX(StartDateValues,ROW(A885))),"")</f>
        <v/>
      </c>
      <c r="C885" s="3" t="str">
        <f t="shared" si="117"/>
        <v/>
      </c>
      <c r="D885" s="5" t="str">
        <f t="shared" si="118"/>
        <v/>
      </c>
      <c r="E885" s="5" t="str">
        <f t="shared" si="119"/>
        <v/>
      </c>
      <c r="F885" s="5" t="str">
        <f t="shared" si="120"/>
        <v/>
      </c>
      <c r="G885" s="3" t="str">
        <f t="shared" si="122"/>
        <v/>
      </c>
      <c r="H885" s="5" t="str">
        <f t="shared" si="123"/>
        <v/>
      </c>
      <c r="I885" s="5" t="str">
        <f t="shared" si="124"/>
        <v/>
      </c>
      <c r="J885" s="5" t="str">
        <f t="shared" si="125"/>
        <v/>
      </c>
      <c r="K885" s="5" t="e">
        <f t="shared" si="121"/>
        <v>#N/A</v>
      </c>
    </row>
    <row r="886" spans="1:11" x14ac:dyDescent="0.25">
      <c r="A886" s="3" t="str">
        <f>IF(AND(TRIM(INDEX(CompletedDateValues,ROW(A886)))&lt;&gt;"",INDEX(CompletedDateValues,ROW(A886))&gt;0),INT(INDEX(CompletedDateValues,ROW(A886))),"")</f>
        <v/>
      </c>
      <c r="B886" s="3" t="str">
        <f>IF(AND(TRIM(INDEX(StartDateValues,ROW(A886)))&lt;&gt;"",INDEX(StartDateValues,ROW(A886))&gt;0),INT(INDEX(StartDateValues,ROW(A886))),"")</f>
        <v/>
      </c>
      <c r="C886" s="3" t="str">
        <f t="shared" si="117"/>
        <v/>
      </c>
      <c r="D886" s="5" t="str">
        <f t="shared" si="118"/>
        <v/>
      </c>
      <c r="E886" s="5" t="str">
        <f t="shared" si="119"/>
        <v/>
      </c>
      <c r="F886" s="5" t="str">
        <f t="shared" si="120"/>
        <v/>
      </c>
      <c r="G886" s="3" t="str">
        <f t="shared" si="122"/>
        <v/>
      </c>
      <c r="H886" s="5" t="str">
        <f t="shared" si="123"/>
        <v/>
      </c>
      <c r="I886" s="5" t="str">
        <f t="shared" si="124"/>
        <v/>
      </c>
      <c r="J886" s="5" t="str">
        <f t="shared" si="125"/>
        <v/>
      </c>
      <c r="K886" s="5" t="e">
        <f t="shared" si="121"/>
        <v>#N/A</v>
      </c>
    </row>
    <row r="887" spans="1:11" x14ac:dyDescent="0.25">
      <c r="A887" s="3" t="str">
        <f>IF(AND(TRIM(INDEX(CompletedDateValues,ROW(A887)))&lt;&gt;"",INDEX(CompletedDateValues,ROW(A887))&gt;0),INT(INDEX(CompletedDateValues,ROW(A887))),"")</f>
        <v/>
      </c>
      <c r="B887" s="3" t="str">
        <f>IF(AND(TRIM(INDEX(StartDateValues,ROW(A887)))&lt;&gt;"",INDEX(StartDateValues,ROW(A887))&gt;0),INT(INDEX(StartDateValues,ROW(A887))),"")</f>
        <v/>
      </c>
      <c r="C887" s="3" t="str">
        <f t="shared" si="117"/>
        <v/>
      </c>
      <c r="D887" s="5" t="str">
        <f t="shared" si="118"/>
        <v/>
      </c>
      <c r="E887" s="5" t="str">
        <f t="shared" si="119"/>
        <v/>
      </c>
      <c r="F887" s="5" t="str">
        <f t="shared" si="120"/>
        <v/>
      </c>
      <c r="G887" s="3" t="str">
        <f t="shared" si="122"/>
        <v/>
      </c>
      <c r="H887" s="5" t="str">
        <f t="shared" si="123"/>
        <v/>
      </c>
      <c r="I887" s="5" t="str">
        <f t="shared" si="124"/>
        <v/>
      </c>
      <c r="J887" s="5" t="str">
        <f t="shared" si="125"/>
        <v/>
      </c>
      <c r="K887" s="5" t="e">
        <f t="shared" si="121"/>
        <v>#N/A</v>
      </c>
    </row>
    <row r="888" spans="1:11" x14ac:dyDescent="0.25">
      <c r="A888" s="3" t="str">
        <f>IF(AND(TRIM(INDEX(CompletedDateValues,ROW(A888)))&lt;&gt;"",INDEX(CompletedDateValues,ROW(A888))&gt;0),INT(INDEX(CompletedDateValues,ROW(A888))),"")</f>
        <v/>
      </c>
      <c r="B888" s="3" t="str">
        <f>IF(AND(TRIM(INDEX(StartDateValues,ROW(A888)))&lt;&gt;"",INDEX(StartDateValues,ROW(A888))&gt;0),INT(INDEX(StartDateValues,ROW(A888))),"")</f>
        <v/>
      </c>
      <c r="C888" s="3" t="str">
        <f t="shared" si="117"/>
        <v/>
      </c>
      <c r="D888" s="5" t="str">
        <f t="shared" si="118"/>
        <v/>
      </c>
      <c r="E888" s="5" t="str">
        <f t="shared" si="119"/>
        <v/>
      </c>
      <c r="F888" s="5" t="str">
        <f t="shared" si="120"/>
        <v/>
      </c>
      <c r="G888" s="3" t="str">
        <f t="shared" si="122"/>
        <v/>
      </c>
      <c r="H888" s="5" t="str">
        <f t="shared" si="123"/>
        <v/>
      </c>
      <c r="I888" s="5" t="str">
        <f t="shared" si="124"/>
        <v/>
      </c>
      <c r="J888" s="5" t="str">
        <f t="shared" si="125"/>
        <v/>
      </c>
      <c r="K888" s="5" t="e">
        <f t="shared" si="121"/>
        <v>#N/A</v>
      </c>
    </row>
    <row r="889" spans="1:11" x14ac:dyDescent="0.25">
      <c r="A889" s="3" t="str">
        <f>IF(AND(TRIM(INDEX(CompletedDateValues,ROW(A889)))&lt;&gt;"",INDEX(CompletedDateValues,ROW(A889))&gt;0),INT(INDEX(CompletedDateValues,ROW(A889))),"")</f>
        <v/>
      </c>
      <c r="B889" s="3" t="str">
        <f>IF(AND(TRIM(INDEX(StartDateValues,ROW(A889)))&lt;&gt;"",INDEX(StartDateValues,ROW(A889))&gt;0),INT(INDEX(StartDateValues,ROW(A889))),"")</f>
        <v/>
      </c>
      <c r="C889" s="3" t="str">
        <f t="shared" si="117"/>
        <v/>
      </c>
      <c r="D889" s="5" t="str">
        <f t="shared" si="118"/>
        <v/>
      </c>
      <c r="E889" s="5" t="str">
        <f t="shared" si="119"/>
        <v/>
      </c>
      <c r="F889" s="5" t="str">
        <f t="shared" si="120"/>
        <v/>
      </c>
      <c r="G889" s="3" t="str">
        <f t="shared" si="122"/>
        <v/>
      </c>
      <c r="H889" s="5" t="str">
        <f t="shared" si="123"/>
        <v/>
      </c>
      <c r="I889" s="5" t="str">
        <f t="shared" si="124"/>
        <v/>
      </c>
      <c r="J889" s="5" t="str">
        <f t="shared" si="125"/>
        <v/>
      </c>
      <c r="K889" s="5" t="e">
        <f t="shared" si="121"/>
        <v>#N/A</v>
      </c>
    </row>
    <row r="890" spans="1:11" x14ac:dyDescent="0.25">
      <c r="A890" s="3" t="str">
        <f>IF(AND(TRIM(INDEX(CompletedDateValues,ROW(A890)))&lt;&gt;"",INDEX(CompletedDateValues,ROW(A890))&gt;0),INT(INDEX(CompletedDateValues,ROW(A890))),"")</f>
        <v/>
      </c>
      <c r="B890" s="3" t="str">
        <f>IF(AND(TRIM(INDEX(StartDateValues,ROW(A890)))&lt;&gt;"",INDEX(StartDateValues,ROW(A890))&gt;0),INT(INDEX(StartDateValues,ROW(A890))),"")</f>
        <v/>
      </c>
      <c r="C890" s="3" t="str">
        <f t="shared" si="117"/>
        <v/>
      </c>
      <c r="D890" s="5" t="str">
        <f t="shared" si="118"/>
        <v/>
      </c>
      <c r="E890" s="5" t="str">
        <f t="shared" si="119"/>
        <v/>
      </c>
      <c r="F890" s="5" t="str">
        <f t="shared" si="120"/>
        <v/>
      </c>
      <c r="G890" s="3" t="str">
        <f t="shared" si="122"/>
        <v/>
      </c>
      <c r="H890" s="5" t="str">
        <f t="shared" si="123"/>
        <v/>
      </c>
      <c r="I890" s="5" t="str">
        <f t="shared" si="124"/>
        <v/>
      </c>
      <c r="J890" s="5" t="str">
        <f t="shared" si="125"/>
        <v/>
      </c>
      <c r="K890" s="5" t="e">
        <f t="shared" si="121"/>
        <v>#N/A</v>
      </c>
    </row>
    <row r="891" spans="1:11" x14ac:dyDescent="0.25">
      <c r="A891" s="3" t="str">
        <f>IF(AND(TRIM(INDEX(CompletedDateValues,ROW(A891)))&lt;&gt;"",INDEX(CompletedDateValues,ROW(A891))&gt;0),INT(INDEX(CompletedDateValues,ROW(A891))),"")</f>
        <v/>
      </c>
      <c r="B891" s="3" t="str">
        <f>IF(AND(TRIM(INDEX(StartDateValues,ROW(A891)))&lt;&gt;"",INDEX(StartDateValues,ROW(A891))&gt;0),INT(INDEX(StartDateValues,ROW(A891))),"")</f>
        <v/>
      </c>
      <c r="C891" s="3" t="str">
        <f t="shared" si="117"/>
        <v/>
      </c>
      <c r="D891" s="5" t="str">
        <f t="shared" si="118"/>
        <v/>
      </c>
      <c r="E891" s="5" t="str">
        <f t="shared" si="119"/>
        <v/>
      </c>
      <c r="F891" s="5" t="str">
        <f t="shared" si="120"/>
        <v/>
      </c>
      <c r="G891" s="3" t="str">
        <f t="shared" si="122"/>
        <v/>
      </c>
      <c r="H891" s="5" t="str">
        <f t="shared" si="123"/>
        <v/>
      </c>
      <c r="I891" s="5" t="str">
        <f t="shared" si="124"/>
        <v/>
      </c>
      <c r="J891" s="5" t="str">
        <f t="shared" si="125"/>
        <v/>
      </c>
      <c r="K891" s="5" t="e">
        <f t="shared" si="121"/>
        <v>#N/A</v>
      </c>
    </row>
    <row r="892" spans="1:11" x14ac:dyDescent="0.25">
      <c r="A892" s="3" t="str">
        <f>IF(AND(TRIM(INDEX(CompletedDateValues,ROW(A892)))&lt;&gt;"",INDEX(CompletedDateValues,ROW(A892))&gt;0),INT(INDEX(CompletedDateValues,ROW(A892))),"")</f>
        <v/>
      </c>
      <c r="B892" s="3" t="str">
        <f>IF(AND(TRIM(INDEX(StartDateValues,ROW(A892)))&lt;&gt;"",INDEX(StartDateValues,ROW(A892))&gt;0),INT(INDEX(StartDateValues,ROW(A892))),"")</f>
        <v/>
      </c>
      <c r="C892" s="3" t="str">
        <f t="shared" si="117"/>
        <v/>
      </c>
      <c r="D892" s="5" t="str">
        <f t="shared" si="118"/>
        <v/>
      </c>
      <c r="E892" s="5" t="str">
        <f t="shared" si="119"/>
        <v/>
      </c>
      <c r="F892" s="5" t="str">
        <f t="shared" si="120"/>
        <v/>
      </c>
      <c r="G892" s="3" t="str">
        <f t="shared" si="122"/>
        <v/>
      </c>
      <c r="H892" s="5" t="str">
        <f t="shared" si="123"/>
        <v/>
      </c>
      <c r="I892" s="5" t="str">
        <f t="shared" si="124"/>
        <v/>
      </c>
      <c r="J892" s="5" t="str">
        <f t="shared" si="125"/>
        <v/>
      </c>
      <c r="K892" s="5" t="e">
        <f t="shared" si="121"/>
        <v>#N/A</v>
      </c>
    </row>
    <row r="893" spans="1:11" x14ac:dyDescent="0.25">
      <c r="A893" s="3" t="str">
        <f>IF(AND(TRIM(INDEX(CompletedDateValues,ROW(A893)))&lt;&gt;"",INDEX(CompletedDateValues,ROW(A893))&gt;0),INT(INDEX(CompletedDateValues,ROW(A893))),"")</f>
        <v/>
      </c>
      <c r="B893" s="3" t="str">
        <f>IF(AND(TRIM(INDEX(StartDateValues,ROW(A893)))&lt;&gt;"",INDEX(StartDateValues,ROW(A893))&gt;0),INT(INDEX(StartDateValues,ROW(A893))),"")</f>
        <v/>
      </c>
      <c r="C893" s="3" t="str">
        <f t="shared" ref="C893:C956" si="126">IF(A893="","",A893 - (WEEKDAY(A893)-1))</f>
        <v/>
      </c>
      <c r="D893" s="5" t="str">
        <f t="shared" ref="D893:D956" si="127">IF(C893="", "",YEAR(C893))</f>
        <v/>
      </c>
      <c r="E893" s="5" t="str">
        <f t="shared" ref="E893:E956" si="128">IF(C893="","",WEEKNUM(C893))</f>
        <v/>
      </c>
      <c r="F893" s="5" t="str">
        <f t="shared" ref="F893:F956" si="129">IF(C893="","",D893&amp;"-"&amp;TEXT(E893,"00"))</f>
        <v/>
      </c>
      <c r="G893" s="3" t="str">
        <f t="shared" si="122"/>
        <v/>
      </c>
      <c r="H893" s="5" t="str">
        <f t="shared" si="123"/>
        <v/>
      </c>
      <c r="I893" s="5" t="str">
        <f t="shared" si="124"/>
        <v/>
      </c>
      <c r="J893" s="5" t="str">
        <f t="shared" si="125"/>
        <v/>
      </c>
      <c r="K893" s="5" t="e">
        <f t="shared" si="121"/>
        <v>#N/A</v>
      </c>
    </row>
    <row r="894" spans="1:11" x14ac:dyDescent="0.25">
      <c r="A894" s="3" t="str">
        <f>IF(AND(TRIM(INDEX(CompletedDateValues,ROW(A894)))&lt;&gt;"",INDEX(CompletedDateValues,ROW(A894))&gt;0),INT(INDEX(CompletedDateValues,ROW(A894))),"")</f>
        <v/>
      </c>
      <c r="B894" s="3" t="str">
        <f>IF(AND(TRIM(INDEX(StartDateValues,ROW(A894)))&lt;&gt;"",INDEX(StartDateValues,ROW(A894))&gt;0),INT(INDEX(StartDateValues,ROW(A894))),"")</f>
        <v/>
      </c>
      <c r="C894" s="3" t="str">
        <f t="shared" si="126"/>
        <v/>
      </c>
      <c r="D894" s="5" t="str">
        <f t="shared" si="127"/>
        <v/>
      </c>
      <c r="E894" s="5" t="str">
        <f t="shared" si="128"/>
        <v/>
      </c>
      <c r="F894" s="5" t="str">
        <f t="shared" si="129"/>
        <v/>
      </c>
      <c r="G894" s="3" t="str">
        <f t="shared" si="122"/>
        <v/>
      </c>
      <c r="H894" s="5" t="str">
        <f t="shared" si="123"/>
        <v/>
      </c>
      <c r="I894" s="5" t="str">
        <f t="shared" si="124"/>
        <v/>
      </c>
      <c r="J894" s="5" t="str">
        <f t="shared" si="125"/>
        <v/>
      </c>
      <c r="K894" s="5" t="e">
        <f t="shared" si="121"/>
        <v>#N/A</v>
      </c>
    </row>
    <row r="895" spans="1:11" x14ac:dyDescent="0.25">
      <c r="A895" s="3" t="str">
        <f>IF(AND(TRIM(INDEX(CompletedDateValues,ROW(A895)))&lt;&gt;"",INDEX(CompletedDateValues,ROW(A895))&gt;0),INT(INDEX(CompletedDateValues,ROW(A895))),"")</f>
        <v/>
      </c>
      <c r="B895" s="3" t="str">
        <f>IF(AND(TRIM(INDEX(StartDateValues,ROW(A895)))&lt;&gt;"",INDEX(StartDateValues,ROW(A895))&gt;0),INT(INDEX(StartDateValues,ROW(A895))),"")</f>
        <v/>
      </c>
      <c r="C895" s="3" t="str">
        <f t="shared" si="126"/>
        <v/>
      </c>
      <c r="D895" s="5" t="str">
        <f t="shared" si="127"/>
        <v/>
      </c>
      <c r="E895" s="5" t="str">
        <f t="shared" si="128"/>
        <v/>
      </c>
      <c r="F895" s="5" t="str">
        <f t="shared" si="129"/>
        <v/>
      </c>
      <c r="G895" s="3" t="str">
        <f t="shared" si="122"/>
        <v/>
      </c>
      <c r="H895" s="5" t="str">
        <f t="shared" si="123"/>
        <v/>
      </c>
      <c r="I895" s="5" t="str">
        <f t="shared" si="124"/>
        <v/>
      </c>
      <c r="J895" s="5" t="str">
        <f t="shared" si="125"/>
        <v/>
      </c>
      <c r="K895" s="5" t="e">
        <f t="shared" si="121"/>
        <v>#N/A</v>
      </c>
    </row>
    <row r="896" spans="1:11" x14ac:dyDescent="0.25">
      <c r="A896" s="3" t="str">
        <f>IF(AND(TRIM(INDEX(CompletedDateValues,ROW(A896)))&lt;&gt;"",INDEX(CompletedDateValues,ROW(A896))&gt;0),INT(INDEX(CompletedDateValues,ROW(A896))),"")</f>
        <v/>
      </c>
      <c r="B896" s="3" t="str">
        <f>IF(AND(TRIM(INDEX(StartDateValues,ROW(A896)))&lt;&gt;"",INDEX(StartDateValues,ROW(A896))&gt;0),INT(INDEX(StartDateValues,ROW(A896))),"")</f>
        <v/>
      </c>
      <c r="C896" s="3" t="str">
        <f t="shared" si="126"/>
        <v/>
      </c>
      <c r="D896" s="5" t="str">
        <f t="shared" si="127"/>
        <v/>
      </c>
      <c r="E896" s="5" t="str">
        <f t="shared" si="128"/>
        <v/>
      </c>
      <c r="F896" s="5" t="str">
        <f t="shared" si="129"/>
        <v/>
      </c>
      <c r="G896" s="3" t="str">
        <f t="shared" si="122"/>
        <v/>
      </c>
      <c r="H896" s="5" t="str">
        <f t="shared" si="123"/>
        <v/>
      </c>
      <c r="I896" s="5" t="str">
        <f t="shared" si="124"/>
        <v/>
      </c>
      <c r="J896" s="5" t="str">
        <f t="shared" si="125"/>
        <v/>
      </c>
      <c r="K896" s="5" t="e">
        <f t="shared" si="121"/>
        <v>#N/A</v>
      </c>
    </row>
    <row r="897" spans="1:11" x14ac:dyDescent="0.25">
      <c r="A897" s="3" t="str">
        <f>IF(AND(TRIM(INDEX(CompletedDateValues,ROW(A897)))&lt;&gt;"",INDEX(CompletedDateValues,ROW(A897))&gt;0),INT(INDEX(CompletedDateValues,ROW(A897))),"")</f>
        <v/>
      </c>
      <c r="B897" s="3" t="str">
        <f>IF(AND(TRIM(INDEX(StartDateValues,ROW(A897)))&lt;&gt;"",INDEX(StartDateValues,ROW(A897))&gt;0),INT(INDEX(StartDateValues,ROW(A897))),"")</f>
        <v/>
      </c>
      <c r="C897" s="3" t="str">
        <f t="shared" si="126"/>
        <v/>
      </c>
      <c r="D897" s="5" t="str">
        <f t="shared" si="127"/>
        <v/>
      </c>
      <c r="E897" s="5" t="str">
        <f t="shared" si="128"/>
        <v/>
      </c>
      <c r="F897" s="5" t="str">
        <f t="shared" si="129"/>
        <v/>
      </c>
      <c r="G897" s="3" t="str">
        <f t="shared" si="122"/>
        <v/>
      </c>
      <c r="H897" s="5" t="str">
        <f t="shared" si="123"/>
        <v/>
      </c>
      <c r="I897" s="5" t="str">
        <f t="shared" si="124"/>
        <v/>
      </c>
      <c r="J897" s="5" t="str">
        <f t="shared" si="125"/>
        <v/>
      </c>
      <c r="K897" s="5" t="e">
        <f t="shared" si="121"/>
        <v>#N/A</v>
      </c>
    </row>
    <row r="898" spans="1:11" x14ac:dyDescent="0.25">
      <c r="A898" s="3" t="str">
        <f>IF(AND(TRIM(INDEX(CompletedDateValues,ROW(A898)))&lt;&gt;"",INDEX(CompletedDateValues,ROW(A898))&gt;0),INT(INDEX(CompletedDateValues,ROW(A898))),"")</f>
        <v/>
      </c>
      <c r="B898" s="3" t="str">
        <f>IF(AND(TRIM(INDEX(StartDateValues,ROW(A898)))&lt;&gt;"",INDEX(StartDateValues,ROW(A898))&gt;0),INT(INDEX(StartDateValues,ROW(A898))),"")</f>
        <v/>
      </c>
      <c r="C898" s="3" t="str">
        <f t="shared" si="126"/>
        <v/>
      </c>
      <c r="D898" s="5" t="str">
        <f t="shared" si="127"/>
        <v/>
      </c>
      <c r="E898" s="5" t="str">
        <f t="shared" si="128"/>
        <v/>
      </c>
      <c r="F898" s="5" t="str">
        <f t="shared" si="129"/>
        <v/>
      </c>
      <c r="G898" s="3" t="str">
        <f t="shared" si="122"/>
        <v/>
      </c>
      <c r="H898" s="5" t="str">
        <f t="shared" si="123"/>
        <v/>
      </c>
      <c r="I898" s="5" t="str">
        <f t="shared" si="124"/>
        <v/>
      </c>
      <c r="J898" s="5" t="str">
        <f t="shared" si="125"/>
        <v/>
      </c>
      <c r="K898" s="5" t="e">
        <f t="shared" ref="K898:K961" si="130">IF(OR(A898="",B898=""),NA(),MAX(0,IF(A898-B898=0,SameDayCycleTimeSettingValue,A898-B898)))</f>
        <v>#N/A</v>
      </c>
    </row>
    <row r="899" spans="1:11" x14ac:dyDescent="0.25">
      <c r="A899" s="3" t="str">
        <f>IF(AND(TRIM(INDEX(CompletedDateValues,ROW(A899)))&lt;&gt;"",INDEX(CompletedDateValues,ROW(A899))&gt;0),INT(INDEX(CompletedDateValues,ROW(A899))),"")</f>
        <v/>
      </c>
      <c r="B899" s="3" t="str">
        <f>IF(AND(TRIM(INDEX(StartDateValues,ROW(A899)))&lt;&gt;"",INDEX(StartDateValues,ROW(A899))&gt;0),INT(INDEX(StartDateValues,ROW(A899))),"")</f>
        <v/>
      </c>
      <c r="C899" s="3" t="str">
        <f t="shared" si="126"/>
        <v/>
      </c>
      <c r="D899" s="5" t="str">
        <f t="shared" si="127"/>
        <v/>
      </c>
      <c r="E899" s="5" t="str">
        <f t="shared" si="128"/>
        <v/>
      </c>
      <c r="F899" s="5" t="str">
        <f t="shared" si="129"/>
        <v/>
      </c>
      <c r="G899" s="3" t="str">
        <f t="shared" ref="G899:G962" si="131">IF(B899="","",B899 - (WEEKDAY(B899)-1))</f>
        <v/>
      </c>
      <c r="H899" s="5" t="str">
        <f t="shared" ref="H899:H962" si="132">IF(G899="", "",YEAR(G899))</f>
        <v/>
      </c>
      <c r="I899" s="5" t="str">
        <f t="shared" ref="I899:I962" si="133">IF(G899="","",WEEKNUM(G899))</f>
        <v/>
      </c>
      <c r="J899" s="5" t="str">
        <f t="shared" ref="J899:J962" si="134">IF(G899="","",H899&amp;"-"&amp;TEXT(I899,"00"))</f>
        <v/>
      </c>
      <c r="K899" s="5" t="e">
        <f t="shared" si="130"/>
        <v>#N/A</v>
      </c>
    </row>
    <row r="900" spans="1:11" x14ac:dyDescent="0.25">
      <c r="A900" s="3" t="str">
        <f>IF(AND(TRIM(INDEX(CompletedDateValues,ROW(A900)))&lt;&gt;"",INDEX(CompletedDateValues,ROW(A900))&gt;0),INT(INDEX(CompletedDateValues,ROW(A900))),"")</f>
        <v/>
      </c>
      <c r="B900" s="3" t="str">
        <f>IF(AND(TRIM(INDEX(StartDateValues,ROW(A900)))&lt;&gt;"",INDEX(StartDateValues,ROW(A900))&gt;0),INT(INDEX(StartDateValues,ROW(A900))),"")</f>
        <v/>
      </c>
      <c r="C900" s="3" t="str">
        <f t="shared" si="126"/>
        <v/>
      </c>
      <c r="D900" s="5" t="str">
        <f t="shared" si="127"/>
        <v/>
      </c>
      <c r="E900" s="5" t="str">
        <f t="shared" si="128"/>
        <v/>
      </c>
      <c r="F900" s="5" t="str">
        <f t="shared" si="129"/>
        <v/>
      </c>
      <c r="G900" s="3" t="str">
        <f t="shared" si="131"/>
        <v/>
      </c>
      <c r="H900" s="5" t="str">
        <f t="shared" si="132"/>
        <v/>
      </c>
      <c r="I900" s="5" t="str">
        <f t="shared" si="133"/>
        <v/>
      </c>
      <c r="J900" s="5" t="str">
        <f t="shared" si="134"/>
        <v/>
      </c>
      <c r="K900" s="5" t="e">
        <f t="shared" si="130"/>
        <v>#N/A</v>
      </c>
    </row>
    <row r="901" spans="1:11" x14ac:dyDescent="0.25">
      <c r="A901" s="3" t="str">
        <f>IF(AND(TRIM(INDEX(CompletedDateValues,ROW(A901)))&lt;&gt;"",INDEX(CompletedDateValues,ROW(A901))&gt;0),INT(INDEX(CompletedDateValues,ROW(A901))),"")</f>
        <v/>
      </c>
      <c r="B901" s="3" t="str">
        <f>IF(AND(TRIM(INDEX(StartDateValues,ROW(A901)))&lt;&gt;"",INDEX(StartDateValues,ROW(A901))&gt;0),INT(INDEX(StartDateValues,ROW(A901))),"")</f>
        <v/>
      </c>
      <c r="C901" s="3" t="str">
        <f t="shared" si="126"/>
        <v/>
      </c>
      <c r="D901" s="5" t="str">
        <f t="shared" si="127"/>
        <v/>
      </c>
      <c r="E901" s="5" t="str">
        <f t="shared" si="128"/>
        <v/>
      </c>
      <c r="F901" s="5" t="str">
        <f t="shared" si="129"/>
        <v/>
      </c>
      <c r="G901" s="3" t="str">
        <f t="shared" si="131"/>
        <v/>
      </c>
      <c r="H901" s="5" t="str">
        <f t="shared" si="132"/>
        <v/>
      </c>
      <c r="I901" s="5" t="str">
        <f t="shared" si="133"/>
        <v/>
      </c>
      <c r="J901" s="5" t="str">
        <f t="shared" si="134"/>
        <v/>
      </c>
      <c r="K901" s="5" t="e">
        <f t="shared" si="130"/>
        <v>#N/A</v>
      </c>
    </row>
    <row r="902" spans="1:11" x14ac:dyDescent="0.25">
      <c r="A902" s="3" t="str">
        <f>IF(AND(TRIM(INDEX(CompletedDateValues,ROW(A902)))&lt;&gt;"",INDEX(CompletedDateValues,ROW(A902))&gt;0),INT(INDEX(CompletedDateValues,ROW(A902))),"")</f>
        <v/>
      </c>
      <c r="B902" s="3" t="str">
        <f>IF(AND(TRIM(INDEX(StartDateValues,ROW(A902)))&lt;&gt;"",INDEX(StartDateValues,ROW(A902))&gt;0),INT(INDEX(StartDateValues,ROW(A902))),"")</f>
        <v/>
      </c>
      <c r="C902" s="3" t="str">
        <f t="shared" si="126"/>
        <v/>
      </c>
      <c r="D902" s="5" t="str">
        <f t="shared" si="127"/>
        <v/>
      </c>
      <c r="E902" s="5" t="str">
        <f t="shared" si="128"/>
        <v/>
      </c>
      <c r="F902" s="5" t="str">
        <f t="shared" si="129"/>
        <v/>
      </c>
      <c r="G902" s="3" t="str">
        <f t="shared" si="131"/>
        <v/>
      </c>
      <c r="H902" s="5" t="str">
        <f t="shared" si="132"/>
        <v/>
      </c>
      <c r="I902" s="5" t="str">
        <f t="shared" si="133"/>
        <v/>
      </c>
      <c r="J902" s="5" t="str">
        <f t="shared" si="134"/>
        <v/>
      </c>
      <c r="K902" s="5" t="e">
        <f t="shared" si="130"/>
        <v>#N/A</v>
      </c>
    </row>
    <row r="903" spans="1:11" x14ac:dyDescent="0.25">
      <c r="A903" s="3" t="str">
        <f>IF(AND(TRIM(INDEX(CompletedDateValues,ROW(A903)))&lt;&gt;"",INDEX(CompletedDateValues,ROW(A903))&gt;0),INT(INDEX(CompletedDateValues,ROW(A903))),"")</f>
        <v/>
      </c>
      <c r="B903" s="3" t="str">
        <f>IF(AND(TRIM(INDEX(StartDateValues,ROW(A903)))&lt;&gt;"",INDEX(StartDateValues,ROW(A903))&gt;0),INT(INDEX(StartDateValues,ROW(A903))),"")</f>
        <v/>
      </c>
      <c r="C903" s="3" t="str">
        <f t="shared" si="126"/>
        <v/>
      </c>
      <c r="D903" s="5" t="str">
        <f t="shared" si="127"/>
        <v/>
      </c>
      <c r="E903" s="5" t="str">
        <f t="shared" si="128"/>
        <v/>
      </c>
      <c r="F903" s="5" t="str">
        <f t="shared" si="129"/>
        <v/>
      </c>
      <c r="G903" s="3" t="str">
        <f t="shared" si="131"/>
        <v/>
      </c>
      <c r="H903" s="5" t="str">
        <f t="shared" si="132"/>
        <v/>
      </c>
      <c r="I903" s="5" t="str">
        <f t="shared" si="133"/>
        <v/>
      </c>
      <c r="J903" s="5" t="str">
        <f t="shared" si="134"/>
        <v/>
      </c>
      <c r="K903" s="5" t="e">
        <f t="shared" si="130"/>
        <v>#N/A</v>
      </c>
    </row>
    <row r="904" spans="1:11" x14ac:dyDescent="0.25">
      <c r="A904" s="3" t="str">
        <f>IF(AND(TRIM(INDEX(CompletedDateValues,ROW(A904)))&lt;&gt;"",INDEX(CompletedDateValues,ROW(A904))&gt;0),INT(INDEX(CompletedDateValues,ROW(A904))),"")</f>
        <v/>
      </c>
      <c r="B904" s="3" t="str">
        <f>IF(AND(TRIM(INDEX(StartDateValues,ROW(A904)))&lt;&gt;"",INDEX(StartDateValues,ROW(A904))&gt;0),INT(INDEX(StartDateValues,ROW(A904))),"")</f>
        <v/>
      </c>
      <c r="C904" s="3" t="str">
        <f t="shared" si="126"/>
        <v/>
      </c>
      <c r="D904" s="5" t="str">
        <f t="shared" si="127"/>
        <v/>
      </c>
      <c r="E904" s="5" t="str">
        <f t="shared" si="128"/>
        <v/>
      </c>
      <c r="F904" s="5" t="str">
        <f t="shared" si="129"/>
        <v/>
      </c>
      <c r="G904" s="3" t="str">
        <f t="shared" si="131"/>
        <v/>
      </c>
      <c r="H904" s="5" t="str">
        <f t="shared" si="132"/>
        <v/>
      </c>
      <c r="I904" s="5" t="str">
        <f t="shared" si="133"/>
        <v/>
      </c>
      <c r="J904" s="5" t="str">
        <f t="shared" si="134"/>
        <v/>
      </c>
      <c r="K904" s="5" t="e">
        <f t="shared" si="130"/>
        <v>#N/A</v>
      </c>
    </row>
    <row r="905" spans="1:11" x14ac:dyDescent="0.25">
      <c r="A905" s="3" t="str">
        <f>IF(AND(TRIM(INDEX(CompletedDateValues,ROW(A905)))&lt;&gt;"",INDEX(CompletedDateValues,ROW(A905))&gt;0),INT(INDEX(CompletedDateValues,ROW(A905))),"")</f>
        <v/>
      </c>
      <c r="B905" s="3" t="str">
        <f>IF(AND(TRIM(INDEX(StartDateValues,ROW(A905)))&lt;&gt;"",INDEX(StartDateValues,ROW(A905))&gt;0),INT(INDEX(StartDateValues,ROW(A905))),"")</f>
        <v/>
      </c>
      <c r="C905" s="3" t="str">
        <f t="shared" si="126"/>
        <v/>
      </c>
      <c r="D905" s="5" t="str">
        <f t="shared" si="127"/>
        <v/>
      </c>
      <c r="E905" s="5" t="str">
        <f t="shared" si="128"/>
        <v/>
      </c>
      <c r="F905" s="5" t="str">
        <f t="shared" si="129"/>
        <v/>
      </c>
      <c r="G905" s="3" t="str">
        <f t="shared" si="131"/>
        <v/>
      </c>
      <c r="H905" s="5" t="str">
        <f t="shared" si="132"/>
        <v/>
      </c>
      <c r="I905" s="5" t="str">
        <f t="shared" si="133"/>
        <v/>
      </c>
      <c r="J905" s="5" t="str">
        <f t="shared" si="134"/>
        <v/>
      </c>
      <c r="K905" s="5" t="e">
        <f t="shared" si="130"/>
        <v>#N/A</v>
      </c>
    </row>
    <row r="906" spans="1:11" x14ac:dyDescent="0.25">
      <c r="A906" s="3" t="str">
        <f>IF(AND(TRIM(INDEX(CompletedDateValues,ROW(A906)))&lt;&gt;"",INDEX(CompletedDateValues,ROW(A906))&gt;0),INT(INDEX(CompletedDateValues,ROW(A906))),"")</f>
        <v/>
      </c>
      <c r="B906" s="3" t="str">
        <f>IF(AND(TRIM(INDEX(StartDateValues,ROW(A906)))&lt;&gt;"",INDEX(StartDateValues,ROW(A906))&gt;0),INT(INDEX(StartDateValues,ROW(A906))),"")</f>
        <v/>
      </c>
      <c r="C906" s="3" t="str">
        <f t="shared" si="126"/>
        <v/>
      </c>
      <c r="D906" s="5" t="str">
        <f t="shared" si="127"/>
        <v/>
      </c>
      <c r="E906" s="5" t="str">
        <f t="shared" si="128"/>
        <v/>
      </c>
      <c r="F906" s="5" t="str">
        <f t="shared" si="129"/>
        <v/>
      </c>
      <c r="G906" s="3" t="str">
        <f t="shared" si="131"/>
        <v/>
      </c>
      <c r="H906" s="5" t="str">
        <f t="shared" si="132"/>
        <v/>
      </c>
      <c r="I906" s="5" t="str">
        <f t="shared" si="133"/>
        <v/>
      </c>
      <c r="J906" s="5" t="str">
        <f t="shared" si="134"/>
        <v/>
      </c>
      <c r="K906" s="5" t="e">
        <f t="shared" si="130"/>
        <v>#N/A</v>
      </c>
    </row>
    <row r="907" spans="1:11" x14ac:dyDescent="0.25">
      <c r="A907" s="3" t="str">
        <f>IF(AND(TRIM(INDEX(CompletedDateValues,ROW(A907)))&lt;&gt;"",INDEX(CompletedDateValues,ROW(A907))&gt;0),INT(INDEX(CompletedDateValues,ROW(A907))),"")</f>
        <v/>
      </c>
      <c r="B907" s="3" t="str">
        <f>IF(AND(TRIM(INDEX(StartDateValues,ROW(A907)))&lt;&gt;"",INDEX(StartDateValues,ROW(A907))&gt;0),INT(INDEX(StartDateValues,ROW(A907))),"")</f>
        <v/>
      </c>
      <c r="C907" s="3" t="str">
        <f t="shared" si="126"/>
        <v/>
      </c>
      <c r="D907" s="5" t="str">
        <f t="shared" si="127"/>
        <v/>
      </c>
      <c r="E907" s="5" t="str">
        <f t="shared" si="128"/>
        <v/>
      </c>
      <c r="F907" s="5" t="str">
        <f t="shared" si="129"/>
        <v/>
      </c>
      <c r="G907" s="3" t="str">
        <f t="shared" si="131"/>
        <v/>
      </c>
      <c r="H907" s="5" t="str">
        <f t="shared" si="132"/>
        <v/>
      </c>
      <c r="I907" s="5" t="str">
        <f t="shared" si="133"/>
        <v/>
      </c>
      <c r="J907" s="5" t="str">
        <f t="shared" si="134"/>
        <v/>
      </c>
      <c r="K907" s="5" t="e">
        <f t="shared" si="130"/>
        <v>#N/A</v>
      </c>
    </row>
    <row r="908" spans="1:11" x14ac:dyDescent="0.25">
      <c r="A908" s="3" t="str">
        <f>IF(AND(TRIM(INDEX(CompletedDateValues,ROW(A908)))&lt;&gt;"",INDEX(CompletedDateValues,ROW(A908))&gt;0),INT(INDEX(CompletedDateValues,ROW(A908))),"")</f>
        <v/>
      </c>
      <c r="B908" s="3" t="str">
        <f>IF(AND(TRIM(INDEX(StartDateValues,ROW(A908)))&lt;&gt;"",INDEX(StartDateValues,ROW(A908))&gt;0),INT(INDEX(StartDateValues,ROW(A908))),"")</f>
        <v/>
      </c>
      <c r="C908" s="3" t="str">
        <f t="shared" si="126"/>
        <v/>
      </c>
      <c r="D908" s="5" t="str">
        <f t="shared" si="127"/>
        <v/>
      </c>
      <c r="E908" s="5" t="str">
        <f t="shared" si="128"/>
        <v/>
      </c>
      <c r="F908" s="5" t="str">
        <f t="shared" si="129"/>
        <v/>
      </c>
      <c r="G908" s="3" t="str">
        <f t="shared" si="131"/>
        <v/>
      </c>
      <c r="H908" s="5" t="str">
        <f t="shared" si="132"/>
        <v/>
      </c>
      <c r="I908" s="5" t="str">
        <f t="shared" si="133"/>
        <v/>
      </c>
      <c r="J908" s="5" t="str">
        <f t="shared" si="134"/>
        <v/>
      </c>
      <c r="K908" s="5" t="e">
        <f t="shared" si="130"/>
        <v>#N/A</v>
      </c>
    </row>
    <row r="909" spans="1:11" x14ac:dyDescent="0.25">
      <c r="A909" s="3" t="str">
        <f>IF(AND(TRIM(INDEX(CompletedDateValues,ROW(A909)))&lt;&gt;"",INDEX(CompletedDateValues,ROW(A909))&gt;0),INT(INDEX(CompletedDateValues,ROW(A909))),"")</f>
        <v/>
      </c>
      <c r="B909" s="3" t="str">
        <f>IF(AND(TRIM(INDEX(StartDateValues,ROW(A909)))&lt;&gt;"",INDEX(StartDateValues,ROW(A909))&gt;0),INT(INDEX(StartDateValues,ROW(A909))),"")</f>
        <v/>
      </c>
      <c r="C909" s="3" t="str">
        <f t="shared" si="126"/>
        <v/>
      </c>
      <c r="D909" s="5" t="str">
        <f t="shared" si="127"/>
        <v/>
      </c>
      <c r="E909" s="5" t="str">
        <f t="shared" si="128"/>
        <v/>
      </c>
      <c r="F909" s="5" t="str">
        <f t="shared" si="129"/>
        <v/>
      </c>
      <c r="G909" s="3" t="str">
        <f t="shared" si="131"/>
        <v/>
      </c>
      <c r="H909" s="5" t="str">
        <f t="shared" si="132"/>
        <v/>
      </c>
      <c r="I909" s="5" t="str">
        <f t="shared" si="133"/>
        <v/>
      </c>
      <c r="J909" s="5" t="str">
        <f t="shared" si="134"/>
        <v/>
      </c>
      <c r="K909" s="5" t="e">
        <f t="shared" si="130"/>
        <v>#N/A</v>
      </c>
    </row>
    <row r="910" spans="1:11" x14ac:dyDescent="0.25">
      <c r="A910" s="3" t="str">
        <f>IF(AND(TRIM(INDEX(CompletedDateValues,ROW(A910)))&lt;&gt;"",INDEX(CompletedDateValues,ROW(A910))&gt;0),INT(INDEX(CompletedDateValues,ROW(A910))),"")</f>
        <v/>
      </c>
      <c r="B910" s="3" t="str">
        <f>IF(AND(TRIM(INDEX(StartDateValues,ROW(A910)))&lt;&gt;"",INDEX(StartDateValues,ROW(A910))&gt;0),INT(INDEX(StartDateValues,ROW(A910))),"")</f>
        <v/>
      </c>
      <c r="C910" s="3" t="str">
        <f t="shared" si="126"/>
        <v/>
      </c>
      <c r="D910" s="5" t="str">
        <f t="shared" si="127"/>
        <v/>
      </c>
      <c r="E910" s="5" t="str">
        <f t="shared" si="128"/>
        <v/>
      </c>
      <c r="F910" s="5" t="str">
        <f t="shared" si="129"/>
        <v/>
      </c>
      <c r="G910" s="3" t="str">
        <f t="shared" si="131"/>
        <v/>
      </c>
      <c r="H910" s="5" t="str">
        <f t="shared" si="132"/>
        <v/>
      </c>
      <c r="I910" s="5" t="str">
        <f t="shared" si="133"/>
        <v/>
      </c>
      <c r="J910" s="5" t="str">
        <f t="shared" si="134"/>
        <v/>
      </c>
      <c r="K910" s="5" t="e">
        <f t="shared" si="130"/>
        <v>#N/A</v>
      </c>
    </row>
    <row r="911" spans="1:11" x14ac:dyDescent="0.25">
      <c r="A911" s="3" t="str">
        <f>IF(AND(TRIM(INDEX(CompletedDateValues,ROW(A911)))&lt;&gt;"",INDEX(CompletedDateValues,ROW(A911))&gt;0),INT(INDEX(CompletedDateValues,ROW(A911))),"")</f>
        <v/>
      </c>
      <c r="B911" s="3" t="str">
        <f>IF(AND(TRIM(INDEX(StartDateValues,ROW(A911)))&lt;&gt;"",INDEX(StartDateValues,ROW(A911))&gt;0),INT(INDEX(StartDateValues,ROW(A911))),"")</f>
        <v/>
      </c>
      <c r="C911" s="3" t="str">
        <f t="shared" si="126"/>
        <v/>
      </c>
      <c r="D911" s="5" t="str">
        <f t="shared" si="127"/>
        <v/>
      </c>
      <c r="E911" s="5" t="str">
        <f t="shared" si="128"/>
        <v/>
      </c>
      <c r="F911" s="5" t="str">
        <f t="shared" si="129"/>
        <v/>
      </c>
      <c r="G911" s="3" t="str">
        <f t="shared" si="131"/>
        <v/>
      </c>
      <c r="H911" s="5" t="str">
        <f t="shared" si="132"/>
        <v/>
      </c>
      <c r="I911" s="5" t="str">
        <f t="shared" si="133"/>
        <v/>
      </c>
      <c r="J911" s="5" t="str">
        <f t="shared" si="134"/>
        <v/>
      </c>
      <c r="K911" s="5" t="e">
        <f t="shared" si="130"/>
        <v>#N/A</v>
      </c>
    </row>
    <row r="912" spans="1:11" x14ac:dyDescent="0.25">
      <c r="A912" s="3" t="str">
        <f>IF(AND(TRIM(INDEX(CompletedDateValues,ROW(A912)))&lt;&gt;"",INDEX(CompletedDateValues,ROW(A912))&gt;0),INT(INDEX(CompletedDateValues,ROW(A912))),"")</f>
        <v/>
      </c>
      <c r="B912" s="3" t="str">
        <f>IF(AND(TRIM(INDEX(StartDateValues,ROW(A912)))&lt;&gt;"",INDEX(StartDateValues,ROW(A912))&gt;0),INT(INDEX(StartDateValues,ROW(A912))),"")</f>
        <v/>
      </c>
      <c r="C912" s="3" t="str">
        <f t="shared" si="126"/>
        <v/>
      </c>
      <c r="D912" s="5" t="str">
        <f t="shared" si="127"/>
        <v/>
      </c>
      <c r="E912" s="5" t="str">
        <f t="shared" si="128"/>
        <v/>
      </c>
      <c r="F912" s="5" t="str">
        <f t="shared" si="129"/>
        <v/>
      </c>
      <c r="G912" s="3" t="str">
        <f t="shared" si="131"/>
        <v/>
      </c>
      <c r="H912" s="5" t="str">
        <f t="shared" si="132"/>
        <v/>
      </c>
      <c r="I912" s="5" t="str">
        <f t="shared" si="133"/>
        <v/>
      </c>
      <c r="J912" s="5" t="str">
        <f t="shared" si="134"/>
        <v/>
      </c>
      <c r="K912" s="5" t="e">
        <f t="shared" si="130"/>
        <v>#N/A</v>
      </c>
    </row>
    <row r="913" spans="1:11" x14ac:dyDescent="0.25">
      <c r="A913" s="3" t="str">
        <f>IF(AND(TRIM(INDEX(CompletedDateValues,ROW(A913)))&lt;&gt;"",INDEX(CompletedDateValues,ROW(A913))&gt;0),INT(INDEX(CompletedDateValues,ROW(A913))),"")</f>
        <v/>
      </c>
      <c r="B913" s="3" t="str">
        <f>IF(AND(TRIM(INDEX(StartDateValues,ROW(A913)))&lt;&gt;"",INDEX(StartDateValues,ROW(A913))&gt;0),INT(INDEX(StartDateValues,ROW(A913))),"")</f>
        <v/>
      </c>
      <c r="C913" s="3" t="str">
        <f t="shared" si="126"/>
        <v/>
      </c>
      <c r="D913" s="5" t="str">
        <f t="shared" si="127"/>
        <v/>
      </c>
      <c r="E913" s="5" t="str">
        <f t="shared" si="128"/>
        <v/>
      </c>
      <c r="F913" s="5" t="str">
        <f t="shared" si="129"/>
        <v/>
      </c>
      <c r="G913" s="3" t="str">
        <f t="shared" si="131"/>
        <v/>
      </c>
      <c r="H913" s="5" t="str">
        <f t="shared" si="132"/>
        <v/>
      </c>
      <c r="I913" s="5" t="str">
        <f t="shared" si="133"/>
        <v/>
      </c>
      <c r="J913" s="5" t="str">
        <f t="shared" si="134"/>
        <v/>
      </c>
      <c r="K913" s="5" t="e">
        <f t="shared" si="130"/>
        <v>#N/A</v>
      </c>
    </row>
    <row r="914" spans="1:11" x14ac:dyDescent="0.25">
      <c r="A914" s="3" t="str">
        <f>IF(AND(TRIM(INDEX(CompletedDateValues,ROW(A914)))&lt;&gt;"",INDEX(CompletedDateValues,ROW(A914))&gt;0),INT(INDEX(CompletedDateValues,ROW(A914))),"")</f>
        <v/>
      </c>
      <c r="B914" s="3" t="str">
        <f>IF(AND(TRIM(INDEX(StartDateValues,ROW(A914)))&lt;&gt;"",INDEX(StartDateValues,ROW(A914))&gt;0),INT(INDEX(StartDateValues,ROW(A914))),"")</f>
        <v/>
      </c>
      <c r="C914" s="3" t="str">
        <f t="shared" si="126"/>
        <v/>
      </c>
      <c r="D914" s="5" t="str">
        <f t="shared" si="127"/>
        <v/>
      </c>
      <c r="E914" s="5" t="str">
        <f t="shared" si="128"/>
        <v/>
      </c>
      <c r="F914" s="5" t="str">
        <f t="shared" si="129"/>
        <v/>
      </c>
      <c r="G914" s="3" t="str">
        <f t="shared" si="131"/>
        <v/>
      </c>
      <c r="H914" s="5" t="str">
        <f t="shared" si="132"/>
        <v/>
      </c>
      <c r="I914" s="5" t="str">
        <f t="shared" si="133"/>
        <v/>
      </c>
      <c r="J914" s="5" t="str">
        <f t="shared" si="134"/>
        <v/>
      </c>
      <c r="K914" s="5" t="e">
        <f t="shared" si="130"/>
        <v>#N/A</v>
      </c>
    </row>
    <row r="915" spans="1:11" x14ac:dyDescent="0.25">
      <c r="A915" s="3" t="str">
        <f>IF(AND(TRIM(INDEX(CompletedDateValues,ROW(A915)))&lt;&gt;"",INDEX(CompletedDateValues,ROW(A915))&gt;0),INT(INDEX(CompletedDateValues,ROW(A915))),"")</f>
        <v/>
      </c>
      <c r="B915" s="3" t="str">
        <f>IF(AND(TRIM(INDEX(StartDateValues,ROW(A915)))&lt;&gt;"",INDEX(StartDateValues,ROW(A915))&gt;0),INT(INDEX(StartDateValues,ROW(A915))),"")</f>
        <v/>
      </c>
      <c r="C915" s="3" t="str">
        <f t="shared" si="126"/>
        <v/>
      </c>
      <c r="D915" s="5" t="str">
        <f t="shared" si="127"/>
        <v/>
      </c>
      <c r="E915" s="5" t="str">
        <f t="shared" si="128"/>
        <v/>
      </c>
      <c r="F915" s="5" t="str">
        <f t="shared" si="129"/>
        <v/>
      </c>
      <c r="G915" s="3" t="str">
        <f t="shared" si="131"/>
        <v/>
      </c>
      <c r="H915" s="5" t="str">
        <f t="shared" si="132"/>
        <v/>
      </c>
      <c r="I915" s="5" t="str">
        <f t="shared" si="133"/>
        <v/>
      </c>
      <c r="J915" s="5" t="str">
        <f t="shared" si="134"/>
        <v/>
      </c>
      <c r="K915" s="5" t="e">
        <f t="shared" si="130"/>
        <v>#N/A</v>
      </c>
    </row>
    <row r="916" spans="1:11" x14ac:dyDescent="0.25">
      <c r="A916" s="3" t="str">
        <f>IF(AND(TRIM(INDEX(CompletedDateValues,ROW(A916)))&lt;&gt;"",INDEX(CompletedDateValues,ROW(A916))&gt;0),INT(INDEX(CompletedDateValues,ROW(A916))),"")</f>
        <v/>
      </c>
      <c r="B916" s="3" t="str">
        <f>IF(AND(TRIM(INDEX(StartDateValues,ROW(A916)))&lt;&gt;"",INDEX(StartDateValues,ROW(A916))&gt;0),INT(INDEX(StartDateValues,ROW(A916))),"")</f>
        <v/>
      </c>
      <c r="C916" s="3" t="str">
        <f t="shared" si="126"/>
        <v/>
      </c>
      <c r="D916" s="5" t="str">
        <f t="shared" si="127"/>
        <v/>
      </c>
      <c r="E916" s="5" t="str">
        <f t="shared" si="128"/>
        <v/>
      </c>
      <c r="F916" s="5" t="str">
        <f t="shared" si="129"/>
        <v/>
      </c>
      <c r="G916" s="3" t="str">
        <f t="shared" si="131"/>
        <v/>
      </c>
      <c r="H916" s="5" t="str">
        <f t="shared" si="132"/>
        <v/>
      </c>
      <c r="I916" s="5" t="str">
        <f t="shared" si="133"/>
        <v/>
      </c>
      <c r="J916" s="5" t="str">
        <f t="shared" si="134"/>
        <v/>
      </c>
      <c r="K916" s="5" t="e">
        <f t="shared" si="130"/>
        <v>#N/A</v>
      </c>
    </row>
    <row r="917" spans="1:11" x14ac:dyDescent="0.25">
      <c r="A917" s="3" t="str">
        <f>IF(AND(TRIM(INDEX(CompletedDateValues,ROW(A917)))&lt;&gt;"",INDEX(CompletedDateValues,ROW(A917))&gt;0),INT(INDEX(CompletedDateValues,ROW(A917))),"")</f>
        <v/>
      </c>
      <c r="B917" s="3" t="str">
        <f>IF(AND(TRIM(INDEX(StartDateValues,ROW(A917)))&lt;&gt;"",INDEX(StartDateValues,ROW(A917))&gt;0),INT(INDEX(StartDateValues,ROW(A917))),"")</f>
        <v/>
      </c>
      <c r="C917" s="3" t="str">
        <f t="shared" si="126"/>
        <v/>
      </c>
      <c r="D917" s="5" t="str">
        <f t="shared" si="127"/>
        <v/>
      </c>
      <c r="E917" s="5" t="str">
        <f t="shared" si="128"/>
        <v/>
      </c>
      <c r="F917" s="5" t="str">
        <f t="shared" si="129"/>
        <v/>
      </c>
      <c r="G917" s="3" t="str">
        <f t="shared" si="131"/>
        <v/>
      </c>
      <c r="H917" s="5" t="str">
        <f t="shared" si="132"/>
        <v/>
      </c>
      <c r="I917" s="5" t="str">
        <f t="shared" si="133"/>
        <v/>
      </c>
      <c r="J917" s="5" t="str">
        <f t="shared" si="134"/>
        <v/>
      </c>
      <c r="K917" s="5" t="e">
        <f t="shared" si="130"/>
        <v>#N/A</v>
      </c>
    </row>
    <row r="918" spans="1:11" x14ac:dyDescent="0.25">
      <c r="A918" s="3" t="str">
        <f>IF(AND(TRIM(INDEX(CompletedDateValues,ROW(A918)))&lt;&gt;"",INDEX(CompletedDateValues,ROW(A918))&gt;0),INT(INDEX(CompletedDateValues,ROW(A918))),"")</f>
        <v/>
      </c>
      <c r="B918" s="3" t="str">
        <f>IF(AND(TRIM(INDEX(StartDateValues,ROW(A918)))&lt;&gt;"",INDEX(StartDateValues,ROW(A918))&gt;0),INT(INDEX(StartDateValues,ROW(A918))),"")</f>
        <v/>
      </c>
      <c r="C918" s="3" t="str">
        <f t="shared" si="126"/>
        <v/>
      </c>
      <c r="D918" s="5" t="str">
        <f t="shared" si="127"/>
        <v/>
      </c>
      <c r="E918" s="5" t="str">
        <f t="shared" si="128"/>
        <v/>
      </c>
      <c r="F918" s="5" t="str">
        <f t="shared" si="129"/>
        <v/>
      </c>
      <c r="G918" s="3" t="str">
        <f t="shared" si="131"/>
        <v/>
      </c>
      <c r="H918" s="5" t="str">
        <f t="shared" si="132"/>
        <v/>
      </c>
      <c r="I918" s="5" t="str">
        <f t="shared" si="133"/>
        <v/>
      </c>
      <c r="J918" s="5" t="str">
        <f t="shared" si="134"/>
        <v/>
      </c>
      <c r="K918" s="5" t="e">
        <f t="shared" si="130"/>
        <v>#N/A</v>
      </c>
    </row>
    <row r="919" spans="1:11" x14ac:dyDescent="0.25">
      <c r="A919" s="3" t="str">
        <f>IF(AND(TRIM(INDEX(CompletedDateValues,ROW(A919)))&lt;&gt;"",INDEX(CompletedDateValues,ROW(A919))&gt;0),INT(INDEX(CompletedDateValues,ROW(A919))),"")</f>
        <v/>
      </c>
      <c r="B919" s="3" t="str">
        <f>IF(AND(TRIM(INDEX(StartDateValues,ROW(A919)))&lt;&gt;"",INDEX(StartDateValues,ROW(A919))&gt;0),INT(INDEX(StartDateValues,ROW(A919))),"")</f>
        <v/>
      </c>
      <c r="C919" s="3" t="str">
        <f t="shared" si="126"/>
        <v/>
      </c>
      <c r="D919" s="5" t="str">
        <f t="shared" si="127"/>
        <v/>
      </c>
      <c r="E919" s="5" t="str">
        <f t="shared" si="128"/>
        <v/>
      </c>
      <c r="F919" s="5" t="str">
        <f t="shared" si="129"/>
        <v/>
      </c>
      <c r="G919" s="3" t="str">
        <f t="shared" si="131"/>
        <v/>
      </c>
      <c r="H919" s="5" t="str">
        <f t="shared" si="132"/>
        <v/>
      </c>
      <c r="I919" s="5" t="str">
        <f t="shared" si="133"/>
        <v/>
      </c>
      <c r="J919" s="5" t="str">
        <f t="shared" si="134"/>
        <v/>
      </c>
      <c r="K919" s="5" t="e">
        <f t="shared" si="130"/>
        <v>#N/A</v>
      </c>
    </row>
    <row r="920" spans="1:11" x14ac:dyDescent="0.25">
      <c r="A920" s="3" t="str">
        <f>IF(AND(TRIM(INDEX(CompletedDateValues,ROW(A920)))&lt;&gt;"",INDEX(CompletedDateValues,ROW(A920))&gt;0),INT(INDEX(CompletedDateValues,ROW(A920))),"")</f>
        <v/>
      </c>
      <c r="B920" s="3" t="str">
        <f>IF(AND(TRIM(INDEX(StartDateValues,ROW(A920)))&lt;&gt;"",INDEX(StartDateValues,ROW(A920))&gt;0),INT(INDEX(StartDateValues,ROW(A920))),"")</f>
        <v/>
      </c>
      <c r="C920" s="3" t="str">
        <f t="shared" si="126"/>
        <v/>
      </c>
      <c r="D920" s="5" t="str">
        <f t="shared" si="127"/>
        <v/>
      </c>
      <c r="E920" s="5" t="str">
        <f t="shared" si="128"/>
        <v/>
      </c>
      <c r="F920" s="5" t="str">
        <f t="shared" si="129"/>
        <v/>
      </c>
      <c r="G920" s="3" t="str">
        <f t="shared" si="131"/>
        <v/>
      </c>
      <c r="H920" s="5" t="str">
        <f t="shared" si="132"/>
        <v/>
      </c>
      <c r="I920" s="5" t="str">
        <f t="shared" si="133"/>
        <v/>
      </c>
      <c r="J920" s="5" t="str">
        <f t="shared" si="134"/>
        <v/>
      </c>
      <c r="K920" s="5" t="e">
        <f t="shared" si="130"/>
        <v>#N/A</v>
      </c>
    </row>
    <row r="921" spans="1:11" x14ac:dyDescent="0.25">
      <c r="A921" s="3" t="str">
        <f>IF(AND(TRIM(INDEX(CompletedDateValues,ROW(A921)))&lt;&gt;"",INDEX(CompletedDateValues,ROW(A921))&gt;0),INT(INDEX(CompletedDateValues,ROW(A921))),"")</f>
        <v/>
      </c>
      <c r="B921" s="3" t="str">
        <f>IF(AND(TRIM(INDEX(StartDateValues,ROW(A921)))&lt;&gt;"",INDEX(StartDateValues,ROW(A921))&gt;0),INT(INDEX(StartDateValues,ROW(A921))),"")</f>
        <v/>
      </c>
      <c r="C921" s="3" t="str">
        <f t="shared" si="126"/>
        <v/>
      </c>
      <c r="D921" s="5" t="str">
        <f t="shared" si="127"/>
        <v/>
      </c>
      <c r="E921" s="5" t="str">
        <f t="shared" si="128"/>
        <v/>
      </c>
      <c r="F921" s="5" t="str">
        <f t="shared" si="129"/>
        <v/>
      </c>
      <c r="G921" s="3" t="str">
        <f t="shared" si="131"/>
        <v/>
      </c>
      <c r="H921" s="5" t="str">
        <f t="shared" si="132"/>
        <v/>
      </c>
      <c r="I921" s="5" t="str">
        <f t="shared" si="133"/>
        <v/>
      </c>
      <c r="J921" s="5" t="str">
        <f t="shared" si="134"/>
        <v/>
      </c>
      <c r="K921" s="5" t="e">
        <f t="shared" si="130"/>
        <v>#N/A</v>
      </c>
    </row>
    <row r="922" spans="1:11" x14ac:dyDescent="0.25">
      <c r="A922" s="3" t="str">
        <f>IF(AND(TRIM(INDEX(CompletedDateValues,ROW(A922)))&lt;&gt;"",INDEX(CompletedDateValues,ROW(A922))&gt;0),INT(INDEX(CompletedDateValues,ROW(A922))),"")</f>
        <v/>
      </c>
      <c r="B922" s="3" t="str">
        <f>IF(AND(TRIM(INDEX(StartDateValues,ROW(A922)))&lt;&gt;"",INDEX(StartDateValues,ROW(A922))&gt;0),INT(INDEX(StartDateValues,ROW(A922))),"")</f>
        <v/>
      </c>
      <c r="C922" s="3" t="str">
        <f t="shared" si="126"/>
        <v/>
      </c>
      <c r="D922" s="5" t="str">
        <f t="shared" si="127"/>
        <v/>
      </c>
      <c r="E922" s="5" t="str">
        <f t="shared" si="128"/>
        <v/>
      </c>
      <c r="F922" s="5" t="str">
        <f t="shared" si="129"/>
        <v/>
      </c>
      <c r="G922" s="3" t="str">
        <f t="shared" si="131"/>
        <v/>
      </c>
      <c r="H922" s="5" t="str">
        <f t="shared" si="132"/>
        <v/>
      </c>
      <c r="I922" s="5" t="str">
        <f t="shared" si="133"/>
        <v/>
      </c>
      <c r="J922" s="5" t="str">
        <f t="shared" si="134"/>
        <v/>
      </c>
      <c r="K922" s="5" t="e">
        <f t="shared" si="130"/>
        <v>#N/A</v>
      </c>
    </row>
    <row r="923" spans="1:11" x14ac:dyDescent="0.25">
      <c r="A923" s="3" t="str">
        <f>IF(AND(TRIM(INDEX(CompletedDateValues,ROW(A923)))&lt;&gt;"",INDEX(CompletedDateValues,ROW(A923))&gt;0),INT(INDEX(CompletedDateValues,ROW(A923))),"")</f>
        <v/>
      </c>
      <c r="B923" s="3" t="str">
        <f>IF(AND(TRIM(INDEX(StartDateValues,ROW(A923)))&lt;&gt;"",INDEX(StartDateValues,ROW(A923))&gt;0),INT(INDEX(StartDateValues,ROW(A923))),"")</f>
        <v/>
      </c>
      <c r="C923" s="3" t="str">
        <f t="shared" si="126"/>
        <v/>
      </c>
      <c r="D923" s="5" t="str">
        <f t="shared" si="127"/>
        <v/>
      </c>
      <c r="E923" s="5" t="str">
        <f t="shared" si="128"/>
        <v/>
      </c>
      <c r="F923" s="5" t="str">
        <f t="shared" si="129"/>
        <v/>
      </c>
      <c r="G923" s="3" t="str">
        <f t="shared" si="131"/>
        <v/>
      </c>
      <c r="H923" s="5" t="str">
        <f t="shared" si="132"/>
        <v/>
      </c>
      <c r="I923" s="5" t="str">
        <f t="shared" si="133"/>
        <v/>
      </c>
      <c r="J923" s="5" t="str">
        <f t="shared" si="134"/>
        <v/>
      </c>
      <c r="K923" s="5" t="e">
        <f t="shared" si="130"/>
        <v>#N/A</v>
      </c>
    </row>
    <row r="924" spans="1:11" x14ac:dyDescent="0.25">
      <c r="A924" s="3" t="str">
        <f>IF(AND(TRIM(INDEX(CompletedDateValues,ROW(A924)))&lt;&gt;"",INDEX(CompletedDateValues,ROW(A924))&gt;0),INT(INDEX(CompletedDateValues,ROW(A924))),"")</f>
        <v/>
      </c>
      <c r="B924" s="3" t="str">
        <f>IF(AND(TRIM(INDEX(StartDateValues,ROW(A924)))&lt;&gt;"",INDEX(StartDateValues,ROW(A924))&gt;0),INT(INDEX(StartDateValues,ROW(A924))),"")</f>
        <v/>
      </c>
      <c r="C924" s="3" t="str">
        <f t="shared" si="126"/>
        <v/>
      </c>
      <c r="D924" s="5" t="str">
        <f t="shared" si="127"/>
        <v/>
      </c>
      <c r="E924" s="5" t="str">
        <f t="shared" si="128"/>
        <v/>
      </c>
      <c r="F924" s="5" t="str">
        <f t="shared" si="129"/>
        <v/>
      </c>
      <c r="G924" s="3" t="str">
        <f t="shared" si="131"/>
        <v/>
      </c>
      <c r="H924" s="5" t="str">
        <f t="shared" si="132"/>
        <v/>
      </c>
      <c r="I924" s="5" t="str">
        <f t="shared" si="133"/>
        <v/>
      </c>
      <c r="J924" s="5" t="str">
        <f t="shared" si="134"/>
        <v/>
      </c>
      <c r="K924" s="5" t="e">
        <f t="shared" si="130"/>
        <v>#N/A</v>
      </c>
    </row>
    <row r="925" spans="1:11" x14ac:dyDescent="0.25">
      <c r="A925" s="3" t="str">
        <f>IF(AND(TRIM(INDEX(CompletedDateValues,ROW(A925)))&lt;&gt;"",INDEX(CompletedDateValues,ROW(A925))&gt;0),INT(INDEX(CompletedDateValues,ROW(A925))),"")</f>
        <v/>
      </c>
      <c r="B925" s="3" t="str">
        <f>IF(AND(TRIM(INDEX(StartDateValues,ROW(A925)))&lt;&gt;"",INDEX(StartDateValues,ROW(A925))&gt;0),INT(INDEX(StartDateValues,ROW(A925))),"")</f>
        <v/>
      </c>
      <c r="C925" s="3" t="str">
        <f t="shared" si="126"/>
        <v/>
      </c>
      <c r="D925" s="5" t="str">
        <f t="shared" si="127"/>
        <v/>
      </c>
      <c r="E925" s="5" t="str">
        <f t="shared" si="128"/>
        <v/>
      </c>
      <c r="F925" s="5" t="str">
        <f t="shared" si="129"/>
        <v/>
      </c>
      <c r="G925" s="3" t="str">
        <f t="shared" si="131"/>
        <v/>
      </c>
      <c r="H925" s="5" t="str">
        <f t="shared" si="132"/>
        <v/>
      </c>
      <c r="I925" s="5" t="str">
        <f t="shared" si="133"/>
        <v/>
      </c>
      <c r="J925" s="5" t="str">
        <f t="shared" si="134"/>
        <v/>
      </c>
      <c r="K925" s="5" t="e">
        <f t="shared" si="130"/>
        <v>#N/A</v>
      </c>
    </row>
    <row r="926" spans="1:11" x14ac:dyDescent="0.25">
      <c r="A926" s="3" t="str">
        <f>IF(AND(TRIM(INDEX(CompletedDateValues,ROW(A926)))&lt;&gt;"",INDEX(CompletedDateValues,ROW(A926))&gt;0),INT(INDEX(CompletedDateValues,ROW(A926))),"")</f>
        <v/>
      </c>
      <c r="B926" s="3" t="str">
        <f>IF(AND(TRIM(INDEX(StartDateValues,ROW(A926)))&lt;&gt;"",INDEX(StartDateValues,ROW(A926))&gt;0),INT(INDEX(StartDateValues,ROW(A926))),"")</f>
        <v/>
      </c>
      <c r="C926" s="3" t="str">
        <f t="shared" si="126"/>
        <v/>
      </c>
      <c r="D926" s="5" t="str">
        <f t="shared" si="127"/>
        <v/>
      </c>
      <c r="E926" s="5" t="str">
        <f t="shared" si="128"/>
        <v/>
      </c>
      <c r="F926" s="5" t="str">
        <f t="shared" si="129"/>
        <v/>
      </c>
      <c r="G926" s="3" t="str">
        <f t="shared" si="131"/>
        <v/>
      </c>
      <c r="H926" s="5" t="str">
        <f t="shared" si="132"/>
        <v/>
      </c>
      <c r="I926" s="5" t="str">
        <f t="shared" si="133"/>
        <v/>
      </c>
      <c r="J926" s="5" t="str">
        <f t="shared" si="134"/>
        <v/>
      </c>
      <c r="K926" s="5" t="e">
        <f t="shared" si="130"/>
        <v>#N/A</v>
      </c>
    </row>
    <row r="927" spans="1:11" x14ac:dyDescent="0.25">
      <c r="A927" s="3" t="str">
        <f>IF(AND(TRIM(INDEX(CompletedDateValues,ROW(A927)))&lt;&gt;"",INDEX(CompletedDateValues,ROW(A927))&gt;0),INT(INDEX(CompletedDateValues,ROW(A927))),"")</f>
        <v/>
      </c>
      <c r="B927" s="3" t="str">
        <f>IF(AND(TRIM(INDEX(StartDateValues,ROW(A927)))&lt;&gt;"",INDEX(StartDateValues,ROW(A927))&gt;0),INT(INDEX(StartDateValues,ROW(A927))),"")</f>
        <v/>
      </c>
      <c r="C927" s="3" t="str">
        <f t="shared" si="126"/>
        <v/>
      </c>
      <c r="D927" s="5" t="str">
        <f t="shared" si="127"/>
        <v/>
      </c>
      <c r="E927" s="5" t="str">
        <f t="shared" si="128"/>
        <v/>
      </c>
      <c r="F927" s="5" t="str">
        <f t="shared" si="129"/>
        <v/>
      </c>
      <c r="G927" s="3" t="str">
        <f t="shared" si="131"/>
        <v/>
      </c>
      <c r="H927" s="5" t="str">
        <f t="shared" si="132"/>
        <v/>
      </c>
      <c r="I927" s="5" t="str">
        <f t="shared" si="133"/>
        <v/>
      </c>
      <c r="J927" s="5" t="str">
        <f t="shared" si="134"/>
        <v/>
      </c>
      <c r="K927" s="5" t="e">
        <f t="shared" si="130"/>
        <v>#N/A</v>
      </c>
    </row>
    <row r="928" spans="1:11" x14ac:dyDescent="0.25">
      <c r="A928" s="3" t="str">
        <f>IF(AND(TRIM(INDEX(CompletedDateValues,ROW(A928)))&lt;&gt;"",INDEX(CompletedDateValues,ROW(A928))&gt;0),INT(INDEX(CompletedDateValues,ROW(A928))),"")</f>
        <v/>
      </c>
      <c r="B928" s="3" t="str">
        <f>IF(AND(TRIM(INDEX(StartDateValues,ROW(A928)))&lt;&gt;"",INDEX(StartDateValues,ROW(A928))&gt;0),INT(INDEX(StartDateValues,ROW(A928))),"")</f>
        <v/>
      </c>
      <c r="C928" s="3" t="str">
        <f t="shared" si="126"/>
        <v/>
      </c>
      <c r="D928" s="5" t="str">
        <f t="shared" si="127"/>
        <v/>
      </c>
      <c r="E928" s="5" t="str">
        <f t="shared" si="128"/>
        <v/>
      </c>
      <c r="F928" s="5" t="str">
        <f t="shared" si="129"/>
        <v/>
      </c>
      <c r="G928" s="3" t="str">
        <f t="shared" si="131"/>
        <v/>
      </c>
      <c r="H928" s="5" t="str">
        <f t="shared" si="132"/>
        <v/>
      </c>
      <c r="I928" s="5" t="str">
        <f t="shared" si="133"/>
        <v/>
      </c>
      <c r="J928" s="5" t="str">
        <f t="shared" si="134"/>
        <v/>
      </c>
      <c r="K928" s="5" t="e">
        <f t="shared" si="130"/>
        <v>#N/A</v>
      </c>
    </row>
    <row r="929" spans="1:11" x14ac:dyDescent="0.25">
      <c r="A929" s="3" t="str">
        <f>IF(AND(TRIM(INDEX(CompletedDateValues,ROW(A929)))&lt;&gt;"",INDEX(CompletedDateValues,ROW(A929))&gt;0),INT(INDEX(CompletedDateValues,ROW(A929))),"")</f>
        <v/>
      </c>
      <c r="B929" s="3" t="str">
        <f>IF(AND(TRIM(INDEX(StartDateValues,ROW(A929)))&lt;&gt;"",INDEX(StartDateValues,ROW(A929))&gt;0),INT(INDEX(StartDateValues,ROW(A929))),"")</f>
        <v/>
      </c>
      <c r="C929" s="3" t="str">
        <f t="shared" si="126"/>
        <v/>
      </c>
      <c r="D929" s="5" t="str">
        <f t="shared" si="127"/>
        <v/>
      </c>
      <c r="E929" s="5" t="str">
        <f t="shared" si="128"/>
        <v/>
      </c>
      <c r="F929" s="5" t="str">
        <f t="shared" si="129"/>
        <v/>
      </c>
      <c r="G929" s="3" t="str">
        <f t="shared" si="131"/>
        <v/>
      </c>
      <c r="H929" s="5" t="str">
        <f t="shared" si="132"/>
        <v/>
      </c>
      <c r="I929" s="5" t="str">
        <f t="shared" si="133"/>
        <v/>
      </c>
      <c r="J929" s="5" t="str">
        <f t="shared" si="134"/>
        <v/>
      </c>
      <c r="K929" s="5" t="e">
        <f t="shared" si="130"/>
        <v>#N/A</v>
      </c>
    </row>
    <row r="930" spans="1:11" x14ac:dyDescent="0.25">
      <c r="A930" s="3" t="str">
        <f>IF(AND(TRIM(INDEX(CompletedDateValues,ROW(A930)))&lt;&gt;"",INDEX(CompletedDateValues,ROW(A930))&gt;0),INT(INDEX(CompletedDateValues,ROW(A930))),"")</f>
        <v/>
      </c>
      <c r="B930" s="3" t="str">
        <f>IF(AND(TRIM(INDEX(StartDateValues,ROW(A930)))&lt;&gt;"",INDEX(StartDateValues,ROW(A930))&gt;0),INT(INDEX(StartDateValues,ROW(A930))),"")</f>
        <v/>
      </c>
      <c r="C930" s="3" t="str">
        <f t="shared" si="126"/>
        <v/>
      </c>
      <c r="D930" s="5" t="str">
        <f t="shared" si="127"/>
        <v/>
      </c>
      <c r="E930" s="5" t="str">
        <f t="shared" si="128"/>
        <v/>
      </c>
      <c r="F930" s="5" t="str">
        <f t="shared" si="129"/>
        <v/>
      </c>
      <c r="G930" s="3" t="str">
        <f t="shared" si="131"/>
        <v/>
      </c>
      <c r="H930" s="5" t="str">
        <f t="shared" si="132"/>
        <v/>
      </c>
      <c r="I930" s="5" t="str">
        <f t="shared" si="133"/>
        <v/>
      </c>
      <c r="J930" s="5" t="str">
        <f t="shared" si="134"/>
        <v/>
      </c>
      <c r="K930" s="5" t="e">
        <f t="shared" si="130"/>
        <v>#N/A</v>
      </c>
    </row>
    <row r="931" spans="1:11" x14ac:dyDescent="0.25">
      <c r="A931" s="3" t="str">
        <f>IF(AND(TRIM(INDEX(CompletedDateValues,ROW(A931)))&lt;&gt;"",INDEX(CompletedDateValues,ROW(A931))&gt;0),INT(INDEX(CompletedDateValues,ROW(A931))),"")</f>
        <v/>
      </c>
      <c r="B931" s="3" t="str">
        <f>IF(AND(TRIM(INDEX(StartDateValues,ROW(A931)))&lt;&gt;"",INDEX(StartDateValues,ROW(A931))&gt;0),INT(INDEX(StartDateValues,ROW(A931))),"")</f>
        <v/>
      </c>
      <c r="C931" s="3" t="str">
        <f t="shared" si="126"/>
        <v/>
      </c>
      <c r="D931" s="5" t="str">
        <f t="shared" si="127"/>
        <v/>
      </c>
      <c r="E931" s="5" t="str">
        <f t="shared" si="128"/>
        <v/>
      </c>
      <c r="F931" s="5" t="str">
        <f t="shared" si="129"/>
        <v/>
      </c>
      <c r="G931" s="3" t="str">
        <f t="shared" si="131"/>
        <v/>
      </c>
      <c r="H931" s="5" t="str">
        <f t="shared" si="132"/>
        <v/>
      </c>
      <c r="I931" s="5" t="str">
        <f t="shared" si="133"/>
        <v/>
      </c>
      <c r="J931" s="5" t="str">
        <f t="shared" si="134"/>
        <v/>
      </c>
      <c r="K931" s="5" t="e">
        <f t="shared" si="130"/>
        <v>#N/A</v>
      </c>
    </row>
    <row r="932" spans="1:11" x14ac:dyDescent="0.25">
      <c r="A932" s="3" t="str">
        <f>IF(AND(TRIM(INDEX(CompletedDateValues,ROW(A932)))&lt;&gt;"",INDEX(CompletedDateValues,ROW(A932))&gt;0),INT(INDEX(CompletedDateValues,ROW(A932))),"")</f>
        <v/>
      </c>
      <c r="B932" s="3" t="str">
        <f>IF(AND(TRIM(INDEX(StartDateValues,ROW(A932)))&lt;&gt;"",INDEX(StartDateValues,ROW(A932))&gt;0),INT(INDEX(StartDateValues,ROW(A932))),"")</f>
        <v/>
      </c>
      <c r="C932" s="3" t="str">
        <f t="shared" si="126"/>
        <v/>
      </c>
      <c r="D932" s="5" t="str">
        <f t="shared" si="127"/>
        <v/>
      </c>
      <c r="E932" s="5" t="str">
        <f t="shared" si="128"/>
        <v/>
      </c>
      <c r="F932" s="5" t="str">
        <f t="shared" si="129"/>
        <v/>
      </c>
      <c r="G932" s="3" t="str">
        <f t="shared" si="131"/>
        <v/>
      </c>
      <c r="H932" s="5" t="str">
        <f t="shared" si="132"/>
        <v/>
      </c>
      <c r="I932" s="5" t="str">
        <f t="shared" si="133"/>
        <v/>
      </c>
      <c r="J932" s="5" t="str">
        <f t="shared" si="134"/>
        <v/>
      </c>
      <c r="K932" s="5" t="e">
        <f t="shared" si="130"/>
        <v>#N/A</v>
      </c>
    </row>
    <row r="933" spans="1:11" x14ac:dyDescent="0.25">
      <c r="A933" s="3" t="str">
        <f>IF(AND(TRIM(INDEX(CompletedDateValues,ROW(A933)))&lt;&gt;"",INDEX(CompletedDateValues,ROW(A933))&gt;0),INT(INDEX(CompletedDateValues,ROW(A933))),"")</f>
        <v/>
      </c>
      <c r="B933" s="3" t="str">
        <f>IF(AND(TRIM(INDEX(StartDateValues,ROW(A933)))&lt;&gt;"",INDEX(StartDateValues,ROW(A933))&gt;0),INT(INDEX(StartDateValues,ROW(A933))),"")</f>
        <v/>
      </c>
      <c r="C933" s="3" t="str">
        <f t="shared" si="126"/>
        <v/>
      </c>
      <c r="D933" s="5" t="str">
        <f t="shared" si="127"/>
        <v/>
      </c>
      <c r="E933" s="5" t="str">
        <f t="shared" si="128"/>
        <v/>
      </c>
      <c r="F933" s="5" t="str">
        <f t="shared" si="129"/>
        <v/>
      </c>
      <c r="G933" s="3" t="str">
        <f t="shared" si="131"/>
        <v/>
      </c>
      <c r="H933" s="5" t="str">
        <f t="shared" si="132"/>
        <v/>
      </c>
      <c r="I933" s="5" t="str">
        <f t="shared" si="133"/>
        <v/>
      </c>
      <c r="J933" s="5" t="str">
        <f t="shared" si="134"/>
        <v/>
      </c>
      <c r="K933" s="5" t="e">
        <f t="shared" si="130"/>
        <v>#N/A</v>
      </c>
    </row>
    <row r="934" spans="1:11" x14ac:dyDescent="0.25">
      <c r="A934" s="3" t="str">
        <f>IF(AND(TRIM(INDEX(CompletedDateValues,ROW(A934)))&lt;&gt;"",INDEX(CompletedDateValues,ROW(A934))&gt;0),INT(INDEX(CompletedDateValues,ROW(A934))),"")</f>
        <v/>
      </c>
      <c r="B934" s="3" t="str">
        <f>IF(AND(TRIM(INDEX(StartDateValues,ROW(A934)))&lt;&gt;"",INDEX(StartDateValues,ROW(A934))&gt;0),INT(INDEX(StartDateValues,ROW(A934))),"")</f>
        <v/>
      </c>
      <c r="C934" s="3" t="str">
        <f t="shared" si="126"/>
        <v/>
      </c>
      <c r="D934" s="5" t="str">
        <f t="shared" si="127"/>
        <v/>
      </c>
      <c r="E934" s="5" t="str">
        <f t="shared" si="128"/>
        <v/>
      </c>
      <c r="F934" s="5" t="str">
        <f t="shared" si="129"/>
        <v/>
      </c>
      <c r="G934" s="3" t="str">
        <f t="shared" si="131"/>
        <v/>
      </c>
      <c r="H934" s="5" t="str">
        <f t="shared" si="132"/>
        <v/>
      </c>
      <c r="I934" s="5" t="str">
        <f t="shared" si="133"/>
        <v/>
      </c>
      <c r="J934" s="5" t="str">
        <f t="shared" si="134"/>
        <v/>
      </c>
      <c r="K934" s="5" t="e">
        <f t="shared" si="130"/>
        <v>#N/A</v>
      </c>
    </row>
    <row r="935" spans="1:11" x14ac:dyDescent="0.25">
      <c r="A935" s="3" t="str">
        <f>IF(AND(TRIM(INDEX(CompletedDateValues,ROW(A935)))&lt;&gt;"",INDEX(CompletedDateValues,ROW(A935))&gt;0),INT(INDEX(CompletedDateValues,ROW(A935))),"")</f>
        <v/>
      </c>
      <c r="B935" s="3" t="str">
        <f>IF(AND(TRIM(INDEX(StartDateValues,ROW(A935)))&lt;&gt;"",INDEX(StartDateValues,ROW(A935))&gt;0),INT(INDEX(StartDateValues,ROW(A935))),"")</f>
        <v/>
      </c>
      <c r="C935" s="3" t="str">
        <f t="shared" si="126"/>
        <v/>
      </c>
      <c r="D935" s="5" t="str">
        <f t="shared" si="127"/>
        <v/>
      </c>
      <c r="E935" s="5" t="str">
        <f t="shared" si="128"/>
        <v/>
      </c>
      <c r="F935" s="5" t="str">
        <f t="shared" si="129"/>
        <v/>
      </c>
      <c r="G935" s="3" t="str">
        <f t="shared" si="131"/>
        <v/>
      </c>
      <c r="H935" s="5" t="str">
        <f t="shared" si="132"/>
        <v/>
      </c>
      <c r="I935" s="5" t="str">
        <f t="shared" si="133"/>
        <v/>
      </c>
      <c r="J935" s="5" t="str">
        <f t="shared" si="134"/>
        <v/>
      </c>
      <c r="K935" s="5" t="e">
        <f t="shared" si="130"/>
        <v>#N/A</v>
      </c>
    </row>
    <row r="936" spans="1:11" x14ac:dyDescent="0.25">
      <c r="A936" s="3" t="str">
        <f>IF(AND(TRIM(INDEX(CompletedDateValues,ROW(A936)))&lt;&gt;"",INDEX(CompletedDateValues,ROW(A936))&gt;0),INT(INDEX(CompletedDateValues,ROW(A936))),"")</f>
        <v/>
      </c>
      <c r="B936" s="3" t="str">
        <f>IF(AND(TRIM(INDEX(StartDateValues,ROW(A936)))&lt;&gt;"",INDEX(StartDateValues,ROW(A936))&gt;0),INT(INDEX(StartDateValues,ROW(A936))),"")</f>
        <v/>
      </c>
      <c r="C936" s="3" t="str">
        <f t="shared" si="126"/>
        <v/>
      </c>
      <c r="D936" s="5" t="str">
        <f t="shared" si="127"/>
        <v/>
      </c>
      <c r="E936" s="5" t="str">
        <f t="shared" si="128"/>
        <v/>
      </c>
      <c r="F936" s="5" t="str">
        <f t="shared" si="129"/>
        <v/>
      </c>
      <c r="G936" s="3" t="str">
        <f t="shared" si="131"/>
        <v/>
      </c>
      <c r="H936" s="5" t="str">
        <f t="shared" si="132"/>
        <v/>
      </c>
      <c r="I936" s="5" t="str">
        <f t="shared" si="133"/>
        <v/>
      </c>
      <c r="J936" s="5" t="str">
        <f t="shared" si="134"/>
        <v/>
      </c>
      <c r="K936" s="5" t="e">
        <f t="shared" si="130"/>
        <v>#N/A</v>
      </c>
    </row>
    <row r="937" spans="1:11" x14ac:dyDescent="0.25">
      <c r="A937" s="3" t="str">
        <f>IF(AND(TRIM(INDEX(CompletedDateValues,ROW(A937)))&lt;&gt;"",INDEX(CompletedDateValues,ROW(A937))&gt;0),INT(INDEX(CompletedDateValues,ROW(A937))),"")</f>
        <v/>
      </c>
      <c r="B937" s="3" t="str">
        <f>IF(AND(TRIM(INDEX(StartDateValues,ROW(A937)))&lt;&gt;"",INDEX(StartDateValues,ROW(A937))&gt;0),INT(INDEX(StartDateValues,ROW(A937))),"")</f>
        <v/>
      </c>
      <c r="C937" s="3" t="str">
        <f t="shared" si="126"/>
        <v/>
      </c>
      <c r="D937" s="5" t="str">
        <f t="shared" si="127"/>
        <v/>
      </c>
      <c r="E937" s="5" t="str">
        <f t="shared" si="128"/>
        <v/>
      </c>
      <c r="F937" s="5" t="str">
        <f t="shared" si="129"/>
        <v/>
      </c>
      <c r="G937" s="3" t="str">
        <f t="shared" si="131"/>
        <v/>
      </c>
      <c r="H937" s="5" t="str">
        <f t="shared" si="132"/>
        <v/>
      </c>
      <c r="I937" s="5" t="str">
        <f t="shared" si="133"/>
        <v/>
      </c>
      <c r="J937" s="5" t="str">
        <f t="shared" si="134"/>
        <v/>
      </c>
      <c r="K937" s="5" t="e">
        <f t="shared" si="130"/>
        <v>#N/A</v>
      </c>
    </row>
    <row r="938" spans="1:11" x14ac:dyDescent="0.25">
      <c r="A938" s="3" t="str">
        <f>IF(AND(TRIM(INDEX(CompletedDateValues,ROW(A938)))&lt;&gt;"",INDEX(CompletedDateValues,ROW(A938))&gt;0),INT(INDEX(CompletedDateValues,ROW(A938))),"")</f>
        <v/>
      </c>
      <c r="B938" s="3" t="str">
        <f>IF(AND(TRIM(INDEX(StartDateValues,ROW(A938)))&lt;&gt;"",INDEX(StartDateValues,ROW(A938))&gt;0),INT(INDEX(StartDateValues,ROW(A938))),"")</f>
        <v/>
      </c>
      <c r="C938" s="3" t="str">
        <f t="shared" si="126"/>
        <v/>
      </c>
      <c r="D938" s="5" t="str">
        <f t="shared" si="127"/>
        <v/>
      </c>
      <c r="E938" s="5" t="str">
        <f t="shared" si="128"/>
        <v/>
      </c>
      <c r="F938" s="5" t="str">
        <f t="shared" si="129"/>
        <v/>
      </c>
      <c r="G938" s="3" t="str">
        <f t="shared" si="131"/>
        <v/>
      </c>
      <c r="H938" s="5" t="str">
        <f t="shared" si="132"/>
        <v/>
      </c>
      <c r="I938" s="5" t="str">
        <f t="shared" si="133"/>
        <v/>
      </c>
      <c r="J938" s="5" t="str">
        <f t="shared" si="134"/>
        <v/>
      </c>
      <c r="K938" s="5" t="e">
        <f t="shared" si="130"/>
        <v>#N/A</v>
      </c>
    </row>
    <row r="939" spans="1:11" x14ac:dyDescent="0.25">
      <c r="A939" s="3" t="str">
        <f>IF(AND(TRIM(INDEX(CompletedDateValues,ROW(A939)))&lt;&gt;"",INDEX(CompletedDateValues,ROW(A939))&gt;0),INT(INDEX(CompletedDateValues,ROW(A939))),"")</f>
        <v/>
      </c>
      <c r="B939" s="3" t="str">
        <f>IF(AND(TRIM(INDEX(StartDateValues,ROW(A939)))&lt;&gt;"",INDEX(StartDateValues,ROW(A939))&gt;0),INT(INDEX(StartDateValues,ROW(A939))),"")</f>
        <v/>
      </c>
      <c r="C939" s="3" t="str">
        <f t="shared" si="126"/>
        <v/>
      </c>
      <c r="D939" s="5" t="str">
        <f t="shared" si="127"/>
        <v/>
      </c>
      <c r="E939" s="5" t="str">
        <f t="shared" si="128"/>
        <v/>
      </c>
      <c r="F939" s="5" t="str">
        <f t="shared" si="129"/>
        <v/>
      </c>
      <c r="G939" s="3" t="str">
        <f t="shared" si="131"/>
        <v/>
      </c>
      <c r="H939" s="5" t="str">
        <f t="shared" si="132"/>
        <v/>
      </c>
      <c r="I939" s="5" t="str">
        <f t="shared" si="133"/>
        <v/>
      </c>
      <c r="J939" s="5" t="str">
        <f t="shared" si="134"/>
        <v/>
      </c>
      <c r="K939" s="5" t="e">
        <f t="shared" si="130"/>
        <v>#N/A</v>
      </c>
    </row>
    <row r="940" spans="1:11" x14ac:dyDescent="0.25">
      <c r="A940" s="3" t="str">
        <f>IF(AND(TRIM(INDEX(CompletedDateValues,ROW(A940)))&lt;&gt;"",INDEX(CompletedDateValues,ROW(A940))&gt;0),INT(INDEX(CompletedDateValues,ROW(A940))),"")</f>
        <v/>
      </c>
      <c r="B940" s="3" t="str">
        <f>IF(AND(TRIM(INDEX(StartDateValues,ROW(A940)))&lt;&gt;"",INDEX(StartDateValues,ROW(A940))&gt;0),INT(INDEX(StartDateValues,ROW(A940))),"")</f>
        <v/>
      </c>
      <c r="C940" s="3" t="str">
        <f t="shared" si="126"/>
        <v/>
      </c>
      <c r="D940" s="5" t="str">
        <f t="shared" si="127"/>
        <v/>
      </c>
      <c r="E940" s="5" t="str">
        <f t="shared" si="128"/>
        <v/>
      </c>
      <c r="F940" s="5" t="str">
        <f t="shared" si="129"/>
        <v/>
      </c>
      <c r="G940" s="3" t="str">
        <f t="shared" si="131"/>
        <v/>
      </c>
      <c r="H940" s="5" t="str">
        <f t="shared" si="132"/>
        <v/>
      </c>
      <c r="I940" s="5" t="str">
        <f t="shared" si="133"/>
        <v/>
      </c>
      <c r="J940" s="5" t="str">
        <f t="shared" si="134"/>
        <v/>
      </c>
      <c r="K940" s="5" t="e">
        <f t="shared" si="130"/>
        <v>#N/A</v>
      </c>
    </row>
    <row r="941" spans="1:11" x14ac:dyDescent="0.25">
      <c r="A941" s="3" t="str">
        <f>IF(AND(TRIM(INDEX(CompletedDateValues,ROW(A941)))&lt;&gt;"",INDEX(CompletedDateValues,ROW(A941))&gt;0),INT(INDEX(CompletedDateValues,ROW(A941))),"")</f>
        <v/>
      </c>
      <c r="B941" s="3" t="str">
        <f>IF(AND(TRIM(INDEX(StartDateValues,ROW(A941)))&lt;&gt;"",INDEX(StartDateValues,ROW(A941))&gt;0),INT(INDEX(StartDateValues,ROW(A941))),"")</f>
        <v/>
      </c>
      <c r="C941" s="3" t="str">
        <f t="shared" si="126"/>
        <v/>
      </c>
      <c r="D941" s="5" t="str">
        <f t="shared" si="127"/>
        <v/>
      </c>
      <c r="E941" s="5" t="str">
        <f t="shared" si="128"/>
        <v/>
      </c>
      <c r="F941" s="5" t="str">
        <f t="shared" si="129"/>
        <v/>
      </c>
      <c r="G941" s="3" t="str">
        <f t="shared" si="131"/>
        <v/>
      </c>
      <c r="H941" s="5" t="str">
        <f t="shared" si="132"/>
        <v/>
      </c>
      <c r="I941" s="5" t="str">
        <f t="shared" si="133"/>
        <v/>
      </c>
      <c r="J941" s="5" t="str">
        <f t="shared" si="134"/>
        <v/>
      </c>
      <c r="K941" s="5" t="e">
        <f t="shared" si="130"/>
        <v>#N/A</v>
      </c>
    </row>
    <row r="942" spans="1:11" x14ac:dyDescent="0.25">
      <c r="A942" s="3" t="str">
        <f>IF(AND(TRIM(INDEX(CompletedDateValues,ROW(A942)))&lt;&gt;"",INDEX(CompletedDateValues,ROW(A942))&gt;0),INT(INDEX(CompletedDateValues,ROW(A942))),"")</f>
        <v/>
      </c>
      <c r="B942" s="3" t="str">
        <f>IF(AND(TRIM(INDEX(StartDateValues,ROW(A942)))&lt;&gt;"",INDEX(StartDateValues,ROW(A942))&gt;0),INT(INDEX(StartDateValues,ROW(A942))),"")</f>
        <v/>
      </c>
      <c r="C942" s="3" t="str">
        <f t="shared" si="126"/>
        <v/>
      </c>
      <c r="D942" s="5" t="str">
        <f t="shared" si="127"/>
        <v/>
      </c>
      <c r="E942" s="5" t="str">
        <f t="shared" si="128"/>
        <v/>
      </c>
      <c r="F942" s="5" t="str">
        <f t="shared" si="129"/>
        <v/>
      </c>
      <c r="G942" s="3" t="str">
        <f t="shared" si="131"/>
        <v/>
      </c>
      <c r="H942" s="5" t="str">
        <f t="shared" si="132"/>
        <v/>
      </c>
      <c r="I942" s="5" t="str">
        <f t="shared" si="133"/>
        <v/>
      </c>
      <c r="J942" s="5" t="str">
        <f t="shared" si="134"/>
        <v/>
      </c>
      <c r="K942" s="5" t="e">
        <f t="shared" si="130"/>
        <v>#N/A</v>
      </c>
    </row>
    <row r="943" spans="1:11" x14ac:dyDescent="0.25">
      <c r="A943" s="3" t="str">
        <f>IF(AND(TRIM(INDEX(CompletedDateValues,ROW(A943)))&lt;&gt;"",INDEX(CompletedDateValues,ROW(A943))&gt;0),INT(INDEX(CompletedDateValues,ROW(A943))),"")</f>
        <v/>
      </c>
      <c r="B943" s="3" t="str">
        <f>IF(AND(TRIM(INDEX(StartDateValues,ROW(A943)))&lt;&gt;"",INDEX(StartDateValues,ROW(A943))&gt;0),INT(INDEX(StartDateValues,ROW(A943))),"")</f>
        <v/>
      </c>
      <c r="C943" s="3" t="str">
        <f t="shared" si="126"/>
        <v/>
      </c>
      <c r="D943" s="5" t="str">
        <f t="shared" si="127"/>
        <v/>
      </c>
      <c r="E943" s="5" t="str">
        <f t="shared" si="128"/>
        <v/>
      </c>
      <c r="F943" s="5" t="str">
        <f t="shared" si="129"/>
        <v/>
      </c>
      <c r="G943" s="3" t="str">
        <f t="shared" si="131"/>
        <v/>
      </c>
      <c r="H943" s="5" t="str">
        <f t="shared" si="132"/>
        <v/>
      </c>
      <c r="I943" s="5" t="str">
        <f t="shared" si="133"/>
        <v/>
      </c>
      <c r="J943" s="5" t="str">
        <f t="shared" si="134"/>
        <v/>
      </c>
      <c r="K943" s="5" t="e">
        <f t="shared" si="130"/>
        <v>#N/A</v>
      </c>
    </row>
    <row r="944" spans="1:11" x14ac:dyDescent="0.25">
      <c r="A944" s="3" t="str">
        <f>IF(AND(TRIM(INDEX(CompletedDateValues,ROW(A944)))&lt;&gt;"",INDEX(CompletedDateValues,ROW(A944))&gt;0),INT(INDEX(CompletedDateValues,ROW(A944))),"")</f>
        <v/>
      </c>
      <c r="B944" s="3" t="str">
        <f>IF(AND(TRIM(INDEX(StartDateValues,ROW(A944)))&lt;&gt;"",INDEX(StartDateValues,ROW(A944))&gt;0),INT(INDEX(StartDateValues,ROW(A944))),"")</f>
        <v/>
      </c>
      <c r="C944" s="3" t="str">
        <f t="shared" si="126"/>
        <v/>
      </c>
      <c r="D944" s="5" t="str">
        <f t="shared" si="127"/>
        <v/>
      </c>
      <c r="E944" s="5" t="str">
        <f t="shared" si="128"/>
        <v/>
      </c>
      <c r="F944" s="5" t="str">
        <f t="shared" si="129"/>
        <v/>
      </c>
      <c r="G944" s="3" t="str">
        <f t="shared" si="131"/>
        <v/>
      </c>
      <c r="H944" s="5" t="str">
        <f t="shared" si="132"/>
        <v/>
      </c>
      <c r="I944" s="5" t="str">
        <f t="shared" si="133"/>
        <v/>
      </c>
      <c r="J944" s="5" t="str">
        <f t="shared" si="134"/>
        <v/>
      </c>
      <c r="K944" s="5" t="e">
        <f t="shared" si="130"/>
        <v>#N/A</v>
      </c>
    </row>
    <row r="945" spans="1:11" x14ac:dyDescent="0.25">
      <c r="A945" s="3" t="str">
        <f>IF(AND(TRIM(INDEX(CompletedDateValues,ROW(A945)))&lt;&gt;"",INDEX(CompletedDateValues,ROW(A945))&gt;0),INT(INDEX(CompletedDateValues,ROW(A945))),"")</f>
        <v/>
      </c>
      <c r="B945" s="3" t="str">
        <f>IF(AND(TRIM(INDEX(StartDateValues,ROW(A945)))&lt;&gt;"",INDEX(StartDateValues,ROW(A945))&gt;0),INT(INDEX(StartDateValues,ROW(A945))),"")</f>
        <v/>
      </c>
      <c r="C945" s="3" t="str">
        <f t="shared" si="126"/>
        <v/>
      </c>
      <c r="D945" s="5" t="str">
        <f t="shared" si="127"/>
        <v/>
      </c>
      <c r="E945" s="5" t="str">
        <f t="shared" si="128"/>
        <v/>
      </c>
      <c r="F945" s="5" t="str">
        <f t="shared" si="129"/>
        <v/>
      </c>
      <c r="G945" s="3" t="str">
        <f t="shared" si="131"/>
        <v/>
      </c>
      <c r="H945" s="5" t="str">
        <f t="shared" si="132"/>
        <v/>
      </c>
      <c r="I945" s="5" t="str">
        <f t="shared" si="133"/>
        <v/>
      </c>
      <c r="J945" s="5" t="str">
        <f t="shared" si="134"/>
        <v/>
      </c>
      <c r="K945" s="5" t="e">
        <f t="shared" si="130"/>
        <v>#N/A</v>
      </c>
    </row>
    <row r="946" spans="1:11" x14ac:dyDescent="0.25">
      <c r="A946" s="3" t="str">
        <f>IF(AND(TRIM(INDEX(CompletedDateValues,ROW(A946)))&lt;&gt;"",INDEX(CompletedDateValues,ROW(A946))&gt;0),INT(INDEX(CompletedDateValues,ROW(A946))),"")</f>
        <v/>
      </c>
      <c r="B946" s="3" t="str">
        <f>IF(AND(TRIM(INDEX(StartDateValues,ROW(A946)))&lt;&gt;"",INDEX(StartDateValues,ROW(A946))&gt;0),INT(INDEX(StartDateValues,ROW(A946))),"")</f>
        <v/>
      </c>
      <c r="C946" s="3" t="str">
        <f t="shared" si="126"/>
        <v/>
      </c>
      <c r="D946" s="5" t="str">
        <f t="shared" si="127"/>
        <v/>
      </c>
      <c r="E946" s="5" t="str">
        <f t="shared" si="128"/>
        <v/>
      </c>
      <c r="F946" s="5" t="str">
        <f t="shared" si="129"/>
        <v/>
      </c>
      <c r="G946" s="3" t="str">
        <f t="shared" si="131"/>
        <v/>
      </c>
      <c r="H946" s="5" t="str">
        <f t="shared" si="132"/>
        <v/>
      </c>
      <c r="I946" s="5" t="str">
        <f t="shared" si="133"/>
        <v/>
      </c>
      <c r="J946" s="5" t="str">
        <f t="shared" si="134"/>
        <v/>
      </c>
      <c r="K946" s="5" t="e">
        <f t="shared" si="130"/>
        <v>#N/A</v>
      </c>
    </row>
    <row r="947" spans="1:11" x14ac:dyDescent="0.25">
      <c r="A947" s="3" t="str">
        <f>IF(AND(TRIM(INDEX(CompletedDateValues,ROW(A947)))&lt;&gt;"",INDEX(CompletedDateValues,ROW(A947))&gt;0),INT(INDEX(CompletedDateValues,ROW(A947))),"")</f>
        <v/>
      </c>
      <c r="B947" s="3" t="str">
        <f>IF(AND(TRIM(INDEX(StartDateValues,ROW(A947)))&lt;&gt;"",INDEX(StartDateValues,ROW(A947))&gt;0),INT(INDEX(StartDateValues,ROW(A947))),"")</f>
        <v/>
      </c>
      <c r="C947" s="3" t="str">
        <f t="shared" si="126"/>
        <v/>
      </c>
      <c r="D947" s="5" t="str">
        <f t="shared" si="127"/>
        <v/>
      </c>
      <c r="E947" s="5" t="str">
        <f t="shared" si="128"/>
        <v/>
      </c>
      <c r="F947" s="5" t="str">
        <f t="shared" si="129"/>
        <v/>
      </c>
      <c r="G947" s="3" t="str">
        <f t="shared" si="131"/>
        <v/>
      </c>
      <c r="H947" s="5" t="str">
        <f t="shared" si="132"/>
        <v/>
      </c>
      <c r="I947" s="5" t="str">
        <f t="shared" si="133"/>
        <v/>
      </c>
      <c r="J947" s="5" t="str">
        <f t="shared" si="134"/>
        <v/>
      </c>
      <c r="K947" s="5" t="e">
        <f t="shared" si="130"/>
        <v>#N/A</v>
      </c>
    </row>
    <row r="948" spans="1:11" x14ac:dyDescent="0.25">
      <c r="A948" s="3" t="str">
        <f>IF(AND(TRIM(INDEX(CompletedDateValues,ROW(A948)))&lt;&gt;"",INDEX(CompletedDateValues,ROW(A948))&gt;0),INT(INDEX(CompletedDateValues,ROW(A948))),"")</f>
        <v/>
      </c>
      <c r="B948" s="3" t="str">
        <f>IF(AND(TRIM(INDEX(StartDateValues,ROW(A948)))&lt;&gt;"",INDEX(StartDateValues,ROW(A948))&gt;0),INT(INDEX(StartDateValues,ROW(A948))),"")</f>
        <v/>
      </c>
      <c r="C948" s="3" t="str">
        <f t="shared" si="126"/>
        <v/>
      </c>
      <c r="D948" s="5" t="str">
        <f t="shared" si="127"/>
        <v/>
      </c>
      <c r="E948" s="5" t="str">
        <f t="shared" si="128"/>
        <v/>
      </c>
      <c r="F948" s="5" t="str">
        <f t="shared" si="129"/>
        <v/>
      </c>
      <c r="G948" s="3" t="str">
        <f t="shared" si="131"/>
        <v/>
      </c>
      <c r="H948" s="5" t="str">
        <f t="shared" si="132"/>
        <v/>
      </c>
      <c r="I948" s="5" t="str">
        <f t="shared" si="133"/>
        <v/>
      </c>
      <c r="J948" s="5" t="str">
        <f t="shared" si="134"/>
        <v/>
      </c>
      <c r="K948" s="5" t="e">
        <f t="shared" si="130"/>
        <v>#N/A</v>
      </c>
    </row>
    <row r="949" spans="1:11" x14ac:dyDescent="0.25">
      <c r="A949" s="3" t="str">
        <f>IF(AND(TRIM(INDEX(CompletedDateValues,ROW(A949)))&lt;&gt;"",INDEX(CompletedDateValues,ROW(A949))&gt;0),INT(INDEX(CompletedDateValues,ROW(A949))),"")</f>
        <v/>
      </c>
      <c r="B949" s="3" t="str">
        <f>IF(AND(TRIM(INDEX(StartDateValues,ROW(A949)))&lt;&gt;"",INDEX(StartDateValues,ROW(A949))&gt;0),INT(INDEX(StartDateValues,ROW(A949))),"")</f>
        <v/>
      </c>
      <c r="C949" s="3" t="str">
        <f t="shared" si="126"/>
        <v/>
      </c>
      <c r="D949" s="5" t="str">
        <f t="shared" si="127"/>
        <v/>
      </c>
      <c r="E949" s="5" t="str">
        <f t="shared" si="128"/>
        <v/>
      </c>
      <c r="F949" s="5" t="str">
        <f t="shared" si="129"/>
        <v/>
      </c>
      <c r="G949" s="3" t="str">
        <f t="shared" si="131"/>
        <v/>
      </c>
      <c r="H949" s="5" t="str">
        <f t="shared" si="132"/>
        <v/>
      </c>
      <c r="I949" s="5" t="str">
        <f t="shared" si="133"/>
        <v/>
      </c>
      <c r="J949" s="5" t="str">
        <f t="shared" si="134"/>
        <v/>
      </c>
      <c r="K949" s="5" t="e">
        <f t="shared" si="130"/>
        <v>#N/A</v>
      </c>
    </row>
    <row r="950" spans="1:11" x14ac:dyDescent="0.25">
      <c r="A950" s="3" t="str">
        <f>IF(AND(TRIM(INDEX(CompletedDateValues,ROW(A950)))&lt;&gt;"",INDEX(CompletedDateValues,ROW(A950))&gt;0),INT(INDEX(CompletedDateValues,ROW(A950))),"")</f>
        <v/>
      </c>
      <c r="B950" s="3" t="str">
        <f>IF(AND(TRIM(INDEX(StartDateValues,ROW(A950)))&lt;&gt;"",INDEX(StartDateValues,ROW(A950))&gt;0),INT(INDEX(StartDateValues,ROW(A950))),"")</f>
        <v/>
      </c>
      <c r="C950" s="3" t="str">
        <f t="shared" si="126"/>
        <v/>
      </c>
      <c r="D950" s="5" t="str">
        <f t="shared" si="127"/>
        <v/>
      </c>
      <c r="E950" s="5" t="str">
        <f t="shared" si="128"/>
        <v/>
      </c>
      <c r="F950" s="5" t="str">
        <f t="shared" si="129"/>
        <v/>
      </c>
      <c r="G950" s="3" t="str">
        <f t="shared" si="131"/>
        <v/>
      </c>
      <c r="H950" s="5" t="str">
        <f t="shared" si="132"/>
        <v/>
      </c>
      <c r="I950" s="5" t="str">
        <f t="shared" si="133"/>
        <v/>
      </c>
      <c r="J950" s="5" t="str">
        <f t="shared" si="134"/>
        <v/>
      </c>
      <c r="K950" s="5" t="e">
        <f t="shared" si="130"/>
        <v>#N/A</v>
      </c>
    </row>
    <row r="951" spans="1:11" x14ac:dyDescent="0.25">
      <c r="A951" s="3" t="str">
        <f>IF(AND(TRIM(INDEX(CompletedDateValues,ROW(A951)))&lt;&gt;"",INDEX(CompletedDateValues,ROW(A951))&gt;0),INT(INDEX(CompletedDateValues,ROW(A951))),"")</f>
        <v/>
      </c>
      <c r="B951" s="3" t="str">
        <f>IF(AND(TRIM(INDEX(StartDateValues,ROW(A951)))&lt;&gt;"",INDEX(StartDateValues,ROW(A951))&gt;0),INT(INDEX(StartDateValues,ROW(A951))),"")</f>
        <v/>
      </c>
      <c r="C951" s="3" t="str">
        <f t="shared" si="126"/>
        <v/>
      </c>
      <c r="D951" s="5" t="str">
        <f t="shared" si="127"/>
        <v/>
      </c>
      <c r="E951" s="5" t="str">
        <f t="shared" si="128"/>
        <v/>
      </c>
      <c r="F951" s="5" t="str">
        <f t="shared" si="129"/>
        <v/>
      </c>
      <c r="G951" s="3" t="str">
        <f t="shared" si="131"/>
        <v/>
      </c>
      <c r="H951" s="5" t="str">
        <f t="shared" si="132"/>
        <v/>
      </c>
      <c r="I951" s="5" t="str">
        <f t="shared" si="133"/>
        <v/>
      </c>
      <c r="J951" s="5" t="str">
        <f t="shared" si="134"/>
        <v/>
      </c>
      <c r="K951" s="5" t="e">
        <f t="shared" si="130"/>
        <v>#N/A</v>
      </c>
    </row>
    <row r="952" spans="1:11" x14ac:dyDescent="0.25">
      <c r="A952" s="3" t="str">
        <f>IF(AND(TRIM(INDEX(CompletedDateValues,ROW(A952)))&lt;&gt;"",INDEX(CompletedDateValues,ROW(A952))&gt;0),INT(INDEX(CompletedDateValues,ROW(A952))),"")</f>
        <v/>
      </c>
      <c r="B952" s="3" t="str">
        <f>IF(AND(TRIM(INDEX(StartDateValues,ROW(A952)))&lt;&gt;"",INDEX(StartDateValues,ROW(A952))&gt;0),INT(INDEX(StartDateValues,ROW(A952))),"")</f>
        <v/>
      </c>
      <c r="C952" s="3" t="str">
        <f t="shared" si="126"/>
        <v/>
      </c>
      <c r="D952" s="5" t="str">
        <f t="shared" si="127"/>
        <v/>
      </c>
      <c r="E952" s="5" t="str">
        <f t="shared" si="128"/>
        <v/>
      </c>
      <c r="F952" s="5" t="str">
        <f t="shared" si="129"/>
        <v/>
      </c>
      <c r="G952" s="3" t="str">
        <f t="shared" si="131"/>
        <v/>
      </c>
      <c r="H952" s="5" t="str">
        <f t="shared" si="132"/>
        <v/>
      </c>
      <c r="I952" s="5" t="str">
        <f t="shared" si="133"/>
        <v/>
      </c>
      <c r="J952" s="5" t="str">
        <f t="shared" si="134"/>
        <v/>
      </c>
      <c r="K952" s="5" t="e">
        <f t="shared" si="130"/>
        <v>#N/A</v>
      </c>
    </row>
    <row r="953" spans="1:11" x14ac:dyDescent="0.25">
      <c r="A953" s="3" t="str">
        <f>IF(AND(TRIM(INDEX(CompletedDateValues,ROW(A953)))&lt;&gt;"",INDEX(CompletedDateValues,ROW(A953))&gt;0),INT(INDEX(CompletedDateValues,ROW(A953))),"")</f>
        <v/>
      </c>
      <c r="B953" s="3" t="str">
        <f>IF(AND(TRIM(INDEX(StartDateValues,ROW(A953)))&lt;&gt;"",INDEX(StartDateValues,ROW(A953))&gt;0),INT(INDEX(StartDateValues,ROW(A953))),"")</f>
        <v/>
      </c>
      <c r="C953" s="3" t="str">
        <f t="shared" si="126"/>
        <v/>
      </c>
      <c r="D953" s="5" t="str">
        <f t="shared" si="127"/>
        <v/>
      </c>
      <c r="E953" s="5" t="str">
        <f t="shared" si="128"/>
        <v/>
      </c>
      <c r="F953" s="5" t="str">
        <f t="shared" si="129"/>
        <v/>
      </c>
      <c r="G953" s="3" t="str">
        <f t="shared" si="131"/>
        <v/>
      </c>
      <c r="H953" s="5" t="str">
        <f t="shared" si="132"/>
        <v/>
      </c>
      <c r="I953" s="5" t="str">
        <f t="shared" si="133"/>
        <v/>
      </c>
      <c r="J953" s="5" t="str">
        <f t="shared" si="134"/>
        <v/>
      </c>
      <c r="K953" s="5" t="e">
        <f t="shared" si="130"/>
        <v>#N/A</v>
      </c>
    </row>
    <row r="954" spans="1:11" x14ac:dyDescent="0.25">
      <c r="A954" s="3" t="str">
        <f>IF(AND(TRIM(INDEX(CompletedDateValues,ROW(A954)))&lt;&gt;"",INDEX(CompletedDateValues,ROW(A954))&gt;0),INT(INDEX(CompletedDateValues,ROW(A954))),"")</f>
        <v/>
      </c>
      <c r="B954" s="3" t="str">
        <f>IF(AND(TRIM(INDEX(StartDateValues,ROW(A954)))&lt;&gt;"",INDEX(StartDateValues,ROW(A954))&gt;0),INT(INDEX(StartDateValues,ROW(A954))),"")</f>
        <v/>
      </c>
      <c r="C954" s="3" t="str">
        <f t="shared" si="126"/>
        <v/>
      </c>
      <c r="D954" s="5" t="str">
        <f t="shared" si="127"/>
        <v/>
      </c>
      <c r="E954" s="5" t="str">
        <f t="shared" si="128"/>
        <v/>
      </c>
      <c r="F954" s="5" t="str">
        <f t="shared" si="129"/>
        <v/>
      </c>
      <c r="G954" s="3" t="str">
        <f t="shared" si="131"/>
        <v/>
      </c>
      <c r="H954" s="5" t="str">
        <f t="shared" si="132"/>
        <v/>
      </c>
      <c r="I954" s="5" t="str">
        <f t="shared" si="133"/>
        <v/>
      </c>
      <c r="J954" s="5" t="str">
        <f t="shared" si="134"/>
        <v/>
      </c>
      <c r="K954" s="5" t="e">
        <f t="shared" si="130"/>
        <v>#N/A</v>
      </c>
    </row>
    <row r="955" spans="1:11" x14ac:dyDescent="0.25">
      <c r="A955" s="3" t="str">
        <f>IF(AND(TRIM(INDEX(CompletedDateValues,ROW(A955)))&lt;&gt;"",INDEX(CompletedDateValues,ROW(A955))&gt;0),INT(INDEX(CompletedDateValues,ROW(A955))),"")</f>
        <v/>
      </c>
      <c r="B955" s="3" t="str">
        <f>IF(AND(TRIM(INDEX(StartDateValues,ROW(A955)))&lt;&gt;"",INDEX(StartDateValues,ROW(A955))&gt;0),INT(INDEX(StartDateValues,ROW(A955))),"")</f>
        <v/>
      </c>
      <c r="C955" s="3" t="str">
        <f t="shared" si="126"/>
        <v/>
      </c>
      <c r="D955" s="5" t="str">
        <f t="shared" si="127"/>
        <v/>
      </c>
      <c r="E955" s="5" t="str">
        <f t="shared" si="128"/>
        <v/>
      </c>
      <c r="F955" s="5" t="str">
        <f t="shared" si="129"/>
        <v/>
      </c>
      <c r="G955" s="3" t="str">
        <f t="shared" si="131"/>
        <v/>
      </c>
      <c r="H955" s="5" t="str">
        <f t="shared" si="132"/>
        <v/>
      </c>
      <c r="I955" s="5" t="str">
        <f t="shared" si="133"/>
        <v/>
      </c>
      <c r="J955" s="5" t="str">
        <f t="shared" si="134"/>
        <v/>
      </c>
      <c r="K955" s="5" t="e">
        <f t="shared" si="130"/>
        <v>#N/A</v>
      </c>
    </row>
    <row r="956" spans="1:11" x14ac:dyDescent="0.25">
      <c r="A956" s="3" t="str">
        <f>IF(AND(TRIM(INDEX(CompletedDateValues,ROW(A956)))&lt;&gt;"",INDEX(CompletedDateValues,ROW(A956))&gt;0),INT(INDEX(CompletedDateValues,ROW(A956))),"")</f>
        <v/>
      </c>
      <c r="B956" s="3" t="str">
        <f>IF(AND(TRIM(INDEX(StartDateValues,ROW(A956)))&lt;&gt;"",INDEX(StartDateValues,ROW(A956))&gt;0),INT(INDEX(StartDateValues,ROW(A956))),"")</f>
        <v/>
      </c>
      <c r="C956" s="3" t="str">
        <f t="shared" si="126"/>
        <v/>
      </c>
      <c r="D956" s="5" t="str">
        <f t="shared" si="127"/>
        <v/>
      </c>
      <c r="E956" s="5" t="str">
        <f t="shared" si="128"/>
        <v/>
      </c>
      <c r="F956" s="5" t="str">
        <f t="shared" si="129"/>
        <v/>
      </c>
      <c r="G956" s="3" t="str">
        <f t="shared" si="131"/>
        <v/>
      </c>
      <c r="H956" s="5" t="str">
        <f t="shared" si="132"/>
        <v/>
      </c>
      <c r="I956" s="5" t="str">
        <f t="shared" si="133"/>
        <v/>
      </c>
      <c r="J956" s="5" t="str">
        <f t="shared" si="134"/>
        <v/>
      </c>
      <c r="K956" s="5" t="e">
        <f t="shared" si="130"/>
        <v>#N/A</v>
      </c>
    </row>
    <row r="957" spans="1:11" x14ac:dyDescent="0.25">
      <c r="A957" s="3" t="str">
        <f>IF(AND(TRIM(INDEX(CompletedDateValues,ROW(A957)))&lt;&gt;"",INDEX(CompletedDateValues,ROW(A957))&gt;0),INT(INDEX(CompletedDateValues,ROW(A957))),"")</f>
        <v/>
      </c>
      <c r="B957" s="3" t="str">
        <f>IF(AND(TRIM(INDEX(StartDateValues,ROW(A957)))&lt;&gt;"",INDEX(StartDateValues,ROW(A957))&gt;0),INT(INDEX(StartDateValues,ROW(A957))),"")</f>
        <v/>
      </c>
      <c r="C957" s="3" t="str">
        <f t="shared" ref="C957:C1020" si="135">IF(A957="","",A957 - (WEEKDAY(A957)-1))</f>
        <v/>
      </c>
      <c r="D957" s="5" t="str">
        <f t="shared" ref="D957:D1020" si="136">IF(C957="", "",YEAR(C957))</f>
        <v/>
      </c>
      <c r="E957" s="5" t="str">
        <f t="shared" ref="E957:E1020" si="137">IF(C957="","",WEEKNUM(C957))</f>
        <v/>
      </c>
      <c r="F957" s="5" t="str">
        <f t="shared" ref="F957:F1020" si="138">IF(C957="","",D957&amp;"-"&amp;TEXT(E957,"00"))</f>
        <v/>
      </c>
      <c r="G957" s="3" t="str">
        <f t="shared" si="131"/>
        <v/>
      </c>
      <c r="H957" s="5" t="str">
        <f t="shared" si="132"/>
        <v/>
      </c>
      <c r="I957" s="5" t="str">
        <f t="shared" si="133"/>
        <v/>
      </c>
      <c r="J957" s="5" t="str">
        <f t="shared" si="134"/>
        <v/>
      </c>
      <c r="K957" s="5" t="e">
        <f t="shared" si="130"/>
        <v>#N/A</v>
      </c>
    </row>
    <row r="958" spans="1:11" x14ac:dyDescent="0.25">
      <c r="A958" s="3" t="str">
        <f>IF(AND(TRIM(INDEX(CompletedDateValues,ROW(A958)))&lt;&gt;"",INDEX(CompletedDateValues,ROW(A958))&gt;0),INT(INDEX(CompletedDateValues,ROW(A958))),"")</f>
        <v/>
      </c>
      <c r="B958" s="3" t="str">
        <f>IF(AND(TRIM(INDEX(StartDateValues,ROW(A958)))&lt;&gt;"",INDEX(StartDateValues,ROW(A958))&gt;0),INT(INDEX(StartDateValues,ROW(A958))),"")</f>
        <v/>
      </c>
      <c r="C958" s="3" t="str">
        <f t="shared" si="135"/>
        <v/>
      </c>
      <c r="D958" s="5" t="str">
        <f t="shared" si="136"/>
        <v/>
      </c>
      <c r="E958" s="5" t="str">
        <f t="shared" si="137"/>
        <v/>
      </c>
      <c r="F958" s="5" t="str">
        <f t="shared" si="138"/>
        <v/>
      </c>
      <c r="G958" s="3" t="str">
        <f t="shared" si="131"/>
        <v/>
      </c>
      <c r="H958" s="5" t="str">
        <f t="shared" si="132"/>
        <v/>
      </c>
      <c r="I958" s="5" t="str">
        <f t="shared" si="133"/>
        <v/>
      </c>
      <c r="J958" s="5" t="str">
        <f t="shared" si="134"/>
        <v/>
      </c>
      <c r="K958" s="5" t="e">
        <f t="shared" si="130"/>
        <v>#N/A</v>
      </c>
    </row>
    <row r="959" spans="1:11" x14ac:dyDescent="0.25">
      <c r="A959" s="3" t="str">
        <f>IF(AND(TRIM(INDEX(CompletedDateValues,ROW(A959)))&lt;&gt;"",INDEX(CompletedDateValues,ROW(A959))&gt;0),INT(INDEX(CompletedDateValues,ROW(A959))),"")</f>
        <v/>
      </c>
      <c r="B959" s="3" t="str">
        <f>IF(AND(TRIM(INDEX(StartDateValues,ROW(A959)))&lt;&gt;"",INDEX(StartDateValues,ROW(A959))&gt;0),INT(INDEX(StartDateValues,ROW(A959))),"")</f>
        <v/>
      </c>
      <c r="C959" s="3" t="str">
        <f t="shared" si="135"/>
        <v/>
      </c>
      <c r="D959" s="5" t="str">
        <f t="shared" si="136"/>
        <v/>
      </c>
      <c r="E959" s="5" t="str">
        <f t="shared" si="137"/>
        <v/>
      </c>
      <c r="F959" s="5" t="str">
        <f t="shared" si="138"/>
        <v/>
      </c>
      <c r="G959" s="3" t="str">
        <f t="shared" si="131"/>
        <v/>
      </c>
      <c r="H959" s="5" t="str">
        <f t="shared" si="132"/>
        <v/>
      </c>
      <c r="I959" s="5" t="str">
        <f t="shared" si="133"/>
        <v/>
      </c>
      <c r="J959" s="5" t="str">
        <f t="shared" si="134"/>
        <v/>
      </c>
      <c r="K959" s="5" t="e">
        <f t="shared" si="130"/>
        <v>#N/A</v>
      </c>
    </row>
    <row r="960" spans="1:11" x14ac:dyDescent="0.25">
      <c r="A960" s="3" t="str">
        <f>IF(AND(TRIM(INDEX(CompletedDateValues,ROW(A960)))&lt;&gt;"",INDEX(CompletedDateValues,ROW(A960))&gt;0),INT(INDEX(CompletedDateValues,ROW(A960))),"")</f>
        <v/>
      </c>
      <c r="B960" s="3" t="str">
        <f>IF(AND(TRIM(INDEX(StartDateValues,ROW(A960)))&lt;&gt;"",INDEX(StartDateValues,ROW(A960))&gt;0),INT(INDEX(StartDateValues,ROW(A960))),"")</f>
        <v/>
      </c>
      <c r="C960" s="3" t="str">
        <f t="shared" si="135"/>
        <v/>
      </c>
      <c r="D960" s="5" t="str">
        <f t="shared" si="136"/>
        <v/>
      </c>
      <c r="E960" s="5" t="str">
        <f t="shared" si="137"/>
        <v/>
      </c>
      <c r="F960" s="5" t="str">
        <f t="shared" si="138"/>
        <v/>
      </c>
      <c r="G960" s="3" t="str">
        <f t="shared" si="131"/>
        <v/>
      </c>
      <c r="H960" s="5" t="str">
        <f t="shared" si="132"/>
        <v/>
      </c>
      <c r="I960" s="5" t="str">
        <f t="shared" si="133"/>
        <v/>
      </c>
      <c r="J960" s="5" t="str">
        <f t="shared" si="134"/>
        <v/>
      </c>
      <c r="K960" s="5" t="e">
        <f t="shared" si="130"/>
        <v>#N/A</v>
      </c>
    </row>
    <row r="961" spans="1:11" x14ac:dyDescent="0.25">
      <c r="A961" s="3" t="str">
        <f>IF(AND(TRIM(INDEX(CompletedDateValues,ROW(A961)))&lt;&gt;"",INDEX(CompletedDateValues,ROW(A961))&gt;0),INT(INDEX(CompletedDateValues,ROW(A961))),"")</f>
        <v/>
      </c>
      <c r="B961" s="3" t="str">
        <f>IF(AND(TRIM(INDEX(StartDateValues,ROW(A961)))&lt;&gt;"",INDEX(StartDateValues,ROW(A961))&gt;0),INT(INDEX(StartDateValues,ROW(A961))),"")</f>
        <v/>
      </c>
      <c r="C961" s="3" t="str">
        <f t="shared" si="135"/>
        <v/>
      </c>
      <c r="D961" s="5" t="str">
        <f t="shared" si="136"/>
        <v/>
      </c>
      <c r="E961" s="5" t="str">
        <f t="shared" si="137"/>
        <v/>
      </c>
      <c r="F961" s="5" t="str">
        <f t="shared" si="138"/>
        <v/>
      </c>
      <c r="G961" s="3" t="str">
        <f t="shared" si="131"/>
        <v/>
      </c>
      <c r="H961" s="5" t="str">
        <f t="shared" si="132"/>
        <v/>
      </c>
      <c r="I961" s="5" t="str">
        <f t="shared" si="133"/>
        <v/>
      </c>
      <c r="J961" s="5" t="str">
        <f t="shared" si="134"/>
        <v/>
      </c>
      <c r="K961" s="5" t="e">
        <f t="shared" si="130"/>
        <v>#N/A</v>
      </c>
    </row>
    <row r="962" spans="1:11" x14ac:dyDescent="0.25">
      <c r="A962" s="3" t="str">
        <f>IF(AND(TRIM(INDEX(CompletedDateValues,ROW(A962)))&lt;&gt;"",INDEX(CompletedDateValues,ROW(A962))&gt;0),INT(INDEX(CompletedDateValues,ROW(A962))),"")</f>
        <v/>
      </c>
      <c r="B962" s="3" t="str">
        <f>IF(AND(TRIM(INDEX(StartDateValues,ROW(A962)))&lt;&gt;"",INDEX(StartDateValues,ROW(A962))&gt;0),INT(INDEX(StartDateValues,ROW(A962))),"")</f>
        <v/>
      </c>
      <c r="C962" s="3" t="str">
        <f t="shared" si="135"/>
        <v/>
      </c>
      <c r="D962" s="5" t="str">
        <f t="shared" si="136"/>
        <v/>
      </c>
      <c r="E962" s="5" t="str">
        <f t="shared" si="137"/>
        <v/>
      </c>
      <c r="F962" s="5" t="str">
        <f t="shared" si="138"/>
        <v/>
      </c>
      <c r="G962" s="3" t="str">
        <f t="shared" si="131"/>
        <v/>
      </c>
      <c r="H962" s="5" t="str">
        <f t="shared" si="132"/>
        <v/>
      </c>
      <c r="I962" s="5" t="str">
        <f t="shared" si="133"/>
        <v/>
      </c>
      <c r="J962" s="5" t="str">
        <f t="shared" si="134"/>
        <v/>
      </c>
      <c r="K962" s="5" t="e">
        <f t="shared" ref="K962:K1025" si="139">IF(OR(A962="",B962=""),NA(),MAX(0,IF(A962-B962=0,SameDayCycleTimeSettingValue,A962-B962)))</f>
        <v>#N/A</v>
      </c>
    </row>
    <row r="963" spans="1:11" x14ac:dyDescent="0.25">
      <c r="A963" s="3" t="str">
        <f>IF(AND(TRIM(INDEX(CompletedDateValues,ROW(A963)))&lt;&gt;"",INDEX(CompletedDateValues,ROW(A963))&gt;0),INT(INDEX(CompletedDateValues,ROW(A963))),"")</f>
        <v/>
      </c>
      <c r="B963" s="3" t="str">
        <f>IF(AND(TRIM(INDEX(StartDateValues,ROW(A963)))&lt;&gt;"",INDEX(StartDateValues,ROW(A963))&gt;0),INT(INDEX(StartDateValues,ROW(A963))),"")</f>
        <v/>
      </c>
      <c r="C963" s="3" t="str">
        <f t="shared" si="135"/>
        <v/>
      </c>
      <c r="D963" s="5" t="str">
        <f t="shared" si="136"/>
        <v/>
      </c>
      <c r="E963" s="5" t="str">
        <f t="shared" si="137"/>
        <v/>
      </c>
      <c r="F963" s="5" t="str">
        <f t="shared" si="138"/>
        <v/>
      </c>
      <c r="G963" s="3" t="str">
        <f t="shared" ref="G963:G1026" si="140">IF(B963="","",B963 - (WEEKDAY(B963)-1))</f>
        <v/>
      </c>
      <c r="H963" s="5" t="str">
        <f t="shared" ref="H963:H1026" si="141">IF(G963="", "",YEAR(G963))</f>
        <v/>
      </c>
      <c r="I963" s="5" t="str">
        <f t="shared" ref="I963:I1026" si="142">IF(G963="","",WEEKNUM(G963))</f>
        <v/>
      </c>
      <c r="J963" s="5" t="str">
        <f t="shared" ref="J963:J1026" si="143">IF(G963="","",H963&amp;"-"&amp;TEXT(I963,"00"))</f>
        <v/>
      </c>
      <c r="K963" s="5" t="e">
        <f t="shared" si="139"/>
        <v>#N/A</v>
      </c>
    </row>
    <row r="964" spans="1:11" x14ac:dyDescent="0.25">
      <c r="A964" s="3" t="str">
        <f>IF(AND(TRIM(INDEX(CompletedDateValues,ROW(A964)))&lt;&gt;"",INDEX(CompletedDateValues,ROW(A964))&gt;0),INT(INDEX(CompletedDateValues,ROW(A964))),"")</f>
        <v/>
      </c>
      <c r="B964" s="3" t="str">
        <f>IF(AND(TRIM(INDEX(StartDateValues,ROW(A964)))&lt;&gt;"",INDEX(StartDateValues,ROW(A964))&gt;0),INT(INDEX(StartDateValues,ROW(A964))),"")</f>
        <v/>
      </c>
      <c r="C964" s="3" t="str">
        <f t="shared" si="135"/>
        <v/>
      </c>
      <c r="D964" s="5" t="str">
        <f t="shared" si="136"/>
        <v/>
      </c>
      <c r="E964" s="5" t="str">
        <f t="shared" si="137"/>
        <v/>
      </c>
      <c r="F964" s="5" t="str">
        <f t="shared" si="138"/>
        <v/>
      </c>
      <c r="G964" s="3" t="str">
        <f t="shared" si="140"/>
        <v/>
      </c>
      <c r="H964" s="5" t="str">
        <f t="shared" si="141"/>
        <v/>
      </c>
      <c r="I964" s="5" t="str">
        <f t="shared" si="142"/>
        <v/>
      </c>
      <c r="J964" s="5" t="str">
        <f t="shared" si="143"/>
        <v/>
      </c>
      <c r="K964" s="5" t="e">
        <f t="shared" si="139"/>
        <v>#N/A</v>
      </c>
    </row>
    <row r="965" spans="1:11" x14ac:dyDescent="0.25">
      <c r="A965" s="3" t="str">
        <f>IF(AND(TRIM(INDEX(CompletedDateValues,ROW(A965)))&lt;&gt;"",INDEX(CompletedDateValues,ROW(A965))&gt;0),INT(INDEX(CompletedDateValues,ROW(A965))),"")</f>
        <v/>
      </c>
      <c r="B965" s="3" t="str">
        <f>IF(AND(TRIM(INDEX(StartDateValues,ROW(A965)))&lt;&gt;"",INDEX(StartDateValues,ROW(A965))&gt;0),INT(INDEX(StartDateValues,ROW(A965))),"")</f>
        <v/>
      </c>
      <c r="C965" s="3" t="str">
        <f t="shared" si="135"/>
        <v/>
      </c>
      <c r="D965" s="5" t="str">
        <f t="shared" si="136"/>
        <v/>
      </c>
      <c r="E965" s="5" t="str">
        <f t="shared" si="137"/>
        <v/>
      </c>
      <c r="F965" s="5" t="str">
        <f t="shared" si="138"/>
        <v/>
      </c>
      <c r="G965" s="3" t="str">
        <f t="shared" si="140"/>
        <v/>
      </c>
      <c r="H965" s="5" t="str">
        <f t="shared" si="141"/>
        <v/>
      </c>
      <c r="I965" s="5" t="str">
        <f t="shared" si="142"/>
        <v/>
      </c>
      <c r="J965" s="5" t="str">
        <f t="shared" si="143"/>
        <v/>
      </c>
      <c r="K965" s="5" t="e">
        <f t="shared" si="139"/>
        <v>#N/A</v>
      </c>
    </row>
    <row r="966" spans="1:11" x14ac:dyDescent="0.25">
      <c r="A966" s="3" t="str">
        <f>IF(AND(TRIM(INDEX(CompletedDateValues,ROW(A966)))&lt;&gt;"",INDEX(CompletedDateValues,ROW(A966))&gt;0),INT(INDEX(CompletedDateValues,ROW(A966))),"")</f>
        <v/>
      </c>
      <c r="B966" s="3" t="str">
        <f>IF(AND(TRIM(INDEX(StartDateValues,ROW(A966)))&lt;&gt;"",INDEX(StartDateValues,ROW(A966))&gt;0),INT(INDEX(StartDateValues,ROW(A966))),"")</f>
        <v/>
      </c>
      <c r="C966" s="3" t="str">
        <f t="shared" si="135"/>
        <v/>
      </c>
      <c r="D966" s="5" t="str">
        <f t="shared" si="136"/>
        <v/>
      </c>
      <c r="E966" s="5" t="str">
        <f t="shared" si="137"/>
        <v/>
      </c>
      <c r="F966" s="5" t="str">
        <f t="shared" si="138"/>
        <v/>
      </c>
      <c r="G966" s="3" t="str">
        <f t="shared" si="140"/>
        <v/>
      </c>
      <c r="H966" s="5" t="str">
        <f t="shared" si="141"/>
        <v/>
      </c>
      <c r="I966" s="5" t="str">
        <f t="shared" si="142"/>
        <v/>
      </c>
      <c r="J966" s="5" t="str">
        <f t="shared" si="143"/>
        <v/>
      </c>
      <c r="K966" s="5" t="e">
        <f t="shared" si="139"/>
        <v>#N/A</v>
      </c>
    </row>
    <row r="967" spans="1:11" x14ac:dyDescent="0.25">
      <c r="A967" s="3" t="str">
        <f>IF(AND(TRIM(INDEX(CompletedDateValues,ROW(A967)))&lt;&gt;"",INDEX(CompletedDateValues,ROW(A967))&gt;0),INT(INDEX(CompletedDateValues,ROW(A967))),"")</f>
        <v/>
      </c>
      <c r="B967" s="3" t="str">
        <f>IF(AND(TRIM(INDEX(StartDateValues,ROW(A967)))&lt;&gt;"",INDEX(StartDateValues,ROW(A967))&gt;0),INT(INDEX(StartDateValues,ROW(A967))),"")</f>
        <v/>
      </c>
      <c r="C967" s="3" t="str">
        <f t="shared" si="135"/>
        <v/>
      </c>
      <c r="D967" s="5" t="str">
        <f t="shared" si="136"/>
        <v/>
      </c>
      <c r="E967" s="5" t="str">
        <f t="shared" si="137"/>
        <v/>
      </c>
      <c r="F967" s="5" t="str">
        <f t="shared" si="138"/>
        <v/>
      </c>
      <c r="G967" s="3" t="str">
        <f t="shared" si="140"/>
        <v/>
      </c>
      <c r="H967" s="5" t="str">
        <f t="shared" si="141"/>
        <v/>
      </c>
      <c r="I967" s="5" t="str">
        <f t="shared" si="142"/>
        <v/>
      </c>
      <c r="J967" s="5" t="str">
        <f t="shared" si="143"/>
        <v/>
      </c>
      <c r="K967" s="5" t="e">
        <f t="shared" si="139"/>
        <v>#N/A</v>
      </c>
    </row>
    <row r="968" spans="1:11" x14ac:dyDescent="0.25">
      <c r="A968" s="3" t="str">
        <f>IF(AND(TRIM(INDEX(CompletedDateValues,ROW(A968)))&lt;&gt;"",INDEX(CompletedDateValues,ROW(A968))&gt;0),INT(INDEX(CompletedDateValues,ROW(A968))),"")</f>
        <v/>
      </c>
      <c r="B968" s="3" t="str">
        <f>IF(AND(TRIM(INDEX(StartDateValues,ROW(A968)))&lt;&gt;"",INDEX(StartDateValues,ROW(A968))&gt;0),INT(INDEX(StartDateValues,ROW(A968))),"")</f>
        <v/>
      </c>
      <c r="C968" s="3" t="str">
        <f t="shared" si="135"/>
        <v/>
      </c>
      <c r="D968" s="5" t="str">
        <f t="shared" si="136"/>
        <v/>
      </c>
      <c r="E968" s="5" t="str">
        <f t="shared" si="137"/>
        <v/>
      </c>
      <c r="F968" s="5" t="str">
        <f t="shared" si="138"/>
        <v/>
      </c>
      <c r="G968" s="3" t="str">
        <f t="shared" si="140"/>
        <v/>
      </c>
      <c r="H968" s="5" t="str">
        <f t="shared" si="141"/>
        <v/>
      </c>
      <c r="I968" s="5" t="str">
        <f t="shared" si="142"/>
        <v/>
      </c>
      <c r="J968" s="5" t="str">
        <f t="shared" si="143"/>
        <v/>
      </c>
      <c r="K968" s="5" t="e">
        <f t="shared" si="139"/>
        <v>#N/A</v>
      </c>
    </row>
    <row r="969" spans="1:11" x14ac:dyDescent="0.25">
      <c r="A969" s="3" t="str">
        <f>IF(AND(TRIM(INDEX(CompletedDateValues,ROW(A969)))&lt;&gt;"",INDEX(CompletedDateValues,ROW(A969))&gt;0),INT(INDEX(CompletedDateValues,ROW(A969))),"")</f>
        <v/>
      </c>
      <c r="B969" s="3" t="str">
        <f>IF(AND(TRIM(INDEX(StartDateValues,ROW(A969)))&lt;&gt;"",INDEX(StartDateValues,ROW(A969))&gt;0),INT(INDEX(StartDateValues,ROW(A969))),"")</f>
        <v/>
      </c>
      <c r="C969" s="3" t="str">
        <f t="shared" si="135"/>
        <v/>
      </c>
      <c r="D969" s="5" t="str">
        <f t="shared" si="136"/>
        <v/>
      </c>
      <c r="E969" s="5" t="str">
        <f t="shared" si="137"/>
        <v/>
      </c>
      <c r="F969" s="5" t="str">
        <f t="shared" si="138"/>
        <v/>
      </c>
      <c r="G969" s="3" t="str">
        <f t="shared" si="140"/>
        <v/>
      </c>
      <c r="H969" s="5" t="str">
        <f t="shared" si="141"/>
        <v/>
      </c>
      <c r="I969" s="5" t="str">
        <f t="shared" si="142"/>
        <v/>
      </c>
      <c r="J969" s="5" t="str">
        <f t="shared" si="143"/>
        <v/>
      </c>
      <c r="K969" s="5" t="e">
        <f t="shared" si="139"/>
        <v>#N/A</v>
      </c>
    </row>
    <row r="970" spans="1:11" x14ac:dyDescent="0.25">
      <c r="A970" s="3" t="str">
        <f>IF(AND(TRIM(INDEX(CompletedDateValues,ROW(A970)))&lt;&gt;"",INDEX(CompletedDateValues,ROW(A970))&gt;0),INT(INDEX(CompletedDateValues,ROW(A970))),"")</f>
        <v/>
      </c>
      <c r="B970" s="3" t="str">
        <f>IF(AND(TRIM(INDEX(StartDateValues,ROW(A970)))&lt;&gt;"",INDEX(StartDateValues,ROW(A970))&gt;0),INT(INDEX(StartDateValues,ROW(A970))),"")</f>
        <v/>
      </c>
      <c r="C970" s="3" t="str">
        <f t="shared" si="135"/>
        <v/>
      </c>
      <c r="D970" s="5" t="str">
        <f t="shared" si="136"/>
        <v/>
      </c>
      <c r="E970" s="5" t="str">
        <f t="shared" si="137"/>
        <v/>
      </c>
      <c r="F970" s="5" t="str">
        <f t="shared" si="138"/>
        <v/>
      </c>
      <c r="G970" s="3" t="str">
        <f t="shared" si="140"/>
        <v/>
      </c>
      <c r="H970" s="5" t="str">
        <f t="shared" si="141"/>
        <v/>
      </c>
      <c r="I970" s="5" t="str">
        <f t="shared" si="142"/>
        <v/>
      </c>
      <c r="J970" s="5" t="str">
        <f t="shared" si="143"/>
        <v/>
      </c>
      <c r="K970" s="5" t="e">
        <f t="shared" si="139"/>
        <v>#N/A</v>
      </c>
    </row>
    <row r="971" spans="1:11" x14ac:dyDescent="0.25">
      <c r="A971" s="3" t="str">
        <f>IF(AND(TRIM(INDEX(CompletedDateValues,ROW(A971)))&lt;&gt;"",INDEX(CompletedDateValues,ROW(A971))&gt;0),INT(INDEX(CompletedDateValues,ROW(A971))),"")</f>
        <v/>
      </c>
      <c r="B971" s="3" t="str">
        <f>IF(AND(TRIM(INDEX(StartDateValues,ROW(A971)))&lt;&gt;"",INDEX(StartDateValues,ROW(A971))&gt;0),INT(INDEX(StartDateValues,ROW(A971))),"")</f>
        <v/>
      </c>
      <c r="C971" s="3" t="str">
        <f t="shared" si="135"/>
        <v/>
      </c>
      <c r="D971" s="5" t="str">
        <f t="shared" si="136"/>
        <v/>
      </c>
      <c r="E971" s="5" t="str">
        <f t="shared" si="137"/>
        <v/>
      </c>
      <c r="F971" s="5" t="str">
        <f t="shared" si="138"/>
        <v/>
      </c>
      <c r="G971" s="3" t="str">
        <f t="shared" si="140"/>
        <v/>
      </c>
      <c r="H971" s="5" t="str">
        <f t="shared" si="141"/>
        <v/>
      </c>
      <c r="I971" s="5" t="str">
        <f t="shared" si="142"/>
        <v/>
      </c>
      <c r="J971" s="5" t="str">
        <f t="shared" si="143"/>
        <v/>
      </c>
      <c r="K971" s="5" t="e">
        <f t="shared" si="139"/>
        <v>#N/A</v>
      </c>
    </row>
    <row r="972" spans="1:11" x14ac:dyDescent="0.25">
      <c r="A972" s="3" t="str">
        <f>IF(AND(TRIM(INDEX(CompletedDateValues,ROW(A972)))&lt;&gt;"",INDEX(CompletedDateValues,ROW(A972))&gt;0),INT(INDEX(CompletedDateValues,ROW(A972))),"")</f>
        <v/>
      </c>
      <c r="B972" s="3" t="str">
        <f>IF(AND(TRIM(INDEX(StartDateValues,ROW(A972)))&lt;&gt;"",INDEX(StartDateValues,ROW(A972))&gt;0),INT(INDEX(StartDateValues,ROW(A972))),"")</f>
        <v/>
      </c>
      <c r="C972" s="3" t="str">
        <f t="shared" si="135"/>
        <v/>
      </c>
      <c r="D972" s="5" t="str">
        <f t="shared" si="136"/>
        <v/>
      </c>
      <c r="E972" s="5" t="str">
        <f t="shared" si="137"/>
        <v/>
      </c>
      <c r="F972" s="5" t="str">
        <f t="shared" si="138"/>
        <v/>
      </c>
      <c r="G972" s="3" t="str">
        <f t="shared" si="140"/>
        <v/>
      </c>
      <c r="H972" s="5" t="str">
        <f t="shared" si="141"/>
        <v/>
      </c>
      <c r="I972" s="5" t="str">
        <f t="shared" si="142"/>
        <v/>
      </c>
      <c r="J972" s="5" t="str">
        <f t="shared" si="143"/>
        <v/>
      </c>
      <c r="K972" s="5" t="e">
        <f t="shared" si="139"/>
        <v>#N/A</v>
      </c>
    </row>
    <row r="973" spans="1:11" x14ac:dyDescent="0.25">
      <c r="A973" s="3" t="str">
        <f>IF(AND(TRIM(INDEX(CompletedDateValues,ROW(A973)))&lt;&gt;"",INDEX(CompletedDateValues,ROW(A973))&gt;0),INT(INDEX(CompletedDateValues,ROW(A973))),"")</f>
        <v/>
      </c>
      <c r="B973" s="3" t="str">
        <f>IF(AND(TRIM(INDEX(StartDateValues,ROW(A973)))&lt;&gt;"",INDEX(StartDateValues,ROW(A973))&gt;0),INT(INDEX(StartDateValues,ROW(A973))),"")</f>
        <v/>
      </c>
      <c r="C973" s="3" t="str">
        <f t="shared" si="135"/>
        <v/>
      </c>
      <c r="D973" s="5" t="str">
        <f t="shared" si="136"/>
        <v/>
      </c>
      <c r="E973" s="5" t="str">
        <f t="shared" si="137"/>
        <v/>
      </c>
      <c r="F973" s="5" t="str">
        <f t="shared" si="138"/>
        <v/>
      </c>
      <c r="G973" s="3" t="str">
        <f t="shared" si="140"/>
        <v/>
      </c>
      <c r="H973" s="5" t="str">
        <f t="shared" si="141"/>
        <v/>
      </c>
      <c r="I973" s="5" t="str">
        <f t="shared" si="142"/>
        <v/>
      </c>
      <c r="J973" s="5" t="str">
        <f t="shared" si="143"/>
        <v/>
      </c>
      <c r="K973" s="5" t="e">
        <f t="shared" si="139"/>
        <v>#N/A</v>
      </c>
    </row>
    <row r="974" spans="1:11" x14ac:dyDescent="0.25">
      <c r="A974" s="3" t="str">
        <f>IF(AND(TRIM(INDEX(CompletedDateValues,ROW(A974)))&lt;&gt;"",INDEX(CompletedDateValues,ROW(A974))&gt;0),INT(INDEX(CompletedDateValues,ROW(A974))),"")</f>
        <v/>
      </c>
      <c r="B974" s="3" t="str">
        <f>IF(AND(TRIM(INDEX(StartDateValues,ROW(A974)))&lt;&gt;"",INDEX(StartDateValues,ROW(A974))&gt;0),INT(INDEX(StartDateValues,ROW(A974))),"")</f>
        <v/>
      </c>
      <c r="C974" s="3" t="str">
        <f t="shared" si="135"/>
        <v/>
      </c>
      <c r="D974" s="5" t="str">
        <f t="shared" si="136"/>
        <v/>
      </c>
      <c r="E974" s="5" t="str">
        <f t="shared" si="137"/>
        <v/>
      </c>
      <c r="F974" s="5" t="str">
        <f t="shared" si="138"/>
        <v/>
      </c>
      <c r="G974" s="3" t="str">
        <f t="shared" si="140"/>
        <v/>
      </c>
      <c r="H974" s="5" t="str">
        <f t="shared" si="141"/>
        <v/>
      </c>
      <c r="I974" s="5" t="str">
        <f t="shared" si="142"/>
        <v/>
      </c>
      <c r="J974" s="5" t="str">
        <f t="shared" si="143"/>
        <v/>
      </c>
      <c r="K974" s="5" t="e">
        <f t="shared" si="139"/>
        <v>#N/A</v>
      </c>
    </row>
    <row r="975" spans="1:11" x14ac:dyDescent="0.25">
      <c r="A975" s="3" t="str">
        <f>IF(AND(TRIM(INDEX(CompletedDateValues,ROW(A975)))&lt;&gt;"",INDEX(CompletedDateValues,ROW(A975))&gt;0),INT(INDEX(CompletedDateValues,ROW(A975))),"")</f>
        <v/>
      </c>
      <c r="B975" s="3" t="str">
        <f>IF(AND(TRIM(INDEX(StartDateValues,ROW(A975)))&lt;&gt;"",INDEX(StartDateValues,ROW(A975))&gt;0),INT(INDEX(StartDateValues,ROW(A975))),"")</f>
        <v/>
      </c>
      <c r="C975" s="3" t="str">
        <f t="shared" si="135"/>
        <v/>
      </c>
      <c r="D975" s="5" t="str">
        <f t="shared" si="136"/>
        <v/>
      </c>
      <c r="E975" s="5" t="str">
        <f t="shared" si="137"/>
        <v/>
      </c>
      <c r="F975" s="5" t="str">
        <f t="shared" si="138"/>
        <v/>
      </c>
      <c r="G975" s="3" t="str">
        <f t="shared" si="140"/>
        <v/>
      </c>
      <c r="H975" s="5" t="str">
        <f t="shared" si="141"/>
        <v/>
      </c>
      <c r="I975" s="5" t="str">
        <f t="shared" si="142"/>
        <v/>
      </c>
      <c r="J975" s="5" t="str">
        <f t="shared" si="143"/>
        <v/>
      </c>
      <c r="K975" s="5" t="e">
        <f t="shared" si="139"/>
        <v>#N/A</v>
      </c>
    </row>
    <row r="976" spans="1:11" x14ac:dyDescent="0.25">
      <c r="A976" s="3" t="str">
        <f>IF(AND(TRIM(INDEX(CompletedDateValues,ROW(A976)))&lt;&gt;"",INDEX(CompletedDateValues,ROW(A976))&gt;0),INT(INDEX(CompletedDateValues,ROW(A976))),"")</f>
        <v/>
      </c>
      <c r="B976" s="3" t="str">
        <f>IF(AND(TRIM(INDEX(StartDateValues,ROW(A976)))&lt;&gt;"",INDEX(StartDateValues,ROW(A976))&gt;0),INT(INDEX(StartDateValues,ROW(A976))),"")</f>
        <v/>
      </c>
      <c r="C976" s="3" t="str">
        <f t="shared" si="135"/>
        <v/>
      </c>
      <c r="D976" s="5" t="str">
        <f t="shared" si="136"/>
        <v/>
      </c>
      <c r="E976" s="5" t="str">
        <f t="shared" si="137"/>
        <v/>
      </c>
      <c r="F976" s="5" t="str">
        <f t="shared" si="138"/>
        <v/>
      </c>
      <c r="G976" s="3" t="str">
        <f t="shared" si="140"/>
        <v/>
      </c>
      <c r="H976" s="5" t="str">
        <f t="shared" si="141"/>
        <v/>
      </c>
      <c r="I976" s="5" t="str">
        <f t="shared" si="142"/>
        <v/>
      </c>
      <c r="J976" s="5" t="str">
        <f t="shared" si="143"/>
        <v/>
      </c>
      <c r="K976" s="5" t="e">
        <f t="shared" si="139"/>
        <v>#N/A</v>
      </c>
    </row>
    <row r="977" spans="1:11" x14ac:dyDescent="0.25">
      <c r="A977" s="3" t="str">
        <f>IF(AND(TRIM(INDEX(CompletedDateValues,ROW(A977)))&lt;&gt;"",INDEX(CompletedDateValues,ROW(A977))&gt;0),INT(INDEX(CompletedDateValues,ROW(A977))),"")</f>
        <v/>
      </c>
      <c r="B977" s="3" t="str">
        <f>IF(AND(TRIM(INDEX(StartDateValues,ROW(A977)))&lt;&gt;"",INDEX(StartDateValues,ROW(A977))&gt;0),INT(INDEX(StartDateValues,ROW(A977))),"")</f>
        <v/>
      </c>
      <c r="C977" s="3" t="str">
        <f t="shared" si="135"/>
        <v/>
      </c>
      <c r="D977" s="5" t="str">
        <f t="shared" si="136"/>
        <v/>
      </c>
      <c r="E977" s="5" t="str">
        <f t="shared" si="137"/>
        <v/>
      </c>
      <c r="F977" s="5" t="str">
        <f t="shared" si="138"/>
        <v/>
      </c>
      <c r="G977" s="3" t="str">
        <f t="shared" si="140"/>
        <v/>
      </c>
      <c r="H977" s="5" t="str">
        <f t="shared" si="141"/>
        <v/>
      </c>
      <c r="I977" s="5" t="str">
        <f t="shared" si="142"/>
        <v/>
      </c>
      <c r="J977" s="5" t="str">
        <f t="shared" si="143"/>
        <v/>
      </c>
      <c r="K977" s="5" t="e">
        <f t="shared" si="139"/>
        <v>#N/A</v>
      </c>
    </row>
    <row r="978" spans="1:11" x14ac:dyDescent="0.25">
      <c r="A978" s="3" t="str">
        <f>IF(AND(TRIM(INDEX(CompletedDateValues,ROW(A978)))&lt;&gt;"",INDEX(CompletedDateValues,ROW(A978))&gt;0),INT(INDEX(CompletedDateValues,ROW(A978))),"")</f>
        <v/>
      </c>
      <c r="B978" s="3" t="str">
        <f>IF(AND(TRIM(INDEX(StartDateValues,ROW(A978)))&lt;&gt;"",INDEX(StartDateValues,ROW(A978))&gt;0),INT(INDEX(StartDateValues,ROW(A978))),"")</f>
        <v/>
      </c>
      <c r="C978" s="3" t="str">
        <f t="shared" si="135"/>
        <v/>
      </c>
      <c r="D978" s="5" t="str">
        <f t="shared" si="136"/>
        <v/>
      </c>
      <c r="E978" s="5" t="str">
        <f t="shared" si="137"/>
        <v/>
      </c>
      <c r="F978" s="5" t="str">
        <f t="shared" si="138"/>
        <v/>
      </c>
      <c r="G978" s="3" t="str">
        <f t="shared" si="140"/>
        <v/>
      </c>
      <c r="H978" s="5" t="str">
        <f t="shared" si="141"/>
        <v/>
      </c>
      <c r="I978" s="5" t="str">
        <f t="shared" si="142"/>
        <v/>
      </c>
      <c r="J978" s="5" t="str">
        <f t="shared" si="143"/>
        <v/>
      </c>
      <c r="K978" s="5" t="e">
        <f t="shared" si="139"/>
        <v>#N/A</v>
      </c>
    </row>
    <row r="979" spans="1:11" x14ac:dyDescent="0.25">
      <c r="A979" s="3" t="str">
        <f>IF(AND(TRIM(INDEX(CompletedDateValues,ROW(A979)))&lt;&gt;"",INDEX(CompletedDateValues,ROW(A979))&gt;0),INT(INDEX(CompletedDateValues,ROW(A979))),"")</f>
        <v/>
      </c>
      <c r="B979" s="3" t="str">
        <f>IF(AND(TRIM(INDEX(StartDateValues,ROW(A979)))&lt;&gt;"",INDEX(StartDateValues,ROW(A979))&gt;0),INT(INDEX(StartDateValues,ROW(A979))),"")</f>
        <v/>
      </c>
      <c r="C979" s="3" t="str">
        <f t="shared" si="135"/>
        <v/>
      </c>
      <c r="D979" s="5" t="str">
        <f t="shared" si="136"/>
        <v/>
      </c>
      <c r="E979" s="5" t="str">
        <f t="shared" si="137"/>
        <v/>
      </c>
      <c r="F979" s="5" t="str">
        <f t="shared" si="138"/>
        <v/>
      </c>
      <c r="G979" s="3" t="str">
        <f t="shared" si="140"/>
        <v/>
      </c>
      <c r="H979" s="5" t="str">
        <f t="shared" si="141"/>
        <v/>
      </c>
      <c r="I979" s="5" t="str">
        <f t="shared" si="142"/>
        <v/>
      </c>
      <c r="J979" s="5" t="str">
        <f t="shared" si="143"/>
        <v/>
      </c>
      <c r="K979" s="5" t="e">
        <f t="shared" si="139"/>
        <v>#N/A</v>
      </c>
    </row>
    <row r="980" spans="1:11" x14ac:dyDescent="0.25">
      <c r="A980" s="3" t="str">
        <f>IF(AND(TRIM(INDEX(CompletedDateValues,ROW(A980)))&lt;&gt;"",INDEX(CompletedDateValues,ROW(A980))&gt;0),INT(INDEX(CompletedDateValues,ROW(A980))),"")</f>
        <v/>
      </c>
      <c r="B980" s="3" t="str">
        <f>IF(AND(TRIM(INDEX(StartDateValues,ROW(A980)))&lt;&gt;"",INDEX(StartDateValues,ROW(A980))&gt;0),INT(INDEX(StartDateValues,ROW(A980))),"")</f>
        <v/>
      </c>
      <c r="C980" s="3" t="str">
        <f t="shared" si="135"/>
        <v/>
      </c>
      <c r="D980" s="5" t="str">
        <f t="shared" si="136"/>
        <v/>
      </c>
      <c r="E980" s="5" t="str">
        <f t="shared" si="137"/>
        <v/>
      </c>
      <c r="F980" s="5" t="str">
        <f t="shared" si="138"/>
        <v/>
      </c>
      <c r="G980" s="3" t="str">
        <f t="shared" si="140"/>
        <v/>
      </c>
      <c r="H980" s="5" t="str">
        <f t="shared" si="141"/>
        <v/>
      </c>
      <c r="I980" s="5" t="str">
        <f t="shared" si="142"/>
        <v/>
      </c>
      <c r="J980" s="5" t="str">
        <f t="shared" si="143"/>
        <v/>
      </c>
      <c r="K980" s="5" t="e">
        <f t="shared" si="139"/>
        <v>#N/A</v>
      </c>
    </row>
    <row r="981" spans="1:11" x14ac:dyDescent="0.25">
      <c r="A981" s="3" t="str">
        <f>IF(AND(TRIM(INDEX(CompletedDateValues,ROW(A981)))&lt;&gt;"",INDEX(CompletedDateValues,ROW(A981))&gt;0),INT(INDEX(CompletedDateValues,ROW(A981))),"")</f>
        <v/>
      </c>
      <c r="B981" s="3" t="str">
        <f>IF(AND(TRIM(INDEX(StartDateValues,ROW(A981)))&lt;&gt;"",INDEX(StartDateValues,ROW(A981))&gt;0),INT(INDEX(StartDateValues,ROW(A981))),"")</f>
        <v/>
      </c>
      <c r="C981" s="3" t="str">
        <f t="shared" si="135"/>
        <v/>
      </c>
      <c r="D981" s="5" t="str">
        <f t="shared" si="136"/>
        <v/>
      </c>
      <c r="E981" s="5" t="str">
        <f t="shared" si="137"/>
        <v/>
      </c>
      <c r="F981" s="5" t="str">
        <f t="shared" si="138"/>
        <v/>
      </c>
      <c r="G981" s="3" t="str">
        <f t="shared" si="140"/>
        <v/>
      </c>
      <c r="H981" s="5" t="str">
        <f t="shared" si="141"/>
        <v/>
      </c>
      <c r="I981" s="5" t="str">
        <f t="shared" si="142"/>
        <v/>
      </c>
      <c r="J981" s="5" t="str">
        <f t="shared" si="143"/>
        <v/>
      </c>
      <c r="K981" s="5" t="e">
        <f t="shared" si="139"/>
        <v>#N/A</v>
      </c>
    </row>
    <row r="982" spans="1:11" x14ac:dyDescent="0.25">
      <c r="A982" s="3" t="str">
        <f>IF(AND(TRIM(INDEX(CompletedDateValues,ROW(A982)))&lt;&gt;"",INDEX(CompletedDateValues,ROW(A982))&gt;0),INT(INDEX(CompletedDateValues,ROW(A982))),"")</f>
        <v/>
      </c>
      <c r="B982" s="3" t="str">
        <f>IF(AND(TRIM(INDEX(StartDateValues,ROW(A982)))&lt;&gt;"",INDEX(StartDateValues,ROW(A982))&gt;0),INT(INDEX(StartDateValues,ROW(A982))),"")</f>
        <v/>
      </c>
      <c r="C982" s="3" t="str">
        <f t="shared" si="135"/>
        <v/>
      </c>
      <c r="D982" s="5" t="str">
        <f t="shared" si="136"/>
        <v/>
      </c>
      <c r="E982" s="5" t="str">
        <f t="shared" si="137"/>
        <v/>
      </c>
      <c r="F982" s="5" t="str">
        <f t="shared" si="138"/>
        <v/>
      </c>
      <c r="G982" s="3" t="str">
        <f t="shared" si="140"/>
        <v/>
      </c>
      <c r="H982" s="5" t="str">
        <f t="shared" si="141"/>
        <v/>
      </c>
      <c r="I982" s="5" t="str">
        <f t="shared" si="142"/>
        <v/>
      </c>
      <c r="J982" s="5" t="str">
        <f t="shared" si="143"/>
        <v/>
      </c>
      <c r="K982" s="5" t="e">
        <f t="shared" si="139"/>
        <v>#N/A</v>
      </c>
    </row>
    <row r="983" spans="1:11" x14ac:dyDescent="0.25">
      <c r="A983" s="3" t="str">
        <f>IF(AND(TRIM(INDEX(CompletedDateValues,ROW(A983)))&lt;&gt;"",INDEX(CompletedDateValues,ROW(A983))&gt;0),INT(INDEX(CompletedDateValues,ROW(A983))),"")</f>
        <v/>
      </c>
      <c r="B983" s="3" t="str">
        <f>IF(AND(TRIM(INDEX(StartDateValues,ROW(A983)))&lt;&gt;"",INDEX(StartDateValues,ROW(A983))&gt;0),INT(INDEX(StartDateValues,ROW(A983))),"")</f>
        <v/>
      </c>
      <c r="C983" s="3" t="str">
        <f t="shared" si="135"/>
        <v/>
      </c>
      <c r="D983" s="5" t="str">
        <f t="shared" si="136"/>
        <v/>
      </c>
      <c r="E983" s="5" t="str">
        <f t="shared" si="137"/>
        <v/>
      </c>
      <c r="F983" s="5" t="str">
        <f t="shared" si="138"/>
        <v/>
      </c>
      <c r="G983" s="3" t="str">
        <f t="shared" si="140"/>
        <v/>
      </c>
      <c r="H983" s="5" t="str">
        <f t="shared" si="141"/>
        <v/>
      </c>
      <c r="I983" s="5" t="str">
        <f t="shared" si="142"/>
        <v/>
      </c>
      <c r="J983" s="5" t="str">
        <f t="shared" si="143"/>
        <v/>
      </c>
      <c r="K983" s="5" t="e">
        <f t="shared" si="139"/>
        <v>#N/A</v>
      </c>
    </row>
    <row r="984" spans="1:11" x14ac:dyDescent="0.25">
      <c r="A984" s="3" t="str">
        <f>IF(AND(TRIM(INDEX(CompletedDateValues,ROW(A984)))&lt;&gt;"",INDEX(CompletedDateValues,ROW(A984))&gt;0),INT(INDEX(CompletedDateValues,ROW(A984))),"")</f>
        <v/>
      </c>
      <c r="B984" s="3" t="str">
        <f>IF(AND(TRIM(INDEX(StartDateValues,ROW(A984)))&lt;&gt;"",INDEX(StartDateValues,ROW(A984))&gt;0),INT(INDEX(StartDateValues,ROW(A984))),"")</f>
        <v/>
      </c>
      <c r="C984" s="3" t="str">
        <f t="shared" si="135"/>
        <v/>
      </c>
      <c r="D984" s="5" t="str">
        <f t="shared" si="136"/>
        <v/>
      </c>
      <c r="E984" s="5" t="str">
        <f t="shared" si="137"/>
        <v/>
      </c>
      <c r="F984" s="5" t="str">
        <f t="shared" si="138"/>
        <v/>
      </c>
      <c r="G984" s="3" t="str">
        <f t="shared" si="140"/>
        <v/>
      </c>
      <c r="H984" s="5" t="str">
        <f t="shared" si="141"/>
        <v/>
      </c>
      <c r="I984" s="5" t="str">
        <f t="shared" si="142"/>
        <v/>
      </c>
      <c r="J984" s="5" t="str">
        <f t="shared" si="143"/>
        <v/>
      </c>
      <c r="K984" s="5" t="e">
        <f t="shared" si="139"/>
        <v>#N/A</v>
      </c>
    </row>
    <row r="985" spans="1:11" x14ac:dyDescent="0.25">
      <c r="A985" s="3" t="str">
        <f>IF(AND(TRIM(INDEX(CompletedDateValues,ROW(A985)))&lt;&gt;"",INDEX(CompletedDateValues,ROW(A985))&gt;0),INT(INDEX(CompletedDateValues,ROW(A985))),"")</f>
        <v/>
      </c>
      <c r="B985" s="3" t="str">
        <f>IF(AND(TRIM(INDEX(StartDateValues,ROW(A985)))&lt;&gt;"",INDEX(StartDateValues,ROW(A985))&gt;0),INT(INDEX(StartDateValues,ROW(A985))),"")</f>
        <v/>
      </c>
      <c r="C985" s="3" t="str">
        <f t="shared" si="135"/>
        <v/>
      </c>
      <c r="D985" s="5" t="str">
        <f t="shared" si="136"/>
        <v/>
      </c>
      <c r="E985" s="5" t="str">
        <f t="shared" si="137"/>
        <v/>
      </c>
      <c r="F985" s="5" t="str">
        <f t="shared" si="138"/>
        <v/>
      </c>
      <c r="G985" s="3" t="str">
        <f t="shared" si="140"/>
        <v/>
      </c>
      <c r="H985" s="5" t="str">
        <f t="shared" si="141"/>
        <v/>
      </c>
      <c r="I985" s="5" t="str">
        <f t="shared" si="142"/>
        <v/>
      </c>
      <c r="J985" s="5" t="str">
        <f t="shared" si="143"/>
        <v/>
      </c>
      <c r="K985" s="5" t="e">
        <f t="shared" si="139"/>
        <v>#N/A</v>
      </c>
    </row>
    <row r="986" spans="1:11" x14ac:dyDescent="0.25">
      <c r="A986" s="3" t="str">
        <f>IF(AND(TRIM(INDEX(CompletedDateValues,ROW(A986)))&lt;&gt;"",INDEX(CompletedDateValues,ROW(A986))&gt;0),INT(INDEX(CompletedDateValues,ROW(A986))),"")</f>
        <v/>
      </c>
      <c r="B986" s="3" t="str">
        <f>IF(AND(TRIM(INDEX(StartDateValues,ROW(A986)))&lt;&gt;"",INDEX(StartDateValues,ROW(A986))&gt;0),INT(INDEX(StartDateValues,ROW(A986))),"")</f>
        <v/>
      </c>
      <c r="C986" s="3" t="str">
        <f t="shared" si="135"/>
        <v/>
      </c>
      <c r="D986" s="5" t="str">
        <f t="shared" si="136"/>
        <v/>
      </c>
      <c r="E986" s="5" t="str">
        <f t="shared" si="137"/>
        <v/>
      </c>
      <c r="F986" s="5" t="str">
        <f t="shared" si="138"/>
        <v/>
      </c>
      <c r="G986" s="3" t="str">
        <f t="shared" si="140"/>
        <v/>
      </c>
      <c r="H986" s="5" t="str">
        <f t="shared" si="141"/>
        <v/>
      </c>
      <c r="I986" s="5" t="str">
        <f t="shared" si="142"/>
        <v/>
      </c>
      <c r="J986" s="5" t="str">
        <f t="shared" si="143"/>
        <v/>
      </c>
      <c r="K986" s="5" t="e">
        <f t="shared" si="139"/>
        <v>#N/A</v>
      </c>
    </row>
    <row r="987" spans="1:11" x14ac:dyDescent="0.25">
      <c r="A987" s="3" t="str">
        <f>IF(AND(TRIM(INDEX(CompletedDateValues,ROW(A987)))&lt;&gt;"",INDEX(CompletedDateValues,ROW(A987))&gt;0),INT(INDEX(CompletedDateValues,ROW(A987))),"")</f>
        <v/>
      </c>
      <c r="B987" s="3" t="str">
        <f>IF(AND(TRIM(INDEX(StartDateValues,ROW(A987)))&lt;&gt;"",INDEX(StartDateValues,ROW(A987))&gt;0),INT(INDEX(StartDateValues,ROW(A987))),"")</f>
        <v/>
      </c>
      <c r="C987" s="3" t="str">
        <f t="shared" si="135"/>
        <v/>
      </c>
      <c r="D987" s="5" t="str">
        <f t="shared" si="136"/>
        <v/>
      </c>
      <c r="E987" s="5" t="str">
        <f t="shared" si="137"/>
        <v/>
      </c>
      <c r="F987" s="5" t="str">
        <f t="shared" si="138"/>
        <v/>
      </c>
      <c r="G987" s="3" t="str">
        <f t="shared" si="140"/>
        <v/>
      </c>
      <c r="H987" s="5" t="str">
        <f t="shared" si="141"/>
        <v/>
      </c>
      <c r="I987" s="5" t="str">
        <f t="shared" si="142"/>
        <v/>
      </c>
      <c r="J987" s="5" t="str">
        <f t="shared" si="143"/>
        <v/>
      </c>
      <c r="K987" s="5" t="e">
        <f t="shared" si="139"/>
        <v>#N/A</v>
      </c>
    </row>
    <row r="988" spans="1:11" x14ac:dyDescent="0.25">
      <c r="A988" s="3" t="str">
        <f>IF(AND(TRIM(INDEX(CompletedDateValues,ROW(A988)))&lt;&gt;"",INDEX(CompletedDateValues,ROW(A988))&gt;0),INT(INDEX(CompletedDateValues,ROW(A988))),"")</f>
        <v/>
      </c>
      <c r="B988" s="3" t="str">
        <f>IF(AND(TRIM(INDEX(StartDateValues,ROW(A988)))&lt;&gt;"",INDEX(StartDateValues,ROW(A988))&gt;0),INT(INDEX(StartDateValues,ROW(A988))),"")</f>
        <v/>
      </c>
      <c r="C988" s="3" t="str">
        <f t="shared" si="135"/>
        <v/>
      </c>
      <c r="D988" s="5" t="str">
        <f t="shared" si="136"/>
        <v/>
      </c>
      <c r="E988" s="5" t="str">
        <f t="shared" si="137"/>
        <v/>
      </c>
      <c r="F988" s="5" t="str">
        <f t="shared" si="138"/>
        <v/>
      </c>
      <c r="G988" s="3" t="str">
        <f t="shared" si="140"/>
        <v/>
      </c>
      <c r="H988" s="5" t="str">
        <f t="shared" si="141"/>
        <v/>
      </c>
      <c r="I988" s="5" t="str">
        <f t="shared" si="142"/>
        <v/>
      </c>
      <c r="J988" s="5" t="str">
        <f t="shared" si="143"/>
        <v/>
      </c>
      <c r="K988" s="5" t="e">
        <f t="shared" si="139"/>
        <v>#N/A</v>
      </c>
    </row>
    <row r="989" spans="1:11" x14ac:dyDescent="0.25">
      <c r="A989" s="3" t="str">
        <f>IF(AND(TRIM(INDEX(CompletedDateValues,ROW(A989)))&lt;&gt;"",INDEX(CompletedDateValues,ROW(A989))&gt;0),INT(INDEX(CompletedDateValues,ROW(A989))),"")</f>
        <v/>
      </c>
      <c r="B989" s="3" t="str">
        <f>IF(AND(TRIM(INDEX(StartDateValues,ROW(A989)))&lt;&gt;"",INDEX(StartDateValues,ROW(A989))&gt;0),INT(INDEX(StartDateValues,ROW(A989))),"")</f>
        <v/>
      </c>
      <c r="C989" s="3" t="str">
        <f t="shared" si="135"/>
        <v/>
      </c>
      <c r="D989" s="5" t="str">
        <f t="shared" si="136"/>
        <v/>
      </c>
      <c r="E989" s="5" t="str">
        <f t="shared" si="137"/>
        <v/>
      </c>
      <c r="F989" s="5" t="str">
        <f t="shared" si="138"/>
        <v/>
      </c>
      <c r="G989" s="3" t="str">
        <f t="shared" si="140"/>
        <v/>
      </c>
      <c r="H989" s="5" t="str">
        <f t="shared" si="141"/>
        <v/>
      </c>
      <c r="I989" s="5" t="str">
        <f t="shared" si="142"/>
        <v/>
      </c>
      <c r="J989" s="5" t="str">
        <f t="shared" si="143"/>
        <v/>
      </c>
      <c r="K989" s="5" t="e">
        <f t="shared" si="139"/>
        <v>#N/A</v>
      </c>
    </row>
    <row r="990" spans="1:11" x14ac:dyDescent="0.25">
      <c r="A990" s="3" t="str">
        <f>IF(AND(TRIM(INDEX(CompletedDateValues,ROW(A990)))&lt;&gt;"",INDEX(CompletedDateValues,ROW(A990))&gt;0),INT(INDEX(CompletedDateValues,ROW(A990))),"")</f>
        <v/>
      </c>
      <c r="B990" s="3" t="str">
        <f>IF(AND(TRIM(INDEX(StartDateValues,ROW(A990)))&lt;&gt;"",INDEX(StartDateValues,ROW(A990))&gt;0),INT(INDEX(StartDateValues,ROW(A990))),"")</f>
        <v/>
      </c>
      <c r="C990" s="3" t="str">
        <f t="shared" si="135"/>
        <v/>
      </c>
      <c r="D990" s="5" t="str">
        <f t="shared" si="136"/>
        <v/>
      </c>
      <c r="E990" s="5" t="str">
        <f t="shared" si="137"/>
        <v/>
      </c>
      <c r="F990" s="5" t="str">
        <f t="shared" si="138"/>
        <v/>
      </c>
      <c r="G990" s="3" t="str">
        <f t="shared" si="140"/>
        <v/>
      </c>
      <c r="H990" s="5" t="str">
        <f t="shared" si="141"/>
        <v/>
      </c>
      <c r="I990" s="5" t="str">
        <f t="shared" si="142"/>
        <v/>
      </c>
      <c r="J990" s="5" t="str">
        <f t="shared" si="143"/>
        <v/>
      </c>
      <c r="K990" s="5" t="e">
        <f t="shared" si="139"/>
        <v>#N/A</v>
      </c>
    </row>
    <row r="991" spans="1:11" x14ac:dyDescent="0.25">
      <c r="A991" s="3" t="str">
        <f>IF(AND(TRIM(INDEX(CompletedDateValues,ROW(A991)))&lt;&gt;"",INDEX(CompletedDateValues,ROW(A991))&gt;0),INT(INDEX(CompletedDateValues,ROW(A991))),"")</f>
        <v/>
      </c>
      <c r="B991" s="3" t="str">
        <f>IF(AND(TRIM(INDEX(StartDateValues,ROW(A991)))&lt;&gt;"",INDEX(StartDateValues,ROW(A991))&gt;0),INT(INDEX(StartDateValues,ROW(A991))),"")</f>
        <v/>
      </c>
      <c r="C991" s="3" t="str">
        <f t="shared" si="135"/>
        <v/>
      </c>
      <c r="D991" s="5" t="str">
        <f t="shared" si="136"/>
        <v/>
      </c>
      <c r="E991" s="5" t="str">
        <f t="shared" si="137"/>
        <v/>
      </c>
      <c r="F991" s="5" t="str">
        <f t="shared" si="138"/>
        <v/>
      </c>
      <c r="G991" s="3" t="str">
        <f t="shared" si="140"/>
        <v/>
      </c>
      <c r="H991" s="5" t="str">
        <f t="shared" si="141"/>
        <v/>
      </c>
      <c r="I991" s="5" t="str">
        <f t="shared" si="142"/>
        <v/>
      </c>
      <c r="J991" s="5" t="str">
        <f t="shared" si="143"/>
        <v/>
      </c>
      <c r="K991" s="5" t="e">
        <f t="shared" si="139"/>
        <v>#N/A</v>
      </c>
    </row>
    <row r="992" spans="1:11" x14ac:dyDescent="0.25">
      <c r="A992" s="3" t="str">
        <f>IF(AND(TRIM(INDEX(CompletedDateValues,ROW(A992)))&lt;&gt;"",INDEX(CompletedDateValues,ROW(A992))&gt;0),INT(INDEX(CompletedDateValues,ROW(A992))),"")</f>
        <v/>
      </c>
      <c r="B992" s="3" t="str">
        <f>IF(AND(TRIM(INDEX(StartDateValues,ROW(A992)))&lt;&gt;"",INDEX(StartDateValues,ROW(A992))&gt;0),INT(INDEX(StartDateValues,ROW(A992))),"")</f>
        <v/>
      </c>
      <c r="C992" s="3" t="str">
        <f t="shared" si="135"/>
        <v/>
      </c>
      <c r="D992" s="5" t="str">
        <f t="shared" si="136"/>
        <v/>
      </c>
      <c r="E992" s="5" t="str">
        <f t="shared" si="137"/>
        <v/>
      </c>
      <c r="F992" s="5" t="str">
        <f t="shared" si="138"/>
        <v/>
      </c>
      <c r="G992" s="3" t="str">
        <f t="shared" si="140"/>
        <v/>
      </c>
      <c r="H992" s="5" t="str">
        <f t="shared" si="141"/>
        <v/>
      </c>
      <c r="I992" s="5" t="str">
        <f t="shared" si="142"/>
        <v/>
      </c>
      <c r="J992" s="5" t="str">
        <f t="shared" si="143"/>
        <v/>
      </c>
      <c r="K992" s="5" t="e">
        <f t="shared" si="139"/>
        <v>#N/A</v>
      </c>
    </row>
    <row r="993" spans="1:11" x14ac:dyDescent="0.25">
      <c r="A993" s="3" t="str">
        <f>IF(AND(TRIM(INDEX(CompletedDateValues,ROW(A993)))&lt;&gt;"",INDEX(CompletedDateValues,ROW(A993))&gt;0),INT(INDEX(CompletedDateValues,ROW(A993))),"")</f>
        <v/>
      </c>
      <c r="B993" s="3" t="str">
        <f>IF(AND(TRIM(INDEX(StartDateValues,ROW(A993)))&lt;&gt;"",INDEX(StartDateValues,ROW(A993))&gt;0),INT(INDEX(StartDateValues,ROW(A993))),"")</f>
        <v/>
      </c>
      <c r="C993" s="3" t="str">
        <f t="shared" si="135"/>
        <v/>
      </c>
      <c r="D993" s="5" t="str">
        <f t="shared" si="136"/>
        <v/>
      </c>
      <c r="E993" s="5" t="str">
        <f t="shared" si="137"/>
        <v/>
      </c>
      <c r="F993" s="5" t="str">
        <f t="shared" si="138"/>
        <v/>
      </c>
      <c r="G993" s="3" t="str">
        <f t="shared" si="140"/>
        <v/>
      </c>
      <c r="H993" s="5" t="str">
        <f t="shared" si="141"/>
        <v/>
      </c>
      <c r="I993" s="5" t="str">
        <f t="shared" si="142"/>
        <v/>
      </c>
      <c r="J993" s="5" t="str">
        <f t="shared" si="143"/>
        <v/>
      </c>
      <c r="K993" s="5" t="e">
        <f t="shared" si="139"/>
        <v>#N/A</v>
      </c>
    </row>
    <row r="994" spans="1:11" x14ac:dyDescent="0.25">
      <c r="A994" s="3" t="str">
        <f>IF(AND(TRIM(INDEX(CompletedDateValues,ROW(A994)))&lt;&gt;"",INDEX(CompletedDateValues,ROW(A994))&gt;0),INT(INDEX(CompletedDateValues,ROW(A994))),"")</f>
        <v/>
      </c>
      <c r="B994" s="3" t="str">
        <f>IF(AND(TRIM(INDEX(StartDateValues,ROW(A994)))&lt;&gt;"",INDEX(StartDateValues,ROW(A994))&gt;0),INT(INDEX(StartDateValues,ROW(A994))),"")</f>
        <v/>
      </c>
      <c r="C994" s="3" t="str">
        <f t="shared" si="135"/>
        <v/>
      </c>
      <c r="D994" s="5" t="str">
        <f t="shared" si="136"/>
        <v/>
      </c>
      <c r="E994" s="5" t="str">
        <f t="shared" si="137"/>
        <v/>
      </c>
      <c r="F994" s="5" t="str">
        <f t="shared" si="138"/>
        <v/>
      </c>
      <c r="G994" s="3" t="str">
        <f t="shared" si="140"/>
        <v/>
      </c>
      <c r="H994" s="5" t="str">
        <f t="shared" si="141"/>
        <v/>
      </c>
      <c r="I994" s="5" t="str">
        <f t="shared" si="142"/>
        <v/>
      </c>
      <c r="J994" s="5" t="str">
        <f t="shared" si="143"/>
        <v/>
      </c>
      <c r="K994" s="5" t="e">
        <f t="shared" si="139"/>
        <v>#N/A</v>
      </c>
    </row>
    <row r="995" spans="1:11" x14ac:dyDescent="0.25">
      <c r="A995" s="3" t="str">
        <f>IF(AND(TRIM(INDEX(CompletedDateValues,ROW(A995)))&lt;&gt;"",INDEX(CompletedDateValues,ROW(A995))&gt;0),INT(INDEX(CompletedDateValues,ROW(A995))),"")</f>
        <v/>
      </c>
      <c r="B995" s="3" t="str">
        <f>IF(AND(TRIM(INDEX(StartDateValues,ROW(A995)))&lt;&gt;"",INDEX(StartDateValues,ROW(A995))&gt;0),INT(INDEX(StartDateValues,ROW(A995))),"")</f>
        <v/>
      </c>
      <c r="C995" s="3" t="str">
        <f t="shared" si="135"/>
        <v/>
      </c>
      <c r="D995" s="5" t="str">
        <f t="shared" si="136"/>
        <v/>
      </c>
      <c r="E995" s="5" t="str">
        <f t="shared" si="137"/>
        <v/>
      </c>
      <c r="F995" s="5" t="str">
        <f t="shared" si="138"/>
        <v/>
      </c>
      <c r="G995" s="3" t="str">
        <f t="shared" si="140"/>
        <v/>
      </c>
      <c r="H995" s="5" t="str">
        <f t="shared" si="141"/>
        <v/>
      </c>
      <c r="I995" s="5" t="str">
        <f t="shared" si="142"/>
        <v/>
      </c>
      <c r="J995" s="5" t="str">
        <f t="shared" si="143"/>
        <v/>
      </c>
      <c r="K995" s="5" t="e">
        <f t="shared" si="139"/>
        <v>#N/A</v>
      </c>
    </row>
    <row r="996" spans="1:11" x14ac:dyDescent="0.25">
      <c r="A996" s="3" t="str">
        <f>IF(AND(TRIM(INDEX(CompletedDateValues,ROW(A996)))&lt;&gt;"",INDEX(CompletedDateValues,ROW(A996))&gt;0),INT(INDEX(CompletedDateValues,ROW(A996))),"")</f>
        <v/>
      </c>
      <c r="B996" s="3" t="str">
        <f>IF(AND(TRIM(INDEX(StartDateValues,ROW(A996)))&lt;&gt;"",INDEX(StartDateValues,ROW(A996))&gt;0),INT(INDEX(StartDateValues,ROW(A996))),"")</f>
        <v/>
      </c>
      <c r="C996" s="3" t="str">
        <f t="shared" si="135"/>
        <v/>
      </c>
      <c r="D996" s="5" t="str">
        <f t="shared" si="136"/>
        <v/>
      </c>
      <c r="E996" s="5" t="str">
        <f t="shared" si="137"/>
        <v/>
      </c>
      <c r="F996" s="5" t="str">
        <f t="shared" si="138"/>
        <v/>
      </c>
      <c r="G996" s="3" t="str">
        <f t="shared" si="140"/>
        <v/>
      </c>
      <c r="H996" s="5" t="str">
        <f t="shared" si="141"/>
        <v/>
      </c>
      <c r="I996" s="5" t="str">
        <f t="shared" si="142"/>
        <v/>
      </c>
      <c r="J996" s="5" t="str">
        <f t="shared" si="143"/>
        <v/>
      </c>
      <c r="K996" s="5" t="e">
        <f t="shared" si="139"/>
        <v>#N/A</v>
      </c>
    </row>
    <row r="997" spans="1:11" x14ac:dyDescent="0.25">
      <c r="A997" s="3" t="str">
        <f>IF(AND(TRIM(INDEX(CompletedDateValues,ROW(A997)))&lt;&gt;"",INDEX(CompletedDateValues,ROW(A997))&gt;0),INT(INDEX(CompletedDateValues,ROW(A997))),"")</f>
        <v/>
      </c>
      <c r="B997" s="3" t="str">
        <f>IF(AND(TRIM(INDEX(StartDateValues,ROW(A997)))&lt;&gt;"",INDEX(StartDateValues,ROW(A997))&gt;0),INT(INDEX(StartDateValues,ROW(A997))),"")</f>
        <v/>
      </c>
      <c r="C997" s="3" t="str">
        <f t="shared" si="135"/>
        <v/>
      </c>
      <c r="D997" s="5" t="str">
        <f t="shared" si="136"/>
        <v/>
      </c>
      <c r="E997" s="5" t="str">
        <f t="shared" si="137"/>
        <v/>
      </c>
      <c r="F997" s="5" t="str">
        <f t="shared" si="138"/>
        <v/>
      </c>
      <c r="G997" s="3" t="str">
        <f t="shared" si="140"/>
        <v/>
      </c>
      <c r="H997" s="5" t="str">
        <f t="shared" si="141"/>
        <v/>
      </c>
      <c r="I997" s="5" t="str">
        <f t="shared" si="142"/>
        <v/>
      </c>
      <c r="J997" s="5" t="str">
        <f t="shared" si="143"/>
        <v/>
      </c>
      <c r="K997" s="5" t="e">
        <f t="shared" si="139"/>
        <v>#N/A</v>
      </c>
    </row>
    <row r="998" spans="1:11" x14ac:dyDescent="0.25">
      <c r="A998" s="3" t="str">
        <f>IF(AND(TRIM(INDEX(CompletedDateValues,ROW(A998)))&lt;&gt;"",INDEX(CompletedDateValues,ROW(A998))&gt;0),INT(INDEX(CompletedDateValues,ROW(A998))),"")</f>
        <v/>
      </c>
      <c r="B998" s="3" t="str">
        <f>IF(AND(TRIM(INDEX(StartDateValues,ROW(A998)))&lt;&gt;"",INDEX(StartDateValues,ROW(A998))&gt;0),INT(INDEX(StartDateValues,ROW(A998))),"")</f>
        <v/>
      </c>
      <c r="C998" s="3" t="str">
        <f t="shared" si="135"/>
        <v/>
      </c>
      <c r="D998" s="5" t="str">
        <f t="shared" si="136"/>
        <v/>
      </c>
      <c r="E998" s="5" t="str">
        <f t="shared" si="137"/>
        <v/>
      </c>
      <c r="F998" s="5" t="str">
        <f t="shared" si="138"/>
        <v/>
      </c>
      <c r="G998" s="3" t="str">
        <f t="shared" si="140"/>
        <v/>
      </c>
      <c r="H998" s="5" t="str">
        <f t="shared" si="141"/>
        <v/>
      </c>
      <c r="I998" s="5" t="str">
        <f t="shared" si="142"/>
        <v/>
      </c>
      <c r="J998" s="5" t="str">
        <f t="shared" si="143"/>
        <v/>
      </c>
      <c r="K998" s="5" t="e">
        <f t="shared" si="139"/>
        <v>#N/A</v>
      </c>
    </row>
    <row r="999" spans="1:11" x14ac:dyDescent="0.25">
      <c r="A999" s="3" t="str">
        <f>IF(AND(TRIM(INDEX(CompletedDateValues,ROW(A999)))&lt;&gt;"",INDEX(CompletedDateValues,ROW(A999))&gt;0),INT(INDEX(CompletedDateValues,ROW(A999))),"")</f>
        <v/>
      </c>
      <c r="B999" s="3" t="str">
        <f>IF(AND(TRIM(INDEX(StartDateValues,ROW(A999)))&lt;&gt;"",INDEX(StartDateValues,ROW(A999))&gt;0),INT(INDEX(StartDateValues,ROW(A999))),"")</f>
        <v/>
      </c>
      <c r="C999" s="3" t="str">
        <f t="shared" si="135"/>
        <v/>
      </c>
      <c r="D999" s="5" t="str">
        <f t="shared" si="136"/>
        <v/>
      </c>
      <c r="E999" s="5" t="str">
        <f t="shared" si="137"/>
        <v/>
      </c>
      <c r="F999" s="5" t="str">
        <f t="shared" si="138"/>
        <v/>
      </c>
      <c r="G999" s="3" t="str">
        <f t="shared" si="140"/>
        <v/>
      </c>
      <c r="H999" s="5" t="str">
        <f t="shared" si="141"/>
        <v/>
      </c>
      <c r="I999" s="5" t="str">
        <f t="shared" si="142"/>
        <v/>
      </c>
      <c r="J999" s="5" t="str">
        <f t="shared" si="143"/>
        <v/>
      </c>
      <c r="K999" s="5" t="e">
        <f t="shared" si="139"/>
        <v>#N/A</v>
      </c>
    </row>
    <row r="1000" spans="1:11" x14ac:dyDescent="0.25">
      <c r="A1000" s="3" t="str">
        <f>IF(AND(TRIM(INDEX(CompletedDateValues,ROW(A1000)))&lt;&gt;"",INDEX(CompletedDateValues,ROW(A1000))&gt;0),INT(INDEX(CompletedDateValues,ROW(A1000))),"")</f>
        <v/>
      </c>
      <c r="B1000" s="3" t="str">
        <f>IF(AND(TRIM(INDEX(StartDateValues,ROW(A1000)))&lt;&gt;"",INDEX(StartDateValues,ROW(A1000))&gt;0),INT(INDEX(StartDateValues,ROW(A1000))),"")</f>
        <v/>
      </c>
      <c r="C1000" s="3" t="str">
        <f t="shared" si="135"/>
        <v/>
      </c>
      <c r="D1000" s="5" t="str">
        <f t="shared" si="136"/>
        <v/>
      </c>
      <c r="E1000" s="5" t="str">
        <f t="shared" si="137"/>
        <v/>
      </c>
      <c r="F1000" s="5" t="str">
        <f t="shared" si="138"/>
        <v/>
      </c>
      <c r="G1000" s="3" t="str">
        <f t="shared" si="140"/>
        <v/>
      </c>
      <c r="H1000" s="5" t="str">
        <f t="shared" si="141"/>
        <v/>
      </c>
      <c r="I1000" s="5" t="str">
        <f t="shared" si="142"/>
        <v/>
      </c>
      <c r="J1000" s="5" t="str">
        <f t="shared" si="143"/>
        <v/>
      </c>
      <c r="K1000" s="5" t="e">
        <f t="shared" si="139"/>
        <v>#N/A</v>
      </c>
    </row>
    <row r="1001" spans="1:11" x14ac:dyDescent="0.25">
      <c r="A1001" s="3" t="str">
        <f>IF(AND(TRIM(INDEX(CompletedDateValues,ROW(A1001)))&lt;&gt;"",INDEX(CompletedDateValues,ROW(A1001))&gt;0),INT(INDEX(CompletedDateValues,ROW(A1001))),"")</f>
        <v/>
      </c>
      <c r="B1001" s="3" t="str">
        <f>IF(AND(TRIM(INDEX(StartDateValues,ROW(A1001)))&lt;&gt;"",INDEX(StartDateValues,ROW(A1001))&gt;0),INT(INDEX(StartDateValues,ROW(A1001))),"")</f>
        <v/>
      </c>
      <c r="C1001" s="3" t="str">
        <f t="shared" si="135"/>
        <v/>
      </c>
      <c r="D1001" s="5" t="str">
        <f t="shared" si="136"/>
        <v/>
      </c>
      <c r="E1001" s="5" t="str">
        <f t="shared" si="137"/>
        <v/>
      </c>
      <c r="F1001" s="5" t="str">
        <f t="shared" si="138"/>
        <v/>
      </c>
      <c r="G1001" s="3" t="str">
        <f t="shared" si="140"/>
        <v/>
      </c>
      <c r="H1001" s="5" t="str">
        <f t="shared" si="141"/>
        <v/>
      </c>
      <c r="I1001" s="5" t="str">
        <f t="shared" si="142"/>
        <v/>
      </c>
      <c r="J1001" s="5" t="str">
        <f t="shared" si="143"/>
        <v/>
      </c>
      <c r="K1001" s="5" t="e">
        <f t="shared" si="139"/>
        <v>#N/A</v>
      </c>
    </row>
    <row r="1002" spans="1:11" x14ac:dyDescent="0.25">
      <c r="A1002" s="3" t="str">
        <f>IF(AND(TRIM(INDEX(CompletedDateValues,ROW(A1002)))&lt;&gt;"",INDEX(CompletedDateValues,ROW(A1002))&gt;0),INT(INDEX(CompletedDateValues,ROW(A1002))),"")</f>
        <v/>
      </c>
      <c r="B1002" s="3" t="str">
        <f>IF(AND(TRIM(INDEX(StartDateValues,ROW(A1002)))&lt;&gt;"",INDEX(StartDateValues,ROW(A1002))&gt;0),INT(INDEX(StartDateValues,ROW(A1002))),"")</f>
        <v/>
      </c>
      <c r="C1002" s="3" t="str">
        <f t="shared" si="135"/>
        <v/>
      </c>
      <c r="D1002" s="5" t="str">
        <f t="shared" si="136"/>
        <v/>
      </c>
      <c r="E1002" s="5" t="str">
        <f t="shared" si="137"/>
        <v/>
      </c>
      <c r="F1002" s="5" t="str">
        <f t="shared" si="138"/>
        <v/>
      </c>
      <c r="G1002" s="3" t="str">
        <f t="shared" si="140"/>
        <v/>
      </c>
      <c r="H1002" s="5" t="str">
        <f t="shared" si="141"/>
        <v/>
      </c>
      <c r="I1002" s="5" t="str">
        <f t="shared" si="142"/>
        <v/>
      </c>
      <c r="J1002" s="5" t="str">
        <f t="shared" si="143"/>
        <v/>
      </c>
      <c r="K1002" s="5" t="e">
        <f t="shared" si="139"/>
        <v>#N/A</v>
      </c>
    </row>
    <row r="1003" spans="1:11" x14ac:dyDescent="0.25">
      <c r="A1003" s="3" t="str">
        <f>IF(AND(TRIM(INDEX(CompletedDateValues,ROW(A1003)))&lt;&gt;"",INDEX(CompletedDateValues,ROW(A1003))&gt;0),INT(INDEX(CompletedDateValues,ROW(A1003))),"")</f>
        <v/>
      </c>
      <c r="B1003" s="3" t="str">
        <f>IF(AND(TRIM(INDEX(StartDateValues,ROW(A1003)))&lt;&gt;"",INDEX(StartDateValues,ROW(A1003))&gt;0),INT(INDEX(StartDateValues,ROW(A1003))),"")</f>
        <v/>
      </c>
      <c r="C1003" s="3" t="str">
        <f t="shared" si="135"/>
        <v/>
      </c>
      <c r="D1003" s="5" t="str">
        <f t="shared" si="136"/>
        <v/>
      </c>
      <c r="E1003" s="5" t="str">
        <f t="shared" si="137"/>
        <v/>
      </c>
      <c r="F1003" s="5" t="str">
        <f t="shared" si="138"/>
        <v/>
      </c>
      <c r="G1003" s="3" t="str">
        <f t="shared" si="140"/>
        <v/>
      </c>
      <c r="H1003" s="5" t="str">
        <f t="shared" si="141"/>
        <v/>
      </c>
      <c r="I1003" s="5" t="str">
        <f t="shared" si="142"/>
        <v/>
      </c>
      <c r="J1003" s="5" t="str">
        <f t="shared" si="143"/>
        <v/>
      </c>
      <c r="K1003" s="5" t="e">
        <f t="shared" si="139"/>
        <v>#N/A</v>
      </c>
    </row>
    <row r="1004" spans="1:11" x14ac:dyDescent="0.25">
      <c r="A1004" s="3" t="str">
        <f>IF(AND(TRIM(INDEX(CompletedDateValues,ROW(A1004)))&lt;&gt;"",INDEX(CompletedDateValues,ROW(A1004))&gt;0),INT(INDEX(CompletedDateValues,ROW(A1004))),"")</f>
        <v/>
      </c>
      <c r="B1004" s="3" t="str">
        <f>IF(AND(TRIM(INDEX(StartDateValues,ROW(A1004)))&lt;&gt;"",INDEX(StartDateValues,ROW(A1004))&gt;0),INT(INDEX(StartDateValues,ROW(A1004))),"")</f>
        <v/>
      </c>
      <c r="C1004" s="3" t="str">
        <f t="shared" si="135"/>
        <v/>
      </c>
      <c r="D1004" s="5" t="str">
        <f t="shared" si="136"/>
        <v/>
      </c>
      <c r="E1004" s="5" t="str">
        <f t="shared" si="137"/>
        <v/>
      </c>
      <c r="F1004" s="5" t="str">
        <f t="shared" si="138"/>
        <v/>
      </c>
      <c r="G1004" s="3" t="str">
        <f t="shared" si="140"/>
        <v/>
      </c>
      <c r="H1004" s="5" t="str">
        <f t="shared" si="141"/>
        <v/>
      </c>
      <c r="I1004" s="5" t="str">
        <f t="shared" si="142"/>
        <v/>
      </c>
      <c r="J1004" s="5" t="str">
        <f t="shared" si="143"/>
        <v/>
      </c>
      <c r="K1004" s="5" t="e">
        <f t="shared" si="139"/>
        <v>#N/A</v>
      </c>
    </row>
    <row r="1005" spans="1:11" x14ac:dyDescent="0.25">
      <c r="A1005" s="3" t="str">
        <f>IF(AND(TRIM(INDEX(CompletedDateValues,ROW(A1005)))&lt;&gt;"",INDEX(CompletedDateValues,ROW(A1005))&gt;0),INT(INDEX(CompletedDateValues,ROW(A1005))),"")</f>
        <v/>
      </c>
      <c r="B1005" s="3" t="str">
        <f>IF(AND(TRIM(INDEX(StartDateValues,ROW(A1005)))&lt;&gt;"",INDEX(StartDateValues,ROW(A1005))&gt;0),INT(INDEX(StartDateValues,ROW(A1005))),"")</f>
        <v/>
      </c>
      <c r="C1005" s="3" t="str">
        <f t="shared" si="135"/>
        <v/>
      </c>
      <c r="D1005" s="5" t="str">
        <f t="shared" si="136"/>
        <v/>
      </c>
      <c r="E1005" s="5" t="str">
        <f t="shared" si="137"/>
        <v/>
      </c>
      <c r="F1005" s="5" t="str">
        <f t="shared" si="138"/>
        <v/>
      </c>
      <c r="G1005" s="3" t="str">
        <f t="shared" si="140"/>
        <v/>
      </c>
      <c r="H1005" s="5" t="str">
        <f t="shared" si="141"/>
        <v/>
      </c>
      <c r="I1005" s="5" t="str">
        <f t="shared" si="142"/>
        <v/>
      </c>
      <c r="J1005" s="5" t="str">
        <f t="shared" si="143"/>
        <v/>
      </c>
      <c r="K1005" s="5" t="e">
        <f t="shared" si="139"/>
        <v>#N/A</v>
      </c>
    </row>
    <row r="1006" spans="1:11" x14ac:dyDescent="0.25">
      <c r="A1006" s="3" t="str">
        <f>IF(AND(TRIM(INDEX(CompletedDateValues,ROW(A1006)))&lt;&gt;"",INDEX(CompletedDateValues,ROW(A1006))&gt;0),INT(INDEX(CompletedDateValues,ROW(A1006))),"")</f>
        <v/>
      </c>
      <c r="B1006" s="3" t="str">
        <f>IF(AND(TRIM(INDEX(StartDateValues,ROW(A1006)))&lt;&gt;"",INDEX(StartDateValues,ROW(A1006))&gt;0),INT(INDEX(StartDateValues,ROW(A1006))),"")</f>
        <v/>
      </c>
      <c r="C1006" s="3" t="str">
        <f t="shared" si="135"/>
        <v/>
      </c>
      <c r="D1006" s="5" t="str">
        <f t="shared" si="136"/>
        <v/>
      </c>
      <c r="E1006" s="5" t="str">
        <f t="shared" si="137"/>
        <v/>
      </c>
      <c r="F1006" s="5" t="str">
        <f t="shared" si="138"/>
        <v/>
      </c>
      <c r="G1006" s="3" t="str">
        <f t="shared" si="140"/>
        <v/>
      </c>
      <c r="H1006" s="5" t="str">
        <f t="shared" si="141"/>
        <v/>
      </c>
      <c r="I1006" s="5" t="str">
        <f t="shared" si="142"/>
        <v/>
      </c>
      <c r="J1006" s="5" t="str">
        <f t="shared" si="143"/>
        <v/>
      </c>
      <c r="K1006" s="5" t="e">
        <f t="shared" si="139"/>
        <v>#N/A</v>
      </c>
    </row>
    <row r="1007" spans="1:11" x14ac:dyDescent="0.25">
      <c r="A1007" s="3" t="str">
        <f>IF(AND(TRIM(INDEX(CompletedDateValues,ROW(A1007)))&lt;&gt;"",INDEX(CompletedDateValues,ROW(A1007))&gt;0),INT(INDEX(CompletedDateValues,ROW(A1007))),"")</f>
        <v/>
      </c>
      <c r="B1007" s="3" t="str">
        <f>IF(AND(TRIM(INDEX(StartDateValues,ROW(A1007)))&lt;&gt;"",INDEX(StartDateValues,ROW(A1007))&gt;0),INT(INDEX(StartDateValues,ROW(A1007))),"")</f>
        <v/>
      </c>
      <c r="C1007" s="3" t="str">
        <f t="shared" si="135"/>
        <v/>
      </c>
      <c r="D1007" s="5" t="str">
        <f t="shared" si="136"/>
        <v/>
      </c>
      <c r="E1007" s="5" t="str">
        <f t="shared" si="137"/>
        <v/>
      </c>
      <c r="F1007" s="5" t="str">
        <f t="shared" si="138"/>
        <v/>
      </c>
      <c r="G1007" s="3" t="str">
        <f t="shared" si="140"/>
        <v/>
      </c>
      <c r="H1007" s="5" t="str">
        <f t="shared" si="141"/>
        <v/>
      </c>
      <c r="I1007" s="5" t="str">
        <f t="shared" si="142"/>
        <v/>
      </c>
      <c r="J1007" s="5" t="str">
        <f t="shared" si="143"/>
        <v/>
      </c>
      <c r="K1007" s="5" t="e">
        <f t="shared" si="139"/>
        <v>#N/A</v>
      </c>
    </row>
    <row r="1008" spans="1:11" x14ac:dyDescent="0.25">
      <c r="A1008" s="3" t="str">
        <f>IF(AND(TRIM(INDEX(CompletedDateValues,ROW(A1008)))&lt;&gt;"",INDEX(CompletedDateValues,ROW(A1008))&gt;0),INT(INDEX(CompletedDateValues,ROW(A1008))),"")</f>
        <v/>
      </c>
      <c r="B1008" s="3" t="str">
        <f>IF(AND(TRIM(INDEX(StartDateValues,ROW(A1008)))&lt;&gt;"",INDEX(StartDateValues,ROW(A1008))&gt;0),INT(INDEX(StartDateValues,ROW(A1008))),"")</f>
        <v/>
      </c>
      <c r="C1008" s="3" t="str">
        <f t="shared" si="135"/>
        <v/>
      </c>
      <c r="D1008" s="5" t="str">
        <f t="shared" si="136"/>
        <v/>
      </c>
      <c r="E1008" s="5" t="str">
        <f t="shared" si="137"/>
        <v/>
      </c>
      <c r="F1008" s="5" t="str">
        <f t="shared" si="138"/>
        <v/>
      </c>
      <c r="G1008" s="3" t="str">
        <f t="shared" si="140"/>
        <v/>
      </c>
      <c r="H1008" s="5" t="str">
        <f t="shared" si="141"/>
        <v/>
      </c>
      <c r="I1008" s="5" t="str">
        <f t="shared" si="142"/>
        <v/>
      </c>
      <c r="J1008" s="5" t="str">
        <f t="shared" si="143"/>
        <v/>
      </c>
      <c r="K1008" s="5" t="e">
        <f t="shared" si="139"/>
        <v>#N/A</v>
      </c>
    </row>
    <row r="1009" spans="1:11" x14ac:dyDescent="0.25">
      <c r="A1009" s="3" t="str">
        <f>IF(AND(TRIM(INDEX(CompletedDateValues,ROW(A1009)))&lt;&gt;"",INDEX(CompletedDateValues,ROW(A1009))&gt;0),INT(INDEX(CompletedDateValues,ROW(A1009))),"")</f>
        <v/>
      </c>
      <c r="B1009" s="3" t="str">
        <f>IF(AND(TRIM(INDEX(StartDateValues,ROW(A1009)))&lt;&gt;"",INDEX(StartDateValues,ROW(A1009))&gt;0),INT(INDEX(StartDateValues,ROW(A1009))),"")</f>
        <v/>
      </c>
      <c r="C1009" s="3" t="str">
        <f t="shared" si="135"/>
        <v/>
      </c>
      <c r="D1009" s="5" t="str">
        <f t="shared" si="136"/>
        <v/>
      </c>
      <c r="E1009" s="5" t="str">
        <f t="shared" si="137"/>
        <v/>
      </c>
      <c r="F1009" s="5" t="str">
        <f t="shared" si="138"/>
        <v/>
      </c>
      <c r="G1009" s="3" t="str">
        <f t="shared" si="140"/>
        <v/>
      </c>
      <c r="H1009" s="5" t="str">
        <f t="shared" si="141"/>
        <v/>
      </c>
      <c r="I1009" s="5" t="str">
        <f t="shared" si="142"/>
        <v/>
      </c>
      <c r="J1009" s="5" t="str">
        <f t="shared" si="143"/>
        <v/>
      </c>
      <c r="K1009" s="5" t="e">
        <f t="shared" si="139"/>
        <v>#N/A</v>
      </c>
    </row>
    <row r="1010" spans="1:11" x14ac:dyDescent="0.25">
      <c r="A1010" s="3" t="str">
        <f>IF(AND(TRIM(INDEX(CompletedDateValues,ROW(A1010)))&lt;&gt;"",INDEX(CompletedDateValues,ROW(A1010))&gt;0),INT(INDEX(CompletedDateValues,ROW(A1010))),"")</f>
        <v/>
      </c>
      <c r="B1010" s="3" t="str">
        <f>IF(AND(TRIM(INDEX(StartDateValues,ROW(A1010)))&lt;&gt;"",INDEX(StartDateValues,ROW(A1010))&gt;0),INT(INDEX(StartDateValues,ROW(A1010))),"")</f>
        <v/>
      </c>
      <c r="C1010" s="3" t="str">
        <f t="shared" si="135"/>
        <v/>
      </c>
      <c r="D1010" s="5" t="str">
        <f t="shared" si="136"/>
        <v/>
      </c>
      <c r="E1010" s="5" t="str">
        <f t="shared" si="137"/>
        <v/>
      </c>
      <c r="F1010" s="5" t="str">
        <f t="shared" si="138"/>
        <v/>
      </c>
      <c r="G1010" s="3" t="str">
        <f t="shared" si="140"/>
        <v/>
      </c>
      <c r="H1010" s="5" t="str">
        <f t="shared" si="141"/>
        <v/>
      </c>
      <c r="I1010" s="5" t="str">
        <f t="shared" si="142"/>
        <v/>
      </c>
      <c r="J1010" s="5" t="str">
        <f t="shared" si="143"/>
        <v/>
      </c>
      <c r="K1010" s="5" t="e">
        <f t="shared" si="139"/>
        <v>#N/A</v>
      </c>
    </row>
    <row r="1011" spans="1:11" x14ac:dyDescent="0.25">
      <c r="A1011" s="3" t="str">
        <f>IF(AND(TRIM(INDEX(CompletedDateValues,ROW(A1011)))&lt;&gt;"",INDEX(CompletedDateValues,ROW(A1011))&gt;0),INT(INDEX(CompletedDateValues,ROW(A1011))),"")</f>
        <v/>
      </c>
      <c r="B1011" s="3" t="str">
        <f>IF(AND(TRIM(INDEX(StartDateValues,ROW(A1011)))&lt;&gt;"",INDEX(StartDateValues,ROW(A1011))&gt;0),INT(INDEX(StartDateValues,ROW(A1011))),"")</f>
        <v/>
      </c>
      <c r="C1011" s="3" t="str">
        <f t="shared" si="135"/>
        <v/>
      </c>
      <c r="D1011" s="5" t="str">
        <f t="shared" si="136"/>
        <v/>
      </c>
      <c r="E1011" s="5" t="str">
        <f t="shared" si="137"/>
        <v/>
      </c>
      <c r="F1011" s="5" t="str">
        <f t="shared" si="138"/>
        <v/>
      </c>
      <c r="G1011" s="3" t="str">
        <f t="shared" si="140"/>
        <v/>
      </c>
      <c r="H1011" s="5" t="str">
        <f t="shared" si="141"/>
        <v/>
      </c>
      <c r="I1011" s="5" t="str">
        <f t="shared" si="142"/>
        <v/>
      </c>
      <c r="J1011" s="5" t="str">
        <f t="shared" si="143"/>
        <v/>
      </c>
      <c r="K1011" s="5" t="e">
        <f t="shared" si="139"/>
        <v>#N/A</v>
      </c>
    </row>
    <row r="1012" spans="1:11" x14ac:dyDescent="0.25">
      <c r="A1012" s="3" t="str">
        <f>IF(AND(TRIM(INDEX(CompletedDateValues,ROW(A1012)))&lt;&gt;"",INDEX(CompletedDateValues,ROW(A1012))&gt;0),INT(INDEX(CompletedDateValues,ROW(A1012))),"")</f>
        <v/>
      </c>
      <c r="B1012" s="3" t="str">
        <f>IF(AND(TRIM(INDEX(StartDateValues,ROW(A1012)))&lt;&gt;"",INDEX(StartDateValues,ROW(A1012))&gt;0),INT(INDEX(StartDateValues,ROW(A1012))),"")</f>
        <v/>
      </c>
      <c r="C1012" s="3" t="str">
        <f t="shared" si="135"/>
        <v/>
      </c>
      <c r="D1012" s="5" t="str">
        <f t="shared" si="136"/>
        <v/>
      </c>
      <c r="E1012" s="5" t="str">
        <f t="shared" si="137"/>
        <v/>
      </c>
      <c r="F1012" s="5" t="str">
        <f t="shared" si="138"/>
        <v/>
      </c>
      <c r="G1012" s="3" t="str">
        <f t="shared" si="140"/>
        <v/>
      </c>
      <c r="H1012" s="5" t="str">
        <f t="shared" si="141"/>
        <v/>
      </c>
      <c r="I1012" s="5" t="str">
        <f t="shared" si="142"/>
        <v/>
      </c>
      <c r="J1012" s="5" t="str">
        <f t="shared" si="143"/>
        <v/>
      </c>
      <c r="K1012" s="5" t="e">
        <f t="shared" si="139"/>
        <v>#N/A</v>
      </c>
    </row>
    <row r="1013" spans="1:11" x14ac:dyDescent="0.25">
      <c r="A1013" s="3" t="str">
        <f>IF(AND(TRIM(INDEX(CompletedDateValues,ROW(A1013)))&lt;&gt;"",INDEX(CompletedDateValues,ROW(A1013))&gt;0),INT(INDEX(CompletedDateValues,ROW(A1013))),"")</f>
        <v/>
      </c>
      <c r="B1013" s="3" t="str">
        <f>IF(AND(TRIM(INDEX(StartDateValues,ROW(A1013)))&lt;&gt;"",INDEX(StartDateValues,ROW(A1013))&gt;0),INT(INDEX(StartDateValues,ROW(A1013))),"")</f>
        <v/>
      </c>
      <c r="C1013" s="3" t="str">
        <f t="shared" si="135"/>
        <v/>
      </c>
      <c r="D1013" s="5" t="str">
        <f t="shared" si="136"/>
        <v/>
      </c>
      <c r="E1013" s="5" t="str">
        <f t="shared" si="137"/>
        <v/>
      </c>
      <c r="F1013" s="5" t="str">
        <f t="shared" si="138"/>
        <v/>
      </c>
      <c r="G1013" s="3" t="str">
        <f t="shared" si="140"/>
        <v/>
      </c>
      <c r="H1013" s="5" t="str">
        <f t="shared" si="141"/>
        <v/>
      </c>
      <c r="I1013" s="5" t="str">
        <f t="shared" si="142"/>
        <v/>
      </c>
      <c r="J1013" s="5" t="str">
        <f t="shared" si="143"/>
        <v/>
      </c>
      <c r="K1013" s="5" t="e">
        <f t="shared" si="139"/>
        <v>#N/A</v>
      </c>
    </row>
    <row r="1014" spans="1:11" x14ac:dyDescent="0.25">
      <c r="A1014" s="3" t="str">
        <f>IF(AND(TRIM(INDEX(CompletedDateValues,ROW(A1014)))&lt;&gt;"",INDEX(CompletedDateValues,ROW(A1014))&gt;0),INT(INDEX(CompletedDateValues,ROW(A1014))),"")</f>
        <v/>
      </c>
      <c r="B1014" s="3" t="str">
        <f>IF(AND(TRIM(INDEX(StartDateValues,ROW(A1014)))&lt;&gt;"",INDEX(StartDateValues,ROW(A1014))&gt;0),INT(INDEX(StartDateValues,ROW(A1014))),"")</f>
        <v/>
      </c>
      <c r="C1014" s="3" t="str">
        <f t="shared" si="135"/>
        <v/>
      </c>
      <c r="D1014" s="5" t="str">
        <f t="shared" si="136"/>
        <v/>
      </c>
      <c r="E1014" s="5" t="str">
        <f t="shared" si="137"/>
        <v/>
      </c>
      <c r="F1014" s="5" t="str">
        <f t="shared" si="138"/>
        <v/>
      </c>
      <c r="G1014" s="3" t="str">
        <f t="shared" si="140"/>
        <v/>
      </c>
      <c r="H1014" s="5" t="str">
        <f t="shared" si="141"/>
        <v/>
      </c>
      <c r="I1014" s="5" t="str">
        <f t="shared" si="142"/>
        <v/>
      </c>
      <c r="J1014" s="5" t="str">
        <f t="shared" si="143"/>
        <v/>
      </c>
      <c r="K1014" s="5" t="e">
        <f t="shared" si="139"/>
        <v>#N/A</v>
      </c>
    </row>
    <row r="1015" spans="1:11" x14ac:dyDescent="0.25">
      <c r="A1015" s="3" t="str">
        <f>IF(AND(TRIM(INDEX(CompletedDateValues,ROW(A1015)))&lt;&gt;"",INDEX(CompletedDateValues,ROW(A1015))&gt;0),INT(INDEX(CompletedDateValues,ROW(A1015))),"")</f>
        <v/>
      </c>
      <c r="B1015" s="3" t="str">
        <f>IF(AND(TRIM(INDEX(StartDateValues,ROW(A1015)))&lt;&gt;"",INDEX(StartDateValues,ROW(A1015))&gt;0),INT(INDEX(StartDateValues,ROW(A1015))),"")</f>
        <v/>
      </c>
      <c r="C1015" s="3" t="str">
        <f t="shared" si="135"/>
        <v/>
      </c>
      <c r="D1015" s="5" t="str">
        <f t="shared" si="136"/>
        <v/>
      </c>
      <c r="E1015" s="5" t="str">
        <f t="shared" si="137"/>
        <v/>
      </c>
      <c r="F1015" s="5" t="str">
        <f t="shared" si="138"/>
        <v/>
      </c>
      <c r="G1015" s="3" t="str">
        <f t="shared" si="140"/>
        <v/>
      </c>
      <c r="H1015" s="5" t="str">
        <f t="shared" si="141"/>
        <v/>
      </c>
      <c r="I1015" s="5" t="str">
        <f t="shared" si="142"/>
        <v/>
      </c>
      <c r="J1015" s="5" t="str">
        <f t="shared" si="143"/>
        <v/>
      </c>
      <c r="K1015" s="5" t="e">
        <f t="shared" si="139"/>
        <v>#N/A</v>
      </c>
    </row>
    <row r="1016" spans="1:11" x14ac:dyDescent="0.25">
      <c r="A1016" s="3" t="str">
        <f>IF(AND(TRIM(INDEX(CompletedDateValues,ROW(A1016)))&lt;&gt;"",INDEX(CompletedDateValues,ROW(A1016))&gt;0),INT(INDEX(CompletedDateValues,ROW(A1016))),"")</f>
        <v/>
      </c>
      <c r="B1016" s="3" t="str">
        <f>IF(AND(TRIM(INDEX(StartDateValues,ROW(A1016)))&lt;&gt;"",INDEX(StartDateValues,ROW(A1016))&gt;0),INT(INDEX(StartDateValues,ROW(A1016))),"")</f>
        <v/>
      </c>
      <c r="C1016" s="3" t="str">
        <f t="shared" si="135"/>
        <v/>
      </c>
      <c r="D1016" s="5" t="str">
        <f t="shared" si="136"/>
        <v/>
      </c>
      <c r="E1016" s="5" t="str">
        <f t="shared" si="137"/>
        <v/>
      </c>
      <c r="F1016" s="5" t="str">
        <f t="shared" si="138"/>
        <v/>
      </c>
      <c r="G1016" s="3" t="str">
        <f t="shared" si="140"/>
        <v/>
      </c>
      <c r="H1016" s="5" t="str">
        <f t="shared" si="141"/>
        <v/>
      </c>
      <c r="I1016" s="5" t="str">
        <f t="shared" si="142"/>
        <v/>
      </c>
      <c r="J1016" s="5" t="str">
        <f t="shared" si="143"/>
        <v/>
      </c>
      <c r="K1016" s="5" t="e">
        <f t="shared" si="139"/>
        <v>#N/A</v>
      </c>
    </row>
    <row r="1017" spans="1:11" x14ac:dyDescent="0.25">
      <c r="A1017" s="3" t="str">
        <f>IF(AND(TRIM(INDEX(CompletedDateValues,ROW(A1017)))&lt;&gt;"",INDEX(CompletedDateValues,ROW(A1017))&gt;0),INT(INDEX(CompletedDateValues,ROW(A1017))),"")</f>
        <v/>
      </c>
      <c r="B1017" s="3" t="str">
        <f>IF(AND(TRIM(INDEX(StartDateValues,ROW(A1017)))&lt;&gt;"",INDEX(StartDateValues,ROW(A1017))&gt;0),INT(INDEX(StartDateValues,ROW(A1017))),"")</f>
        <v/>
      </c>
      <c r="C1017" s="3" t="str">
        <f t="shared" si="135"/>
        <v/>
      </c>
      <c r="D1017" s="5" t="str">
        <f t="shared" si="136"/>
        <v/>
      </c>
      <c r="E1017" s="5" t="str">
        <f t="shared" si="137"/>
        <v/>
      </c>
      <c r="F1017" s="5" t="str">
        <f t="shared" si="138"/>
        <v/>
      </c>
      <c r="G1017" s="3" t="str">
        <f t="shared" si="140"/>
        <v/>
      </c>
      <c r="H1017" s="5" t="str">
        <f t="shared" si="141"/>
        <v/>
      </c>
      <c r="I1017" s="5" t="str">
        <f t="shared" si="142"/>
        <v/>
      </c>
      <c r="J1017" s="5" t="str">
        <f t="shared" si="143"/>
        <v/>
      </c>
      <c r="K1017" s="5" t="e">
        <f t="shared" si="139"/>
        <v>#N/A</v>
      </c>
    </row>
    <row r="1018" spans="1:11" x14ac:dyDescent="0.25">
      <c r="A1018" s="3" t="str">
        <f>IF(AND(TRIM(INDEX(CompletedDateValues,ROW(A1018)))&lt;&gt;"",INDEX(CompletedDateValues,ROW(A1018))&gt;0),INT(INDEX(CompletedDateValues,ROW(A1018))),"")</f>
        <v/>
      </c>
      <c r="B1018" s="3" t="str">
        <f>IF(AND(TRIM(INDEX(StartDateValues,ROW(A1018)))&lt;&gt;"",INDEX(StartDateValues,ROW(A1018))&gt;0),INT(INDEX(StartDateValues,ROW(A1018))),"")</f>
        <v/>
      </c>
      <c r="C1018" s="3" t="str">
        <f t="shared" si="135"/>
        <v/>
      </c>
      <c r="D1018" s="5" t="str">
        <f t="shared" si="136"/>
        <v/>
      </c>
      <c r="E1018" s="5" t="str">
        <f t="shared" si="137"/>
        <v/>
      </c>
      <c r="F1018" s="5" t="str">
        <f t="shared" si="138"/>
        <v/>
      </c>
      <c r="G1018" s="3" t="str">
        <f t="shared" si="140"/>
        <v/>
      </c>
      <c r="H1018" s="5" t="str">
        <f t="shared" si="141"/>
        <v/>
      </c>
      <c r="I1018" s="5" t="str">
        <f t="shared" si="142"/>
        <v/>
      </c>
      <c r="J1018" s="5" t="str">
        <f t="shared" si="143"/>
        <v/>
      </c>
      <c r="K1018" s="5" t="e">
        <f t="shared" si="139"/>
        <v>#N/A</v>
      </c>
    </row>
    <row r="1019" spans="1:11" x14ac:dyDescent="0.25">
      <c r="A1019" s="3" t="str">
        <f>IF(AND(TRIM(INDEX(CompletedDateValues,ROW(A1019)))&lt;&gt;"",INDEX(CompletedDateValues,ROW(A1019))&gt;0),INT(INDEX(CompletedDateValues,ROW(A1019))),"")</f>
        <v/>
      </c>
      <c r="B1019" s="3" t="str">
        <f>IF(AND(TRIM(INDEX(StartDateValues,ROW(A1019)))&lt;&gt;"",INDEX(StartDateValues,ROW(A1019))&gt;0),INT(INDEX(StartDateValues,ROW(A1019))),"")</f>
        <v/>
      </c>
      <c r="C1019" s="3" t="str">
        <f t="shared" si="135"/>
        <v/>
      </c>
      <c r="D1019" s="5" t="str">
        <f t="shared" si="136"/>
        <v/>
      </c>
      <c r="E1019" s="5" t="str">
        <f t="shared" si="137"/>
        <v/>
      </c>
      <c r="F1019" s="5" t="str">
        <f t="shared" si="138"/>
        <v/>
      </c>
      <c r="G1019" s="3" t="str">
        <f t="shared" si="140"/>
        <v/>
      </c>
      <c r="H1019" s="5" t="str">
        <f t="shared" si="141"/>
        <v/>
      </c>
      <c r="I1019" s="5" t="str">
        <f t="shared" si="142"/>
        <v/>
      </c>
      <c r="J1019" s="5" t="str">
        <f t="shared" si="143"/>
        <v/>
      </c>
      <c r="K1019" s="5" t="e">
        <f t="shared" si="139"/>
        <v>#N/A</v>
      </c>
    </row>
    <row r="1020" spans="1:11" x14ac:dyDescent="0.25">
      <c r="A1020" s="3" t="str">
        <f>IF(AND(TRIM(INDEX(CompletedDateValues,ROW(A1020)))&lt;&gt;"",INDEX(CompletedDateValues,ROW(A1020))&gt;0),INT(INDEX(CompletedDateValues,ROW(A1020))),"")</f>
        <v/>
      </c>
      <c r="B1020" s="3" t="str">
        <f>IF(AND(TRIM(INDEX(StartDateValues,ROW(A1020)))&lt;&gt;"",INDEX(StartDateValues,ROW(A1020))&gt;0),INT(INDEX(StartDateValues,ROW(A1020))),"")</f>
        <v/>
      </c>
      <c r="C1020" s="3" t="str">
        <f t="shared" si="135"/>
        <v/>
      </c>
      <c r="D1020" s="5" t="str">
        <f t="shared" si="136"/>
        <v/>
      </c>
      <c r="E1020" s="5" t="str">
        <f t="shared" si="137"/>
        <v/>
      </c>
      <c r="F1020" s="5" t="str">
        <f t="shared" si="138"/>
        <v/>
      </c>
      <c r="G1020" s="3" t="str">
        <f t="shared" si="140"/>
        <v/>
      </c>
      <c r="H1020" s="5" t="str">
        <f t="shared" si="141"/>
        <v/>
      </c>
      <c r="I1020" s="5" t="str">
        <f t="shared" si="142"/>
        <v/>
      </c>
      <c r="J1020" s="5" t="str">
        <f t="shared" si="143"/>
        <v/>
      </c>
      <c r="K1020" s="5" t="e">
        <f t="shared" si="139"/>
        <v>#N/A</v>
      </c>
    </row>
    <row r="1021" spans="1:11" x14ac:dyDescent="0.25">
      <c r="A1021" s="3" t="str">
        <f>IF(AND(TRIM(INDEX(CompletedDateValues,ROW(A1021)))&lt;&gt;"",INDEX(CompletedDateValues,ROW(A1021))&gt;0),INT(INDEX(CompletedDateValues,ROW(A1021))),"")</f>
        <v/>
      </c>
      <c r="B1021" s="3" t="str">
        <f>IF(AND(TRIM(INDEX(StartDateValues,ROW(A1021)))&lt;&gt;"",INDEX(StartDateValues,ROW(A1021))&gt;0),INT(INDEX(StartDateValues,ROW(A1021))),"")</f>
        <v/>
      </c>
      <c r="C1021" s="3" t="str">
        <f t="shared" ref="C1021:C1084" si="144">IF(A1021="","",A1021 - (WEEKDAY(A1021)-1))</f>
        <v/>
      </c>
      <c r="D1021" s="5" t="str">
        <f t="shared" ref="D1021:D1084" si="145">IF(C1021="", "",YEAR(C1021))</f>
        <v/>
      </c>
      <c r="E1021" s="5" t="str">
        <f t="shared" ref="E1021:E1084" si="146">IF(C1021="","",WEEKNUM(C1021))</f>
        <v/>
      </c>
      <c r="F1021" s="5" t="str">
        <f t="shared" ref="F1021:F1084" si="147">IF(C1021="","",D1021&amp;"-"&amp;TEXT(E1021,"00"))</f>
        <v/>
      </c>
      <c r="G1021" s="3" t="str">
        <f t="shared" si="140"/>
        <v/>
      </c>
      <c r="H1021" s="5" t="str">
        <f t="shared" si="141"/>
        <v/>
      </c>
      <c r="I1021" s="5" t="str">
        <f t="shared" si="142"/>
        <v/>
      </c>
      <c r="J1021" s="5" t="str">
        <f t="shared" si="143"/>
        <v/>
      </c>
      <c r="K1021" s="5" t="e">
        <f t="shared" si="139"/>
        <v>#N/A</v>
      </c>
    </row>
    <row r="1022" spans="1:11" x14ac:dyDescent="0.25">
      <c r="A1022" s="3" t="str">
        <f>IF(AND(TRIM(INDEX(CompletedDateValues,ROW(A1022)))&lt;&gt;"",INDEX(CompletedDateValues,ROW(A1022))&gt;0),INT(INDEX(CompletedDateValues,ROW(A1022))),"")</f>
        <v/>
      </c>
      <c r="B1022" s="3" t="str">
        <f>IF(AND(TRIM(INDEX(StartDateValues,ROW(A1022)))&lt;&gt;"",INDEX(StartDateValues,ROW(A1022))&gt;0),INT(INDEX(StartDateValues,ROW(A1022))),"")</f>
        <v/>
      </c>
      <c r="C1022" s="3" t="str">
        <f t="shared" si="144"/>
        <v/>
      </c>
      <c r="D1022" s="5" t="str">
        <f t="shared" si="145"/>
        <v/>
      </c>
      <c r="E1022" s="5" t="str">
        <f t="shared" si="146"/>
        <v/>
      </c>
      <c r="F1022" s="5" t="str">
        <f t="shared" si="147"/>
        <v/>
      </c>
      <c r="G1022" s="3" t="str">
        <f t="shared" si="140"/>
        <v/>
      </c>
      <c r="H1022" s="5" t="str">
        <f t="shared" si="141"/>
        <v/>
      </c>
      <c r="I1022" s="5" t="str">
        <f t="shared" si="142"/>
        <v/>
      </c>
      <c r="J1022" s="5" t="str">
        <f t="shared" si="143"/>
        <v/>
      </c>
      <c r="K1022" s="5" t="e">
        <f t="shared" si="139"/>
        <v>#N/A</v>
      </c>
    </row>
    <row r="1023" spans="1:11" x14ac:dyDescent="0.25">
      <c r="A1023" s="3" t="str">
        <f>IF(AND(TRIM(INDEX(CompletedDateValues,ROW(A1023)))&lt;&gt;"",INDEX(CompletedDateValues,ROW(A1023))&gt;0),INT(INDEX(CompletedDateValues,ROW(A1023))),"")</f>
        <v/>
      </c>
      <c r="B1023" s="3" t="str">
        <f>IF(AND(TRIM(INDEX(StartDateValues,ROW(A1023)))&lt;&gt;"",INDEX(StartDateValues,ROW(A1023))&gt;0),INT(INDEX(StartDateValues,ROW(A1023))),"")</f>
        <v/>
      </c>
      <c r="C1023" s="3" t="str">
        <f t="shared" si="144"/>
        <v/>
      </c>
      <c r="D1023" s="5" t="str">
        <f t="shared" si="145"/>
        <v/>
      </c>
      <c r="E1023" s="5" t="str">
        <f t="shared" si="146"/>
        <v/>
      </c>
      <c r="F1023" s="5" t="str">
        <f t="shared" si="147"/>
        <v/>
      </c>
      <c r="G1023" s="3" t="str">
        <f t="shared" si="140"/>
        <v/>
      </c>
      <c r="H1023" s="5" t="str">
        <f t="shared" si="141"/>
        <v/>
      </c>
      <c r="I1023" s="5" t="str">
        <f t="shared" si="142"/>
        <v/>
      </c>
      <c r="J1023" s="5" t="str">
        <f t="shared" si="143"/>
        <v/>
      </c>
      <c r="K1023" s="5" t="e">
        <f t="shared" si="139"/>
        <v>#N/A</v>
      </c>
    </row>
    <row r="1024" spans="1:11" x14ac:dyDescent="0.25">
      <c r="A1024" s="3" t="str">
        <f>IF(AND(TRIM(INDEX(CompletedDateValues,ROW(A1024)))&lt;&gt;"",INDEX(CompletedDateValues,ROW(A1024))&gt;0),INT(INDEX(CompletedDateValues,ROW(A1024))),"")</f>
        <v/>
      </c>
      <c r="B1024" s="3" t="str">
        <f>IF(AND(TRIM(INDEX(StartDateValues,ROW(A1024)))&lt;&gt;"",INDEX(StartDateValues,ROW(A1024))&gt;0),INT(INDEX(StartDateValues,ROW(A1024))),"")</f>
        <v/>
      </c>
      <c r="C1024" s="3" t="str">
        <f t="shared" si="144"/>
        <v/>
      </c>
      <c r="D1024" s="5" t="str">
        <f t="shared" si="145"/>
        <v/>
      </c>
      <c r="E1024" s="5" t="str">
        <f t="shared" si="146"/>
        <v/>
      </c>
      <c r="F1024" s="5" t="str">
        <f t="shared" si="147"/>
        <v/>
      </c>
      <c r="G1024" s="3" t="str">
        <f t="shared" si="140"/>
        <v/>
      </c>
      <c r="H1024" s="5" t="str">
        <f t="shared" si="141"/>
        <v/>
      </c>
      <c r="I1024" s="5" t="str">
        <f t="shared" si="142"/>
        <v/>
      </c>
      <c r="J1024" s="5" t="str">
        <f t="shared" si="143"/>
        <v/>
      </c>
      <c r="K1024" s="5" t="e">
        <f t="shared" si="139"/>
        <v>#N/A</v>
      </c>
    </row>
    <row r="1025" spans="1:11" x14ac:dyDescent="0.25">
      <c r="A1025" s="3" t="str">
        <f>IF(AND(TRIM(INDEX(CompletedDateValues,ROW(A1025)))&lt;&gt;"",INDEX(CompletedDateValues,ROW(A1025))&gt;0),INT(INDEX(CompletedDateValues,ROW(A1025))),"")</f>
        <v/>
      </c>
      <c r="B1025" s="3" t="str">
        <f>IF(AND(TRIM(INDEX(StartDateValues,ROW(A1025)))&lt;&gt;"",INDEX(StartDateValues,ROW(A1025))&gt;0),INT(INDEX(StartDateValues,ROW(A1025))),"")</f>
        <v/>
      </c>
      <c r="C1025" s="3" t="str">
        <f t="shared" si="144"/>
        <v/>
      </c>
      <c r="D1025" s="5" t="str">
        <f t="shared" si="145"/>
        <v/>
      </c>
      <c r="E1025" s="5" t="str">
        <f t="shared" si="146"/>
        <v/>
      </c>
      <c r="F1025" s="5" t="str">
        <f t="shared" si="147"/>
        <v/>
      </c>
      <c r="G1025" s="3" t="str">
        <f t="shared" si="140"/>
        <v/>
      </c>
      <c r="H1025" s="5" t="str">
        <f t="shared" si="141"/>
        <v/>
      </c>
      <c r="I1025" s="5" t="str">
        <f t="shared" si="142"/>
        <v/>
      </c>
      <c r="J1025" s="5" t="str">
        <f t="shared" si="143"/>
        <v/>
      </c>
      <c r="K1025" s="5" t="e">
        <f t="shared" si="139"/>
        <v>#N/A</v>
      </c>
    </row>
    <row r="1026" spans="1:11" x14ac:dyDescent="0.25">
      <c r="A1026" s="3" t="str">
        <f>IF(AND(TRIM(INDEX(CompletedDateValues,ROW(A1026)))&lt;&gt;"",INDEX(CompletedDateValues,ROW(A1026))&gt;0),INT(INDEX(CompletedDateValues,ROW(A1026))),"")</f>
        <v/>
      </c>
      <c r="B1026" s="3" t="str">
        <f>IF(AND(TRIM(INDEX(StartDateValues,ROW(A1026)))&lt;&gt;"",INDEX(StartDateValues,ROW(A1026))&gt;0),INT(INDEX(StartDateValues,ROW(A1026))),"")</f>
        <v/>
      </c>
      <c r="C1026" s="3" t="str">
        <f t="shared" si="144"/>
        <v/>
      </c>
      <c r="D1026" s="5" t="str">
        <f t="shared" si="145"/>
        <v/>
      </c>
      <c r="E1026" s="5" t="str">
        <f t="shared" si="146"/>
        <v/>
      </c>
      <c r="F1026" s="5" t="str">
        <f t="shared" si="147"/>
        <v/>
      </c>
      <c r="G1026" s="3" t="str">
        <f t="shared" si="140"/>
        <v/>
      </c>
      <c r="H1026" s="5" t="str">
        <f t="shared" si="141"/>
        <v/>
      </c>
      <c r="I1026" s="5" t="str">
        <f t="shared" si="142"/>
        <v/>
      </c>
      <c r="J1026" s="5" t="str">
        <f t="shared" si="143"/>
        <v/>
      </c>
      <c r="K1026" s="5" t="e">
        <f t="shared" ref="K1026:K1089" si="148">IF(OR(A1026="",B1026=""),NA(),MAX(0,IF(A1026-B1026=0,SameDayCycleTimeSettingValue,A1026-B1026)))</f>
        <v>#N/A</v>
      </c>
    </row>
    <row r="1027" spans="1:11" x14ac:dyDescent="0.25">
      <c r="A1027" s="3" t="str">
        <f>IF(AND(TRIM(INDEX(CompletedDateValues,ROW(A1027)))&lt;&gt;"",INDEX(CompletedDateValues,ROW(A1027))&gt;0),INT(INDEX(CompletedDateValues,ROW(A1027))),"")</f>
        <v/>
      </c>
      <c r="B1027" s="3" t="str">
        <f>IF(AND(TRIM(INDEX(StartDateValues,ROW(A1027)))&lt;&gt;"",INDEX(StartDateValues,ROW(A1027))&gt;0),INT(INDEX(StartDateValues,ROW(A1027))),"")</f>
        <v/>
      </c>
      <c r="C1027" s="3" t="str">
        <f t="shared" si="144"/>
        <v/>
      </c>
      <c r="D1027" s="5" t="str">
        <f t="shared" si="145"/>
        <v/>
      </c>
      <c r="E1027" s="5" t="str">
        <f t="shared" si="146"/>
        <v/>
      </c>
      <c r="F1027" s="5" t="str">
        <f t="shared" si="147"/>
        <v/>
      </c>
      <c r="G1027" s="3" t="str">
        <f t="shared" ref="G1027:G1090" si="149">IF(B1027="","",B1027 - (WEEKDAY(B1027)-1))</f>
        <v/>
      </c>
      <c r="H1027" s="5" t="str">
        <f t="shared" ref="H1027:H1090" si="150">IF(G1027="", "",YEAR(G1027))</f>
        <v/>
      </c>
      <c r="I1027" s="5" t="str">
        <f t="shared" ref="I1027:I1090" si="151">IF(G1027="","",WEEKNUM(G1027))</f>
        <v/>
      </c>
      <c r="J1027" s="5" t="str">
        <f t="shared" ref="J1027:J1090" si="152">IF(G1027="","",H1027&amp;"-"&amp;TEXT(I1027,"00"))</f>
        <v/>
      </c>
      <c r="K1027" s="5" t="e">
        <f t="shared" si="148"/>
        <v>#N/A</v>
      </c>
    </row>
    <row r="1028" spans="1:11" x14ac:dyDescent="0.25">
      <c r="A1028" s="3" t="str">
        <f>IF(AND(TRIM(INDEX(CompletedDateValues,ROW(A1028)))&lt;&gt;"",INDEX(CompletedDateValues,ROW(A1028))&gt;0),INT(INDEX(CompletedDateValues,ROW(A1028))),"")</f>
        <v/>
      </c>
      <c r="B1028" s="3" t="str">
        <f>IF(AND(TRIM(INDEX(StartDateValues,ROW(A1028)))&lt;&gt;"",INDEX(StartDateValues,ROW(A1028))&gt;0),INT(INDEX(StartDateValues,ROW(A1028))),"")</f>
        <v/>
      </c>
      <c r="C1028" s="3" t="str">
        <f t="shared" si="144"/>
        <v/>
      </c>
      <c r="D1028" s="5" t="str">
        <f t="shared" si="145"/>
        <v/>
      </c>
      <c r="E1028" s="5" t="str">
        <f t="shared" si="146"/>
        <v/>
      </c>
      <c r="F1028" s="5" t="str">
        <f t="shared" si="147"/>
        <v/>
      </c>
      <c r="G1028" s="3" t="str">
        <f t="shared" si="149"/>
        <v/>
      </c>
      <c r="H1028" s="5" t="str">
        <f t="shared" si="150"/>
        <v/>
      </c>
      <c r="I1028" s="5" t="str">
        <f t="shared" si="151"/>
        <v/>
      </c>
      <c r="J1028" s="5" t="str">
        <f t="shared" si="152"/>
        <v/>
      </c>
      <c r="K1028" s="5" t="e">
        <f t="shared" si="148"/>
        <v>#N/A</v>
      </c>
    </row>
    <row r="1029" spans="1:11" x14ac:dyDescent="0.25">
      <c r="A1029" s="3" t="str">
        <f>IF(AND(TRIM(INDEX(CompletedDateValues,ROW(A1029)))&lt;&gt;"",INDEX(CompletedDateValues,ROW(A1029))&gt;0),INT(INDEX(CompletedDateValues,ROW(A1029))),"")</f>
        <v/>
      </c>
      <c r="B1029" s="3" t="str">
        <f>IF(AND(TRIM(INDEX(StartDateValues,ROW(A1029)))&lt;&gt;"",INDEX(StartDateValues,ROW(A1029))&gt;0),INT(INDEX(StartDateValues,ROW(A1029))),"")</f>
        <v/>
      </c>
      <c r="C1029" s="3" t="str">
        <f t="shared" si="144"/>
        <v/>
      </c>
      <c r="D1029" s="5" t="str">
        <f t="shared" si="145"/>
        <v/>
      </c>
      <c r="E1029" s="5" t="str">
        <f t="shared" si="146"/>
        <v/>
      </c>
      <c r="F1029" s="5" t="str">
        <f t="shared" si="147"/>
        <v/>
      </c>
      <c r="G1029" s="3" t="str">
        <f t="shared" si="149"/>
        <v/>
      </c>
      <c r="H1029" s="5" t="str">
        <f t="shared" si="150"/>
        <v/>
      </c>
      <c r="I1029" s="5" t="str">
        <f t="shared" si="151"/>
        <v/>
      </c>
      <c r="J1029" s="5" t="str">
        <f t="shared" si="152"/>
        <v/>
      </c>
      <c r="K1029" s="5" t="e">
        <f t="shared" si="148"/>
        <v>#N/A</v>
      </c>
    </row>
    <row r="1030" spans="1:11" x14ac:dyDescent="0.25">
      <c r="A1030" s="3" t="str">
        <f>IF(AND(TRIM(INDEX(CompletedDateValues,ROW(A1030)))&lt;&gt;"",INDEX(CompletedDateValues,ROW(A1030))&gt;0),INT(INDEX(CompletedDateValues,ROW(A1030))),"")</f>
        <v/>
      </c>
      <c r="B1030" s="3" t="str">
        <f>IF(AND(TRIM(INDEX(StartDateValues,ROW(A1030)))&lt;&gt;"",INDEX(StartDateValues,ROW(A1030))&gt;0),INT(INDEX(StartDateValues,ROW(A1030))),"")</f>
        <v/>
      </c>
      <c r="C1030" s="3" t="str">
        <f t="shared" si="144"/>
        <v/>
      </c>
      <c r="D1030" s="5" t="str">
        <f t="shared" si="145"/>
        <v/>
      </c>
      <c r="E1030" s="5" t="str">
        <f t="shared" si="146"/>
        <v/>
      </c>
      <c r="F1030" s="5" t="str">
        <f t="shared" si="147"/>
        <v/>
      </c>
      <c r="G1030" s="3" t="str">
        <f t="shared" si="149"/>
        <v/>
      </c>
      <c r="H1030" s="5" t="str">
        <f t="shared" si="150"/>
        <v/>
      </c>
      <c r="I1030" s="5" t="str">
        <f t="shared" si="151"/>
        <v/>
      </c>
      <c r="J1030" s="5" t="str">
        <f t="shared" si="152"/>
        <v/>
      </c>
      <c r="K1030" s="5" t="e">
        <f t="shared" si="148"/>
        <v>#N/A</v>
      </c>
    </row>
    <row r="1031" spans="1:11" x14ac:dyDescent="0.25">
      <c r="A1031" s="3" t="str">
        <f>IF(AND(TRIM(INDEX(CompletedDateValues,ROW(A1031)))&lt;&gt;"",INDEX(CompletedDateValues,ROW(A1031))&gt;0),INT(INDEX(CompletedDateValues,ROW(A1031))),"")</f>
        <v/>
      </c>
      <c r="B1031" s="3" t="str">
        <f>IF(AND(TRIM(INDEX(StartDateValues,ROW(A1031)))&lt;&gt;"",INDEX(StartDateValues,ROW(A1031))&gt;0),INT(INDEX(StartDateValues,ROW(A1031))),"")</f>
        <v/>
      </c>
      <c r="C1031" s="3" t="str">
        <f t="shared" si="144"/>
        <v/>
      </c>
      <c r="D1031" s="5" t="str">
        <f t="shared" si="145"/>
        <v/>
      </c>
      <c r="E1031" s="5" t="str">
        <f t="shared" si="146"/>
        <v/>
      </c>
      <c r="F1031" s="5" t="str">
        <f t="shared" si="147"/>
        <v/>
      </c>
      <c r="G1031" s="3" t="str">
        <f t="shared" si="149"/>
        <v/>
      </c>
      <c r="H1031" s="5" t="str">
        <f t="shared" si="150"/>
        <v/>
      </c>
      <c r="I1031" s="5" t="str">
        <f t="shared" si="151"/>
        <v/>
      </c>
      <c r="J1031" s="5" t="str">
        <f t="shared" si="152"/>
        <v/>
      </c>
      <c r="K1031" s="5" t="e">
        <f t="shared" si="148"/>
        <v>#N/A</v>
      </c>
    </row>
    <row r="1032" spans="1:11" x14ac:dyDescent="0.25">
      <c r="A1032" s="3" t="str">
        <f>IF(AND(TRIM(INDEX(CompletedDateValues,ROW(A1032)))&lt;&gt;"",INDEX(CompletedDateValues,ROW(A1032))&gt;0),INT(INDEX(CompletedDateValues,ROW(A1032))),"")</f>
        <v/>
      </c>
      <c r="B1032" s="3" t="str">
        <f>IF(AND(TRIM(INDEX(StartDateValues,ROW(A1032)))&lt;&gt;"",INDEX(StartDateValues,ROW(A1032))&gt;0),INT(INDEX(StartDateValues,ROW(A1032))),"")</f>
        <v/>
      </c>
      <c r="C1032" s="3" t="str">
        <f t="shared" si="144"/>
        <v/>
      </c>
      <c r="D1032" s="5" t="str">
        <f t="shared" si="145"/>
        <v/>
      </c>
      <c r="E1032" s="5" t="str">
        <f t="shared" si="146"/>
        <v/>
      </c>
      <c r="F1032" s="5" t="str">
        <f t="shared" si="147"/>
        <v/>
      </c>
      <c r="G1032" s="3" t="str">
        <f t="shared" si="149"/>
        <v/>
      </c>
      <c r="H1032" s="5" t="str">
        <f t="shared" si="150"/>
        <v/>
      </c>
      <c r="I1032" s="5" t="str">
        <f t="shared" si="151"/>
        <v/>
      </c>
      <c r="J1032" s="5" t="str">
        <f t="shared" si="152"/>
        <v/>
      </c>
      <c r="K1032" s="5" t="e">
        <f t="shared" si="148"/>
        <v>#N/A</v>
      </c>
    </row>
    <row r="1033" spans="1:11" x14ac:dyDescent="0.25">
      <c r="A1033" s="3" t="str">
        <f>IF(AND(TRIM(INDEX(CompletedDateValues,ROW(A1033)))&lt;&gt;"",INDEX(CompletedDateValues,ROW(A1033))&gt;0),INT(INDEX(CompletedDateValues,ROW(A1033))),"")</f>
        <v/>
      </c>
      <c r="B1033" s="3" t="str">
        <f>IF(AND(TRIM(INDEX(StartDateValues,ROW(A1033)))&lt;&gt;"",INDEX(StartDateValues,ROW(A1033))&gt;0),INT(INDEX(StartDateValues,ROW(A1033))),"")</f>
        <v/>
      </c>
      <c r="C1033" s="3" t="str">
        <f t="shared" si="144"/>
        <v/>
      </c>
      <c r="D1033" s="5" t="str">
        <f t="shared" si="145"/>
        <v/>
      </c>
      <c r="E1033" s="5" t="str">
        <f t="shared" si="146"/>
        <v/>
      </c>
      <c r="F1033" s="5" t="str">
        <f t="shared" si="147"/>
        <v/>
      </c>
      <c r="G1033" s="3" t="str">
        <f t="shared" si="149"/>
        <v/>
      </c>
      <c r="H1033" s="5" t="str">
        <f t="shared" si="150"/>
        <v/>
      </c>
      <c r="I1033" s="5" t="str">
        <f t="shared" si="151"/>
        <v/>
      </c>
      <c r="J1033" s="5" t="str">
        <f t="shared" si="152"/>
        <v/>
      </c>
      <c r="K1033" s="5" t="e">
        <f t="shared" si="148"/>
        <v>#N/A</v>
      </c>
    </row>
    <row r="1034" spans="1:11" x14ac:dyDescent="0.25">
      <c r="A1034" s="3" t="str">
        <f>IF(AND(TRIM(INDEX(CompletedDateValues,ROW(A1034)))&lt;&gt;"",INDEX(CompletedDateValues,ROW(A1034))&gt;0),INT(INDEX(CompletedDateValues,ROW(A1034))),"")</f>
        <v/>
      </c>
      <c r="B1034" s="3" t="str">
        <f>IF(AND(TRIM(INDEX(StartDateValues,ROW(A1034)))&lt;&gt;"",INDEX(StartDateValues,ROW(A1034))&gt;0),INT(INDEX(StartDateValues,ROW(A1034))),"")</f>
        <v/>
      </c>
      <c r="C1034" s="3" t="str">
        <f t="shared" si="144"/>
        <v/>
      </c>
      <c r="D1034" s="5" t="str">
        <f t="shared" si="145"/>
        <v/>
      </c>
      <c r="E1034" s="5" t="str">
        <f t="shared" si="146"/>
        <v/>
      </c>
      <c r="F1034" s="5" t="str">
        <f t="shared" si="147"/>
        <v/>
      </c>
      <c r="G1034" s="3" t="str">
        <f t="shared" si="149"/>
        <v/>
      </c>
      <c r="H1034" s="5" t="str">
        <f t="shared" si="150"/>
        <v/>
      </c>
      <c r="I1034" s="5" t="str">
        <f t="shared" si="151"/>
        <v/>
      </c>
      <c r="J1034" s="5" t="str">
        <f t="shared" si="152"/>
        <v/>
      </c>
      <c r="K1034" s="5" t="e">
        <f t="shared" si="148"/>
        <v>#N/A</v>
      </c>
    </row>
    <row r="1035" spans="1:11" x14ac:dyDescent="0.25">
      <c r="A1035" s="3" t="str">
        <f>IF(AND(TRIM(INDEX(CompletedDateValues,ROW(A1035)))&lt;&gt;"",INDEX(CompletedDateValues,ROW(A1035))&gt;0),INT(INDEX(CompletedDateValues,ROW(A1035))),"")</f>
        <v/>
      </c>
      <c r="B1035" s="3" t="str">
        <f>IF(AND(TRIM(INDEX(StartDateValues,ROW(A1035)))&lt;&gt;"",INDEX(StartDateValues,ROW(A1035))&gt;0),INT(INDEX(StartDateValues,ROW(A1035))),"")</f>
        <v/>
      </c>
      <c r="C1035" s="3" t="str">
        <f t="shared" si="144"/>
        <v/>
      </c>
      <c r="D1035" s="5" t="str">
        <f t="shared" si="145"/>
        <v/>
      </c>
      <c r="E1035" s="5" t="str">
        <f t="shared" si="146"/>
        <v/>
      </c>
      <c r="F1035" s="5" t="str">
        <f t="shared" si="147"/>
        <v/>
      </c>
      <c r="G1035" s="3" t="str">
        <f t="shared" si="149"/>
        <v/>
      </c>
      <c r="H1035" s="5" t="str">
        <f t="shared" si="150"/>
        <v/>
      </c>
      <c r="I1035" s="5" t="str">
        <f t="shared" si="151"/>
        <v/>
      </c>
      <c r="J1035" s="5" t="str">
        <f t="shared" si="152"/>
        <v/>
      </c>
      <c r="K1035" s="5" t="e">
        <f t="shared" si="148"/>
        <v>#N/A</v>
      </c>
    </row>
    <row r="1036" spans="1:11" x14ac:dyDescent="0.25">
      <c r="A1036" s="3" t="str">
        <f>IF(AND(TRIM(INDEX(CompletedDateValues,ROW(A1036)))&lt;&gt;"",INDEX(CompletedDateValues,ROW(A1036))&gt;0),INT(INDEX(CompletedDateValues,ROW(A1036))),"")</f>
        <v/>
      </c>
      <c r="B1036" s="3" t="str">
        <f>IF(AND(TRIM(INDEX(StartDateValues,ROW(A1036)))&lt;&gt;"",INDEX(StartDateValues,ROW(A1036))&gt;0),INT(INDEX(StartDateValues,ROW(A1036))),"")</f>
        <v/>
      </c>
      <c r="C1036" s="3" t="str">
        <f t="shared" si="144"/>
        <v/>
      </c>
      <c r="D1036" s="5" t="str">
        <f t="shared" si="145"/>
        <v/>
      </c>
      <c r="E1036" s="5" t="str">
        <f t="shared" si="146"/>
        <v/>
      </c>
      <c r="F1036" s="5" t="str">
        <f t="shared" si="147"/>
        <v/>
      </c>
      <c r="G1036" s="3" t="str">
        <f t="shared" si="149"/>
        <v/>
      </c>
      <c r="H1036" s="5" t="str">
        <f t="shared" si="150"/>
        <v/>
      </c>
      <c r="I1036" s="5" t="str">
        <f t="shared" si="151"/>
        <v/>
      </c>
      <c r="J1036" s="5" t="str">
        <f t="shared" si="152"/>
        <v/>
      </c>
      <c r="K1036" s="5" t="e">
        <f t="shared" si="148"/>
        <v>#N/A</v>
      </c>
    </row>
    <row r="1037" spans="1:11" x14ac:dyDescent="0.25">
      <c r="A1037" s="3" t="str">
        <f>IF(AND(TRIM(INDEX(CompletedDateValues,ROW(A1037)))&lt;&gt;"",INDEX(CompletedDateValues,ROW(A1037))&gt;0),INT(INDEX(CompletedDateValues,ROW(A1037))),"")</f>
        <v/>
      </c>
      <c r="B1037" s="3" t="str">
        <f>IF(AND(TRIM(INDEX(StartDateValues,ROW(A1037)))&lt;&gt;"",INDEX(StartDateValues,ROW(A1037))&gt;0),INT(INDEX(StartDateValues,ROW(A1037))),"")</f>
        <v/>
      </c>
      <c r="C1037" s="3" t="str">
        <f t="shared" si="144"/>
        <v/>
      </c>
      <c r="D1037" s="5" t="str">
        <f t="shared" si="145"/>
        <v/>
      </c>
      <c r="E1037" s="5" t="str">
        <f t="shared" si="146"/>
        <v/>
      </c>
      <c r="F1037" s="5" t="str">
        <f t="shared" si="147"/>
        <v/>
      </c>
      <c r="G1037" s="3" t="str">
        <f t="shared" si="149"/>
        <v/>
      </c>
      <c r="H1037" s="5" t="str">
        <f t="shared" si="150"/>
        <v/>
      </c>
      <c r="I1037" s="5" t="str">
        <f t="shared" si="151"/>
        <v/>
      </c>
      <c r="J1037" s="5" t="str">
        <f t="shared" si="152"/>
        <v/>
      </c>
      <c r="K1037" s="5" t="e">
        <f t="shared" si="148"/>
        <v>#N/A</v>
      </c>
    </row>
    <row r="1038" spans="1:11" x14ac:dyDescent="0.25">
      <c r="A1038" s="3" t="str">
        <f>IF(AND(TRIM(INDEX(CompletedDateValues,ROW(A1038)))&lt;&gt;"",INDEX(CompletedDateValues,ROW(A1038))&gt;0),INT(INDEX(CompletedDateValues,ROW(A1038))),"")</f>
        <v/>
      </c>
      <c r="B1038" s="3" t="str">
        <f>IF(AND(TRIM(INDEX(StartDateValues,ROW(A1038)))&lt;&gt;"",INDEX(StartDateValues,ROW(A1038))&gt;0),INT(INDEX(StartDateValues,ROW(A1038))),"")</f>
        <v/>
      </c>
      <c r="C1038" s="3" t="str">
        <f t="shared" si="144"/>
        <v/>
      </c>
      <c r="D1038" s="5" t="str">
        <f t="shared" si="145"/>
        <v/>
      </c>
      <c r="E1038" s="5" t="str">
        <f t="shared" si="146"/>
        <v/>
      </c>
      <c r="F1038" s="5" t="str">
        <f t="shared" si="147"/>
        <v/>
      </c>
      <c r="G1038" s="3" t="str">
        <f t="shared" si="149"/>
        <v/>
      </c>
      <c r="H1038" s="5" t="str">
        <f t="shared" si="150"/>
        <v/>
      </c>
      <c r="I1038" s="5" t="str">
        <f t="shared" si="151"/>
        <v/>
      </c>
      <c r="J1038" s="5" t="str">
        <f t="shared" si="152"/>
        <v/>
      </c>
      <c r="K1038" s="5" t="e">
        <f t="shared" si="148"/>
        <v>#N/A</v>
      </c>
    </row>
    <row r="1039" spans="1:11" x14ac:dyDescent="0.25">
      <c r="A1039" s="3" t="str">
        <f>IF(AND(TRIM(INDEX(CompletedDateValues,ROW(A1039)))&lt;&gt;"",INDEX(CompletedDateValues,ROW(A1039))&gt;0),INT(INDEX(CompletedDateValues,ROW(A1039))),"")</f>
        <v/>
      </c>
      <c r="B1039" s="3" t="str">
        <f>IF(AND(TRIM(INDEX(StartDateValues,ROW(A1039)))&lt;&gt;"",INDEX(StartDateValues,ROW(A1039))&gt;0),INT(INDEX(StartDateValues,ROW(A1039))),"")</f>
        <v/>
      </c>
      <c r="C1039" s="3" t="str">
        <f t="shared" si="144"/>
        <v/>
      </c>
      <c r="D1039" s="5" t="str">
        <f t="shared" si="145"/>
        <v/>
      </c>
      <c r="E1039" s="5" t="str">
        <f t="shared" si="146"/>
        <v/>
      </c>
      <c r="F1039" s="5" t="str">
        <f t="shared" si="147"/>
        <v/>
      </c>
      <c r="G1039" s="3" t="str">
        <f t="shared" si="149"/>
        <v/>
      </c>
      <c r="H1039" s="5" t="str">
        <f t="shared" si="150"/>
        <v/>
      </c>
      <c r="I1039" s="5" t="str">
        <f t="shared" si="151"/>
        <v/>
      </c>
      <c r="J1039" s="5" t="str">
        <f t="shared" si="152"/>
        <v/>
      </c>
      <c r="K1039" s="5" t="e">
        <f t="shared" si="148"/>
        <v>#N/A</v>
      </c>
    </row>
    <row r="1040" spans="1:11" x14ac:dyDescent="0.25">
      <c r="A1040" s="3" t="str">
        <f>IF(AND(TRIM(INDEX(CompletedDateValues,ROW(A1040)))&lt;&gt;"",INDEX(CompletedDateValues,ROW(A1040))&gt;0),INT(INDEX(CompletedDateValues,ROW(A1040))),"")</f>
        <v/>
      </c>
      <c r="B1040" s="3" t="str">
        <f>IF(AND(TRIM(INDEX(StartDateValues,ROW(A1040)))&lt;&gt;"",INDEX(StartDateValues,ROW(A1040))&gt;0),INT(INDEX(StartDateValues,ROW(A1040))),"")</f>
        <v/>
      </c>
      <c r="C1040" s="3" t="str">
        <f t="shared" si="144"/>
        <v/>
      </c>
      <c r="D1040" s="5" t="str">
        <f t="shared" si="145"/>
        <v/>
      </c>
      <c r="E1040" s="5" t="str">
        <f t="shared" si="146"/>
        <v/>
      </c>
      <c r="F1040" s="5" t="str">
        <f t="shared" si="147"/>
        <v/>
      </c>
      <c r="G1040" s="3" t="str">
        <f t="shared" si="149"/>
        <v/>
      </c>
      <c r="H1040" s="5" t="str">
        <f t="shared" si="150"/>
        <v/>
      </c>
      <c r="I1040" s="5" t="str">
        <f t="shared" si="151"/>
        <v/>
      </c>
      <c r="J1040" s="5" t="str">
        <f t="shared" si="152"/>
        <v/>
      </c>
      <c r="K1040" s="5" t="e">
        <f t="shared" si="148"/>
        <v>#N/A</v>
      </c>
    </row>
    <row r="1041" spans="1:11" x14ac:dyDescent="0.25">
      <c r="A1041" s="3" t="str">
        <f>IF(AND(TRIM(INDEX(CompletedDateValues,ROW(A1041)))&lt;&gt;"",INDEX(CompletedDateValues,ROW(A1041))&gt;0),INT(INDEX(CompletedDateValues,ROW(A1041))),"")</f>
        <v/>
      </c>
      <c r="B1041" s="3" t="str">
        <f>IF(AND(TRIM(INDEX(StartDateValues,ROW(A1041)))&lt;&gt;"",INDEX(StartDateValues,ROW(A1041))&gt;0),INT(INDEX(StartDateValues,ROW(A1041))),"")</f>
        <v/>
      </c>
      <c r="C1041" s="3" t="str">
        <f t="shared" si="144"/>
        <v/>
      </c>
      <c r="D1041" s="5" t="str">
        <f t="shared" si="145"/>
        <v/>
      </c>
      <c r="E1041" s="5" t="str">
        <f t="shared" si="146"/>
        <v/>
      </c>
      <c r="F1041" s="5" t="str">
        <f t="shared" si="147"/>
        <v/>
      </c>
      <c r="G1041" s="3" t="str">
        <f t="shared" si="149"/>
        <v/>
      </c>
      <c r="H1041" s="5" t="str">
        <f t="shared" si="150"/>
        <v/>
      </c>
      <c r="I1041" s="5" t="str">
        <f t="shared" si="151"/>
        <v/>
      </c>
      <c r="J1041" s="5" t="str">
        <f t="shared" si="152"/>
        <v/>
      </c>
      <c r="K1041" s="5" t="e">
        <f t="shared" si="148"/>
        <v>#N/A</v>
      </c>
    </row>
    <row r="1042" spans="1:11" x14ac:dyDescent="0.25">
      <c r="A1042" s="3" t="str">
        <f>IF(AND(TRIM(INDEX(CompletedDateValues,ROW(A1042)))&lt;&gt;"",INDEX(CompletedDateValues,ROW(A1042))&gt;0),INT(INDEX(CompletedDateValues,ROW(A1042))),"")</f>
        <v/>
      </c>
      <c r="B1042" s="3" t="str">
        <f>IF(AND(TRIM(INDEX(StartDateValues,ROW(A1042)))&lt;&gt;"",INDEX(StartDateValues,ROW(A1042))&gt;0),INT(INDEX(StartDateValues,ROW(A1042))),"")</f>
        <v/>
      </c>
      <c r="C1042" s="3" t="str">
        <f t="shared" si="144"/>
        <v/>
      </c>
      <c r="D1042" s="5" t="str">
        <f t="shared" si="145"/>
        <v/>
      </c>
      <c r="E1042" s="5" t="str">
        <f t="shared" si="146"/>
        <v/>
      </c>
      <c r="F1042" s="5" t="str">
        <f t="shared" si="147"/>
        <v/>
      </c>
      <c r="G1042" s="3" t="str">
        <f t="shared" si="149"/>
        <v/>
      </c>
      <c r="H1042" s="5" t="str">
        <f t="shared" si="150"/>
        <v/>
      </c>
      <c r="I1042" s="5" t="str">
        <f t="shared" si="151"/>
        <v/>
      </c>
      <c r="J1042" s="5" t="str">
        <f t="shared" si="152"/>
        <v/>
      </c>
      <c r="K1042" s="5" t="e">
        <f t="shared" si="148"/>
        <v>#N/A</v>
      </c>
    </row>
    <row r="1043" spans="1:11" x14ac:dyDescent="0.25">
      <c r="A1043" s="3" t="str">
        <f>IF(AND(TRIM(INDEX(CompletedDateValues,ROW(A1043)))&lt;&gt;"",INDEX(CompletedDateValues,ROW(A1043))&gt;0),INT(INDEX(CompletedDateValues,ROW(A1043))),"")</f>
        <v/>
      </c>
      <c r="B1043" s="3" t="str">
        <f>IF(AND(TRIM(INDEX(StartDateValues,ROW(A1043)))&lt;&gt;"",INDEX(StartDateValues,ROW(A1043))&gt;0),INT(INDEX(StartDateValues,ROW(A1043))),"")</f>
        <v/>
      </c>
      <c r="C1043" s="3" t="str">
        <f t="shared" si="144"/>
        <v/>
      </c>
      <c r="D1043" s="5" t="str">
        <f t="shared" si="145"/>
        <v/>
      </c>
      <c r="E1043" s="5" t="str">
        <f t="shared" si="146"/>
        <v/>
      </c>
      <c r="F1043" s="5" t="str">
        <f t="shared" si="147"/>
        <v/>
      </c>
      <c r="G1043" s="3" t="str">
        <f t="shared" si="149"/>
        <v/>
      </c>
      <c r="H1043" s="5" t="str">
        <f t="shared" si="150"/>
        <v/>
      </c>
      <c r="I1043" s="5" t="str">
        <f t="shared" si="151"/>
        <v/>
      </c>
      <c r="J1043" s="5" t="str">
        <f t="shared" si="152"/>
        <v/>
      </c>
      <c r="K1043" s="5" t="e">
        <f t="shared" si="148"/>
        <v>#N/A</v>
      </c>
    </row>
    <row r="1044" spans="1:11" x14ac:dyDescent="0.25">
      <c r="A1044" s="3" t="str">
        <f>IF(AND(TRIM(INDEX(CompletedDateValues,ROW(A1044)))&lt;&gt;"",INDEX(CompletedDateValues,ROW(A1044))&gt;0),INT(INDEX(CompletedDateValues,ROW(A1044))),"")</f>
        <v/>
      </c>
      <c r="B1044" s="3" t="str">
        <f>IF(AND(TRIM(INDEX(StartDateValues,ROW(A1044)))&lt;&gt;"",INDEX(StartDateValues,ROW(A1044))&gt;0),INT(INDEX(StartDateValues,ROW(A1044))),"")</f>
        <v/>
      </c>
      <c r="C1044" s="3" t="str">
        <f t="shared" si="144"/>
        <v/>
      </c>
      <c r="D1044" s="5" t="str">
        <f t="shared" si="145"/>
        <v/>
      </c>
      <c r="E1044" s="5" t="str">
        <f t="shared" si="146"/>
        <v/>
      </c>
      <c r="F1044" s="5" t="str">
        <f t="shared" si="147"/>
        <v/>
      </c>
      <c r="G1044" s="3" t="str">
        <f t="shared" si="149"/>
        <v/>
      </c>
      <c r="H1044" s="5" t="str">
        <f t="shared" si="150"/>
        <v/>
      </c>
      <c r="I1044" s="5" t="str">
        <f t="shared" si="151"/>
        <v/>
      </c>
      <c r="J1044" s="5" t="str">
        <f t="shared" si="152"/>
        <v/>
      </c>
      <c r="K1044" s="5" t="e">
        <f t="shared" si="148"/>
        <v>#N/A</v>
      </c>
    </row>
    <row r="1045" spans="1:11" x14ac:dyDescent="0.25">
      <c r="A1045" s="3" t="str">
        <f>IF(AND(TRIM(INDEX(CompletedDateValues,ROW(A1045)))&lt;&gt;"",INDEX(CompletedDateValues,ROW(A1045))&gt;0),INT(INDEX(CompletedDateValues,ROW(A1045))),"")</f>
        <v/>
      </c>
      <c r="B1045" s="3" t="str">
        <f>IF(AND(TRIM(INDEX(StartDateValues,ROW(A1045)))&lt;&gt;"",INDEX(StartDateValues,ROW(A1045))&gt;0),INT(INDEX(StartDateValues,ROW(A1045))),"")</f>
        <v/>
      </c>
      <c r="C1045" s="3" t="str">
        <f t="shared" si="144"/>
        <v/>
      </c>
      <c r="D1045" s="5" t="str">
        <f t="shared" si="145"/>
        <v/>
      </c>
      <c r="E1045" s="5" t="str">
        <f t="shared" si="146"/>
        <v/>
      </c>
      <c r="F1045" s="5" t="str">
        <f t="shared" si="147"/>
        <v/>
      </c>
      <c r="G1045" s="3" t="str">
        <f t="shared" si="149"/>
        <v/>
      </c>
      <c r="H1045" s="5" t="str">
        <f t="shared" si="150"/>
        <v/>
      </c>
      <c r="I1045" s="5" t="str">
        <f t="shared" si="151"/>
        <v/>
      </c>
      <c r="J1045" s="5" t="str">
        <f t="shared" si="152"/>
        <v/>
      </c>
      <c r="K1045" s="5" t="e">
        <f t="shared" si="148"/>
        <v>#N/A</v>
      </c>
    </row>
    <row r="1046" spans="1:11" x14ac:dyDescent="0.25">
      <c r="A1046" s="3" t="str">
        <f>IF(AND(TRIM(INDEX(CompletedDateValues,ROW(A1046)))&lt;&gt;"",INDEX(CompletedDateValues,ROW(A1046))&gt;0),INT(INDEX(CompletedDateValues,ROW(A1046))),"")</f>
        <v/>
      </c>
      <c r="B1046" s="3" t="str">
        <f>IF(AND(TRIM(INDEX(StartDateValues,ROW(A1046)))&lt;&gt;"",INDEX(StartDateValues,ROW(A1046))&gt;0),INT(INDEX(StartDateValues,ROW(A1046))),"")</f>
        <v/>
      </c>
      <c r="C1046" s="3" t="str">
        <f t="shared" si="144"/>
        <v/>
      </c>
      <c r="D1046" s="5" t="str">
        <f t="shared" si="145"/>
        <v/>
      </c>
      <c r="E1046" s="5" t="str">
        <f t="shared" si="146"/>
        <v/>
      </c>
      <c r="F1046" s="5" t="str">
        <f t="shared" si="147"/>
        <v/>
      </c>
      <c r="G1046" s="3" t="str">
        <f t="shared" si="149"/>
        <v/>
      </c>
      <c r="H1046" s="5" t="str">
        <f t="shared" si="150"/>
        <v/>
      </c>
      <c r="I1046" s="5" t="str">
        <f t="shared" si="151"/>
        <v/>
      </c>
      <c r="J1046" s="5" t="str">
        <f t="shared" si="152"/>
        <v/>
      </c>
      <c r="K1046" s="5" t="e">
        <f t="shared" si="148"/>
        <v>#N/A</v>
      </c>
    </row>
    <row r="1047" spans="1:11" x14ac:dyDescent="0.25">
      <c r="A1047" s="3" t="str">
        <f>IF(AND(TRIM(INDEX(CompletedDateValues,ROW(A1047)))&lt;&gt;"",INDEX(CompletedDateValues,ROW(A1047))&gt;0),INT(INDEX(CompletedDateValues,ROW(A1047))),"")</f>
        <v/>
      </c>
      <c r="B1047" s="3" t="str">
        <f>IF(AND(TRIM(INDEX(StartDateValues,ROW(A1047)))&lt;&gt;"",INDEX(StartDateValues,ROW(A1047))&gt;0),INT(INDEX(StartDateValues,ROW(A1047))),"")</f>
        <v/>
      </c>
      <c r="C1047" s="3" t="str">
        <f t="shared" si="144"/>
        <v/>
      </c>
      <c r="D1047" s="5" t="str">
        <f t="shared" si="145"/>
        <v/>
      </c>
      <c r="E1047" s="5" t="str">
        <f t="shared" si="146"/>
        <v/>
      </c>
      <c r="F1047" s="5" t="str">
        <f t="shared" si="147"/>
        <v/>
      </c>
      <c r="G1047" s="3" t="str">
        <f t="shared" si="149"/>
        <v/>
      </c>
      <c r="H1047" s="5" t="str">
        <f t="shared" si="150"/>
        <v/>
      </c>
      <c r="I1047" s="5" t="str">
        <f t="shared" si="151"/>
        <v/>
      </c>
      <c r="J1047" s="5" t="str">
        <f t="shared" si="152"/>
        <v/>
      </c>
      <c r="K1047" s="5" t="e">
        <f t="shared" si="148"/>
        <v>#N/A</v>
      </c>
    </row>
    <row r="1048" spans="1:11" x14ac:dyDescent="0.25">
      <c r="A1048" s="3" t="str">
        <f>IF(AND(TRIM(INDEX(CompletedDateValues,ROW(A1048)))&lt;&gt;"",INDEX(CompletedDateValues,ROW(A1048))&gt;0),INT(INDEX(CompletedDateValues,ROW(A1048))),"")</f>
        <v/>
      </c>
      <c r="B1048" s="3" t="str">
        <f>IF(AND(TRIM(INDEX(StartDateValues,ROW(A1048)))&lt;&gt;"",INDEX(StartDateValues,ROW(A1048))&gt;0),INT(INDEX(StartDateValues,ROW(A1048))),"")</f>
        <v/>
      </c>
      <c r="C1048" s="3" t="str">
        <f t="shared" si="144"/>
        <v/>
      </c>
      <c r="D1048" s="5" t="str">
        <f t="shared" si="145"/>
        <v/>
      </c>
      <c r="E1048" s="5" t="str">
        <f t="shared" si="146"/>
        <v/>
      </c>
      <c r="F1048" s="5" t="str">
        <f t="shared" si="147"/>
        <v/>
      </c>
      <c r="G1048" s="3" t="str">
        <f t="shared" si="149"/>
        <v/>
      </c>
      <c r="H1048" s="5" t="str">
        <f t="shared" si="150"/>
        <v/>
      </c>
      <c r="I1048" s="5" t="str">
        <f t="shared" si="151"/>
        <v/>
      </c>
      <c r="J1048" s="5" t="str">
        <f t="shared" si="152"/>
        <v/>
      </c>
      <c r="K1048" s="5" t="e">
        <f t="shared" si="148"/>
        <v>#N/A</v>
      </c>
    </row>
    <row r="1049" spans="1:11" x14ac:dyDescent="0.25">
      <c r="A1049" s="3" t="str">
        <f>IF(AND(TRIM(INDEX(CompletedDateValues,ROW(A1049)))&lt;&gt;"",INDEX(CompletedDateValues,ROW(A1049))&gt;0),INT(INDEX(CompletedDateValues,ROW(A1049))),"")</f>
        <v/>
      </c>
      <c r="B1049" s="3" t="str">
        <f>IF(AND(TRIM(INDEX(StartDateValues,ROW(A1049)))&lt;&gt;"",INDEX(StartDateValues,ROW(A1049))&gt;0),INT(INDEX(StartDateValues,ROW(A1049))),"")</f>
        <v/>
      </c>
      <c r="C1049" s="3" t="str">
        <f t="shared" si="144"/>
        <v/>
      </c>
      <c r="D1049" s="5" t="str">
        <f t="shared" si="145"/>
        <v/>
      </c>
      <c r="E1049" s="5" t="str">
        <f t="shared" si="146"/>
        <v/>
      </c>
      <c r="F1049" s="5" t="str">
        <f t="shared" si="147"/>
        <v/>
      </c>
      <c r="G1049" s="3" t="str">
        <f t="shared" si="149"/>
        <v/>
      </c>
      <c r="H1049" s="5" t="str">
        <f t="shared" si="150"/>
        <v/>
      </c>
      <c r="I1049" s="5" t="str">
        <f t="shared" si="151"/>
        <v/>
      </c>
      <c r="J1049" s="5" t="str">
        <f t="shared" si="152"/>
        <v/>
      </c>
      <c r="K1049" s="5" t="e">
        <f t="shared" si="148"/>
        <v>#N/A</v>
      </c>
    </row>
    <row r="1050" spans="1:11" x14ac:dyDescent="0.25">
      <c r="A1050" s="3" t="str">
        <f>IF(AND(TRIM(INDEX(CompletedDateValues,ROW(A1050)))&lt;&gt;"",INDEX(CompletedDateValues,ROW(A1050))&gt;0),INT(INDEX(CompletedDateValues,ROW(A1050))),"")</f>
        <v/>
      </c>
      <c r="B1050" s="3" t="str">
        <f>IF(AND(TRIM(INDEX(StartDateValues,ROW(A1050)))&lt;&gt;"",INDEX(StartDateValues,ROW(A1050))&gt;0),INT(INDEX(StartDateValues,ROW(A1050))),"")</f>
        <v/>
      </c>
      <c r="C1050" s="3" t="str">
        <f t="shared" si="144"/>
        <v/>
      </c>
      <c r="D1050" s="5" t="str">
        <f t="shared" si="145"/>
        <v/>
      </c>
      <c r="E1050" s="5" t="str">
        <f t="shared" si="146"/>
        <v/>
      </c>
      <c r="F1050" s="5" t="str">
        <f t="shared" si="147"/>
        <v/>
      </c>
      <c r="G1050" s="3" t="str">
        <f t="shared" si="149"/>
        <v/>
      </c>
      <c r="H1050" s="5" t="str">
        <f t="shared" si="150"/>
        <v/>
      </c>
      <c r="I1050" s="5" t="str">
        <f t="shared" si="151"/>
        <v/>
      </c>
      <c r="J1050" s="5" t="str">
        <f t="shared" si="152"/>
        <v/>
      </c>
      <c r="K1050" s="5" t="e">
        <f t="shared" si="148"/>
        <v>#N/A</v>
      </c>
    </row>
    <row r="1051" spans="1:11" x14ac:dyDescent="0.25">
      <c r="A1051" s="3" t="str">
        <f>IF(AND(TRIM(INDEX(CompletedDateValues,ROW(A1051)))&lt;&gt;"",INDEX(CompletedDateValues,ROW(A1051))&gt;0),INT(INDEX(CompletedDateValues,ROW(A1051))),"")</f>
        <v/>
      </c>
      <c r="B1051" s="3" t="str">
        <f>IF(AND(TRIM(INDEX(StartDateValues,ROW(A1051)))&lt;&gt;"",INDEX(StartDateValues,ROW(A1051))&gt;0),INT(INDEX(StartDateValues,ROW(A1051))),"")</f>
        <v/>
      </c>
      <c r="C1051" s="3" t="str">
        <f t="shared" si="144"/>
        <v/>
      </c>
      <c r="D1051" s="5" t="str">
        <f t="shared" si="145"/>
        <v/>
      </c>
      <c r="E1051" s="5" t="str">
        <f t="shared" si="146"/>
        <v/>
      </c>
      <c r="F1051" s="5" t="str">
        <f t="shared" si="147"/>
        <v/>
      </c>
      <c r="G1051" s="3" t="str">
        <f t="shared" si="149"/>
        <v/>
      </c>
      <c r="H1051" s="5" t="str">
        <f t="shared" si="150"/>
        <v/>
      </c>
      <c r="I1051" s="5" t="str">
        <f t="shared" si="151"/>
        <v/>
      </c>
      <c r="J1051" s="5" t="str">
        <f t="shared" si="152"/>
        <v/>
      </c>
      <c r="K1051" s="5" t="e">
        <f t="shared" si="148"/>
        <v>#N/A</v>
      </c>
    </row>
    <row r="1052" spans="1:11" x14ac:dyDescent="0.25">
      <c r="A1052" s="3" t="str">
        <f>IF(AND(TRIM(INDEX(CompletedDateValues,ROW(A1052)))&lt;&gt;"",INDEX(CompletedDateValues,ROW(A1052))&gt;0),INT(INDEX(CompletedDateValues,ROW(A1052))),"")</f>
        <v/>
      </c>
      <c r="B1052" s="3" t="str">
        <f>IF(AND(TRIM(INDEX(StartDateValues,ROW(A1052)))&lt;&gt;"",INDEX(StartDateValues,ROW(A1052))&gt;0),INT(INDEX(StartDateValues,ROW(A1052))),"")</f>
        <v/>
      </c>
      <c r="C1052" s="3" t="str">
        <f t="shared" si="144"/>
        <v/>
      </c>
      <c r="D1052" s="5" t="str">
        <f t="shared" si="145"/>
        <v/>
      </c>
      <c r="E1052" s="5" t="str">
        <f t="shared" si="146"/>
        <v/>
      </c>
      <c r="F1052" s="5" t="str">
        <f t="shared" si="147"/>
        <v/>
      </c>
      <c r="G1052" s="3" t="str">
        <f t="shared" si="149"/>
        <v/>
      </c>
      <c r="H1052" s="5" t="str">
        <f t="shared" si="150"/>
        <v/>
      </c>
      <c r="I1052" s="5" t="str">
        <f t="shared" si="151"/>
        <v/>
      </c>
      <c r="J1052" s="5" t="str">
        <f t="shared" si="152"/>
        <v/>
      </c>
      <c r="K1052" s="5" t="e">
        <f t="shared" si="148"/>
        <v>#N/A</v>
      </c>
    </row>
    <row r="1053" spans="1:11" x14ac:dyDescent="0.25">
      <c r="A1053" s="3" t="str">
        <f>IF(AND(TRIM(INDEX(CompletedDateValues,ROW(A1053)))&lt;&gt;"",INDEX(CompletedDateValues,ROW(A1053))&gt;0),INT(INDEX(CompletedDateValues,ROW(A1053))),"")</f>
        <v/>
      </c>
      <c r="B1053" s="3" t="str">
        <f>IF(AND(TRIM(INDEX(StartDateValues,ROW(A1053)))&lt;&gt;"",INDEX(StartDateValues,ROW(A1053))&gt;0),INT(INDEX(StartDateValues,ROW(A1053))),"")</f>
        <v/>
      </c>
      <c r="C1053" s="3" t="str">
        <f t="shared" si="144"/>
        <v/>
      </c>
      <c r="D1053" s="5" t="str">
        <f t="shared" si="145"/>
        <v/>
      </c>
      <c r="E1053" s="5" t="str">
        <f t="shared" si="146"/>
        <v/>
      </c>
      <c r="F1053" s="5" t="str">
        <f t="shared" si="147"/>
        <v/>
      </c>
      <c r="G1053" s="3" t="str">
        <f t="shared" si="149"/>
        <v/>
      </c>
      <c r="H1053" s="5" t="str">
        <f t="shared" si="150"/>
        <v/>
      </c>
      <c r="I1053" s="5" t="str">
        <f t="shared" si="151"/>
        <v/>
      </c>
      <c r="J1053" s="5" t="str">
        <f t="shared" si="152"/>
        <v/>
      </c>
      <c r="K1053" s="5" t="e">
        <f t="shared" si="148"/>
        <v>#N/A</v>
      </c>
    </row>
    <row r="1054" spans="1:11" x14ac:dyDescent="0.25">
      <c r="A1054" s="3" t="str">
        <f>IF(AND(TRIM(INDEX(CompletedDateValues,ROW(A1054)))&lt;&gt;"",INDEX(CompletedDateValues,ROW(A1054))&gt;0),INT(INDEX(CompletedDateValues,ROW(A1054))),"")</f>
        <v/>
      </c>
      <c r="B1054" s="3" t="str">
        <f>IF(AND(TRIM(INDEX(StartDateValues,ROW(A1054)))&lt;&gt;"",INDEX(StartDateValues,ROW(A1054))&gt;0),INT(INDEX(StartDateValues,ROW(A1054))),"")</f>
        <v/>
      </c>
      <c r="C1054" s="3" t="str">
        <f t="shared" si="144"/>
        <v/>
      </c>
      <c r="D1054" s="5" t="str">
        <f t="shared" si="145"/>
        <v/>
      </c>
      <c r="E1054" s="5" t="str">
        <f t="shared" si="146"/>
        <v/>
      </c>
      <c r="F1054" s="5" t="str">
        <f t="shared" si="147"/>
        <v/>
      </c>
      <c r="G1054" s="3" t="str">
        <f t="shared" si="149"/>
        <v/>
      </c>
      <c r="H1054" s="5" t="str">
        <f t="shared" si="150"/>
        <v/>
      </c>
      <c r="I1054" s="5" t="str">
        <f t="shared" si="151"/>
        <v/>
      </c>
      <c r="J1054" s="5" t="str">
        <f t="shared" si="152"/>
        <v/>
      </c>
      <c r="K1054" s="5" t="e">
        <f t="shared" si="148"/>
        <v>#N/A</v>
      </c>
    </row>
    <row r="1055" spans="1:11" x14ac:dyDescent="0.25">
      <c r="A1055" s="3" t="str">
        <f>IF(AND(TRIM(INDEX(CompletedDateValues,ROW(A1055)))&lt;&gt;"",INDEX(CompletedDateValues,ROW(A1055))&gt;0),INT(INDEX(CompletedDateValues,ROW(A1055))),"")</f>
        <v/>
      </c>
      <c r="B1055" s="3" t="str">
        <f>IF(AND(TRIM(INDEX(StartDateValues,ROW(A1055)))&lt;&gt;"",INDEX(StartDateValues,ROW(A1055))&gt;0),INT(INDEX(StartDateValues,ROW(A1055))),"")</f>
        <v/>
      </c>
      <c r="C1055" s="3" t="str">
        <f t="shared" si="144"/>
        <v/>
      </c>
      <c r="D1055" s="5" t="str">
        <f t="shared" si="145"/>
        <v/>
      </c>
      <c r="E1055" s="5" t="str">
        <f t="shared" si="146"/>
        <v/>
      </c>
      <c r="F1055" s="5" t="str">
        <f t="shared" si="147"/>
        <v/>
      </c>
      <c r="G1055" s="3" t="str">
        <f t="shared" si="149"/>
        <v/>
      </c>
      <c r="H1055" s="5" t="str">
        <f t="shared" si="150"/>
        <v/>
      </c>
      <c r="I1055" s="5" t="str">
        <f t="shared" si="151"/>
        <v/>
      </c>
      <c r="J1055" s="5" t="str">
        <f t="shared" si="152"/>
        <v/>
      </c>
      <c r="K1055" s="5" t="e">
        <f t="shared" si="148"/>
        <v>#N/A</v>
      </c>
    </row>
    <row r="1056" spans="1:11" x14ac:dyDescent="0.25">
      <c r="A1056" s="3" t="str">
        <f>IF(AND(TRIM(INDEX(CompletedDateValues,ROW(A1056)))&lt;&gt;"",INDEX(CompletedDateValues,ROW(A1056))&gt;0),INT(INDEX(CompletedDateValues,ROW(A1056))),"")</f>
        <v/>
      </c>
      <c r="B1056" s="3" t="str">
        <f>IF(AND(TRIM(INDEX(StartDateValues,ROW(A1056)))&lt;&gt;"",INDEX(StartDateValues,ROW(A1056))&gt;0),INT(INDEX(StartDateValues,ROW(A1056))),"")</f>
        <v/>
      </c>
      <c r="C1056" s="3" t="str">
        <f t="shared" si="144"/>
        <v/>
      </c>
      <c r="D1056" s="5" t="str">
        <f t="shared" si="145"/>
        <v/>
      </c>
      <c r="E1056" s="5" t="str">
        <f t="shared" si="146"/>
        <v/>
      </c>
      <c r="F1056" s="5" t="str">
        <f t="shared" si="147"/>
        <v/>
      </c>
      <c r="G1056" s="3" t="str">
        <f t="shared" si="149"/>
        <v/>
      </c>
      <c r="H1056" s="5" t="str">
        <f t="shared" si="150"/>
        <v/>
      </c>
      <c r="I1056" s="5" t="str">
        <f t="shared" si="151"/>
        <v/>
      </c>
      <c r="J1056" s="5" t="str">
        <f t="shared" si="152"/>
        <v/>
      </c>
      <c r="K1056" s="5" t="e">
        <f t="shared" si="148"/>
        <v>#N/A</v>
      </c>
    </row>
    <row r="1057" spans="1:11" x14ac:dyDescent="0.25">
      <c r="A1057" s="3" t="str">
        <f>IF(AND(TRIM(INDEX(CompletedDateValues,ROW(A1057)))&lt;&gt;"",INDEX(CompletedDateValues,ROW(A1057))&gt;0),INT(INDEX(CompletedDateValues,ROW(A1057))),"")</f>
        <v/>
      </c>
      <c r="B1057" s="3" t="str">
        <f>IF(AND(TRIM(INDEX(StartDateValues,ROW(A1057)))&lt;&gt;"",INDEX(StartDateValues,ROW(A1057))&gt;0),INT(INDEX(StartDateValues,ROW(A1057))),"")</f>
        <v/>
      </c>
      <c r="C1057" s="3" t="str">
        <f t="shared" si="144"/>
        <v/>
      </c>
      <c r="D1057" s="5" t="str">
        <f t="shared" si="145"/>
        <v/>
      </c>
      <c r="E1057" s="5" t="str">
        <f t="shared" si="146"/>
        <v/>
      </c>
      <c r="F1057" s="5" t="str">
        <f t="shared" si="147"/>
        <v/>
      </c>
      <c r="G1057" s="3" t="str">
        <f t="shared" si="149"/>
        <v/>
      </c>
      <c r="H1057" s="5" t="str">
        <f t="shared" si="150"/>
        <v/>
      </c>
      <c r="I1057" s="5" t="str">
        <f t="shared" si="151"/>
        <v/>
      </c>
      <c r="J1057" s="5" t="str">
        <f t="shared" si="152"/>
        <v/>
      </c>
      <c r="K1057" s="5" t="e">
        <f t="shared" si="148"/>
        <v>#N/A</v>
      </c>
    </row>
    <row r="1058" spans="1:11" x14ac:dyDescent="0.25">
      <c r="A1058" s="3" t="str">
        <f>IF(AND(TRIM(INDEX(CompletedDateValues,ROW(A1058)))&lt;&gt;"",INDEX(CompletedDateValues,ROW(A1058))&gt;0),INT(INDEX(CompletedDateValues,ROW(A1058))),"")</f>
        <v/>
      </c>
      <c r="B1058" s="3" t="str">
        <f>IF(AND(TRIM(INDEX(StartDateValues,ROW(A1058)))&lt;&gt;"",INDEX(StartDateValues,ROW(A1058))&gt;0),INT(INDEX(StartDateValues,ROW(A1058))),"")</f>
        <v/>
      </c>
      <c r="C1058" s="3" t="str">
        <f t="shared" si="144"/>
        <v/>
      </c>
      <c r="D1058" s="5" t="str">
        <f t="shared" si="145"/>
        <v/>
      </c>
      <c r="E1058" s="5" t="str">
        <f t="shared" si="146"/>
        <v/>
      </c>
      <c r="F1058" s="5" t="str">
        <f t="shared" si="147"/>
        <v/>
      </c>
      <c r="G1058" s="3" t="str">
        <f t="shared" si="149"/>
        <v/>
      </c>
      <c r="H1058" s="5" t="str">
        <f t="shared" si="150"/>
        <v/>
      </c>
      <c r="I1058" s="5" t="str">
        <f t="shared" si="151"/>
        <v/>
      </c>
      <c r="J1058" s="5" t="str">
        <f t="shared" si="152"/>
        <v/>
      </c>
      <c r="K1058" s="5" t="e">
        <f t="shared" si="148"/>
        <v>#N/A</v>
      </c>
    </row>
    <row r="1059" spans="1:11" x14ac:dyDescent="0.25">
      <c r="A1059" s="3" t="str">
        <f>IF(AND(TRIM(INDEX(CompletedDateValues,ROW(A1059)))&lt;&gt;"",INDEX(CompletedDateValues,ROW(A1059))&gt;0),INT(INDEX(CompletedDateValues,ROW(A1059))),"")</f>
        <v/>
      </c>
      <c r="B1059" s="3" t="str">
        <f>IF(AND(TRIM(INDEX(StartDateValues,ROW(A1059)))&lt;&gt;"",INDEX(StartDateValues,ROW(A1059))&gt;0),INT(INDEX(StartDateValues,ROW(A1059))),"")</f>
        <v/>
      </c>
      <c r="C1059" s="3" t="str">
        <f t="shared" si="144"/>
        <v/>
      </c>
      <c r="D1059" s="5" t="str">
        <f t="shared" si="145"/>
        <v/>
      </c>
      <c r="E1059" s="5" t="str">
        <f t="shared" si="146"/>
        <v/>
      </c>
      <c r="F1059" s="5" t="str">
        <f t="shared" si="147"/>
        <v/>
      </c>
      <c r="G1059" s="3" t="str">
        <f t="shared" si="149"/>
        <v/>
      </c>
      <c r="H1059" s="5" t="str">
        <f t="shared" si="150"/>
        <v/>
      </c>
      <c r="I1059" s="5" t="str">
        <f t="shared" si="151"/>
        <v/>
      </c>
      <c r="J1059" s="5" t="str">
        <f t="shared" si="152"/>
        <v/>
      </c>
      <c r="K1059" s="5" t="e">
        <f t="shared" si="148"/>
        <v>#N/A</v>
      </c>
    </row>
    <row r="1060" spans="1:11" x14ac:dyDescent="0.25">
      <c r="A1060" s="3" t="str">
        <f>IF(AND(TRIM(INDEX(CompletedDateValues,ROW(A1060)))&lt;&gt;"",INDEX(CompletedDateValues,ROW(A1060))&gt;0),INT(INDEX(CompletedDateValues,ROW(A1060))),"")</f>
        <v/>
      </c>
      <c r="B1060" s="3" t="str">
        <f>IF(AND(TRIM(INDEX(StartDateValues,ROW(A1060)))&lt;&gt;"",INDEX(StartDateValues,ROW(A1060))&gt;0),INT(INDEX(StartDateValues,ROW(A1060))),"")</f>
        <v/>
      </c>
      <c r="C1060" s="3" t="str">
        <f t="shared" si="144"/>
        <v/>
      </c>
      <c r="D1060" s="5" t="str">
        <f t="shared" si="145"/>
        <v/>
      </c>
      <c r="E1060" s="5" t="str">
        <f t="shared" si="146"/>
        <v/>
      </c>
      <c r="F1060" s="5" t="str">
        <f t="shared" si="147"/>
        <v/>
      </c>
      <c r="G1060" s="3" t="str">
        <f t="shared" si="149"/>
        <v/>
      </c>
      <c r="H1060" s="5" t="str">
        <f t="shared" si="150"/>
        <v/>
      </c>
      <c r="I1060" s="5" t="str">
        <f t="shared" si="151"/>
        <v/>
      </c>
      <c r="J1060" s="5" t="str">
        <f t="shared" si="152"/>
        <v/>
      </c>
      <c r="K1060" s="5" t="e">
        <f t="shared" si="148"/>
        <v>#N/A</v>
      </c>
    </row>
    <row r="1061" spans="1:11" x14ac:dyDescent="0.25">
      <c r="A1061" s="3" t="str">
        <f>IF(AND(TRIM(INDEX(CompletedDateValues,ROW(A1061)))&lt;&gt;"",INDEX(CompletedDateValues,ROW(A1061))&gt;0),INT(INDEX(CompletedDateValues,ROW(A1061))),"")</f>
        <v/>
      </c>
      <c r="B1061" s="3" t="str">
        <f>IF(AND(TRIM(INDEX(StartDateValues,ROW(A1061)))&lt;&gt;"",INDEX(StartDateValues,ROW(A1061))&gt;0),INT(INDEX(StartDateValues,ROW(A1061))),"")</f>
        <v/>
      </c>
      <c r="C1061" s="3" t="str">
        <f t="shared" si="144"/>
        <v/>
      </c>
      <c r="D1061" s="5" t="str">
        <f t="shared" si="145"/>
        <v/>
      </c>
      <c r="E1061" s="5" t="str">
        <f t="shared" si="146"/>
        <v/>
      </c>
      <c r="F1061" s="5" t="str">
        <f t="shared" si="147"/>
        <v/>
      </c>
      <c r="G1061" s="3" t="str">
        <f t="shared" si="149"/>
        <v/>
      </c>
      <c r="H1061" s="5" t="str">
        <f t="shared" si="150"/>
        <v/>
      </c>
      <c r="I1061" s="5" t="str">
        <f t="shared" si="151"/>
        <v/>
      </c>
      <c r="J1061" s="5" t="str">
        <f t="shared" si="152"/>
        <v/>
      </c>
      <c r="K1061" s="5" t="e">
        <f t="shared" si="148"/>
        <v>#N/A</v>
      </c>
    </row>
    <row r="1062" spans="1:11" x14ac:dyDescent="0.25">
      <c r="A1062" s="3" t="str">
        <f>IF(AND(TRIM(INDEX(CompletedDateValues,ROW(A1062)))&lt;&gt;"",INDEX(CompletedDateValues,ROW(A1062))&gt;0),INT(INDEX(CompletedDateValues,ROW(A1062))),"")</f>
        <v/>
      </c>
      <c r="B1062" s="3" t="str">
        <f>IF(AND(TRIM(INDEX(StartDateValues,ROW(A1062)))&lt;&gt;"",INDEX(StartDateValues,ROW(A1062))&gt;0),INT(INDEX(StartDateValues,ROW(A1062))),"")</f>
        <v/>
      </c>
      <c r="C1062" s="3" t="str">
        <f t="shared" si="144"/>
        <v/>
      </c>
      <c r="D1062" s="5" t="str">
        <f t="shared" si="145"/>
        <v/>
      </c>
      <c r="E1062" s="5" t="str">
        <f t="shared" si="146"/>
        <v/>
      </c>
      <c r="F1062" s="5" t="str">
        <f t="shared" si="147"/>
        <v/>
      </c>
      <c r="G1062" s="3" t="str">
        <f t="shared" si="149"/>
        <v/>
      </c>
      <c r="H1062" s="5" t="str">
        <f t="shared" si="150"/>
        <v/>
      </c>
      <c r="I1062" s="5" t="str">
        <f t="shared" si="151"/>
        <v/>
      </c>
      <c r="J1062" s="5" t="str">
        <f t="shared" si="152"/>
        <v/>
      </c>
      <c r="K1062" s="5" t="e">
        <f t="shared" si="148"/>
        <v>#N/A</v>
      </c>
    </row>
    <row r="1063" spans="1:11" x14ac:dyDescent="0.25">
      <c r="A1063" s="3" t="str">
        <f>IF(AND(TRIM(INDEX(CompletedDateValues,ROW(A1063)))&lt;&gt;"",INDEX(CompletedDateValues,ROW(A1063))&gt;0),INT(INDEX(CompletedDateValues,ROW(A1063))),"")</f>
        <v/>
      </c>
      <c r="B1063" s="3" t="str">
        <f>IF(AND(TRIM(INDEX(StartDateValues,ROW(A1063)))&lt;&gt;"",INDEX(StartDateValues,ROW(A1063))&gt;0),INT(INDEX(StartDateValues,ROW(A1063))),"")</f>
        <v/>
      </c>
      <c r="C1063" s="3" t="str">
        <f t="shared" si="144"/>
        <v/>
      </c>
      <c r="D1063" s="5" t="str">
        <f t="shared" si="145"/>
        <v/>
      </c>
      <c r="E1063" s="5" t="str">
        <f t="shared" si="146"/>
        <v/>
      </c>
      <c r="F1063" s="5" t="str">
        <f t="shared" si="147"/>
        <v/>
      </c>
      <c r="G1063" s="3" t="str">
        <f t="shared" si="149"/>
        <v/>
      </c>
      <c r="H1063" s="5" t="str">
        <f t="shared" si="150"/>
        <v/>
      </c>
      <c r="I1063" s="5" t="str">
        <f t="shared" si="151"/>
        <v/>
      </c>
      <c r="J1063" s="5" t="str">
        <f t="shared" si="152"/>
        <v/>
      </c>
      <c r="K1063" s="5" t="e">
        <f t="shared" si="148"/>
        <v>#N/A</v>
      </c>
    </row>
    <row r="1064" spans="1:11" x14ac:dyDescent="0.25">
      <c r="A1064" s="3" t="str">
        <f>IF(AND(TRIM(INDEX(CompletedDateValues,ROW(A1064)))&lt;&gt;"",INDEX(CompletedDateValues,ROW(A1064))&gt;0),INT(INDEX(CompletedDateValues,ROW(A1064))),"")</f>
        <v/>
      </c>
      <c r="B1064" s="3" t="str">
        <f>IF(AND(TRIM(INDEX(StartDateValues,ROW(A1064)))&lt;&gt;"",INDEX(StartDateValues,ROW(A1064))&gt;0),INT(INDEX(StartDateValues,ROW(A1064))),"")</f>
        <v/>
      </c>
      <c r="C1064" s="3" t="str">
        <f t="shared" si="144"/>
        <v/>
      </c>
      <c r="D1064" s="5" t="str">
        <f t="shared" si="145"/>
        <v/>
      </c>
      <c r="E1064" s="5" t="str">
        <f t="shared" si="146"/>
        <v/>
      </c>
      <c r="F1064" s="5" t="str">
        <f t="shared" si="147"/>
        <v/>
      </c>
      <c r="G1064" s="3" t="str">
        <f t="shared" si="149"/>
        <v/>
      </c>
      <c r="H1064" s="5" t="str">
        <f t="shared" si="150"/>
        <v/>
      </c>
      <c r="I1064" s="5" t="str">
        <f t="shared" si="151"/>
        <v/>
      </c>
      <c r="J1064" s="5" t="str">
        <f t="shared" si="152"/>
        <v/>
      </c>
      <c r="K1064" s="5" t="e">
        <f t="shared" si="148"/>
        <v>#N/A</v>
      </c>
    </row>
    <row r="1065" spans="1:11" x14ac:dyDescent="0.25">
      <c r="A1065" s="3" t="str">
        <f>IF(AND(TRIM(INDEX(CompletedDateValues,ROW(A1065)))&lt;&gt;"",INDEX(CompletedDateValues,ROW(A1065))&gt;0),INT(INDEX(CompletedDateValues,ROW(A1065))),"")</f>
        <v/>
      </c>
      <c r="B1065" s="3" t="str">
        <f>IF(AND(TRIM(INDEX(StartDateValues,ROW(A1065)))&lt;&gt;"",INDEX(StartDateValues,ROW(A1065))&gt;0),INT(INDEX(StartDateValues,ROW(A1065))),"")</f>
        <v/>
      </c>
      <c r="C1065" s="3" t="str">
        <f t="shared" si="144"/>
        <v/>
      </c>
      <c r="D1065" s="5" t="str">
        <f t="shared" si="145"/>
        <v/>
      </c>
      <c r="E1065" s="5" t="str">
        <f t="shared" si="146"/>
        <v/>
      </c>
      <c r="F1065" s="5" t="str">
        <f t="shared" si="147"/>
        <v/>
      </c>
      <c r="G1065" s="3" t="str">
        <f t="shared" si="149"/>
        <v/>
      </c>
      <c r="H1065" s="5" t="str">
        <f t="shared" si="150"/>
        <v/>
      </c>
      <c r="I1065" s="5" t="str">
        <f t="shared" si="151"/>
        <v/>
      </c>
      <c r="J1065" s="5" t="str">
        <f t="shared" si="152"/>
        <v/>
      </c>
      <c r="K1065" s="5" t="e">
        <f t="shared" si="148"/>
        <v>#N/A</v>
      </c>
    </row>
    <row r="1066" spans="1:11" x14ac:dyDescent="0.25">
      <c r="A1066" s="3" t="str">
        <f>IF(AND(TRIM(INDEX(CompletedDateValues,ROW(A1066)))&lt;&gt;"",INDEX(CompletedDateValues,ROW(A1066))&gt;0),INT(INDEX(CompletedDateValues,ROW(A1066))),"")</f>
        <v/>
      </c>
      <c r="B1066" s="3" t="str">
        <f>IF(AND(TRIM(INDEX(StartDateValues,ROW(A1066)))&lt;&gt;"",INDEX(StartDateValues,ROW(A1066))&gt;0),INT(INDEX(StartDateValues,ROW(A1066))),"")</f>
        <v/>
      </c>
      <c r="C1066" s="3" t="str">
        <f t="shared" si="144"/>
        <v/>
      </c>
      <c r="D1066" s="5" t="str">
        <f t="shared" si="145"/>
        <v/>
      </c>
      <c r="E1066" s="5" t="str">
        <f t="shared" si="146"/>
        <v/>
      </c>
      <c r="F1066" s="5" t="str">
        <f t="shared" si="147"/>
        <v/>
      </c>
      <c r="G1066" s="3" t="str">
        <f t="shared" si="149"/>
        <v/>
      </c>
      <c r="H1066" s="5" t="str">
        <f t="shared" si="150"/>
        <v/>
      </c>
      <c r="I1066" s="5" t="str">
        <f t="shared" si="151"/>
        <v/>
      </c>
      <c r="J1066" s="5" t="str">
        <f t="shared" si="152"/>
        <v/>
      </c>
      <c r="K1066" s="5" t="e">
        <f t="shared" si="148"/>
        <v>#N/A</v>
      </c>
    </row>
    <row r="1067" spans="1:11" x14ac:dyDescent="0.25">
      <c r="A1067" s="3" t="str">
        <f>IF(AND(TRIM(INDEX(CompletedDateValues,ROW(A1067)))&lt;&gt;"",INDEX(CompletedDateValues,ROW(A1067))&gt;0),INT(INDEX(CompletedDateValues,ROW(A1067))),"")</f>
        <v/>
      </c>
      <c r="B1067" s="3" t="str">
        <f>IF(AND(TRIM(INDEX(StartDateValues,ROW(A1067)))&lt;&gt;"",INDEX(StartDateValues,ROW(A1067))&gt;0),INT(INDEX(StartDateValues,ROW(A1067))),"")</f>
        <v/>
      </c>
      <c r="C1067" s="3" t="str">
        <f t="shared" si="144"/>
        <v/>
      </c>
      <c r="D1067" s="5" t="str">
        <f t="shared" si="145"/>
        <v/>
      </c>
      <c r="E1067" s="5" t="str">
        <f t="shared" si="146"/>
        <v/>
      </c>
      <c r="F1067" s="5" t="str">
        <f t="shared" si="147"/>
        <v/>
      </c>
      <c r="G1067" s="3" t="str">
        <f t="shared" si="149"/>
        <v/>
      </c>
      <c r="H1067" s="5" t="str">
        <f t="shared" si="150"/>
        <v/>
      </c>
      <c r="I1067" s="5" t="str">
        <f t="shared" si="151"/>
        <v/>
      </c>
      <c r="J1067" s="5" t="str">
        <f t="shared" si="152"/>
        <v/>
      </c>
      <c r="K1067" s="5" t="e">
        <f t="shared" si="148"/>
        <v>#N/A</v>
      </c>
    </row>
    <row r="1068" spans="1:11" x14ac:dyDescent="0.25">
      <c r="A1068" s="3" t="str">
        <f>IF(AND(TRIM(INDEX(CompletedDateValues,ROW(A1068)))&lt;&gt;"",INDEX(CompletedDateValues,ROW(A1068))&gt;0),INT(INDEX(CompletedDateValues,ROW(A1068))),"")</f>
        <v/>
      </c>
      <c r="B1068" s="3" t="str">
        <f>IF(AND(TRIM(INDEX(StartDateValues,ROW(A1068)))&lt;&gt;"",INDEX(StartDateValues,ROW(A1068))&gt;0),INT(INDEX(StartDateValues,ROW(A1068))),"")</f>
        <v/>
      </c>
      <c r="C1068" s="3" t="str">
        <f t="shared" si="144"/>
        <v/>
      </c>
      <c r="D1068" s="5" t="str">
        <f t="shared" si="145"/>
        <v/>
      </c>
      <c r="E1068" s="5" t="str">
        <f t="shared" si="146"/>
        <v/>
      </c>
      <c r="F1068" s="5" t="str">
        <f t="shared" si="147"/>
        <v/>
      </c>
      <c r="G1068" s="3" t="str">
        <f t="shared" si="149"/>
        <v/>
      </c>
      <c r="H1068" s="5" t="str">
        <f t="shared" si="150"/>
        <v/>
      </c>
      <c r="I1068" s="5" t="str">
        <f t="shared" si="151"/>
        <v/>
      </c>
      <c r="J1068" s="5" t="str">
        <f t="shared" si="152"/>
        <v/>
      </c>
      <c r="K1068" s="5" t="e">
        <f t="shared" si="148"/>
        <v>#N/A</v>
      </c>
    </row>
    <row r="1069" spans="1:11" x14ac:dyDescent="0.25">
      <c r="A1069" s="3" t="str">
        <f>IF(AND(TRIM(INDEX(CompletedDateValues,ROW(A1069)))&lt;&gt;"",INDEX(CompletedDateValues,ROW(A1069))&gt;0),INT(INDEX(CompletedDateValues,ROW(A1069))),"")</f>
        <v/>
      </c>
      <c r="B1069" s="3" t="str">
        <f>IF(AND(TRIM(INDEX(StartDateValues,ROW(A1069)))&lt;&gt;"",INDEX(StartDateValues,ROW(A1069))&gt;0),INT(INDEX(StartDateValues,ROW(A1069))),"")</f>
        <v/>
      </c>
      <c r="C1069" s="3" t="str">
        <f t="shared" si="144"/>
        <v/>
      </c>
      <c r="D1069" s="5" t="str">
        <f t="shared" si="145"/>
        <v/>
      </c>
      <c r="E1069" s="5" t="str">
        <f t="shared" si="146"/>
        <v/>
      </c>
      <c r="F1069" s="5" t="str">
        <f t="shared" si="147"/>
        <v/>
      </c>
      <c r="G1069" s="3" t="str">
        <f t="shared" si="149"/>
        <v/>
      </c>
      <c r="H1069" s="5" t="str">
        <f t="shared" si="150"/>
        <v/>
      </c>
      <c r="I1069" s="5" t="str">
        <f t="shared" si="151"/>
        <v/>
      </c>
      <c r="J1069" s="5" t="str">
        <f t="shared" si="152"/>
        <v/>
      </c>
      <c r="K1069" s="5" t="e">
        <f t="shared" si="148"/>
        <v>#N/A</v>
      </c>
    </row>
    <row r="1070" spans="1:11" x14ac:dyDescent="0.25">
      <c r="A1070" s="3" t="str">
        <f>IF(AND(TRIM(INDEX(CompletedDateValues,ROW(A1070)))&lt;&gt;"",INDEX(CompletedDateValues,ROW(A1070))&gt;0),INT(INDEX(CompletedDateValues,ROW(A1070))),"")</f>
        <v/>
      </c>
      <c r="B1070" s="3" t="str">
        <f>IF(AND(TRIM(INDEX(StartDateValues,ROW(A1070)))&lt;&gt;"",INDEX(StartDateValues,ROW(A1070))&gt;0),INT(INDEX(StartDateValues,ROW(A1070))),"")</f>
        <v/>
      </c>
      <c r="C1070" s="3" t="str">
        <f t="shared" si="144"/>
        <v/>
      </c>
      <c r="D1070" s="5" t="str">
        <f t="shared" si="145"/>
        <v/>
      </c>
      <c r="E1070" s="5" t="str">
        <f t="shared" si="146"/>
        <v/>
      </c>
      <c r="F1070" s="5" t="str">
        <f t="shared" si="147"/>
        <v/>
      </c>
      <c r="G1070" s="3" t="str">
        <f t="shared" si="149"/>
        <v/>
      </c>
      <c r="H1070" s="5" t="str">
        <f t="shared" si="150"/>
        <v/>
      </c>
      <c r="I1070" s="5" t="str">
        <f t="shared" si="151"/>
        <v/>
      </c>
      <c r="J1070" s="5" t="str">
        <f t="shared" si="152"/>
        <v/>
      </c>
      <c r="K1070" s="5" t="e">
        <f t="shared" si="148"/>
        <v>#N/A</v>
      </c>
    </row>
    <row r="1071" spans="1:11" x14ac:dyDescent="0.25">
      <c r="A1071" s="3" t="str">
        <f>IF(AND(TRIM(INDEX(CompletedDateValues,ROW(A1071)))&lt;&gt;"",INDEX(CompletedDateValues,ROW(A1071))&gt;0),INT(INDEX(CompletedDateValues,ROW(A1071))),"")</f>
        <v/>
      </c>
      <c r="B1071" s="3" t="str">
        <f>IF(AND(TRIM(INDEX(StartDateValues,ROW(A1071)))&lt;&gt;"",INDEX(StartDateValues,ROW(A1071))&gt;0),INT(INDEX(StartDateValues,ROW(A1071))),"")</f>
        <v/>
      </c>
      <c r="C1071" s="3" t="str">
        <f t="shared" si="144"/>
        <v/>
      </c>
      <c r="D1071" s="5" t="str">
        <f t="shared" si="145"/>
        <v/>
      </c>
      <c r="E1071" s="5" t="str">
        <f t="shared" si="146"/>
        <v/>
      </c>
      <c r="F1071" s="5" t="str">
        <f t="shared" si="147"/>
        <v/>
      </c>
      <c r="G1071" s="3" t="str">
        <f t="shared" si="149"/>
        <v/>
      </c>
      <c r="H1071" s="5" t="str">
        <f t="shared" si="150"/>
        <v/>
      </c>
      <c r="I1071" s="5" t="str">
        <f t="shared" si="151"/>
        <v/>
      </c>
      <c r="J1071" s="5" t="str">
        <f t="shared" si="152"/>
        <v/>
      </c>
      <c r="K1071" s="5" t="e">
        <f t="shared" si="148"/>
        <v>#N/A</v>
      </c>
    </row>
    <row r="1072" spans="1:11" x14ac:dyDescent="0.25">
      <c r="A1072" s="3" t="str">
        <f>IF(AND(TRIM(INDEX(CompletedDateValues,ROW(A1072)))&lt;&gt;"",INDEX(CompletedDateValues,ROW(A1072))&gt;0),INT(INDEX(CompletedDateValues,ROW(A1072))),"")</f>
        <v/>
      </c>
      <c r="B1072" s="3" t="str">
        <f>IF(AND(TRIM(INDEX(StartDateValues,ROW(A1072)))&lt;&gt;"",INDEX(StartDateValues,ROW(A1072))&gt;0),INT(INDEX(StartDateValues,ROW(A1072))),"")</f>
        <v/>
      </c>
      <c r="C1072" s="3" t="str">
        <f t="shared" si="144"/>
        <v/>
      </c>
      <c r="D1072" s="5" t="str">
        <f t="shared" si="145"/>
        <v/>
      </c>
      <c r="E1072" s="5" t="str">
        <f t="shared" si="146"/>
        <v/>
      </c>
      <c r="F1072" s="5" t="str">
        <f t="shared" si="147"/>
        <v/>
      </c>
      <c r="G1072" s="3" t="str">
        <f t="shared" si="149"/>
        <v/>
      </c>
      <c r="H1072" s="5" t="str">
        <f t="shared" si="150"/>
        <v/>
      </c>
      <c r="I1072" s="5" t="str">
        <f t="shared" si="151"/>
        <v/>
      </c>
      <c r="J1072" s="5" t="str">
        <f t="shared" si="152"/>
        <v/>
      </c>
      <c r="K1072" s="5" t="e">
        <f t="shared" si="148"/>
        <v>#N/A</v>
      </c>
    </row>
    <row r="1073" spans="1:11" x14ac:dyDescent="0.25">
      <c r="A1073" s="3" t="str">
        <f>IF(AND(TRIM(INDEX(CompletedDateValues,ROW(A1073)))&lt;&gt;"",INDEX(CompletedDateValues,ROW(A1073))&gt;0),INT(INDEX(CompletedDateValues,ROW(A1073))),"")</f>
        <v/>
      </c>
      <c r="B1073" s="3" t="str">
        <f>IF(AND(TRIM(INDEX(StartDateValues,ROW(A1073)))&lt;&gt;"",INDEX(StartDateValues,ROW(A1073))&gt;0),INT(INDEX(StartDateValues,ROW(A1073))),"")</f>
        <v/>
      </c>
      <c r="C1073" s="3" t="str">
        <f t="shared" si="144"/>
        <v/>
      </c>
      <c r="D1073" s="5" t="str">
        <f t="shared" si="145"/>
        <v/>
      </c>
      <c r="E1073" s="5" t="str">
        <f t="shared" si="146"/>
        <v/>
      </c>
      <c r="F1073" s="5" t="str">
        <f t="shared" si="147"/>
        <v/>
      </c>
      <c r="G1073" s="3" t="str">
        <f t="shared" si="149"/>
        <v/>
      </c>
      <c r="H1073" s="5" t="str">
        <f t="shared" si="150"/>
        <v/>
      </c>
      <c r="I1073" s="5" t="str">
        <f t="shared" si="151"/>
        <v/>
      </c>
      <c r="J1073" s="5" t="str">
        <f t="shared" si="152"/>
        <v/>
      </c>
      <c r="K1073" s="5" t="e">
        <f t="shared" si="148"/>
        <v>#N/A</v>
      </c>
    </row>
    <row r="1074" spans="1:11" x14ac:dyDescent="0.25">
      <c r="A1074" s="3" t="str">
        <f>IF(AND(TRIM(INDEX(CompletedDateValues,ROW(A1074)))&lt;&gt;"",INDEX(CompletedDateValues,ROW(A1074))&gt;0),INT(INDEX(CompletedDateValues,ROW(A1074))),"")</f>
        <v/>
      </c>
      <c r="B1074" s="3" t="str">
        <f>IF(AND(TRIM(INDEX(StartDateValues,ROW(A1074)))&lt;&gt;"",INDEX(StartDateValues,ROW(A1074))&gt;0),INT(INDEX(StartDateValues,ROW(A1074))),"")</f>
        <v/>
      </c>
      <c r="C1074" s="3" t="str">
        <f t="shared" si="144"/>
        <v/>
      </c>
      <c r="D1074" s="5" t="str">
        <f t="shared" si="145"/>
        <v/>
      </c>
      <c r="E1074" s="5" t="str">
        <f t="shared" si="146"/>
        <v/>
      </c>
      <c r="F1074" s="5" t="str">
        <f t="shared" si="147"/>
        <v/>
      </c>
      <c r="G1074" s="3" t="str">
        <f t="shared" si="149"/>
        <v/>
      </c>
      <c r="H1074" s="5" t="str">
        <f t="shared" si="150"/>
        <v/>
      </c>
      <c r="I1074" s="5" t="str">
        <f t="shared" si="151"/>
        <v/>
      </c>
      <c r="J1074" s="5" t="str">
        <f t="shared" si="152"/>
        <v/>
      </c>
      <c r="K1074" s="5" t="e">
        <f t="shared" si="148"/>
        <v>#N/A</v>
      </c>
    </row>
    <row r="1075" spans="1:11" x14ac:dyDescent="0.25">
      <c r="A1075" s="3" t="str">
        <f>IF(AND(TRIM(INDEX(CompletedDateValues,ROW(A1075)))&lt;&gt;"",INDEX(CompletedDateValues,ROW(A1075))&gt;0),INT(INDEX(CompletedDateValues,ROW(A1075))),"")</f>
        <v/>
      </c>
      <c r="B1075" s="3" t="str">
        <f>IF(AND(TRIM(INDEX(StartDateValues,ROW(A1075)))&lt;&gt;"",INDEX(StartDateValues,ROW(A1075))&gt;0),INT(INDEX(StartDateValues,ROW(A1075))),"")</f>
        <v/>
      </c>
      <c r="C1075" s="3" t="str">
        <f t="shared" si="144"/>
        <v/>
      </c>
      <c r="D1075" s="5" t="str">
        <f t="shared" si="145"/>
        <v/>
      </c>
      <c r="E1075" s="5" t="str">
        <f t="shared" si="146"/>
        <v/>
      </c>
      <c r="F1075" s="5" t="str">
        <f t="shared" si="147"/>
        <v/>
      </c>
      <c r="G1075" s="3" t="str">
        <f t="shared" si="149"/>
        <v/>
      </c>
      <c r="H1075" s="5" t="str">
        <f t="shared" si="150"/>
        <v/>
      </c>
      <c r="I1075" s="5" t="str">
        <f t="shared" si="151"/>
        <v/>
      </c>
      <c r="J1075" s="5" t="str">
        <f t="shared" si="152"/>
        <v/>
      </c>
      <c r="K1075" s="5" t="e">
        <f t="shared" si="148"/>
        <v>#N/A</v>
      </c>
    </row>
    <row r="1076" spans="1:11" x14ac:dyDescent="0.25">
      <c r="A1076" s="3" t="str">
        <f>IF(AND(TRIM(INDEX(CompletedDateValues,ROW(A1076)))&lt;&gt;"",INDEX(CompletedDateValues,ROW(A1076))&gt;0),INT(INDEX(CompletedDateValues,ROW(A1076))),"")</f>
        <v/>
      </c>
      <c r="B1076" s="3" t="str">
        <f>IF(AND(TRIM(INDEX(StartDateValues,ROW(A1076)))&lt;&gt;"",INDEX(StartDateValues,ROW(A1076))&gt;0),INT(INDEX(StartDateValues,ROW(A1076))),"")</f>
        <v/>
      </c>
      <c r="C1076" s="3" t="str">
        <f t="shared" si="144"/>
        <v/>
      </c>
      <c r="D1076" s="5" t="str">
        <f t="shared" si="145"/>
        <v/>
      </c>
      <c r="E1076" s="5" t="str">
        <f t="shared" si="146"/>
        <v/>
      </c>
      <c r="F1076" s="5" t="str">
        <f t="shared" si="147"/>
        <v/>
      </c>
      <c r="G1076" s="3" t="str">
        <f t="shared" si="149"/>
        <v/>
      </c>
      <c r="H1076" s="5" t="str">
        <f t="shared" si="150"/>
        <v/>
      </c>
      <c r="I1076" s="5" t="str">
        <f t="shared" si="151"/>
        <v/>
      </c>
      <c r="J1076" s="5" t="str">
        <f t="shared" si="152"/>
        <v/>
      </c>
      <c r="K1076" s="5" t="e">
        <f t="shared" si="148"/>
        <v>#N/A</v>
      </c>
    </row>
    <row r="1077" spans="1:11" x14ac:dyDescent="0.25">
      <c r="A1077" s="3" t="str">
        <f>IF(AND(TRIM(INDEX(CompletedDateValues,ROW(A1077)))&lt;&gt;"",INDEX(CompletedDateValues,ROW(A1077))&gt;0),INT(INDEX(CompletedDateValues,ROW(A1077))),"")</f>
        <v/>
      </c>
      <c r="B1077" s="3" t="str">
        <f>IF(AND(TRIM(INDEX(StartDateValues,ROW(A1077)))&lt;&gt;"",INDEX(StartDateValues,ROW(A1077))&gt;0),INT(INDEX(StartDateValues,ROW(A1077))),"")</f>
        <v/>
      </c>
      <c r="C1077" s="3" t="str">
        <f t="shared" si="144"/>
        <v/>
      </c>
      <c r="D1077" s="5" t="str">
        <f t="shared" si="145"/>
        <v/>
      </c>
      <c r="E1077" s="5" t="str">
        <f t="shared" si="146"/>
        <v/>
      </c>
      <c r="F1077" s="5" t="str">
        <f t="shared" si="147"/>
        <v/>
      </c>
      <c r="G1077" s="3" t="str">
        <f t="shared" si="149"/>
        <v/>
      </c>
      <c r="H1077" s="5" t="str">
        <f t="shared" si="150"/>
        <v/>
      </c>
      <c r="I1077" s="5" t="str">
        <f t="shared" si="151"/>
        <v/>
      </c>
      <c r="J1077" s="5" t="str">
        <f t="shared" si="152"/>
        <v/>
      </c>
      <c r="K1077" s="5" t="e">
        <f t="shared" si="148"/>
        <v>#N/A</v>
      </c>
    </row>
    <row r="1078" spans="1:11" x14ac:dyDescent="0.25">
      <c r="A1078" s="3" t="str">
        <f>IF(AND(TRIM(INDEX(CompletedDateValues,ROW(A1078)))&lt;&gt;"",INDEX(CompletedDateValues,ROW(A1078))&gt;0),INT(INDEX(CompletedDateValues,ROW(A1078))),"")</f>
        <v/>
      </c>
      <c r="B1078" s="3" t="str">
        <f>IF(AND(TRIM(INDEX(StartDateValues,ROW(A1078)))&lt;&gt;"",INDEX(StartDateValues,ROW(A1078))&gt;0),INT(INDEX(StartDateValues,ROW(A1078))),"")</f>
        <v/>
      </c>
      <c r="C1078" s="3" t="str">
        <f t="shared" si="144"/>
        <v/>
      </c>
      <c r="D1078" s="5" t="str">
        <f t="shared" si="145"/>
        <v/>
      </c>
      <c r="E1078" s="5" t="str">
        <f t="shared" si="146"/>
        <v/>
      </c>
      <c r="F1078" s="5" t="str">
        <f t="shared" si="147"/>
        <v/>
      </c>
      <c r="G1078" s="3" t="str">
        <f t="shared" si="149"/>
        <v/>
      </c>
      <c r="H1078" s="5" t="str">
        <f t="shared" si="150"/>
        <v/>
      </c>
      <c r="I1078" s="5" t="str">
        <f t="shared" si="151"/>
        <v/>
      </c>
      <c r="J1078" s="5" t="str">
        <f t="shared" si="152"/>
        <v/>
      </c>
      <c r="K1078" s="5" t="e">
        <f t="shared" si="148"/>
        <v>#N/A</v>
      </c>
    </row>
    <row r="1079" spans="1:11" x14ac:dyDescent="0.25">
      <c r="A1079" s="3" t="str">
        <f>IF(AND(TRIM(INDEX(CompletedDateValues,ROW(A1079)))&lt;&gt;"",INDEX(CompletedDateValues,ROW(A1079))&gt;0),INT(INDEX(CompletedDateValues,ROW(A1079))),"")</f>
        <v/>
      </c>
      <c r="B1079" s="3" t="str">
        <f>IF(AND(TRIM(INDEX(StartDateValues,ROW(A1079)))&lt;&gt;"",INDEX(StartDateValues,ROW(A1079))&gt;0),INT(INDEX(StartDateValues,ROW(A1079))),"")</f>
        <v/>
      </c>
      <c r="C1079" s="3" t="str">
        <f t="shared" si="144"/>
        <v/>
      </c>
      <c r="D1079" s="5" t="str">
        <f t="shared" si="145"/>
        <v/>
      </c>
      <c r="E1079" s="5" t="str">
        <f t="shared" si="146"/>
        <v/>
      </c>
      <c r="F1079" s="5" t="str">
        <f t="shared" si="147"/>
        <v/>
      </c>
      <c r="G1079" s="3" t="str">
        <f t="shared" si="149"/>
        <v/>
      </c>
      <c r="H1079" s="5" t="str">
        <f t="shared" si="150"/>
        <v/>
      </c>
      <c r="I1079" s="5" t="str">
        <f t="shared" si="151"/>
        <v/>
      </c>
      <c r="J1079" s="5" t="str">
        <f t="shared" si="152"/>
        <v/>
      </c>
      <c r="K1079" s="5" t="e">
        <f t="shared" si="148"/>
        <v>#N/A</v>
      </c>
    </row>
    <row r="1080" spans="1:11" x14ac:dyDescent="0.25">
      <c r="A1080" s="3" t="str">
        <f>IF(AND(TRIM(INDEX(CompletedDateValues,ROW(A1080)))&lt;&gt;"",INDEX(CompletedDateValues,ROW(A1080))&gt;0),INT(INDEX(CompletedDateValues,ROW(A1080))),"")</f>
        <v/>
      </c>
      <c r="B1080" s="3" t="str">
        <f>IF(AND(TRIM(INDEX(StartDateValues,ROW(A1080)))&lt;&gt;"",INDEX(StartDateValues,ROW(A1080))&gt;0),INT(INDEX(StartDateValues,ROW(A1080))),"")</f>
        <v/>
      </c>
      <c r="C1080" s="3" t="str">
        <f t="shared" si="144"/>
        <v/>
      </c>
      <c r="D1080" s="5" t="str">
        <f t="shared" si="145"/>
        <v/>
      </c>
      <c r="E1080" s="5" t="str">
        <f t="shared" si="146"/>
        <v/>
      </c>
      <c r="F1080" s="5" t="str">
        <f t="shared" si="147"/>
        <v/>
      </c>
      <c r="G1080" s="3" t="str">
        <f t="shared" si="149"/>
        <v/>
      </c>
      <c r="H1080" s="5" t="str">
        <f t="shared" si="150"/>
        <v/>
      </c>
      <c r="I1080" s="5" t="str">
        <f t="shared" si="151"/>
        <v/>
      </c>
      <c r="J1080" s="5" t="str">
        <f t="shared" si="152"/>
        <v/>
      </c>
      <c r="K1080" s="5" t="e">
        <f t="shared" si="148"/>
        <v>#N/A</v>
      </c>
    </row>
    <row r="1081" spans="1:11" x14ac:dyDescent="0.25">
      <c r="A1081" s="3" t="str">
        <f>IF(AND(TRIM(INDEX(CompletedDateValues,ROW(A1081)))&lt;&gt;"",INDEX(CompletedDateValues,ROW(A1081))&gt;0),INT(INDEX(CompletedDateValues,ROW(A1081))),"")</f>
        <v/>
      </c>
      <c r="B1081" s="3" t="str">
        <f>IF(AND(TRIM(INDEX(StartDateValues,ROW(A1081)))&lt;&gt;"",INDEX(StartDateValues,ROW(A1081))&gt;0),INT(INDEX(StartDateValues,ROW(A1081))),"")</f>
        <v/>
      </c>
      <c r="C1081" s="3" t="str">
        <f t="shared" si="144"/>
        <v/>
      </c>
      <c r="D1081" s="5" t="str">
        <f t="shared" si="145"/>
        <v/>
      </c>
      <c r="E1081" s="5" t="str">
        <f t="shared" si="146"/>
        <v/>
      </c>
      <c r="F1081" s="5" t="str">
        <f t="shared" si="147"/>
        <v/>
      </c>
      <c r="G1081" s="3" t="str">
        <f t="shared" si="149"/>
        <v/>
      </c>
      <c r="H1081" s="5" t="str">
        <f t="shared" si="150"/>
        <v/>
      </c>
      <c r="I1081" s="5" t="str">
        <f t="shared" si="151"/>
        <v/>
      </c>
      <c r="J1081" s="5" t="str">
        <f t="shared" si="152"/>
        <v/>
      </c>
      <c r="K1081" s="5" t="e">
        <f t="shared" si="148"/>
        <v>#N/A</v>
      </c>
    </row>
    <row r="1082" spans="1:11" x14ac:dyDescent="0.25">
      <c r="A1082" s="3" t="str">
        <f>IF(AND(TRIM(INDEX(CompletedDateValues,ROW(A1082)))&lt;&gt;"",INDEX(CompletedDateValues,ROW(A1082))&gt;0),INT(INDEX(CompletedDateValues,ROW(A1082))),"")</f>
        <v/>
      </c>
      <c r="B1082" s="3" t="str">
        <f>IF(AND(TRIM(INDEX(StartDateValues,ROW(A1082)))&lt;&gt;"",INDEX(StartDateValues,ROW(A1082))&gt;0),INT(INDEX(StartDateValues,ROW(A1082))),"")</f>
        <v/>
      </c>
      <c r="C1082" s="3" t="str">
        <f t="shared" si="144"/>
        <v/>
      </c>
      <c r="D1082" s="5" t="str">
        <f t="shared" si="145"/>
        <v/>
      </c>
      <c r="E1082" s="5" t="str">
        <f t="shared" si="146"/>
        <v/>
      </c>
      <c r="F1082" s="5" t="str">
        <f t="shared" si="147"/>
        <v/>
      </c>
      <c r="G1082" s="3" t="str">
        <f t="shared" si="149"/>
        <v/>
      </c>
      <c r="H1082" s="5" t="str">
        <f t="shared" si="150"/>
        <v/>
      </c>
      <c r="I1082" s="5" t="str">
        <f t="shared" si="151"/>
        <v/>
      </c>
      <c r="J1082" s="5" t="str">
        <f t="shared" si="152"/>
        <v/>
      </c>
      <c r="K1082" s="5" t="e">
        <f t="shared" si="148"/>
        <v>#N/A</v>
      </c>
    </row>
    <row r="1083" spans="1:11" x14ac:dyDescent="0.25">
      <c r="A1083" s="3" t="str">
        <f>IF(AND(TRIM(INDEX(CompletedDateValues,ROW(A1083)))&lt;&gt;"",INDEX(CompletedDateValues,ROW(A1083))&gt;0),INT(INDEX(CompletedDateValues,ROW(A1083))),"")</f>
        <v/>
      </c>
      <c r="B1083" s="3" t="str">
        <f>IF(AND(TRIM(INDEX(StartDateValues,ROW(A1083)))&lt;&gt;"",INDEX(StartDateValues,ROW(A1083))&gt;0),INT(INDEX(StartDateValues,ROW(A1083))),"")</f>
        <v/>
      </c>
      <c r="C1083" s="3" t="str">
        <f t="shared" si="144"/>
        <v/>
      </c>
      <c r="D1083" s="5" t="str">
        <f t="shared" si="145"/>
        <v/>
      </c>
      <c r="E1083" s="5" t="str">
        <f t="shared" si="146"/>
        <v/>
      </c>
      <c r="F1083" s="5" t="str">
        <f t="shared" si="147"/>
        <v/>
      </c>
      <c r="G1083" s="3" t="str">
        <f t="shared" si="149"/>
        <v/>
      </c>
      <c r="H1083" s="5" t="str">
        <f t="shared" si="150"/>
        <v/>
      </c>
      <c r="I1083" s="5" t="str">
        <f t="shared" si="151"/>
        <v/>
      </c>
      <c r="J1083" s="5" t="str">
        <f t="shared" si="152"/>
        <v/>
      </c>
      <c r="K1083" s="5" t="e">
        <f t="shared" si="148"/>
        <v>#N/A</v>
      </c>
    </row>
    <row r="1084" spans="1:11" x14ac:dyDescent="0.25">
      <c r="A1084" s="3" t="str">
        <f>IF(AND(TRIM(INDEX(CompletedDateValues,ROW(A1084)))&lt;&gt;"",INDEX(CompletedDateValues,ROW(A1084))&gt;0),INT(INDEX(CompletedDateValues,ROW(A1084))),"")</f>
        <v/>
      </c>
      <c r="B1084" s="3" t="str">
        <f>IF(AND(TRIM(INDEX(StartDateValues,ROW(A1084)))&lt;&gt;"",INDEX(StartDateValues,ROW(A1084))&gt;0),INT(INDEX(StartDateValues,ROW(A1084))),"")</f>
        <v/>
      </c>
      <c r="C1084" s="3" t="str">
        <f t="shared" si="144"/>
        <v/>
      </c>
      <c r="D1084" s="5" t="str">
        <f t="shared" si="145"/>
        <v/>
      </c>
      <c r="E1084" s="5" t="str">
        <f t="shared" si="146"/>
        <v/>
      </c>
      <c r="F1084" s="5" t="str">
        <f t="shared" si="147"/>
        <v/>
      </c>
      <c r="G1084" s="3" t="str">
        <f t="shared" si="149"/>
        <v/>
      </c>
      <c r="H1084" s="5" t="str">
        <f t="shared" si="150"/>
        <v/>
      </c>
      <c r="I1084" s="5" t="str">
        <f t="shared" si="151"/>
        <v/>
      </c>
      <c r="J1084" s="5" t="str">
        <f t="shared" si="152"/>
        <v/>
      </c>
      <c r="K1084" s="5" t="e">
        <f t="shared" si="148"/>
        <v>#N/A</v>
      </c>
    </row>
    <row r="1085" spans="1:11" x14ac:dyDescent="0.25">
      <c r="A1085" s="3" t="str">
        <f>IF(AND(TRIM(INDEX(CompletedDateValues,ROW(A1085)))&lt;&gt;"",INDEX(CompletedDateValues,ROW(A1085))&gt;0),INT(INDEX(CompletedDateValues,ROW(A1085))),"")</f>
        <v/>
      </c>
      <c r="B1085" s="3" t="str">
        <f>IF(AND(TRIM(INDEX(StartDateValues,ROW(A1085)))&lt;&gt;"",INDEX(StartDateValues,ROW(A1085))&gt;0),INT(INDEX(StartDateValues,ROW(A1085))),"")</f>
        <v/>
      </c>
      <c r="C1085" s="3" t="str">
        <f t="shared" ref="C1085:C1148" si="153">IF(A1085="","",A1085 - (WEEKDAY(A1085)-1))</f>
        <v/>
      </c>
      <c r="D1085" s="5" t="str">
        <f t="shared" ref="D1085:D1148" si="154">IF(C1085="", "",YEAR(C1085))</f>
        <v/>
      </c>
      <c r="E1085" s="5" t="str">
        <f t="shared" ref="E1085:E1148" si="155">IF(C1085="","",WEEKNUM(C1085))</f>
        <v/>
      </c>
      <c r="F1085" s="5" t="str">
        <f t="shared" ref="F1085:F1148" si="156">IF(C1085="","",D1085&amp;"-"&amp;TEXT(E1085,"00"))</f>
        <v/>
      </c>
      <c r="G1085" s="3" t="str">
        <f t="shared" si="149"/>
        <v/>
      </c>
      <c r="H1085" s="5" t="str">
        <f t="shared" si="150"/>
        <v/>
      </c>
      <c r="I1085" s="5" t="str">
        <f t="shared" si="151"/>
        <v/>
      </c>
      <c r="J1085" s="5" t="str">
        <f t="shared" si="152"/>
        <v/>
      </c>
      <c r="K1085" s="5" t="e">
        <f t="shared" si="148"/>
        <v>#N/A</v>
      </c>
    </row>
    <row r="1086" spans="1:11" x14ac:dyDescent="0.25">
      <c r="A1086" s="3" t="str">
        <f>IF(AND(TRIM(INDEX(CompletedDateValues,ROW(A1086)))&lt;&gt;"",INDEX(CompletedDateValues,ROW(A1086))&gt;0),INT(INDEX(CompletedDateValues,ROW(A1086))),"")</f>
        <v/>
      </c>
      <c r="B1086" s="3" t="str">
        <f>IF(AND(TRIM(INDEX(StartDateValues,ROW(A1086)))&lt;&gt;"",INDEX(StartDateValues,ROW(A1086))&gt;0),INT(INDEX(StartDateValues,ROW(A1086))),"")</f>
        <v/>
      </c>
      <c r="C1086" s="3" t="str">
        <f t="shared" si="153"/>
        <v/>
      </c>
      <c r="D1086" s="5" t="str">
        <f t="shared" si="154"/>
        <v/>
      </c>
      <c r="E1086" s="5" t="str">
        <f t="shared" si="155"/>
        <v/>
      </c>
      <c r="F1086" s="5" t="str">
        <f t="shared" si="156"/>
        <v/>
      </c>
      <c r="G1086" s="3" t="str">
        <f t="shared" si="149"/>
        <v/>
      </c>
      <c r="H1086" s="5" t="str">
        <f t="shared" si="150"/>
        <v/>
      </c>
      <c r="I1086" s="5" t="str">
        <f t="shared" si="151"/>
        <v/>
      </c>
      <c r="J1086" s="5" t="str">
        <f t="shared" si="152"/>
        <v/>
      </c>
      <c r="K1086" s="5" t="e">
        <f t="shared" si="148"/>
        <v>#N/A</v>
      </c>
    </row>
    <row r="1087" spans="1:11" x14ac:dyDescent="0.25">
      <c r="A1087" s="3" t="str">
        <f>IF(AND(TRIM(INDEX(CompletedDateValues,ROW(A1087)))&lt;&gt;"",INDEX(CompletedDateValues,ROW(A1087))&gt;0),INT(INDEX(CompletedDateValues,ROW(A1087))),"")</f>
        <v/>
      </c>
      <c r="B1087" s="3" t="str">
        <f>IF(AND(TRIM(INDEX(StartDateValues,ROW(A1087)))&lt;&gt;"",INDEX(StartDateValues,ROW(A1087))&gt;0),INT(INDEX(StartDateValues,ROW(A1087))),"")</f>
        <v/>
      </c>
      <c r="C1087" s="3" t="str">
        <f t="shared" si="153"/>
        <v/>
      </c>
      <c r="D1087" s="5" t="str">
        <f t="shared" si="154"/>
        <v/>
      </c>
      <c r="E1087" s="5" t="str">
        <f t="shared" si="155"/>
        <v/>
      </c>
      <c r="F1087" s="5" t="str">
        <f t="shared" si="156"/>
        <v/>
      </c>
      <c r="G1087" s="3" t="str">
        <f t="shared" si="149"/>
        <v/>
      </c>
      <c r="H1087" s="5" t="str">
        <f t="shared" si="150"/>
        <v/>
      </c>
      <c r="I1087" s="5" t="str">
        <f t="shared" si="151"/>
        <v/>
      </c>
      <c r="J1087" s="5" t="str">
        <f t="shared" si="152"/>
        <v/>
      </c>
      <c r="K1087" s="5" t="e">
        <f t="shared" si="148"/>
        <v>#N/A</v>
      </c>
    </row>
    <row r="1088" spans="1:11" x14ac:dyDescent="0.25">
      <c r="A1088" s="3" t="str">
        <f>IF(AND(TRIM(INDEX(CompletedDateValues,ROW(A1088)))&lt;&gt;"",INDEX(CompletedDateValues,ROW(A1088))&gt;0),INT(INDEX(CompletedDateValues,ROW(A1088))),"")</f>
        <v/>
      </c>
      <c r="B1088" s="3" t="str">
        <f>IF(AND(TRIM(INDEX(StartDateValues,ROW(A1088)))&lt;&gt;"",INDEX(StartDateValues,ROW(A1088))&gt;0),INT(INDEX(StartDateValues,ROW(A1088))),"")</f>
        <v/>
      </c>
      <c r="C1088" s="3" t="str">
        <f t="shared" si="153"/>
        <v/>
      </c>
      <c r="D1088" s="5" t="str">
        <f t="shared" si="154"/>
        <v/>
      </c>
      <c r="E1088" s="5" t="str">
        <f t="shared" si="155"/>
        <v/>
      </c>
      <c r="F1088" s="5" t="str">
        <f t="shared" si="156"/>
        <v/>
      </c>
      <c r="G1088" s="3" t="str">
        <f t="shared" si="149"/>
        <v/>
      </c>
      <c r="H1088" s="5" t="str">
        <f t="shared" si="150"/>
        <v/>
      </c>
      <c r="I1088" s="5" t="str">
        <f t="shared" si="151"/>
        <v/>
      </c>
      <c r="J1088" s="5" t="str">
        <f t="shared" si="152"/>
        <v/>
      </c>
      <c r="K1088" s="5" t="e">
        <f t="shared" si="148"/>
        <v>#N/A</v>
      </c>
    </row>
    <row r="1089" spans="1:11" x14ac:dyDescent="0.25">
      <c r="A1089" s="3" t="str">
        <f>IF(AND(TRIM(INDEX(CompletedDateValues,ROW(A1089)))&lt;&gt;"",INDEX(CompletedDateValues,ROW(A1089))&gt;0),INT(INDEX(CompletedDateValues,ROW(A1089))),"")</f>
        <v/>
      </c>
      <c r="B1089" s="3" t="str">
        <f>IF(AND(TRIM(INDEX(StartDateValues,ROW(A1089)))&lt;&gt;"",INDEX(StartDateValues,ROW(A1089))&gt;0),INT(INDEX(StartDateValues,ROW(A1089))),"")</f>
        <v/>
      </c>
      <c r="C1089" s="3" t="str">
        <f t="shared" si="153"/>
        <v/>
      </c>
      <c r="D1089" s="5" t="str">
        <f t="shared" si="154"/>
        <v/>
      </c>
      <c r="E1089" s="5" t="str">
        <f t="shared" si="155"/>
        <v/>
      </c>
      <c r="F1089" s="5" t="str">
        <f t="shared" si="156"/>
        <v/>
      </c>
      <c r="G1089" s="3" t="str">
        <f t="shared" si="149"/>
        <v/>
      </c>
      <c r="H1089" s="5" t="str">
        <f t="shared" si="150"/>
        <v/>
      </c>
      <c r="I1089" s="5" t="str">
        <f t="shared" si="151"/>
        <v/>
      </c>
      <c r="J1089" s="5" t="str">
        <f t="shared" si="152"/>
        <v/>
      </c>
      <c r="K1089" s="5" t="e">
        <f t="shared" si="148"/>
        <v>#N/A</v>
      </c>
    </row>
    <row r="1090" spans="1:11" x14ac:dyDescent="0.25">
      <c r="A1090" s="3" t="str">
        <f>IF(AND(TRIM(INDEX(CompletedDateValues,ROW(A1090)))&lt;&gt;"",INDEX(CompletedDateValues,ROW(A1090))&gt;0),INT(INDEX(CompletedDateValues,ROW(A1090))),"")</f>
        <v/>
      </c>
      <c r="B1090" s="3" t="str">
        <f>IF(AND(TRIM(INDEX(StartDateValues,ROW(A1090)))&lt;&gt;"",INDEX(StartDateValues,ROW(A1090))&gt;0),INT(INDEX(StartDateValues,ROW(A1090))),"")</f>
        <v/>
      </c>
      <c r="C1090" s="3" t="str">
        <f t="shared" si="153"/>
        <v/>
      </c>
      <c r="D1090" s="5" t="str">
        <f t="shared" si="154"/>
        <v/>
      </c>
      <c r="E1090" s="5" t="str">
        <f t="shared" si="155"/>
        <v/>
      </c>
      <c r="F1090" s="5" t="str">
        <f t="shared" si="156"/>
        <v/>
      </c>
      <c r="G1090" s="3" t="str">
        <f t="shared" si="149"/>
        <v/>
      </c>
      <c r="H1090" s="5" t="str">
        <f t="shared" si="150"/>
        <v/>
      </c>
      <c r="I1090" s="5" t="str">
        <f t="shared" si="151"/>
        <v/>
      </c>
      <c r="J1090" s="5" t="str">
        <f t="shared" si="152"/>
        <v/>
      </c>
      <c r="K1090" s="5" t="e">
        <f t="shared" ref="K1090:K1153" si="157">IF(OR(A1090="",B1090=""),NA(),MAX(0,IF(A1090-B1090=0,SameDayCycleTimeSettingValue,A1090-B1090)))</f>
        <v>#N/A</v>
      </c>
    </row>
    <row r="1091" spans="1:11" x14ac:dyDescent="0.25">
      <c r="A1091" s="3" t="str">
        <f>IF(AND(TRIM(INDEX(CompletedDateValues,ROW(A1091)))&lt;&gt;"",INDEX(CompletedDateValues,ROW(A1091))&gt;0),INT(INDEX(CompletedDateValues,ROW(A1091))),"")</f>
        <v/>
      </c>
      <c r="B1091" s="3" t="str">
        <f>IF(AND(TRIM(INDEX(StartDateValues,ROW(A1091)))&lt;&gt;"",INDEX(StartDateValues,ROW(A1091))&gt;0),INT(INDEX(StartDateValues,ROW(A1091))),"")</f>
        <v/>
      </c>
      <c r="C1091" s="3" t="str">
        <f t="shared" si="153"/>
        <v/>
      </c>
      <c r="D1091" s="5" t="str">
        <f t="shared" si="154"/>
        <v/>
      </c>
      <c r="E1091" s="5" t="str">
        <f t="shared" si="155"/>
        <v/>
      </c>
      <c r="F1091" s="5" t="str">
        <f t="shared" si="156"/>
        <v/>
      </c>
      <c r="G1091" s="3" t="str">
        <f t="shared" ref="G1091:G1154" si="158">IF(B1091="","",B1091 - (WEEKDAY(B1091)-1))</f>
        <v/>
      </c>
      <c r="H1091" s="5" t="str">
        <f t="shared" ref="H1091:H1154" si="159">IF(G1091="", "",YEAR(G1091))</f>
        <v/>
      </c>
      <c r="I1091" s="5" t="str">
        <f t="shared" ref="I1091:I1154" si="160">IF(G1091="","",WEEKNUM(G1091))</f>
        <v/>
      </c>
      <c r="J1091" s="5" t="str">
        <f t="shared" ref="J1091:J1154" si="161">IF(G1091="","",H1091&amp;"-"&amp;TEXT(I1091,"00"))</f>
        <v/>
      </c>
      <c r="K1091" s="5" t="e">
        <f t="shared" si="157"/>
        <v>#N/A</v>
      </c>
    </row>
    <row r="1092" spans="1:11" x14ac:dyDescent="0.25">
      <c r="A1092" s="3" t="str">
        <f>IF(AND(TRIM(INDEX(CompletedDateValues,ROW(A1092)))&lt;&gt;"",INDEX(CompletedDateValues,ROW(A1092))&gt;0),INT(INDEX(CompletedDateValues,ROW(A1092))),"")</f>
        <v/>
      </c>
      <c r="B1092" s="3" t="str">
        <f>IF(AND(TRIM(INDEX(StartDateValues,ROW(A1092)))&lt;&gt;"",INDEX(StartDateValues,ROW(A1092))&gt;0),INT(INDEX(StartDateValues,ROW(A1092))),"")</f>
        <v/>
      </c>
      <c r="C1092" s="3" t="str">
        <f t="shared" si="153"/>
        <v/>
      </c>
      <c r="D1092" s="5" t="str">
        <f t="shared" si="154"/>
        <v/>
      </c>
      <c r="E1092" s="5" t="str">
        <f t="shared" si="155"/>
        <v/>
      </c>
      <c r="F1092" s="5" t="str">
        <f t="shared" si="156"/>
        <v/>
      </c>
      <c r="G1092" s="3" t="str">
        <f t="shared" si="158"/>
        <v/>
      </c>
      <c r="H1092" s="5" t="str">
        <f t="shared" si="159"/>
        <v/>
      </c>
      <c r="I1092" s="5" t="str">
        <f t="shared" si="160"/>
        <v/>
      </c>
      <c r="J1092" s="5" t="str">
        <f t="shared" si="161"/>
        <v/>
      </c>
      <c r="K1092" s="5" t="e">
        <f t="shared" si="157"/>
        <v>#N/A</v>
      </c>
    </row>
    <row r="1093" spans="1:11" x14ac:dyDescent="0.25">
      <c r="A1093" s="3" t="str">
        <f>IF(AND(TRIM(INDEX(CompletedDateValues,ROW(A1093)))&lt;&gt;"",INDEX(CompletedDateValues,ROW(A1093))&gt;0),INT(INDEX(CompletedDateValues,ROW(A1093))),"")</f>
        <v/>
      </c>
      <c r="B1093" s="3" t="str">
        <f>IF(AND(TRIM(INDEX(StartDateValues,ROW(A1093)))&lt;&gt;"",INDEX(StartDateValues,ROW(A1093))&gt;0),INT(INDEX(StartDateValues,ROW(A1093))),"")</f>
        <v/>
      </c>
      <c r="C1093" s="3" t="str">
        <f t="shared" si="153"/>
        <v/>
      </c>
      <c r="D1093" s="5" t="str">
        <f t="shared" si="154"/>
        <v/>
      </c>
      <c r="E1093" s="5" t="str">
        <f t="shared" si="155"/>
        <v/>
      </c>
      <c r="F1093" s="5" t="str">
        <f t="shared" si="156"/>
        <v/>
      </c>
      <c r="G1093" s="3" t="str">
        <f t="shared" si="158"/>
        <v/>
      </c>
      <c r="H1093" s="5" t="str">
        <f t="shared" si="159"/>
        <v/>
      </c>
      <c r="I1093" s="5" t="str">
        <f t="shared" si="160"/>
        <v/>
      </c>
      <c r="J1093" s="5" t="str">
        <f t="shared" si="161"/>
        <v/>
      </c>
      <c r="K1093" s="5" t="e">
        <f t="shared" si="157"/>
        <v>#N/A</v>
      </c>
    </row>
    <row r="1094" spans="1:11" x14ac:dyDescent="0.25">
      <c r="A1094" s="3" t="str">
        <f>IF(AND(TRIM(INDEX(CompletedDateValues,ROW(A1094)))&lt;&gt;"",INDEX(CompletedDateValues,ROW(A1094))&gt;0),INT(INDEX(CompletedDateValues,ROW(A1094))),"")</f>
        <v/>
      </c>
      <c r="B1094" s="3" t="str">
        <f>IF(AND(TRIM(INDEX(StartDateValues,ROW(A1094)))&lt;&gt;"",INDEX(StartDateValues,ROW(A1094))&gt;0),INT(INDEX(StartDateValues,ROW(A1094))),"")</f>
        <v/>
      </c>
      <c r="C1094" s="3" t="str">
        <f t="shared" si="153"/>
        <v/>
      </c>
      <c r="D1094" s="5" t="str">
        <f t="shared" si="154"/>
        <v/>
      </c>
      <c r="E1094" s="5" t="str">
        <f t="shared" si="155"/>
        <v/>
      </c>
      <c r="F1094" s="5" t="str">
        <f t="shared" si="156"/>
        <v/>
      </c>
      <c r="G1094" s="3" t="str">
        <f t="shared" si="158"/>
        <v/>
      </c>
      <c r="H1094" s="5" t="str">
        <f t="shared" si="159"/>
        <v/>
      </c>
      <c r="I1094" s="5" t="str">
        <f t="shared" si="160"/>
        <v/>
      </c>
      <c r="J1094" s="5" t="str">
        <f t="shared" si="161"/>
        <v/>
      </c>
      <c r="K1094" s="5" t="e">
        <f t="shared" si="157"/>
        <v>#N/A</v>
      </c>
    </row>
    <row r="1095" spans="1:11" x14ac:dyDescent="0.25">
      <c r="A1095" s="3" t="str">
        <f>IF(AND(TRIM(INDEX(CompletedDateValues,ROW(A1095)))&lt;&gt;"",INDEX(CompletedDateValues,ROW(A1095))&gt;0),INT(INDEX(CompletedDateValues,ROW(A1095))),"")</f>
        <v/>
      </c>
      <c r="B1095" s="3" t="str">
        <f>IF(AND(TRIM(INDEX(StartDateValues,ROW(A1095)))&lt;&gt;"",INDEX(StartDateValues,ROW(A1095))&gt;0),INT(INDEX(StartDateValues,ROW(A1095))),"")</f>
        <v/>
      </c>
      <c r="C1095" s="3" t="str">
        <f t="shared" si="153"/>
        <v/>
      </c>
      <c r="D1095" s="5" t="str">
        <f t="shared" si="154"/>
        <v/>
      </c>
      <c r="E1095" s="5" t="str">
        <f t="shared" si="155"/>
        <v/>
      </c>
      <c r="F1095" s="5" t="str">
        <f t="shared" si="156"/>
        <v/>
      </c>
      <c r="G1095" s="3" t="str">
        <f t="shared" si="158"/>
        <v/>
      </c>
      <c r="H1095" s="5" t="str">
        <f t="shared" si="159"/>
        <v/>
      </c>
      <c r="I1095" s="5" t="str">
        <f t="shared" si="160"/>
        <v/>
      </c>
      <c r="J1095" s="5" t="str">
        <f t="shared" si="161"/>
        <v/>
      </c>
      <c r="K1095" s="5" t="e">
        <f t="shared" si="157"/>
        <v>#N/A</v>
      </c>
    </row>
    <row r="1096" spans="1:11" x14ac:dyDescent="0.25">
      <c r="A1096" s="3" t="str">
        <f>IF(AND(TRIM(INDEX(CompletedDateValues,ROW(A1096)))&lt;&gt;"",INDEX(CompletedDateValues,ROW(A1096))&gt;0),INT(INDEX(CompletedDateValues,ROW(A1096))),"")</f>
        <v/>
      </c>
      <c r="B1096" s="3" t="str">
        <f>IF(AND(TRIM(INDEX(StartDateValues,ROW(A1096)))&lt;&gt;"",INDEX(StartDateValues,ROW(A1096))&gt;0),INT(INDEX(StartDateValues,ROW(A1096))),"")</f>
        <v/>
      </c>
      <c r="C1096" s="3" t="str">
        <f t="shared" si="153"/>
        <v/>
      </c>
      <c r="D1096" s="5" t="str">
        <f t="shared" si="154"/>
        <v/>
      </c>
      <c r="E1096" s="5" t="str">
        <f t="shared" si="155"/>
        <v/>
      </c>
      <c r="F1096" s="5" t="str">
        <f t="shared" si="156"/>
        <v/>
      </c>
      <c r="G1096" s="3" t="str">
        <f t="shared" si="158"/>
        <v/>
      </c>
      <c r="H1096" s="5" t="str">
        <f t="shared" si="159"/>
        <v/>
      </c>
      <c r="I1096" s="5" t="str">
        <f t="shared" si="160"/>
        <v/>
      </c>
      <c r="J1096" s="5" t="str">
        <f t="shared" si="161"/>
        <v/>
      </c>
      <c r="K1096" s="5" t="e">
        <f t="shared" si="157"/>
        <v>#N/A</v>
      </c>
    </row>
    <row r="1097" spans="1:11" x14ac:dyDescent="0.25">
      <c r="A1097" s="3" t="str">
        <f>IF(AND(TRIM(INDEX(CompletedDateValues,ROW(A1097)))&lt;&gt;"",INDEX(CompletedDateValues,ROW(A1097))&gt;0),INT(INDEX(CompletedDateValues,ROW(A1097))),"")</f>
        <v/>
      </c>
      <c r="B1097" s="3" t="str">
        <f>IF(AND(TRIM(INDEX(StartDateValues,ROW(A1097)))&lt;&gt;"",INDEX(StartDateValues,ROW(A1097))&gt;0),INT(INDEX(StartDateValues,ROW(A1097))),"")</f>
        <v/>
      </c>
      <c r="C1097" s="3" t="str">
        <f t="shared" si="153"/>
        <v/>
      </c>
      <c r="D1097" s="5" t="str">
        <f t="shared" si="154"/>
        <v/>
      </c>
      <c r="E1097" s="5" t="str">
        <f t="shared" si="155"/>
        <v/>
      </c>
      <c r="F1097" s="5" t="str">
        <f t="shared" si="156"/>
        <v/>
      </c>
      <c r="G1097" s="3" t="str">
        <f t="shared" si="158"/>
        <v/>
      </c>
      <c r="H1097" s="5" t="str">
        <f t="shared" si="159"/>
        <v/>
      </c>
      <c r="I1097" s="5" t="str">
        <f t="shared" si="160"/>
        <v/>
      </c>
      <c r="J1097" s="5" t="str">
        <f t="shared" si="161"/>
        <v/>
      </c>
      <c r="K1097" s="5" t="e">
        <f t="shared" si="157"/>
        <v>#N/A</v>
      </c>
    </row>
    <row r="1098" spans="1:11" x14ac:dyDescent="0.25">
      <c r="A1098" s="3" t="str">
        <f>IF(AND(TRIM(INDEX(CompletedDateValues,ROW(A1098)))&lt;&gt;"",INDEX(CompletedDateValues,ROW(A1098))&gt;0),INT(INDEX(CompletedDateValues,ROW(A1098))),"")</f>
        <v/>
      </c>
      <c r="B1098" s="3" t="str">
        <f>IF(AND(TRIM(INDEX(StartDateValues,ROW(A1098)))&lt;&gt;"",INDEX(StartDateValues,ROW(A1098))&gt;0),INT(INDEX(StartDateValues,ROW(A1098))),"")</f>
        <v/>
      </c>
      <c r="C1098" s="3" t="str">
        <f t="shared" si="153"/>
        <v/>
      </c>
      <c r="D1098" s="5" t="str">
        <f t="shared" si="154"/>
        <v/>
      </c>
      <c r="E1098" s="5" t="str">
        <f t="shared" si="155"/>
        <v/>
      </c>
      <c r="F1098" s="5" t="str">
        <f t="shared" si="156"/>
        <v/>
      </c>
      <c r="G1098" s="3" t="str">
        <f t="shared" si="158"/>
        <v/>
      </c>
      <c r="H1098" s="5" t="str">
        <f t="shared" si="159"/>
        <v/>
      </c>
      <c r="I1098" s="5" t="str">
        <f t="shared" si="160"/>
        <v/>
      </c>
      <c r="J1098" s="5" t="str">
        <f t="shared" si="161"/>
        <v/>
      </c>
      <c r="K1098" s="5" t="e">
        <f t="shared" si="157"/>
        <v>#N/A</v>
      </c>
    </row>
    <row r="1099" spans="1:11" x14ac:dyDescent="0.25">
      <c r="A1099" s="3" t="str">
        <f>IF(AND(TRIM(INDEX(CompletedDateValues,ROW(A1099)))&lt;&gt;"",INDEX(CompletedDateValues,ROW(A1099))&gt;0),INT(INDEX(CompletedDateValues,ROW(A1099))),"")</f>
        <v/>
      </c>
      <c r="B1099" s="3" t="str">
        <f>IF(AND(TRIM(INDEX(StartDateValues,ROW(A1099)))&lt;&gt;"",INDEX(StartDateValues,ROW(A1099))&gt;0),INT(INDEX(StartDateValues,ROW(A1099))),"")</f>
        <v/>
      </c>
      <c r="C1099" s="3" t="str">
        <f t="shared" si="153"/>
        <v/>
      </c>
      <c r="D1099" s="5" t="str">
        <f t="shared" si="154"/>
        <v/>
      </c>
      <c r="E1099" s="5" t="str">
        <f t="shared" si="155"/>
        <v/>
      </c>
      <c r="F1099" s="5" t="str">
        <f t="shared" si="156"/>
        <v/>
      </c>
      <c r="G1099" s="3" t="str">
        <f t="shared" si="158"/>
        <v/>
      </c>
      <c r="H1099" s="5" t="str">
        <f t="shared" si="159"/>
        <v/>
      </c>
      <c r="I1099" s="5" t="str">
        <f t="shared" si="160"/>
        <v/>
      </c>
      <c r="J1099" s="5" t="str">
        <f t="shared" si="161"/>
        <v/>
      </c>
      <c r="K1099" s="5" t="e">
        <f t="shared" si="157"/>
        <v>#N/A</v>
      </c>
    </row>
    <row r="1100" spans="1:11" x14ac:dyDescent="0.25">
      <c r="A1100" s="3" t="str">
        <f>IF(AND(TRIM(INDEX(CompletedDateValues,ROW(A1100)))&lt;&gt;"",INDEX(CompletedDateValues,ROW(A1100))&gt;0),INT(INDEX(CompletedDateValues,ROW(A1100))),"")</f>
        <v/>
      </c>
      <c r="B1100" s="3" t="str">
        <f>IF(AND(TRIM(INDEX(StartDateValues,ROW(A1100)))&lt;&gt;"",INDEX(StartDateValues,ROW(A1100))&gt;0),INT(INDEX(StartDateValues,ROW(A1100))),"")</f>
        <v/>
      </c>
      <c r="C1100" s="3" t="str">
        <f t="shared" si="153"/>
        <v/>
      </c>
      <c r="D1100" s="5" t="str">
        <f t="shared" si="154"/>
        <v/>
      </c>
      <c r="E1100" s="5" t="str">
        <f t="shared" si="155"/>
        <v/>
      </c>
      <c r="F1100" s="5" t="str">
        <f t="shared" si="156"/>
        <v/>
      </c>
      <c r="G1100" s="3" t="str">
        <f t="shared" si="158"/>
        <v/>
      </c>
      <c r="H1100" s="5" t="str">
        <f t="shared" si="159"/>
        <v/>
      </c>
      <c r="I1100" s="5" t="str">
        <f t="shared" si="160"/>
        <v/>
      </c>
      <c r="J1100" s="5" t="str">
        <f t="shared" si="161"/>
        <v/>
      </c>
      <c r="K1100" s="5" t="e">
        <f t="shared" si="157"/>
        <v>#N/A</v>
      </c>
    </row>
    <row r="1101" spans="1:11" x14ac:dyDescent="0.25">
      <c r="A1101" s="3" t="str">
        <f>IF(AND(TRIM(INDEX(CompletedDateValues,ROW(A1101)))&lt;&gt;"",INDEX(CompletedDateValues,ROW(A1101))&gt;0),INT(INDEX(CompletedDateValues,ROW(A1101))),"")</f>
        <v/>
      </c>
      <c r="B1101" s="3" t="str">
        <f>IF(AND(TRIM(INDEX(StartDateValues,ROW(A1101)))&lt;&gt;"",INDEX(StartDateValues,ROW(A1101))&gt;0),INT(INDEX(StartDateValues,ROW(A1101))),"")</f>
        <v/>
      </c>
      <c r="C1101" s="3" t="str">
        <f t="shared" si="153"/>
        <v/>
      </c>
      <c r="D1101" s="5" t="str">
        <f t="shared" si="154"/>
        <v/>
      </c>
      <c r="E1101" s="5" t="str">
        <f t="shared" si="155"/>
        <v/>
      </c>
      <c r="F1101" s="5" t="str">
        <f t="shared" si="156"/>
        <v/>
      </c>
      <c r="G1101" s="3" t="str">
        <f t="shared" si="158"/>
        <v/>
      </c>
      <c r="H1101" s="5" t="str">
        <f t="shared" si="159"/>
        <v/>
      </c>
      <c r="I1101" s="5" t="str">
        <f t="shared" si="160"/>
        <v/>
      </c>
      <c r="J1101" s="5" t="str">
        <f t="shared" si="161"/>
        <v/>
      </c>
      <c r="K1101" s="5" t="e">
        <f t="shared" si="157"/>
        <v>#N/A</v>
      </c>
    </row>
    <row r="1102" spans="1:11" x14ac:dyDescent="0.25">
      <c r="A1102" s="3" t="str">
        <f>IF(AND(TRIM(INDEX(CompletedDateValues,ROW(A1102)))&lt;&gt;"",INDEX(CompletedDateValues,ROW(A1102))&gt;0),INT(INDEX(CompletedDateValues,ROW(A1102))),"")</f>
        <v/>
      </c>
      <c r="B1102" s="3" t="str">
        <f>IF(AND(TRIM(INDEX(StartDateValues,ROW(A1102)))&lt;&gt;"",INDEX(StartDateValues,ROW(A1102))&gt;0),INT(INDEX(StartDateValues,ROW(A1102))),"")</f>
        <v/>
      </c>
      <c r="C1102" s="3" t="str">
        <f t="shared" si="153"/>
        <v/>
      </c>
      <c r="D1102" s="5" t="str">
        <f t="shared" si="154"/>
        <v/>
      </c>
      <c r="E1102" s="5" t="str">
        <f t="shared" si="155"/>
        <v/>
      </c>
      <c r="F1102" s="5" t="str">
        <f t="shared" si="156"/>
        <v/>
      </c>
      <c r="G1102" s="3" t="str">
        <f t="shared" si="158"/>
        <v/>
      </c>
      <c r="H1102" s="5" t="str">
        <f t="shared" si="159"/>
        <v/>
      </c>
      <c r="I1102" s="5" t="str">
        <f t="shared" si="160"/>
        <v/>
      </c>
      <c r="J1102" s="5" t="str">
        <f t="shared" si="161"/>
        <v/>
      </c>
      <c r="K1102" s="5" t="e">
        <f t="shared" si="157"/>
        <v>#N/A</v>
      </c>
    </row>
    <row r="1103" spans="1:11" x14ac:dyDescent="0.25">
      <c r="A1103" s="3" t="str">
        <f>IF(AND(TRIM(INDEX(CompletedDateValues,ROW(A1103)))&lt;&gt;"",INDEX(CompletedDateValues,ROW(A1103))&gt;0),INT(INDEX(CompletedDateValues,ROW(A1103))),"")</f>
        <v/>
      </c>
      <c r="B1103" s="3" t="str">
        <f>IF(AND(TRIM(INDEX(StartDateValues,ROW(A1103)))&lt;&gt;"",INDEX(StartDateValues,ROW(A1103))&gt;0),INT(INDEX(StartDateValues,ROW(A1103))),"")</f>
        <v/>
      </c>
      <c r="C1103" s="3" t="str">
        <f t="shared" si="153"/>
        <v/>
      </c>
      <c r="D1103" s="5" t="str">
        <f t="shared" si="154"/>
        <v/>
      </c>
      <c r="E1103" s="5" t="str">
        <f t="shared" si="155"/>
        <v/>
      </c>
      <c r="F1103" s="5" t="str">
        <f t="shared" si="156"/>
        <v/>
      </c>
      <c r="G1103" s="3" t="str">
        <f t="shared" si="158"/>
        <v/>
      </c>
      <c r="H1103" s="5" t="str">
        <f t="shared" si="159"/>
        <v/>
      </c>
      <c r="I1103" s="5" t="str">
        <f t="shared" si="160"/>
        <v/>
      </c>
      <c r="J1103" s="5" t="str">
        <f t="shared" si="161"/>
        <v/>
      </c>
      <c r="K1103" s="5" t="e">
        <f t="shared" si="157"/>
        <v>#N/A</v>
      </c>
    </row>
    <row r="1104" spans="1:11" x14ac:dyDescent="0.25">
      <c r="A1104" s="3" t="str">
        <f>IF(AND(TRIM(INDEX(CompletedDateValues,ROW(A1104)))&lt;&gt;"",INDEX(CompletedDateValues,ROW(A1104))&gt;0),INT(INDEX(CompletedDateValues,ROW(A1104))),"")</f>
        <v/>
      </c>
      <c r="B1104" s="3" t="str">
        <f>IF(AND(TRIM(INDEX(StartDateValues,ROW(A1104)))&lt;&gt;"",INDEX(StartDateValues,ROW(A1104))&gt;0),INT(INDEX(StartDateValues,ROW(A1104))),"")</f>
        <v/>
      </c>
      <c r="C1104" s="3" t="str">
        <f t="shared" si="153"/>
        <v/>
      </c>
      <c r="D1104" s="5" t="str">
        <f t="shared" si="154"/>
        <v/>
      </c>
      <c r="E1104" s="5" t="str">
        <f t="shared" si="155"/>
        <v/>
      </c>
      <c r="F1104" s="5" t="str">
        <f t="shared" si="156"/>
        <v/>
      </c>
      <c r="G1104" s="3" t="str">
        <f t="shared" si="158"/>
        <v/>
      </c>
      <c r="H1104" s="5" t="str">
        <f t="shared" si="159"/>
        <v/>
      </c>
      <c r="I1104" s="5" t="str">
        <f t="shared" si="160"/>
        <v/>
      </c>
      <c r="J1104" s="5" t="str">
        <f t="shared" si="161"/>
        <v/>
      </c>
      <c r="K1104" s="5" t="e">
        <f t="shared" si="157"/>
        <v>#N/A</v>
      </c>
    </row>
    <row r="1105" spans="1:11" x14ac:dyDescent="0.25">
      <c r="A1105" s="3" t="str">
        <f>IF(AND(TRIM(INDEX(CompletedDateValues,ROW(A1105)))&lt;&gt;"",INDEX(CompletedDateValues,ROW(A1105))&gt;0),INT(INDEX(CompletedDateValues,ROW(A1105))),"")</f>
        <v/>
      </c>
      <c r="B1105" s="3" t="str">
        <f>IF(AND(TRIM(INDEX(StartDateValues,ROW(A1105)))&lt;&gt;"",INDEX(StartDateValues,ROW(A1105))&gt;0),INT(INDEX(StartDateValues,ROW(A1105))),"")</f>
        <v/>
      </c>
      <c r="C1105" s="3" t="str">
        <f t="shared" si="153"/>
        <v/>
      </c>
      <c r="D1105" s="5" t="str">
        <f t="shared" si="154"/>
        <v/>
      </c>
      <c r="E1105" s="5" t="str">
        <f t="shared" si="155"/>
        <v/>
      </c>
      <c r="F1105" s="5" t="str">
        <f t="shared" si="156"/>
        <v/>
      </c>
      <c r="G1105" s="3" t="str">
        <f t="shared" si="158"/>
        <v/>
      </c>
      <c r="H1105" s="5" t="str">
        <f t="shared" si="159"/>
        <v/>
      </c>
      <c r="I1105" s="5" t="str">
        <f t="shared" si="160"/>
        <v/>
      </c>
      <c r="J1105" s="5" t="str">
        <f t="shared" si="161"/>
        <v/>
      </c>
      <c r="K1105" s="5" t="e">
        <f t="shared" si="157"/>
        <v>#N/A</v>
      </c>
    </row>
    <row r="1106" spans="1:11" x14ac:dyDescent="0.25">
      <c r="A1106" s="3" t="str">
        <f>IF(AND(TRIM(INDEX(CompletedDateValues,ROW(A1106)))&lt;&gt;"",INDEX(CompletedDateValues,ROW(A1106))&gt;0),INT(INDEX(CompletedDateValues,ROW(A1106))),"")</f>
        <v/>
      </c>
      <c r="B1106" s="3" t="str">
        <f>IF(AND(TRIM(INDEX(StartDateValues,ROW(A1106)))&lt;&gt;"",INDEX(StartDateValues,ROW(A1106))&gt;0),INT(INDEX(StartDateValues,ROW(A1106))),"")</f>
        <v/>
      </c>
      <c r="C1106" s="3" t="str">
        <f t="shared" si="153"/>
        <v/>
      </c>
      <c r="D1106" s="5" t="str">
        <f t="shared" si="154"/>
        <v/>
      </c>
      <c r="E1106" s="5" t="str">
        <f t="shared" si="155"/>
        <v/>
      </c>
      <c r="F1106" s="5" t="str">
        <f t="shared" si="156"/>
        <v/>
      </c>
      <c r="G1106" s="3" t="str">
        <f t="shared" si="158"/>
        <v/>
      </c>
      <c r="H1106" s="5" t="str">
        <f t="shared" si="159"/>
        <v/>
      </c>
      <c r="I1106" s="5" t="str">
        <f t="shared" si="160"/>
        <v/>
      </c>
      <c r="J1106" s="5" t="str">
        <f t="shared" si="161"/>
        <v/>
      </c>
      <c r="K1106" s="5" t="e">
        <f t="shared" si="157"/>
        <v>#N/A</v>
      </c>
    </row>
    <row r="1107" spans="1:11" x14ac:dyDescent="0.25">
      <c r="A1107" s="3" t="str">
        <f>IF(AND(TRIM(INDEX(CompletedDateValues,ROW(A1107)))&lt;&gt;"",INDEX(CompletedDateValues,ROW(A1107))&gt;0),INT(INDEX(CompletedDateValues,ROW(A1107))),"")</f>
        <v/>
      </c>
      <c r="B1107" s="3" t="str">
        <f>IF(AND(TRIM(INDEX(StartDateValues,ROW(A1107)))&lt;&gt;"",INDEX(StartDateValues,ROW(A1107))&gt;0),INT(INDEX(StartDateValues,ROW(A1107))),"")</f>
        <v/>
      </c>
      <c r="C1107" s="3" t="str">
        <f t="shared" si="153"/>
        <v/>
      </c>
      <c r="D1107" s="5" t="str">
        <f t="shared" si="154"/>
        <v/>
      </c>
      <c r="E1107" s="5" t="str">
        <f t="shared" si="155"/>
        <v/>
      </c>
      <c r="F1107" s="5" t="str">
        <f t="shared" si="156"/>
        <v/>
      </c>
      <c r="G1107" s="3" t="str">
        <f t="shared" si="158"/>
        <v/>
      </c>
      <c r="H1107" s="5" t="str">
        <f t="shared" si="159"/>
        <v/>
      </c>
      <c r="I1107" s="5" t="str">
        <f t="shared" si="160"/>
        <v/>
      </c>
      <c r="J1107" s="5" t="str">
        <f t="shared" si="161"/>
        <v/>
      </c>
      <c r="K1107" s="5" t="e">
        <f t="shared" si="157"/>
        <v>#N/A</v>
      </c>
    </row>
    <row r="1108" spans="1:11" x14ac:dyDescent="0.25">
      <c r="A1108" s="3" t="str">
        <f>IF(AND(TRIM(INDEX(CompletedDateValues,ROW(A1108)))&lt;&gt;"",INDEX(CompletedDateValues,ROW(A1108))&gt;0),INT(INDEX(CompletedDateValues,ROW(A1108))),"")</f>
        <v/>
      </c>
      <c r="B1108" s="3" t="str">
        <f>IF(AND(TRIM(INDEX(StartDateValues,ROW(A1108)))&lt;&gt;"",INDEX(StartDateValues,ROW(A1108))&gt;0),INT(INDEX(StartDateValues,ROW(A1108))),"")</f>
        <v/>
      </c>
      <c r="C1108" s="3" t="str">
        <f t="shared" si="153"/>
        <v/>
      </c>
      <c r="D1108" s="5" t="str">
        <f t="shared" si="154"/>
        <v/>
      </c>
      <c r="E1108" s="5" t="str">
        <f t="shared" si="155"/>
        <v/>
      </c>
      <c r="F1108" s="5" t="str">
        <f t="shared" si="156"/>
        <v/>
      </c>
      <c r="G1108" s="3" t="str">
        <f t="shared" si="158"/>
        <v/>
      </c>
      <c r="H1108" s="5" t="str">
        <f t="shared" si="159"/>
        <v/>
      </c>
      <c r="I1108" s="5" t="str">
        <f t="shared" si="160"/>
        <v/>
      </c>
      <c r="J1108" s="5" t="str">
        <f t="shared" si="161"/>
        <v/>
      </c>
      <c r="K1108" s="5" t="e">
        <f t="shared" si="157"/>
        <v>#N/A</v>
      </c>
    </row>
    <row r="1109" spans="1:11" x14ac:dyDescent="0.25">
      <c r="A1109" s="3" t="str">
        <f>IF(AND(TRIM(INDEX(CompletedDateValues,ROW(A1109)))&lt;&gt;"",INDEX(CompletedDateValues,ROW(A1109))&gt;0),INT(INDEX(CompletedDateValues,ROW(A1109))),"")</f>
        <v/>
      </c>
      <c r="B1109" s="3" t="str">
        <f>IF(AND(TRIM(INDEX(StartDateValues,ROW(A1109)))&lt;&gt;"",INDEX(StartDateValues,ROW(A1109))&gt;0),INT(INDEX(StartDateValues,ROW(A1109))),"")</f>
        <v/>
      </c>
      <c r="C1109" s="3" t="str">
        <f t="shared" si="153"/>
        <v/>
      </c>
      <c r="D1109" s="5" t="str">
        <f t="shared" si="154"/>
        <v/>
      </c>
      <c r="E1109" s="5" t="str">
        <f t="shared" si="155"/>
        <v/>
      </c>
      <c r="F1109" s="5" t="str">
        <f t="shared" si="156"/>
        <v/>
      </c>
      <c r="G1109" s="3" t="str">
        <f t="shared" si="158"/>
        <v/>
      </c>
      <c r="H1109" s="5" t="str">
        <f t="shared" si="159"/>
        <v/>
      </c>
      <c r="I1109" s="5" t="str">
        <f t="shared" si="160"/>
        <v/>
      </c>
      <c r="J1109" s="5" t="str">
        <f t="shared" si="161"/>
        <v/>
      </c>
      <c r="K1109" s="5" t="e">
        <f t="shared" si="157"/>
        <v>#N/A</v>
      </c>
    </row>
    <row r="1110" spans="1:11" x14ac:dyDescent="0.25">
      <c r="A1110" s="3" t="str">
        <f>IF(AND(TRIM(INDEX(CompletedDateValues,ROW(A1110)))&lt;&gt;"",INDEX(CompletedDateValues,ROW(A1110))&gt;0),INT(INDEX(CompletedDateValues,ROW(A1110))),"")</f>
        <v/>
      </c>
      <c r="B1110" s="3" t="str">
        <f>IF(AND(TRIM(INDEX(StartDateValues,ROW(A1110)))&lt;&gt;"",INDEX(StartDateValues,ROW(A1110))&gt;0),INT(INDEX(StartDateValues,ROW(A1110))),"")</f>
        <v/>
      </c>
      <c r="C1110" s="3" t="str">
        <f t="shared" si="153"/>
        <v/>
      </c>
      <c r="D1110" s="5" t="str">
        <f t="shared" si="154"/>
        <v/>
      </c>
      <c r="E1110" s="5" t="str">
        <f t="shared" si="155"/>
        <v/>
      </c>
      <c r="F1110" s="5" t="str">
        <f t="shared" si="156"/>
        <v/>
      </c>
      <c r="G1110" s="3" t="str">
        <f t="shared" si="158"/>
        <v/>
      </c>
      <c r="H1110" s="5" t="str">
        <f t="shared" si="159"/>
        <v/>
      </c>
      <c r="I1110" s="5" t="str">
        <f t="shared" si="160"/>
        <v/>
      </c>
      <c r="J1110" s="5" t="str">
        <f t="shared" si="161"/>
        <v/>
      </c>
      <c r="K1110" s="5" t="e">
        <f t="shared" si="157"/>
        <v>#N/A</v>
      </c>
    </row>
    <row r="1111" spans="1:11" x14ac:dyDescent="0.25">
      <c r="A1111" s="3" t="str">
        <f>IF(AND(TRIM(INDEX(CompletedDateValues,ROW(A1111)))&lt;&gt;"",INDEX(CompletedDateValues,ROW(A1111))&gt;0),INT(INDEX(CompletedDateValues,ROW(A1111))),"")</f>
        <v/>
      </c>
      <c r="B1111" s="3" t="str">
        <f>IF(AND(TRIM(INDEX(StartDateValues,ROW(A1111)))&lt;&gt;"",INDEX(StartDateValues,ROW(A1111))&gt;0),INT(INDEX(StartDateValues,ROW(A1111))),"")</f>
        <v/>
      </c>
      <c r="C1111" s="3" t="str">
        <f t="shared" si="153"/>
        <v/>
      </c>
      <c r="D1111" s="5" t="str">
        <f t="shared" si="154"/>
        <v/>
      </c>
      <c r="E1111" s="5" t="str">
        <f t="shared" si="155"/>
        <v/>
      </c>
      <c r="F1111" s="5" t="str">
        <f t="shared" si="156"/>
        <v/>
      </c>
      <c r="G1111" s="3" t="str">
        <f t="shared" si="158"/>
        <v/>
      </c>
      <c r="H1111" s="5" t="str">
        <f t="shared" si="159"/>
        <v/>
      </c>
      <c r="I1111" s="5" t="str">
        <f t="shared" si="160"/>
        <v/>
      </c>
      <c r="J1111" s="5" t="str">
        <f t="shared" si="161"/>
        <v/>
      </c>
      <c r="K1111" s="5" t="e">
        <f t="shared" si="157"/>
        <v>#N/A</v>
      </c>
    </row>
    <row r="1112" spans="1:11" x14ac:dyDescent="0.25">
      <c r="A1112" s="3" t="str">
        <f>IF(AND(TRIM(INDEX(CompletedDateValues,ROW(A1112)))&lt;&gt;"",INDEX(CompletedDateValues,ROW(A1112))&gt;0),INT(INDEX(CompletedDateValues,ROW(A1112))),"")</f>
        <v/>
      </c>
      <c r="B1112" s="3" t="str">
        <f>IF(AND(TRIM(INDEX(StartDateValues,ROW(A1112)))&lt;&gt;"",INDEX(StartDateValues,ROW(A1112))&gt;0),INT(INDEX(StartDateValues,ROW(A1112))),"")</f>
        <v/>
      </c>
      <c r="C1112" s="3" t="str">
        <f t="shared" si="153"/>
        <v/>
      </c>
      <c r="D1112" s="5" t="str">
        <f t="shared" si="154"/>
        <v/>
      </c>
      <c r="E1112" s="5" t="str">
        <f t="shared" si="155"/>
        <v/>
      </c>
      <c r="F1112" s="5" t="str">
        <f t="shared" si="156"/>
        <v/>
      </c>
      <c r="G1112" s="3" t="str">
        <f t="shared" si="158"/>
        <v/>
      </c>
      <c r="H1112" s="5" t="str">
        <f t="shared" si="159"/>
        <v/>
      </c>
      <c r="I1112" s="5" t="str">
        <f t="shared" si="160"/>
        <v/>
      </c>
      <c r="J1112" s="5" t="str">
        <f t="shared" si="161"/>
        <v/>
      </c>
      <c r="K1112" s="5" t="e">
        <f t="shared" si="157"/>
        <v>#N/A</v>
      </c>
    </row>
    <row r="1113" spans="1:11" x14ac:dyDescent="0.25">
      <c r="A1113" s="3" t="str">
        <f>IF(AND(TRIM(INDEX(CompletedDateValues,ROW(A1113)))&lt;&gt;"",INDEX(CompletedDateValues,ROW(A1113))&gt;0),INT(INDEX(CompletedDateValues,ROW(A1113))),"")</f>
        <v/>
      </c>
      <c r="B1113" s="3" t="str">
        <f>IF(AND(TRIM(INDEX(StartDateValues,ROW(A1113)))&lt;&gt;"",INDEX(StartDateValues,ROW(A1113))&gt;0),INT(INDEX(StartDateValues,ROW(A1113))),"")</f>
        <v/>
      </c>
      <c r="C1113" s="3" t="str">
        <f t="shared" si="153"/>
        <v/>
      </c>
      <c r="D1113" s="5" t="str">
        <f t="shared" si="154"/>
        <v/>
      </c>
      <c r="E1113" s="5" t="str">
        <f t="shared" si="155"/>
        <v/>
      </c>
      <c r="F1113" s="5" t="str">
        <f t="shared" si="156"/>
        <v/>
      </c>
      <c r="G1113" s="3" t="str">
        <f t="shared" si="158"/>
        <v/>
      </c>
      <c r="H1113" s="5" t="str">
        <f t="shared" si="159"/>
        <v/>
      </c>
      <c r="I1113" s="5" t="str">
        <f t="shared" si="160"/>
        <v/>
      </c>
      <c r="J1113" s="5" t="str">
        <f t="shared" si="161"/>
        <v/>
      </c>
      <c r="K1113" s="5" t="e">
        <f t="shared" si="157"/>
        <v>#N/A</v>
      </c>
    </row>
    <row r="1114" spans="1:11" x14ac:dyDescent="0.25">
      <c r="A1114" s="3" t="str">
        <f>IF(AND(TRIM(INDEX(CompletedDateValues,ROW(A1114)))&lt;&gt;"",INDEX(CompletedDateValues,ROW(A1114))&gt;0),INT(INDEX(CompletedDateValues,ROW(A1114))),"")</f>
        <v/>
      </c>
      <c r="B1114" s="3" t="str">
        <f>IF(AND(TRIM(INDEX(StartDateValues,ROW(A1114)))&lt;&gt;"",INDEX(StartDateValues,ROW(A1114))&gt;0),INT(INDEX(StartDateValues,ROW(A1114))),"")</f>
        <v/>
      </c>
      <c r="C1114" s="3" t="str">
        <f t="shared" si="153"/>
        <v/>
      </c>
      <c r="D1114" s="5" t="str">
        <f t="shared" si="154"/>
        <v/>
      </c>
      <c r="E1114" s="5" t="str">
        <f t="shared" si="155"/>
        <v/>
      </c>
      <c r="F1114" s="5" t="str">
        <f t="shared" si="156"/>
        <v/>
      </c>
      <c r="G1114" s="3" t="str">
        <f t="shared" si="158"/>
        <v/>
      </c>
      <c r="H1114" s="5" t="str">
        <f t="shared" si="159"/>
        <v/>
      </c>
      <c r="I1114" s="5" t="str">
        <f t="shared" si="160"/>
        <v/>
      </c>
      <c r="J1114" s="5" t="str">
        <f t="shared" si="161"/>
        <v/>
      </c>
      <c r="K1114" s="5" t="e">
        <f t="shared" si="157"/>
        <v>#N/A</v>
      </c>
    </row>
    <row r="1115" spans="1:11" x14ac:dyDescent="0.25">
      <c r="A1115" s="3" t="str">
        <f>IF(AND(TRIM(INDEX(CompletedDateValues,ROW(A1115)))&lt;&gt;"",INDEX(CompletedDateValues,ROW(A1115))&gt;0),INT(INDEX(CompletedDateValues,ROW(A1115))),"")</f>
        <v/>
      </c>
      <c r="B1115" s="3" t="str">
        <f>IF(AND(TRIM(INDEX(StartDateValues,ROW(A1115)))&lt;&gt;"",INDEX(StartDateValues,ROW(A1115))&gt;0),INT(INDEX(StartDateValues,ROW(A1115))),"")</f>
        <v/>
      </c>
      <c r="C1115" s="3" t="str">
        <f t="shared" si="153"/>
        <v/>
      </c>
      <c r="D1115" s="5" t="str">
        <f t="shared" si="154"/>
        <v/>
      </c>
      <c r="E1115" s="5" t="str">
        <f t="shared" si="155"/>
        <v/>
      </c>
      <c r="F1115" s="5" t="str">
        <f t="shared" si="156"/>
        <v/>
      </c>
      <c r="G1115" s="3" t="str">
        <f t="shared" si="158"/>
        <v/>
      </c>
      <c r="H1115" s="5" t="str">
        <f t="shared" si="159"/>
        <v/>
      </c>
      <c r="I1115" s="5" t="str">
        <f t="shared" si="160"/>
        <v/>
      </c>
      <c r="J1115" s="5" t="str">
        <f t="shared" si="161"/>
        <v/>
      </c>
      <c r="K1115" s="5" t="e">
        <f t="shared" si="157"/>
        <v>#N/A</v>
      </c>
    </row>
    <row r="1116" spans="1:11" x14ac:dyDescent="0.25">
      <c r="A1116" s="3" t="str">
        <f>IF(AND(TRIM(INDEX(CompletedDateValues,ROW(A1116)))&lt;&gt;"",INDEX(CompletedDateValues,ROW(A1116))&gt;0),INT(INDEX(CompletedDateValues,ROW(A1116))),"")</f>
        <v/>
      </c>
      <c r="B1116" s="3" t="str">
        <f>IF(AND(TRIM(INDEX(StartDateValues,ROW(A1116)))&lt;&gt;"",INDEX(StartDateValues,ROW(A1116))&gt;0),INT(INDEX(StartDateValues,ROW(A1116))),"")</f>
        <v/>
      </c>
      <c r="C1116" s="3" t="str">
        <f t="shared" si="153"/>
        <v/>
      </c>
      <c r="D1116" s="5" t="str">
        <f t="shared" si="154"/>
        <v/>
      </c>
      <c r="E1116" s="5" t="str">
        <f t="shared" si="155"/>
        <v/>
      </c>
      <c r="F1116" s="5" t="str">
        <f t="shared" si="156"/>
        <v/>
      </c>
      <c r="G1116" s="3" t="str">
        <f t="shared" si="158"/>
        <v/>
      </c>
      <c r="H1116" s="5" t="str">
        <f t="shared" si="159"/>
        <v/>
      </c>
      <c r="I1116" s="5" t="str">
        <f t="shared" si="160"/>
        <v/>
      </c>
      <c r="J1116" s="5" t="str">
        <f t="shared" si="161"/>
        <v/>
      </c>
      <c r="K1116" s="5" t="e">
        <f t="shared" si="157"/>
        <v>#N/A</v>
      </c>
    </row>
    <row r="1117" spans="1:11" x14ac:dyDescent="0.25">
      <c r="A1117" s="3" t="str">
        <f>IF(AND(TRIM(INDEX(CompletedDateValues,ROW(A1117)))&lt;&gt;"",INDEX(CompletedDateValues,ROW(A1117))&gt;0),INT(INDEX(CompletedDateValues,ROW(A1117))),"")</f>
        <v/>
      </c>
      <c r="B1117" s="3" t="str">
        <f>IF(AND(TRIM(INDEX(StartDateValues,ROW(A1117)))&lt;&gt;"",INDEX(StartDateValues,ROW(A1117))&gt;0),INT(INDEX(StartDateValues,ROW(A1117))),"")</f>
        <v/>
      </c>
      <c r="C1117" s="3" t="str">
        <f t="shared" si="153"/>
        <v/>
      </c>
      <c r="D1117" s="5" t="str">
        <f t="shared" si="154"/>
        <v/>
      </c>
      <c r="E1117" s="5" t="str">
        <f t="shared" si="155"/>
        <v/>
      </c>
      <c r="F1117" s="5" t="str">
        <f t="shared" si="156"/>
        <v/>
      </c>
      <c r="G1117" s="3" t="str">
        <f t="shared" si="158"/>
        <v/>
      </c>
      <c r="H1117" s="5" t="str">
        <f t="shared" si="159"/>
        <v/>
      </c>
      <c r="I1117" s="5" t="str">
        <f t="shared" si="160"/>
        <v/>
      </c>
      <c r="J1117" s="5" t="str">
        <f t="shared" si="161"/>
        <v/>
      </c>
      <c r="K1117" s="5" t="e">
        <f t="shared" si="157"/>
        <v>#N/A</v>
      </c>
    </row>
    <row r="1118" spans="1:11" x14ac:dyDescent="0.25">
      <c r="A1118" s="3" t="str">
        <f>IF(AND(TRIM(INDEX(CompletedDateValues,ROW(A1118)))&lt;&gt;"",INDEX(CompletedDateValues,ROW(A1118))&gt;0),INT(INDEX(CompletedDateValues,ROW(A1118))),"")</f>
        <v/>
      </c>
      <c r="B1118" s="3" t="str">
        <f>IF(AND(TRIM(INDEX(StartDateValues,ROW(A1118)))&lt;&gt;"",INDEX(StartDateValues,ROW(A1118))&gt;0),INT(INDEX(StartDateValues,ROW(A1118))),"")</f>
        <v/>
      </c>
      <c r="C1118" s="3" t="str">
        <f t="shared" si="153"/>
        <v/>
      </c>
      <c r="D1118" s="5" t="str">
        <f t="shared" si="154"/>
        <v/>
      </c>
      <c r="E1118" s="5" t="str">
        <f t="shared" si="155"/>
        <v/>
      </c>
      <c r="F1118" s="5" t="str">
        <f t="shared" si="156"/>
        <v/>
      </c>
      <c r="G1118" s="3" t="str">
        <f t="shared" si="158"/>
        <v/>
      </c>
      <c r="H1118" s="5" t="str">
        <f t="shared" si="159"/>
        <v/>
      </c>
      <c r="I1118" s="5" t="str">
        <f t="shared" si="160"/>
        <v/>
      </c>
      <c r="J1118" s="5" t="str">
        <f t="shared" si="161"/>
        <v/>
      </c>
      <c r="K1118" s="5" t="e">
        <f t="shared" si="157"/>
        <v>#N/A</v>
      </c>
    </row>
    <row r="1119" spans="1:11" x14ac:dyDescent="0.25">
      <c r="A1119" s="3" t="str">
        <f>IF(AND(TRIM(INDEX(CompletedDateValues,ROW(A1119)))&lt;&gt;"",INDEX(CompletedDateValues,ROW(A1119))&gt;0),INT(INDEX(CompletedDateValues,ROW(A1119))),"")</f>
        <v/>
      </c>
      <c r="B1119" s="3" t="str">
        <f>IF(AND(TRIM(INDEX(StartDateValues,ROW(A1119)))&lt;&gt;"",INDEX(StartDateValues,ROW(A1119))&gt;0),INT(INDEX(StartDateValues,ROW(A1119))),"")</f>
        <v/>
      </c>
      <c r="C1119" s="3" t="str">
        <f t="shared" si="153"/>
        <v/>
      </c>
      <c r="D1119" s="5" t="str">
        <f t="shared" si="154"/>
        <v/>
      </c>
      <c r="E1119" s="5" t="str">
        <f t="shared" si="155"/>
        <v/>
      </c>
      <c r="F1119" s="5" t="str">
        <f t="shared" si="156"/>
        <v/>
      </c>
      <c r="G1119" s="3" t="str">
        <f t="shared" si="158"/>
        <v/>
      </c>
      <c r="H1119" s="5" t="str">
        <f t="shared" si="159"/>
        <v/>
      </c>
      <c r="I1119" s="5" t="str">
        <f t="shared" si="160"/>
        <v/>
      </c>
      <c r="J1119" s="5" t="str">
        <f t="shared" si="161"/>
        <v/>
      </c>
      <c r="K1119" s="5" t="e">
        <f t="shared" si="157"/>
        <v>#N/A</v>
      </c>
    </row>
    <row r="1120" spans="1:11" x14ac:dyDescent="0.25">
      <c r="A1120" s="3" t="str">
        <f>IF(AND(TRIM(INDEX(CompletedDateValues,ROW(A1120)))&lt;&gt;"",INDEX(CompletedDateValues,ROW(A1120))&gt;0),INT(INDEX(CompletedDateValues,ROW(A1120))),"")</f>
        <v/>
      </c>
      <c r="B1120" s="3" t="str">
        <f>IF(AND(TRIM(INDEX(StartDateValues,ROW(A1120)))&lt;&gt;"",INDEX(StartDateValues,ROW(A1120))&gt;0),INT(INDEX(StartDateValues,ROW(A1120))),"")</f>
        <v/>
      </c>
      <c r="C1120" s="3" t="str">
        <f t="shared" si="153"/>
        <v/>
      </c>
      <c r="D1120" s="5" t="str">
        <f t="shared" si="154"/>
        <v/>
      </c>
      <c r="E1120" s="5" t="str">
        <f t="shared" si="155"/>
        <v/>
      </c>
      <c r="F1120" s="5" t="str">
        <f t="shared" si="156"/>
        <v/>
      </c>
      <c r="G1120" s="3" t="str">
        <f t="shared" si="158"/>
        <v/>
      </c>
      <c r="H1120" s="5" t="str">
        <f t="shared" si="159"/>
        <v/>
      </c>
      <c r="I1120" s="5" t="str">
        <f t="shared" si="160"/>
        <v/>
      </c>
      <c r="J1120" s="5" t="str">
        <f t="shared" si="161"/>
        <v/>
      </c>
      <c r="K1120" s="5" t="e">
        <f t="shared" si="157"/>
        <v>#N/A</v>
      </c>
    </row>
    <row r="1121" spans="1:11" x14ac:dyDescent="0.25">
      <c r="A1121" s="3" t="str">
        <f>IF(AND(TRIM(INDEX(CompletedDateValues,ROW(A1121)))&lt;&gt;"",INDEX(CompletedDateValues,ROW(A1121))&gt;0),INT(INDEX(CompletedDateValues,ROW(A1121))),"")</f>
        <v/>
      </c>
      <c r="B1121" s="3" t="str">
        <f>IF(AND(TRIM(INDEX(StartDateValues,ROW(A1121)))&lt;&gt;"",INDEX(StartDateValues,ROW(A1121))&gt;0),INT(INDEX(StartDateValues,ROW(A1121))),"")</f>
        <v/>
      </c>
      <c r="C1121" s="3" t="str">
        <f t="shared" si="153"/>
        <v/>
      </c>
      <c r="D1121" s="5" t="str">
        <f t="shared" si="154"/>
        <v/>
      </c>
      <c r="E1121" s="5" t="str">
        <f t="shared" si="155"/>
        <v/>
      </c>
      <c r="F1121" s="5" t="str">
        <f t="shared" si="156"/>
        <v/>
      </c>
      <c r="G1121" s="3" t="str">
        <f t="shared" si="158"/>
        <v/>
      </c>
      <c r="H1121" s="5" t="str">
        <f t="shared" si="159"/>
        <v/>
      </c>
      <c r="I1121" s="5" t="str">
        <f t="shared" si="160"/>
        <v/>
      </c>
      <c r="J1121" s="5" t="str">
        <f t="shared" si="161"/>
        <v/>
      </c>
      <c r="K1121" s="5" t="e">
        <f t="shared" si="157"/>
        <v>#N/A</v>
      </c>
    </row>
    <row r="1122" spans="1:11" x14ac:dyDescent="0.25">
      <c r="A1122" s="3" t="str">
        <f>IF(AND(TRIM(INDEX(CompletedDateValues,ROW(A1122)))&lt;&gt;"",INDEX(CompletedDateValues,ROW(A1122))&gt;0),INT(INDEX(CompletedDateValues,ROW(A1122))),"")</f>
        <v/>
      </c>
      <c r="B1122" s="3" t="str">
        <f>IF(AND(TRIM(INDEX(StartDateValues,ROW(A1122)))&lt;&gt;"",INDEX(StartDateValues,ROW(A1122))&gt;0),INT(INDEX(StartDateValues,ROW(A1122))),"")</f>
        <v/>
      </c>
      <c r="C1122" s="3" t="str">
        <f t="shared" si="153"/>
        <v/>
      </c>
      <c r="D1122" s="5" t="str">
        <f t="shared" si="154"/>
        <v/>
      </c>
      <c r="E1122" s="5" t="str">
        <f t="shared" si="155"/>
        <v/>
      </c>
      <c r="F1122" s="5" t="str">
        <f t="shared" si="156"/>
        <v/>
      </c>
      <c r="G1122" s="3" t="str">
        <f t="shared" si="158"/>
        <v/>
      </c>
      <c r="H1122" s="5" t="str">
        <f t="shared" si="159"/>
        <v/>
      </c>
      <c r="I1122" s="5" t="str">
        <f t="shared" si="160"/>
        <v/>
      </c>
      <c r="J1122" s="5" t="str">
        <f t="shared" si="161"/>
        <v/>
      </c>
      <c r="K1122" s="5" t="e">
        <f t="shared" si="157"/>
        <v>#N/A</v>
      </c>
    </row>
    <row r="1123" spans="1:11" x14ac:dyDescent="0.25">
      <c r="A1123" s="3" t="str">
        <f>IF(AND(TRIM(INDEX(CompletedDateValues,ROW(A1123)))&lt;&gt;"",INDEX(CompletedDateValues,ROW(A1123))&gt;0),INT(INDEX(CompletedDateValues,ROW(A1123))),"")</f>
        <v/>
      </c>
      <c r="B1123" s="3" t="str">
        <f>IF(AND(TRIM(INDEX(StartDateValues,ROW(A1123)))&lt;&gt;"",INDEX(StartDateValues,ROW(A1123))&gt;0),INT(INDEX(StartDateValues,ROW(A1123))),"")</f>
        <v/>
      </c>
      <c r="C1123" s="3" t="str">
        <f t="shared" si="153"/>
        <v/>
      </c>
      <c r="D1123" s="5" t="str">
        <f t="shared" si="154"/>
        <v/>
      </c>
      <c r="E1123" s="5" t="str">
        <f t="shared" si="155"/>
        <v/>
      </c>
      <c r="F1123" s="5" t="str">
        <f t="shared" si="156"/>
        <v/>
      </c>
      <c r="G1123" s="3" t="str">
        <f t="shared" si="158"/>
        <v/>
      </c>
      <c r="H1123" s="5" t="str">
        <f t="shared" si="159"/>
        <v/>
      </c>
      <c r="I1123" s="5" t="str">
        <f t="shared" si="160"/>
        <v/>
      </c>
      <c r="J1123" s="5" t="str">
        <f t="shared" si="161"/>
        <v/>
      </c>
      <c r="K1123" s="5" t="e">
        <f t="shared" si="157"/>
        <v>#N/A</v>
      </c>
    </row>
    <row r="1124" spans="1:11" x14ac:dyDescent="0.25">
      <c r="A1124" s="3" t="str">
        <f>IF(AND(TRIM(INDEX(CompletedDateValues,ROW(A1124)))&lt;&gt;"",INDEX(CompletedDateValues,ROW(A1124))&gt;0),INT(INDEX(CompletedDateValues,ROW(A1124))),"")</f>
        <v/>
      </c>
      <c r="B1124" s="3" t="str">
        <f>IF(AND(TRIM(INDEX(StartDateValues,ROW(A1124)))&lt;&gt;"",INDEX(StartDateValues,ROW(A1124))&gt;0),INT(INDEX(StartDateValues,ROW(A1124))),"")</f>
        <v/>
      </c>
      <c r="C1124" s="3" t="str">
        <f t="shared" si="153"/>
        <v/>
      </c>
      <c r="D1124" s="5" t="str">
        <f t="shared" si="154"/>
        <v/>
      </c>
      <c r="E1124" s="5" t="str">
        <f t="shared" si="155"/>
        <v/>
      </c>
      <c r="F1124" s="5" t="str">
        <f t="shared" si="156"/>
        <v/>
      </c>
      <c r="G1124" s="3" t="str">
        <f t="shared" si="158"/>
        <v/>
      </c>
      <c r="H1124" s="5" t="str">
        <f t="shared" si="159"/>
        <v/>
      </c>
      <c r="I1124" s="5" t="str">
        <f t="shared" si="160"/>
        <v/>
      </c>
      <c r="J1124" s="5" t="str">
        <f t="shared" si="161"/>
        <v/>
      </c>
      <c r="K1124" s="5" t="e">
        <f t="shared" si="157"/>
        <v>#N/A</v>
      </c>
    </row>
    <row r="1125" spans="1:11" x14ac:dyDescent="0.25">
      <c r="A1125" s="3" t="str">
        <f>IF(AND(TRIM(INDEX(CompletedDateValues,ROW(A1125)))&lt;&gt;"",INDEX(CompletedDateValues,ROW(A1125))&gt;0),INT(INDEX(CompletedDateValues,ROW(A1125))),"")</f>
        <v/>
      </c>
      <c r="B1125" s="3" t="str">
        <f>IF(AND(TRIM(INDEX(StartDateValues,ROW(A1125)))&lt;&gt;"",INDEX(StartDateValues,ROW(A1125))&gt;0),INT(INDEX(StartDateValues,ROW(A1125))),"")</f>
        <v/>
      </c>
      <c r="C1125" s="3" t="str">
        <f t="shared" si="153"/>
        <v/>
      </c>
      <c r="D1125" s="5" t="str">
        <f t="shared" si="154"/>
        <v/>
      </c>
      <c r="E1125" s="5" t="str">
        <f t="shared" si="155"/>
        <v/>
      </c>
      <c r="F1125" s="5" t="str">
        <f t="shared" si="156"/>
        <v/>
      </c>
      <c r="G1125" s="3" t="str">
        <f t="shared" si="158"/>
        <v/>
      </c>
      <c r="H1125" s="5" t="str">
        <f t="shared" si="159"/>
        <v/>
      </c>
      <c r="I1125" s="5" t="str">
        <f t="shared" si="160"/>
        <v/>
      </c>
      <c r="J1125" s="5" t="str">
        <f t="shared" si="161"/>
        <v/>
      </c>
      <c r="K1125" s="5" t="e">
        <f t="shared" si="157"/>
        <v>#N/A</v>
      </c>
    </row>
    <row r="1126" spans="1:11" x14ac:dyDescent="0.25">
      <c r="A1126" s="3" t="str">
        <f>IF(AND(TRIM(INDEX(CompletedDateValues,ROW(A1126)))&lt;&gt;"",INDEX(CompletedDateValues,ROW(A1126))&gt;0),INT(INDEX(CompletedDateValues,ROW(A1126))),"")</f>
        <v/>
      </c>
      <c r="B1126" s="3" t="str">
        <f>IF(AND(TRIM(INDEX(StartDateValues,ROW(A1126)))&lt;&gt;"",INDEX(StartDateValues,ROW(A1126))&gt;0),INT(INDEX(StartDateValues,ROW(A1126))),"")</f>
        <v/>
      </c>
      <c r="C1126" s="3" t="str">
        <f t="shared" si="153"/>
        <v/>
      </c>
      <c r="D1126" s="5" t="str">
        <f t="shared" si="154"/>
        <v/>
      </c>
      <c r="E1126" s="5" t="str">
        <f t="shared" si="155"/>
        <v/>
      </c>
      <c r="F1126" s="5" t="str">
        <f t="shared" si="156"/>
        <v/>
      </c>
      <c r="G1126" s="3" t="str">
        <f t="shared" si="158"/>
        <v/>
      </c>
      <c r="H1126" s="5" t="str">
        <f t="shared" si="159"/>
        <v/>
      </c>
      <c r="I1126" s="5" t="str">
        <f t="shared" si="160"/>
        <v/>
      </c>
      <c r="J1126" s="5" t="str">
        <f t="shared" si="161"/>
        <v/>
      </c>
      <c r="K1126" s="5" t="e">
        <f t="shared" si="157"/>
        <v>#N/A</v>
      </c>
    </row>
    <row r="1127" spans="1:11" x14ac:dyDescent="0.25">
      <c r="A1127" s="3" t="str">
        <f>IF(AND(TRIM(INDEX(CompletedDateValues,ROW(A1127)))&lt;&gt;"",INDEX(CompletedDateValues,ROW(A1127))&gt;0),INT(INDEX(CompletedDateValues,ROW(A1127))),"")</f>
        <v/>
      </c>
      <c r="B1127" s="3" t="str">
        <f>IF(AND(TRIM(INDEX(StartDateValues,ROW(A1127)))&lt;&gt;"",INDEX(StartDateValues,ROW(A1127))&gt;0),INT(INDEX(StartDateValues,ROW(A1127))),"")</f>
        <v/>
      </c>
      <c r="C1127" s="3" t="str">
        <f t="shared" si="153"/>
        <v/>
      </c>
      <c r="D1127" s="5" t="str">
        <f t="shared" si="154"/>
        <v/>
      </c>
      <c r="E1127" s="5" t="str">
        <f t="shared" si="155"/>
        <v/>
      </c>
      <c r="F1127" s="5" t="str">
        <f t="shared" si="156"/>
        <v/>
      </c>
      <c r="G1127" s="3" t="str">
        <f t="shared" si="158"/>
        <v/>
      </c>
      <c r="H1127" s="5" t="str">
        <f t="shared" si="159"/>
        <v/>
      </c>
      <c r="I1127" s="5" t="str">
        <f t="shared" si="160"/>
        <v/>
      </c>
      <c r="J1127" s="5" t="str">
        <f t="shared" si="161"/>
        <v/>
      </c>
      <c r="K1127" s="5" t="e">
        <f t="shared" si="157"/>
        <v>#N/A</v>
      </c>
    </row>
    <row r="1128" spans="1:11" x14ac:dyDescent="0.25">
      <c r="A1128" s="3" t="str">
        <f>IF(AND(TRIM(INDEX(CompletedDateValues,ROW(A1128)))&lt;&gt;"",INDEX(CompletedDateValues,ROW(A1128))&gt;0),INT(INDEX(CompletedDateValues,ROW(A1128))),"")</f>
        <v/>
      </c>
      <c r="B1128" s="3" t="str">
        <f>IF(AND(TRIM(INDEX(StartDateValues,ROW(A1128)))&lt;&gt;"",INDEX(StartDateValues,ROW(A1128))&gt;0),INT(INDEX(StartDateValues,ROW(A1128))),"")</f>
        <v/>
      </c>
      <c r="C1128" s="3" t="str">
        <f t="shared" si="153"/>
        <v/>
      </c>
      <c r="D1128" s="5" t="str">
        <f t="shared" si="154"/>
        <v/>
      </c>
      <c r="E1128" s="5" t="str">
        <f t="shared" si="155"/>
        <v/>
      </c>
      <c r="F1128" s="5" t="str">
        <f t="shared" si="156"/>
        <v/>
      </c>
      <c r="G1128" s="3" t="str">
        <f t="shared" si="158"/>
        <v/>
      </c>
      <c r="H1128" s="5" t="str">
        <f t="shared" si="159"/>
        <v/>
      </c>
      <c r="I1128" s="5" t="str">
        <f t="shared" si="160"/>
        <v/>
      </c>
      <c r="J1128" s="5" t="str">
        <f t="shared" si="161"/>
        <v/>
      </c>
      <c r="K1128" s="5" t="e">
        <f t="shared" si="157"/>
        <v>#N/A</v>
      </c>
    </row>
    <row r="1129" spans="1:11" x14ac:dyDescent="0.25">
      <c r="A1129" s="3" t="str">
        <f>IF(AND(TRIM(INDEX(CompletedDateValues,ROW(A1129)))&lt;&gt;"",INDEX(CompletedDateValues,ROW(A1129))&gt;0),INT(INDEX(CompletedDateValues,ROW(A1129))),"")</f>
        <v/>
      </c>
      <c r="B1129" s="3" t="str">
        <f>IF(AND(TRIM(INDEX(StartDateValues,ROW(A1129)))&lt;&gt;"",INDEX(StartDateValues,ROW(A1129))&gt;0),INT(INDEX(StartDateValues,ROW(A1129))),"")</f>
        <v/>
      </c>
      <c r="C1129" s="3" t="str">
        <f t="shared" si="153"/>
        <v/>
      </c>
      <c r="D1129" s="5" t="str">
        <f t="shared" si="154"/>
        <v/>
      </c>
      <c r="E1129" s="5" t="str">
        <f t="shared" si="155"/>
        <v/>
      </c>
      <c r="F1129" s="5" t="str">
        <f t="shared" si="156"/>
        <v/>
      </c>
      <c r="G1129" s="3" t="str">
        <f t="shared" si="158"/>
        <v/>
      </c>
      <c r="H1129" s="5" t="str">
        <f t="shared" si="159"/>
        <v/>
      </c>
      <c r="I1129" s="5" t="str">
        <f t="shared" si="160"/>
        <v/>
      </c>
      <c r="J1129" s="5" t="str">
        <f t="shared" si="161"/>
        <v/>
      </c>
      <c r="K1129" s="5" t="e">
        <f t="shared" si="157"/>
        <v>#N/A</v>
      </c>
    </row>
    <row r="1130" spans="1:11" x14ac:dyDescent="0.25">
      <c r="A1130" s="3" t="str">
        <f>IF(AND(TRIM(INDEX(CompletedDateValues,ROW(A1130)))&lt;&gt;"",INDEX(CompletedDateValues,ROW(A1130))&gt;0),INT(INDEX(CompletedDateValues,ROW(A1130))),"")</f>
        <v/>
      </c>
      <c r="B1130" s="3" t="str">
        <f>IF(AND(TRIM(INDEX(StartDateValues,ROW(A1130)))&lt;&gt;"",INDEX(StartDateValues,ROW(A1130))&gt;0),INT(INDEX(StartDateValues,ROW(A1130))),"")</f>
        <v/>
      </c>
      <c r="C1130" s="3" t="str">
        <f t="shared" si="153"/>
        <v/>
      </c>
      <c r="D1130" s="5" t="str">
        <f t="shared" si="154"/>
        <v/>
      </c>
      <c r="E1130" s="5" t="str">
        <f t="shared" si="155"/>
        <v/>
      </c>
      <c r="F1130" s="5" t="str">
        <f t="shared" si="156"/>
        <v/>
      </c>
      <c r="G1130" s="3" t="str">
        <f t="shared" si="158"/>
        <v/>
      </c>
      <c r="H1130" s="5" t="str">
        <f t="shared" si="159"/>
        <v/>
      </c>
      <c r="I1130" s="5" t="str">
        <f t="shared" si="160"/>
        <v/>
      </c>
      <c r="J1130" s="5" t="str">
        <f t="shared" si="161"/>
        <v/>
      </c>
      <c r="K1130" s="5" t="e">
        <f t="shared" si="157"/>
        <v>#N/A</v>
      </c>
    </row>
    <row r="1131" spans="1:11" x14ac:dyDescent="0.25">
      <c r="A1131" s="3" t="str">
        <f>IF(AND(TRIM(INDEX(CompletedDateValues,ROW(A1131)))&lt;&gt;"",INDEX(CompletedDateValues,ROW(A1131))&gt;0),INT(INDEX(CompletedDateValues,ROW(A1131))),"")</f>
        <v/>
      </c>
      <c r="B1131" s="3" t="str">
        <f>IF(AND(TRIM(INDEX(StartDateValues,ROW(A1131)))&lt;&gt;"",INDEX(StartDateValues,ROW(A1131))&gt;0),INT(INDEX(StartDateValues,ROW(A1131))),"")</f>
        <v/>
      </c>
      <c r="C1131" s="3" t="str">
        <f t="shared" si="153"/>
        <v/>
      </c>
      <c r="D1131" s="5" t="str">
        <f t="shared" si="154"/>
        <v/>
      </c>
      <c r="E1131" s="5" t="str">
        <f t="shared" si="155"/>
        <v/>
      </c>
      <c r="F1131" s="5" t="str">
        <f t="shared" si="156"/>
        <v/>
      </c>
      <c r="G1131" s="3" t="str">
        <f t="shared" si="158"/>
        <v/>
      </c>
      <c r="H1131" s="5" t="str">
        <f t="shared" si="159"/>
        <v/>
      </c>
      <c r="I1131" s="5" t="str">
        <f t="shared" si="160"/>
        <v/>
      </c>
      <c r="J1131" s="5" t="str">
        <f t="shared" si="161"/>
        <v/>
      </c>
      <c r="K1131" s="5" t="e">
        <f t="shared" si="157"/>
        <v>#N/A</v>
      </c>
    </row>
    <row r="1132" spans="1:11" x14ac:dyDescent="0.25">
      <c r="A1132" s="3" t="str">
        <f>IF(AND(TRIM(INDEX(CompletedDateValues,ROW(A1132)))&lt;&gt;"",INDEX(CompletedDateValues,ROW(A1132))&gt;0),INT(INDEX(CompletedDateValues,ROW(A1132))),"")</f>
        <v/>
      </c>
      <c r="B1132" s="3" t="str">
        <f>IF(AND(TRIM(INDEX(StartDateValues,ROW(A1132)))&lt;&gt;"",INDEX(StartDateValues,ROW(A1132))&gt;0),INT(INDEX(StartDateValues,ROW(A1132))),"")</f>
        <v/>
      </c>
      <c r="C1132" s="3" t="str">
        <f t="shared" si="153"/>
        <v/>
      </c>
      <c r="D1132" s="5" t="str">
        <f t="shared" si="154"/>
        <v/>
      </c>
      <c r="E1132" s="5" t="str">
        <f t="shared" si="155"/>
        <v/>
      </c>
      <c r="F1132" s="5" t="str">
        <f t="shared" si="156"/>
        <v/>
      </c>
      <c r="G1132" s="3" t="str">
        <f t="shared" si="158"/>
        <v/>
      </c>
      <c r="H1132" s="5" t="str">
        <f t="shared" si="159"/>
        <v/>
      </c>
      <c r="I1132" s="5" t="str">
        <f t="shared" si="160"/>
        <v/>
      </c>
      <c r="J1132" s="5" t="str">
        <f t="shared" si="161"/>
        <v/>
      </c>
      <c r="K1132" s="5" t="e">
        <f t="shared" si="157"/>
        <v>#N/A</v>
      </c>
    </row>
    <row r="1133" spans="1:11" x14ac:dyDescent="0.25">
      <c r="A1133" s="3" t="str">
        <f>IF(AND(TRIM(INDEX(CompletedDateValues,ROW(A1133)))&lt;&gt;"",INDEX(CompletedDateValues,ROW(A1133))&gt;0),INT(INDEX(CompletedDateValues,ROW(A1133))),"")</f>
        <v/>
      </c>
      <c r="B1133" s="3" t="str">
        <f>IF(AND(TRIM(INDEX(StartDateValues,ROW(A1133)))&lt;&gt;"",INDEX(StartDateValues,ROW(A1133))&gt;0),INT(INDEX(StartDateValues,ROW(A1133))),"")</f>
        <v/>
      </c>
      <c r="C1133" s="3" t="str">
        <f t="shared" si="153"/>
        <v/>
      </c>
      <c r="D1133" s="5" t="str">
        <f t="shared" si="154"/>
        <v/>
      </c>
      <c r="E1133" s="5" t="str">
        <f t="shared" si="155"/>
        <v/>
      </c>
      <c r="F1133" s="5" t="str">
        <f t="shared" si="156"/>
        <v/>
      </c>
      <c r="G1133" s="3" t="str">
        <f t="shared" si="158"/>
        <v/>
      </c>
      <c r="H1133" s="5" t="str">
        <f t="shared" si="159"/>
        <v/>
      </c>
      <c r="I1133" s="5" t="str">
        <f t="shared" si="160"/>
        <v/>
      </c>
      <c r="J1133" s="5" t="str">
        <f t="shared" si="161"/>
        <v/>
      </c>
      <c r="K1133" s="5" t="e">
        <f t="shared" si="157"/>
        <v>#N/A</v>
      </c>
    </row>
    <row r="1134" spans="1:11" x14ac:dyDescent="0.25">
      <c r="A1134" s="3" t="str">
        <f>IF(AND(TRIM(INDEX(CompletedDateValues,ROW(A1134)))&lt;&gt;"",INDEX(CompletedDateValues,ROW(A1134))&gt;0),INT(INDEX(CompletedDateValues,ROW(A1134))),"")</f>
        <v/>
      </c>
      <c r="B1134" s="3" t="str">
        <f>IF(AND(TRIM(INDEX(StartDateValues,ROW(A1134)))&lt;&gt;"",INDEX(StartDateValues,ROW(A1134))&gt;0),INT(INDEX(StartDateValues,ROW(A1134))),"")</f>
        <v/>
      </c>
      <c r="C1134" s="3" t="str">
        <f t="shared" si="153"/>
        <v/>
      </c>
      <c r="D1134" s="5" t="str">
        <f t="shared" si="154"/>
        <v/>
      </c>
      <c r="E1134" s="5" t="str">
        <f t="shared" si="155"/>
        <v/>
      </c>
      <c r="F1134" s="5" t="str">
        <f t="shared" si="156"/>
        <v/>
      </c>
      <c r="G1134" s="3" t="str">
        <f t="shared" si="158"/>
        <v/>
      </c>
      <c r="H1134" s="5" t="str">
        <f t="shared" si="159"/>
        <v/>
      </c>
      <c r="I1134" s="5" t="str">
        <f t="shared" si="160"/>
        <v/>
      </c>
      <c r="J1134" s="5" t="str">
        <f t="shared" si="161"/>
        <v/>
      </c>
      <c r="K1134" s="5" t="e">
        <f t="shared" si="157"/>
        <v>#N/A</v>
      </c>
    </row>
    <row r="1135" spans="1:11" x14ac:dyDescent="0.25">
      <c r="A1135" s="3" t="str">
        <f>IF(AND(TRIM(INDEX(CompletedDateValues,ROW(A1135)))&lt;&gt;"",INDEX(CompletedDateValues,ROW(A1135))&gt;0),INT(INDEX(CompletedDateValues,ROW(A1135))),"")</f>
        <v/>
      </c>
      <c r="B1135" s="3" t="str">
        <f>IF(AND(TRIM(INDEX(StartDateValues,ROW(A1135)))&lt;&gt;"",INDEX(StartDateValues,ROW(A1135))&gt;0),INT(INDEX(StartDateValues,ROW(A1135))),"")</f>
        <v/>
      </c>
      <c r="C1135" s="3" t="str">
        <f t="shared" si="153"/>
        <v/>
      </c>
      <c r="D1135" s="5" t="str">
        <f t="shared" si="154"/>
        <v/>
      </c>
      <c r="E1135" s="5" t="str">
        <f t="shared" si="155"/>
        <v/>
      </c>
      <c r="F1135" s="5" t="str">
        <f t="shared" si="156"/>
        <v/>
      </c>
      <c r="G1135" s="3" t="str">
        <f t="shared" si="158"/>
        <v/>
      </c>
      <c r="H1135" s="5" t="str">
        <f t="shared" si="159"/>
        <v/>
      </c>
      <c r="I1135" s="5" t="str">
        <f t="shared" si="160"/>
        <v/>
      </c>
      <c r="J1135" s="5" t="str">
        <f t="shared" si="161"/>
        <v/>
      </c>
      <c r="K1135" s="5" t="e">
        <f t="shared" si="157"/>
        <v>#N/A</v>
      </c>
    </row>
    <row r="1136" spans="1:11" x14ac:dyDescent="0.25">
      <c r="A1136" s="3" t="str">
        <f>IF(AND(TRIM(INDEX(CompletedDateValues,ROW(A1136)))&lt;&gt;"",INDEX(CompletedDateValues,ROW(A1136))&gt;0),INT(INDEX(CompletedDateValues,ROW(A1136))),"")</f>
        <v/>
      </c>
      <c r="B1136" s="3" t="str">
        <f>IF(AND(TRIM(INDEX(StartDateValues,ROW(A1136)))&lt;&gt;"",INDEX(StartDateValues,ROW(A1136))&gt;0),INT(INDEX(StartDateValues,ROW(A1136))),"")</f>
        <v/>
      </c>
      <c r="C1136" s="3" t="str">
        <f t="shared" si="153"/>
        <v/>
      </c>
      <c r="D1136" s="5" t="str">
        <f t="shared" si="154"/>
        <v/>
      </c>
      <c r="E1136" s="5" t="str">
        <f t="shared" si="155"/>
        <v/>
      </c>
      <c r="F1136" s="5" t="str">
        <f t="shared" si="156"/>
        <v/>
      </c>
      <c r="G1136" s="3" t="str">
        <f t="shared" si="158"/>
        <v/>
      </c>
      <c r="H1136" s="5" t="str">
        <f t="shared" si="159"/>
        <v/>
      </c>
      <c r="I1136" s="5" t="str">
        <f t="shared" si="160"/>
        <v/>
      </c>
      <c r="J1136" s="5" t="str">
        <f t="shared" si="161"/>
        <v/>
      </c>
      <c r="K1136" s="5" t="e">
        <f t="shared" si="157"/>
        <v>#N/A</v>
      </c>
    </row>
    <row r="1137" spans="1:11" x14ac:dyDescent="0.25">
      <c r="A1137" s="3" t="str">
        <f>IF(AND(TRIM(INDEX(CompletedDateValues,ROW(A1137)))&lt;&gt;"",INDEX(CompletedDateValues,ROW(A1137))&gt;0),INT(INDEX(CompletedDateValues,ROW(A1137))),"")</f>
        <v/>
      </c>
      <c r="B1137" s="3" t="str">
        <f>IF(AND(TRIM(INDEX(StartDateValues,ROW(A1137)))&lt;&gt;"",INDEX(StartDateValues,ROW(A1137))&gt;0),INT(INDEX(StartDateValues,ROW(A1137))),"")</f>
        <v/>
      </c>
      <c r="C1137" s="3" t="str">
        <f t="shared" si="153"/>
        <v/>
      </c>
      <c r="D1137" s="5" t="str">
        <f t="shared" si="154"/>
        <v/>
      </c>
      <c r="E1137" s="5" t="str">
        <f t="shared" si="155"/>
        <v/>
      </c>
      <c r="F1137" s="5" t="str">
        <f t="shared" si="156"/>
        <v/>
      </c>
      <c r="G1137" s="3" t="str">
        <f t="shared" si="158"/>
        <v/>
      </c>
      <c r="H1137" s="5" t="str">
        <f t="shared" si="159"/>
        <v/>
      </c>
      <c r="I1137" s="5" t="str">
        <f t="shared" si="160"/>
        <v/>
      </c>
      <c r="J1137" s="5" t="str">
        <f t="shared" si="161"/>
        <v/>
      </c>
      <c r="K1137" s="5" t="e">
        <f t="shared" si="157"/>
        <v>#N/A</v>
      </c>
    </row>
    <row r="1138" spans="1:11" x14ac:dyDescent="0.25">
      <c r="A1138" s="3" t="str">
        <f>IF(AND(TRIM(INDEX(CompletedDateValues,ROW(A1138)))&lt;&gt;"",INDEX(CompletedDateValues,ROW(A1138))&gt;0),INT(INDEX(CompletedDateValues,ROW(A1138))),"")</f>
        <v/>
      </c>
      <c r="B1138" s="3" t="str">
        <f>IF(AND(TRIM(INDEX(StartDateValues,ROW(A1138)))&lt;&gt;"",INDEX(StartDateValues,ROW(A1138))&gt;0),INT(INDEX(StartDateValues,ROW(A1138))),"")</f>
        <v/>
      </c>
      <c r="C1138" s="3" t="str">
        <f t="shared" si="153"/>
        <v/>
      </c>
      <c r="D1138" s="5" t="str">
        <f t="shared" si="154"/>
        <v/>
      </c>
      <c r="E1138" s="5" t="str">
        <f t="shared" si="155"/>
        <v/>
      </c>
      <c r="F1138" s="5" t="str">
        <f t="shared" si="156"/>
        <v/>
      </c>
      <c r="G1138" s="3" t="str">
        <f t="shared" si="158"/>
        <v/>
      </c>
      <c r="H1138" s="5" t="str">
        <f t="shared" si="159"/>
        <v/>
      </c>
      <c r="I1138" s="5" t="str">
        <f t="shared" si="160"/>
        <v/>
      </c>
      <c r="J1138" s="5" t="str">
        <f t="shared" si="161"/>
        <v/>
      </c>
      <c r="K1138" s="5" t="e">
        <f t="shared" si="157"/>
        <v>#N/A</v>
      </c>
    </row>
    <row r="1139" spans="1:11" x14ac:dyDescent="0.25">
      <c r="A1139" s="3" t="str">
        <f>IF(AND(TRIM(INDEX(CompletedDateValues,ROW(A1139)))&lt;&gt;"",INDEX(CompletedDateValues,ROW(A1139))&gt;0),INT(INDEX(CompletedDateValues,ROW(A1139))),"")</f>
        <v/>
      </c>
      <c r="B1139" s="3" t="str">
        <f>IF(AND(TRIM(INDEX(StartDateValues,ROW(A1139)))&lt;&gt;"",INDEX(StartDateValues,ROW(A1139))&gt;0),INT(INDEX(StartDateValues,ROW(A1139))),"")</f>
        <v/>
      </c>
      <c r="C1139" s="3" t="str">
        <f t="shared" si="153"/>
        <v/>
      </c>
      <c r="D1139" s="5" t="str">
        <f t="shared" si="154"/>
        <v/>
      </c>
      <c r="E1139" s="5" t="str">
        <f t="shared" si="155"/>
        <v/>
      </c>
      <c r="F1139" s="5" t="str">
        <f t="shared" si="156"/>
        <v/>
      </c>
      <c r="G1139" s="3" t="str">
        <f t="shared" si="158"/>
        <v/>
      </c>
      <c r="H1139" s="5" t="str">
        <f t="shared" si="159"/>
        <v/>
      </c>
      <c r="I1139" s="5" t="str">
        <f t="shared" si="160"/>
        <v/>
      </c>
      <c r="J1139" s="5" t="str">
        <f t="shared" si="161"/>
        <v/>
      </c>
      <c r="K1139" s="5" t="e">
        <f t="shared" si="157"/>
        <v>#N/A</v>
      </c>
    </row>
    <row r="1140" spans="1:11" x14ac:dyDescent="0.25">
      <c r="A1140" s="3" t="str">
        <f>IF(AND(TRIM(INDEX(CompletedDateValues,ROW(A1140)))&lt;&gt;"",INDEX(CompletedDateValues,ROW(A1140))&gt;0),INT(INDEX(CompletedDateValues,ROW(A1140))),"")</f>
        <v/>
      </c>
      <c r="B1140" s="3" t="str">
        <f>IF(AND(TRIM(INDEX(StartDateValues,ROW(A1140)))&lt;&gt;"",INDEX(StartDateValues,ROW(A1140))&gt;0),INT(INDEX(StartDateValues,ROW(A1140))),"")</f>
        <v/>
      </c>
      <c r="C1140" s="3" t="str">
        <f t="shared" si="153"/>
        <v/>
      </c>
      <c r="D1140" s="5" t="str">
        <f t="shared" si="154"/>
        <v/>
      </c>
      <c r="E1140" s="5" t="str">
        <f t="shared" si="155"/>
        <v/>
      </c>
      <c r="F1140" s="5" t="str">
        <f t="shared" si="156"/>
        <v/>
      </c>
      <c r="G1140" s="3" t="str">
        <f t="shared" si="158"/>
        <v/>
      </c>
      <c r="H1140" s="5" t="str">
        <f t="shared" si="159"/>
        <v/>
      </c>
      <c r="I1140" s="5" t="str">
        <f t="shared" si="160"/>
        <v/>
      </c>
      <c r="J1140" s="5" t="str">
        <f t="shared" si="161"/>
        <v/>
      </c>
      <c r="K1140" s="5" t="e">
        <f t="shared" si="157"/>
        <v>#N/A</v>
      </c>
    </row>
    <row r="1141" spans="1:11" x14ac:dyDescent="0.25">
      <c r="A1141" s="3" t="str">
        <f>IF(AND(TRIM(INDEX(CompletedDateValues,ROW(A1141)))&lt;&gt;"",INDEX(CompletedDateValues,ROW(A1141))&gt;0),INT(INDEX(CompletedDateValues,ROW(A1141))),"")</f>
        <v/>
      </c>
      <c r="B1141" s="3" t="str">
        <f>IF(AND(TRIM(INDEX(StartDateValues,ROW(A1141)))&lt;&gt;"",INDEX(StartDateValues,ROW(A1141))&gt;0),INT(INDEX(StartDateValues,ROW(A1141))),"")</f>
        <v/>
      </c>
      <c r="C1141" s="3" t="str">
        <f t="shared" si="153"/>
        <v/>
      </c>
      <c r="D1141" s="5" t="str">
        <f t="shared" si="154"/>
        <v/>
      </c>
      <c r="E1141" s="5" t="str">
        <f t="shared" si="155"/>
        <v/>
      </c>
      <c r="F1141" s="5" t="str">
        <f t="shared" si="156"/>
        <v/>
      </c>
      <c r="G1141" s="3" t="str">
        <f t="shared" si="158"/>
        <v/>
      </c>
      <c r="H1141" s="5" t="str">
        <f t="shared" si="159"/>
        <v/>
      </c>
      <c r="I1141" s="5" t="str">
        <f t="shared" si="160"/>
        <v/>
      </c>
      <c r="J1141" s="5" t="str">
        <f t="shared" si="161"/>
        <v/>
      </c>
      <c r="K1141" s="5" t="e">
        <f t="shared" si="157"/>
        <v>#N/A</v>
      </c>
    </row>
    <row r="1142" spans="1:11" x14ac:dyDescent="0.25">
      <c r="A1142" s="3" t="str">
        <f>IF(AND(TRIM(INDEX(CompletedDateValues,ROW(A1142)))&lt;&gt;"",INDEX(CompletedDateValues,ROW(A1142))&gt;0),INT(INDEX(CompletedDateValues,ROW(A1142))),"")</f>
        <v/>
      </c>
      <c r="B1142" s="3" t="str">
        <f>IF(AND(TRIM(INDEX(StartDateValues,ROW(A1142)))&lt;&gt;"",INDEX(StartDateValues,ROW(A1142))&gt;0),INT(INDEX(StartDateValues,ROW(A1142))),"")</f>
        <v/>
      </c>
      <c r="C1142" s="3" t="str">
        <f t="shared" si="153"/>
        <v/>
      </c>
      <c r="D1142" s="5" t="str">
        <f t="shared" si="154"/>
        <v/>
      </c>
      <c r="E1142" s="5" t="str">
        <f t="shared" si="155"/>
        <v/>
      </c>
      <c r="F1142" s="5" t="str">
        <f t="shared" si="156"/>
        <v/>
      </c>
      <c r="G1142" s="3" t="str">
        <f t="shared" si="158"/>
        <v/>
      </c>
      <c r="H1142" s="5" t="str">
        <f t="shared" si="159"/>
        <v/>
      </c>
      <c r="I1142" s="5" t="str">
        <f t="shared" si="160"/>
        <v/>
      </c>
      <c r="J1142" s="5" t="str">
        <f t="shared" si="161"/>
        <v/>
      </c>
      <c r="K1142" s="5" t="e">
        <f t="shared" si="157"/>
        <v>#N/A</v>
      </c>
    </row>
    <row r="1143" spans="1:11" x14ac:dyDescent="0.25">
      <c r="A1143" s="3" t="str">
        <f>IF(AND(TRIM(INDEX(CompletedDateValues,ROW(A1143)))&lt;&gt;"",INDEX(CompletedDateValues,ROW(A1143))&gt;0),INT(INDEX(CompletedDateValues,ROW(A1143))),"")</f>
        <v/>
      </c>
      <c r="B1143" s="3" t="str">
        <f>IF(AND(TRIM(INDEX(StartDateValues,ROW(A1143)))&lt;&gt;"",INDEX(StartDateValues,ROW(A1143))&gt;0),INT(INDEX(StartDateValues,ROW(A1143))),"")</f>
        <v/>
      </c>
      <c r="C1143" s="3" t="str">
        <f t="shared" si="153"/>
        <v/>
      </c>
      <c r="D1143" s="5" t="str">
        <f t="shared" si="154"/>
        <v/>
      </c>
      <c r="E1143" s="5" t="str">
        <f t="shared" si="155"/>
        <v/>
      </c>
      <c r="F1143" s="5" t="str">
        <f t="shared" si="156"/>
        <v/>
      </c>
      <c r="G1143" s="3" t="str">
        <f t="shared" si="158"/>
        <v/>
      </c>
      <c r="H1143" s="5" t="str">
        <f t="shared" si="159"/>
        <v/>
      </c>
      <c r="I1143" s="5" t="str">
        <f t="shared" si="160"/>
        <v/>
      </c>
      <c r="J1143" s="5" t="str">
        <f t="shared" si="161"/>
        <v/>
      </c>
      <c r="K1143" s="5" t="e">
        <f t="shared" si="157"/>
        <v>#N/A</v>
      </c>
    </row>
    <row r="1144" spans="1:11" x14ac:dyDescent="0.25">
      <c r="A1144" s="3" t="str">
        <f>IF(AND(TRIM(INDEX(CompletedDateValues,ROW(A1144)))&lt;&gt;"",INDEX(CompletedDateValues,ROW(A1144))&gt;0),INT(INDEX(CompletedDateValues,ROW(A1144))),"")</f>
        <v/>
      </c>
      <c r="B1144" s="3" t="str">
        <f>IF(AND(TRIM(INDEX(StartDateValues,ROW(A1144)))&lt;&gt;"",INDEX(StartDateValues,ROW(A1144))&gt;0),INT(INDEX(StartDateValues,ROW(A1144))),"")</f>
        <v/>
      </c>
      <c r="C1144" s="3" t="str">
        <f t="shared" si="153"/>
        <v/>
      </c>
      <c r="D1144" s="5" t="str">
        <f t="shared" si="154"/>
        <v/>
      </c>
      <c r="E1144" s="5" t="str">
        <f t="shared" si="155"/>
        <v/>
      </c>
      <c r="F1144" s="5" t="str">
        <f t="shared" si="156"/>
        <v/>
      </c>
      <c r="G1144" s="3" t="str">
        <f t="shared" si="158"/>
        <v/>
      </c>
      <c r="H1144" s="5" t="str">
        <f t="shared" si="159"/>
        <v/>
      </c>
      <c r="I1144" s="5" t="str">
        <f t="shared" si="160"/>
        <v/>
      </c>
      <c r="J1144" s="5" t="str">
        <f t="shared" si="161"/>
        <v/>
      </c>
      <c r="K1144" s="5" t="e">
        <f t="shared" si="157"/>
        <v>#N/A</v>
      </c>
    </row>
    <row r="1145" spans="1:11" x14ac:dyDescent="0.25">
      <c r="A1145" s="3" t="str">
        <f>IF(AND(TRIM(INDEX(CompletedDateValues,ROW(A1145)))&lt;&gt;"",INDEX(CompletedDateValues,ROW(A1145))&gt;0),INT(INDEX(CompletedDateValues,ROW(A1145))),"")</f>
        <v/>
      </c>
      <c r="B1145" s="3" t="str">
        <f>IF(AND(TRIM(INDEX(StartDateValues,ROW(A1145)))&lt;&gt;"",INDEX(StartDateValues,ROW(A1145))&gt;0),INT(INDEX(StartDateValues,ROW(A1145))),"")</f>
        <v/>
      </c>
      <c r="C1145" s="3" t="str">
        <f t="shared" si="153"/>
        <v/>
      </c>
      <c r="D1145" s="5" t="str">
        <f t="shared" si="154"/>
        <v/>
      </c>
      <c r="E1145" s="5" t="str">
        <f t="shared" si="155"/>
        <v/>
      </c>
      <c r="F1145" s="5" t="str">
        <f t="shared" si="156"/>
        <v/>
      </c>
      <c r="G1145" s="3" t="str">
        <f t="shared" si="158"/>
        <v/>
      </c>
      <c r="H1145" s="5" t="str">
        <f t="shared" si="159"/>
        <v/>
      </c>
      <c r="I1145" s="5" t="str">
        <f t="shared" si="160"/>
        <v/>
      </c>
      <c r="J1145" s="5" t="str">
        <f t="shared" si="161"/>
        <v/>
      </c>
      <c r="K1145" s="5" t="e">
        <f t="shared" si="157"/>
        <v>#N/A</v>
      </c>
    </row>
    <row r="1146" spans="1:11" x14ac:dyDescent="0.25">
      <c r="A1146" s="3" t="str">
        <f>IF(AND(TRIM(INDEX(CompletedDateValues,ROW(A1146)))&lt;&gt;"",INDEX(CompletedDateValues,ROW(A1146))&gt;0),INT(INDEX(CompletedDateValues,ROW(A1146))),"")</f>
        <v/>
      </c>
      <c r="B1146" s="3" t="str">
        <f>IF(AND(TRIM(INDEX(StartDateValues,ROW(A1146)))&lt;&gt;"",INDEX(StartDateValues,ROW(A1146))&gt;0),INT(INDEX(StartDateValues,ROW(A1146))),"")</f>
        <v/>
      </c>
      <c r="C1146" s="3" t="str">
        <f t="shared" si="153"/>
        <v/>
      </c>
      <c r="D1146" s="5" t="str">
        <f t="shared" si="154"/>
        <v/>
      </c>
      <c r="E1146" s="5" t="str">
        <f t="shared" si="155"/>
        <v/>
      </c>
      <c r="F1146" s="5" t="str">
        <f t="shared" si="156"/>
        <v/>
      </c>
      <c r="G1146" s="3" t="str">
        <f t="shared" si="158"/>
        <v/>
      </c>
      <c r="H1146" s="5" t="str">
        <f t="shared" si="159"/>
        <v/>
      </c>
      <c r="I1146" s="5" t="str">
        <f t="shared" si="160"/>
        <v/>
      </c>
      <c r="J1146" s="5" t="str">
        <f t="shared" si="161"/>
        <v/>
      </c>
      <c r="K1146" s="5" t="e">
        <f t="shared" si="157"/>
        <v>#N/A</v>
      </c>
    </row>
    <row r="1147" spans="1:11" x14ac:dyDescent="0.25">
      <c r="A1147" s="3" t="str">
        <f>IF(AND(TRIM(INDEX(CompletedDateValues,ROW(A1147)))&lt;&gt;"",INDEX(CompletedDateValues,ROW(A1147))&gt;0),INT(INDEX(CompletedDateValues,ROW(A1147))),"")</f>
        <v/>
      </c>
      <c r="B1147" s="3" t="str">
        <f>IF(AND(TRIM(INDEX(StartDateValues,ROW(A1147)))&lt;&gt;"",INDEX(StartDateValues,ROW(A1147))&gt;0),INT(INDEX(StartDateValues,ROW(A1147))),"")</f>
        <v/>
      </c>
      <c r="C1147" s="3" t="str">
        <f t="shared" si="153"/>
        <v/>
      </c>
      <c r="D1147" s="5" t="str">
        <f t="shared" si="154"/>
        <v/>
      </c>
      <c r="E1147" s="5" t="str">
        <f t="shared" si="155"/>
        <v/>
      </c>
      <c r="F1147" s="5" t="str">
        <f t="shared" si="156"/>
        <v/>
      </c>
      <c r="G1147" s="3" t="str">
        <f t="shared" si="158"/>
        <v/>
      </c>
      <c r="H1147" s="5" t="str">
        <f t="shared" si="159"/>
        <v/>
      </c>
      <c r="I1147" s="5" t="str">
        <f t="shared" si="160"/>
        <v/>
      </c>
      <c r="J1147" s="5" t="str">
        <f t="shared" si="161"/>
        <v/>
      </c>
      <c r="K1147" s="5" t="e">
        <f t="shared" si="157"/>
        <v>#N/A</v>
      </c>
    </row>
    <row r="1148" spans="1:11" x14ac:dyDescent="0.25">
      <c r="A1148" s="3" t="str">
        <f>IF(AND(TRIM(INDEX(CompletedDateValues,ROW(A1148)))&lt;&gt;"",INDEX(CompletedDateValues,ROW(A1148))&gt;0),INT(INDEX(CompletedDateValues,ROW(A1148))),"")</f>
        <v/>
      </c>
      <c r="B1148" s="3" t="str">
        <f>IF(AND(TRIM(INDEX(StartDateValues,ROW(A1148)))&lt;&gt;"",INDEX(StartDateValues,ROW(A1148))&gt;0),INT(INDEX(StartDateValues,ROW(A1148))),"")</f>
        <v/>
      </c>
      <c r="C1148" s="3" t="str">
        <f t="shared" si="153"/>
        <v/>
      </c>
      <c r="D1148" s="5" t="str">
        <f t="shared" si="154"/>
        <v/>
      </c>
      <c r="E1148" s="5" t="str">
        <f t="shared" si="155"/>
        <v/>
      </c>
      <c r="F1148" s="5" t="str">
        <f t="shared" si="156"/>
        <v/>
      </c>
      <c r="G1148" s="3" t="str">
        <f t="shared" si="158"/>
        <v/>
      </c>
      <c r="H1148" s="5" t="str">
        <f t="shared" si="159"/>
        <v/>
      </c>
      <c r="I1148" s="5" t="str">
        <f t="shared" si="160"/>
        <v/>
      </c>
      <c r="J1148" s="5" t="str">
        <f t="shared" si="161"/>
        <v/>
      </c>
      <c r="K1148" s="5" t="e">
        <f t="shared" si="157"/>
        <v>#N/A</v>
      </c>
    </row>
    <row r="1149" spans="1:11" x14ac:dyDescent="0.25">
      <c r="A1149" s="3" t="str">
        <f>IF(AND(TRIM(INDEX(CompletedDateValues,ROW(A1149)))&lt;&gt;"",INDEX(CompletedDateValues,ROW(A1149))&gt;0),INT(INDEX(CompletedDateValues,ROW(A1149))),"")</f>
        <v/>
      </c>
      <c r="B1149" s="3" t="str">
        <f>IF(AND(TRIM(INDEX(StartDateValues,ROW(A1149)))&lt;&gt;"",INDEX(StartDateValues,ROW(A1149))&gt;0),INT(INDEX(StartDateValues,ROW(A1149))),"")</f>
        <v/>
      </c>
      <c r="C1149" s="3" t="str">
        <f t="shared" ref="C1149:C1212" si="162">IF(A1149="","",A1149 - (WEEKDAY(A1149)-1))</f>
        <v/>
      </c>
      <c r="D1149" s="5" t="str">
        <f t="shared" ref="D1149:D1212" si="163">IF(C1149="", "",YEAR(C1149))</f>
        <v/>
      </c>
      <c r="E1149" s="5" t="str">
        <f t="shared" ref="E1149:E1212" si="164">IF(C1149="","",WEEKNUM(C1149))</f>
        <v/>
      </c>
      <c r="F1149" s="5" t="str">
        <f t="shared" ref="F1149:F1212" si="165">IF(C1149="","",D1149&amp;"-"&amp;TEXT(E1149,"00"))</f>
        <v/>
      </c>
      <c r="G1149" s="3" t="str">
        <f t="shared" si="158"/>
        <v/>
      </c>
      <c r="H1149" s="5" t="str">
        <f t="shared" si="159"/>
        <v/>
      </c>
      <c r="I1149" s="5" t="str">
        <f t="shared" si="160"/>
        <v/>
      </c>
      <c r="J1149" s="5" t="str">
        <f t="shared" si="161"/>
        <v/>
      </c>
      <c r="K1149" s="5" t="e">
        <f t="shared" si="157"/>
        <v>#N/A</v>
      </c>
    </row>
    <row r="1150" spans="1:11" x14ac:dyDescent="0.25">
      <c r="A1150" s="3" t="str">
        <f>IF(AND(TRIM(INDEX(CompletedDateValues,ROW(A1150)))&lt;&gt;"",INDEX(CompletedDateValues,ROW(A1150))&gt;0),INT(INDEX(CompletedDateValues,ROW(A1150))),"")</f>
        <v/>
      </c>
      <c r="B1150" s="3" t="str">
        <f>IF(AND(TRIM(INDEX(StartDateValues,ROW(A1150)))&lt;&gt;"",INDEX(StartDateValues,ROW(A1150))&gt;0),INT(INDEX(StartDateValues,ROW(A1150))),"")</f>
        <v/>
      </c>
      <c r="C1150" s="3" t="str">
        <f t="shared" si="162"/>
        <v/>
      </c>
      <c r="D1150" s="5" t="str">
        <f t="shared" si="163"/>
        <v/>
      </c>
      <c r="E1150" s="5" t="str">
        <f t="shared" si="164"/>
        <v/>
      </c>
      <c r="F1150" s="5" t="str">
        <f t="shared" si="165"/>
        <v/>
      </c>
      <c r="G1150" s="3" t="str">
        <f t="shared" si="158"/>
        <v/>
      </c>
      <c r="H1150" s="5" t="str">
        <f t="shared" si="159"/>
        <v/>
      </c>
      <c r="I1150" s="5" t="str">
        <f t="shared" si="160"/>
        <v/>
      </c>
      <c r="J1150" s="5" t="str">
        <f t="shared" si="161"/>
        <v/>
      </c>
      <c r="K1150" s="5" t="e">
        <f t="shared" si="157"/>
        <v>#N/A</v>
      </c>
    </row>
    <row r="1151" spans="1:11" x14ac:dyDescent="0.25">
      <c r="A1151" s="3" t="str">
        <f>IF(AND(TRIM(INDEX(CompletedDateValues,ROW(A1151)))&lt;&gt;"",INDEX(CompletedDateValues,ROW(A1151))&gt;0),INT(INDEX(CompletedDateValues,ROW(A1151))),"")</f>
        <v/>
      </c>
      <c r="B1151" s="3" t="str">
        <f>IF(AND(TRIM(INDEX(StartDateValues,ROW(A1151)))&lt;&gt;"",INDEX(StartDateValues,ROW(A1151))&gt;0),INT(INDEX(StartDateValues,ROW(A1151))),"")</f>
        <v/>
      </c>
      <c r="C1151" s="3" t="str">
        <f t="shared" si="162"/>
        <v/>
      </c>
      <c r="D1151" s="5" t="str">
        <f t="shared" si="163"/>
        <v/>
      </c>
      <c r="E1151" s="5" t="str">
        <f t="shared" si="164"/>
        <v/>
      </c>
      <c r="F1151" s="5" t="str">
        <f t="shared" si="165"/>
        <v/>
      </c>
      <c r="G1151" s="3" t="str">
        <f t="shared" si="158"/>
        <v/>
      </c>
      <c r="H1151" s="5" t="str">
        <f t="shared" si="159"/>
        <v/>
      </c>
      <c r="I1151" s="5" t="str">
        <f t="shared" si="160"/>
        <v/>
      </c>
      <c r="J1151" s="5" t="str">
        <f t="shared" si="161"/>
        <v/>
      </c>
      <c r="K1151" s="5" t="e">
        <f t="shared" si="157"/>
        <v>#N/A</v>
      </c>
    </row>
    <row r="1152" spans="1:11" x14ac:dyDescent="0.25">
      <c r="A1152" s="3" t="str">
        <f>IF(AND(TRIM(INDEX(CompletedDateValues,ROW(A1152)))&lt;&gt;"",INDEX(CompletedDateValues,ROW(A1152))&gt;0),INT(INDEX(CompletedDateValues,ROW(A1152))),"")</f>
        <v/>
      </c>
      <c r="B1152" s="3" t="str">
        <f>IF(AND(TRIM(INDEX(StartDateValues,ROW(A1152)))&lt;&gt;"",INDEX(StartDateValues,ROW(A1152))&gt;0),INT(INDEX(StartDateValues,ROW(A1152))),"")</f>
        <v/>
      </c>
      <c r="C1152" s="3" t="str">
        <f t="shared" si="162"/>
        <v/>
      </c>
      <c r="D1152" s="5" t="str">
        <f t="shared" si="163"/>
        <v/>
      </c>
      <c r="E1152" s="5" t="str">
        <f t="shared" si="164"/>
        <v/>
      </c>
      <c r="F1152" s="5" t="str">
        <f t="shared" si="165"/>
        <v/>
      </c>
      <c r="G1152" s="3" t="str">
        <f t="shared" si="158"/>
        <v/>
      </c>
      <c r="H1152" s="5" t="str">
        <f t="shared" si="159"/>
        <v/>
      </c>
      <c r="I1152" s="5" t="str">
        <f t="shared" si="160"/>
        <v/>
      </c>
      <c r="J1152" s="5" t="str">
        <f t="shared" si="161"/>
        <v/>
      </c>
      <c r="K1152" s="5" t="e">
        <f t="shared" si="157"/>
        <v>#N/A</v>
      </c>
    </row>
    <row r="1153" spans="1:11" x14ac:dyDescent="0.25">
      <c r="A1153" s="3" t="str">
        <f>IF(AND(TRIM(INDEX(CompletedDateValues,ROW(A1153)))&lt;&gt;"",INDEX(CompletedDateValues,ROW(A1153))&gt;0),INT(INDEX(CompletedDateValues,ROW(A1153))),"")</f>
        <v/>
      </c>
      <c r="B1153" s="3" t="str">
        <f>IF(AND(TRIM(INDEX(StartDateValues,ROW(A1153)))&lt;&gt;"",INDEX(StartDateValues,ROW(A1153))&gt;0),INT(INDEX(StartDateValues,ROW(A1153))),"")</f>
        <v/>
      </c>
      <c r="C1153" s="3" t="str">
        <f t="shared" si="162"/>
        <v/>
      </c>
      <c r="D1153" s="5" t="str">
        <f t="shared" si="163"/>
        <v/>
      </c>
      <c r="E1153" s="5" t="str">
        <f t="shared" si="164"/>
        <v/>
      </c>
      <c r="F1153" s="5" t="str">
        <f t="shared" si="165"/>
        <v/>
      </c>
      <c r="G1153" s="3" t="str">
        <f t="shared" si="158"/>
        <v/>
      </c>
      <c r="H1153" s="5" t="str">
        <f t="shared" si="159"/>
        <v/>
      </c>
      <c r="I1153" s="5" t="str">
        <f t="shared" si="160"/>
        <v/>
      </c>
      <c r="J1153" s="5" t="str">
        <f t="shared" si="161"/>
        <v/>
      </c>
      <c r="K1153" s="5" t="e">
        <f t="shared" si="157"/>
        <v>#N/A</v>
      </c>
    </row>
    <row r="1154" spans="1:11" x14ac:dyDescent="0.25">
      <c r="A1154" s="3" t="str">
        <f>IF(AND(TRIM(INDEX(CompletedDateValues,ROW(A1154)))&lt;&gt;"",INDEX(CompletedDateValues,ROW(A1154))&gt;0),INT(INDEX(CompletedDateValues,ROW(A1154))),"")</f>
        <v/>
      </c>
      <c r="B1154" s="3" t="str">
        <f>IF(AND(TRIM(INDEX(StartDateValues,ROW(A1154)))&lt;&gt;"",INDEX(StartDateValues,ROW(A1154))&gt;0),INT(INDEX(StartDateValues,ROW(A1154))),"")</f>
        <v/>
      </c>
      <c r="C1154" s="3" t="str">
        <f t="shared" si="162"/>
        <v/>
      </c>
      <c r="D1154" s="5" t="str">
        <f t="shared" si="163"/>
        <v/>
      </c>
      <c r="E1154" s="5" t="str">
        <f t="shared" si="164"/>
        <v/>
      </c>
      <c r="F1154" s="5" t="str">
        <f t="shared" si="165"/>
        <v/>
      </c>
      <c r="G1154" s="3" t="str">
        <f t="shared" si="158"/>
        <v/>
      </c>
      <c r="H1154" s="5" t="str">
        <f t="shared" si="159"/>
        <v/>
      </c>
      <c r="I1154" s="5" t="str">
        <f t="shared" si="160"/>
        <v/>
      </c>
      <c r="J1154" s="5" t="str">
        <f t="shared" si="161"/>
        <v/>
      </c>
      <c r="K1154" s="5" t="e">
        <f t="shared" ref="K1154:K1217" si="166">IF(OR(A1154="",B1154=""),NA(),MAX(0,IF(A1154-B1154=0,SameDayCycleTimeSettingValue,A1154-B1154)))</f>
        <v>#N/A</v>
      </c>
    </row>
    <row r="1155" spans="1:11" x14ac:dyDescent="0.25">
      <c r="A1155" s="3" t="str">
        <f>IF(AND(TRIM(INDEX(CompletedDateValues,ROW(A1155)))&lt;&gt;"",INDEX(CompletedDateValues,ROW(A1155))&gt;0),INT(INDEX(CompletedDateValues,ROW(A1155))),"")</f>
        <v/>
      </c>
      <c r="B1155" s="3" t="str">
        <f>IF(AND(TRIM(INDEX(StartDateValues,ROW(A1155)))&lt;&gt;"",INDEX(StartDateValues,ROW(A1155))&gt;0),INT(INDEX(StartDateValues,ROW(A1155))),"")</f>
        <v/>
      </c>
      <c r="C1155" s="3" t="str">
        <f t="shared" si="162"/>
        <v/>
      </c>
      <c r="D1155" s="5" t="str">
        <f t="shared" si="163"/>
        <v/>
      </c>
      <c r="E1155" s="5" t="str">
        <f t="shared" si="164"/>
        <v/>
      </c>
      <c r="F1155" s="5" t="str">
        <f t="shared" si="165"/>
        <v/>
      </c>
      <c r="G1155" s="3" t="str">
        <f t="shared" ref="G1155:G1218" si="167">IF(B1155="","",B1155 - (WEEKDAY(B1155)-1))</f>
        <v/>
      </c>
      <c r="H1155" s="5" t="str">
        <f t="shared" ref="H1155:H1218" si="168">IF(G1155="", "",YEAR(G1155))</f>
        <v/>
      </c>
      <c r="I1155" s="5" t="str">
        <f t="shared" ref="I1155:I1218" si="169">IF(G1155="","",WEEKNUM(G1155))</f>
        <v/>
      </c>
      <c r="J1155" s="5" t="str">
        <f t="shared" ref="J1155:J1218" si="170">IF(G1155="","",H1155&amp;"-"&amp;TEXT(I1155,"00"))</f>
        <v/>
      </c>
      <c r="K1155" s="5" t="e">
        <f t="shared" si="166"/>
        <v>#N/A</v>
      </c>
    </row>
    <row r="1156" spans="1:11" x14ac:dyDescent="0.25">
      <c r="A1156" s="3" t="str">
        <f>IF(AND(TRIM(INDEX(CompletedDateValues,ROW(A1156)))&lt;&gt;"",INDEX(CompletedDateValues,ROW(A1156))&gt;0),INT(INDEX(CompletedDateValues,ROW(A1156))),"")</f>
        <v/>
      </c>
      <c r="B1156" s="3" t="str">
        <f>IF(AND(TRIM(INDEX(StartDateValues,ROW(A1156)))&lt;&gt;"",INDEX(StartDateValues,ROW(A1156))&gt;0),INT(INDEX(StartDateValues,ROW(A1156))),"")</f>
        <v/>
      </c>
      <c r="C1156" s="3" t="str">
        <f t="shared" si="162"/>
        <v/>
      </c>
      <c r="D1156" s="5" t="str">
        <f t="shared" si="163"/>
        <v/>
      </c>
      <c r="E1156" s="5" t="str">
        <f t="shared" si="164"/>
        <v/>
      </c>
      <c r="F1156" s="5" t="str">
        <f t="shared" si="165"/>
        <v/>
      </c>
      <c r="G1156" s="3" t="str">
        <f t="shared" si="167"/>
        <v/>
      </c>
      <c r="H1156" s="5" t="str">
        <f t="shared" si="168"/>
        <v/>
      </c>
      <c r="I1156" s="5" t="str">
        <f t="shared" si="169"/>
        <v/>
      </c>
      <c r="J1156" s="5" t="str">
        <f t="shared" si="170"/>
        <v/>
      </c>
      <c r="K1156" s="5" t="e">
        <f t="shared" si="166"/>
        <v>#N/A</v>
      </c>
    </row>
    <row r="1157" spans="1:11" x14ac:dyDescent="0.25">
      <c r="A1157" s="3" t="str">
        <f>IF(AND(TRIM(INDEX(CompletedDateValues,ROW(A1157)))&lt;&gt;"",INDEX(CompletedDateValues,ROW(A1157))&gt;0),INT(INDEX(CompletedDateValues,ROW(A1157))),"")</f>
        <v/>
      </c>
      <c r="B1157" s="3" t="str">
        <f>IF(AND(TRIM(INDEX(StartDateValues,ROW(A1157)))&lt;&gt;"",INDEX(StartDateValues,ROW(A1157))&gt;0),INT(INDEX(StartDateValues,ROW(A1157))),"")</f>
        <v/>
      </c>
      <c r="C1157" s="3" t="str">
        <f t="shared" si="162"/>
        <v/>
      </c>
      <c r="D1157" s="5" t="str">
        <f t="shared" si="163"/>
        <v/>
      </c>
      <c r="E1157" s="5" t="str">
        <f t="shared" si="164"/>
        <v/>
      </c>
      <c r="F1157" s="5" t="str">
        <f t="shared" si="165"/>
        <v/>
      </c>
      <c r="G1157" s="3" t="str">
        <f t="shared" si="167"/>
        <v/>
      </c>
      <c r="H1157" s="5" t="str">
        <f t="shared" si="168"/>
        <v/>
      </c>
      <c r="I1157" s="5" t="str">
        <f t="shared" si="169"/>
        <v/>
      </c>
      <c r="J1157" s="5" t="str">
        <f t="shared" si="170"/>
        <v/>
      </c>
      <c r="K1157" s="5" t="e">
        <f t="shared" si="166"/>
        <v>#N/A</v>
      </c>
    </row>
    <row r="1158" spans="1:11" x14ac:dyDescent="0.25">
      <c r="A1158" s="3" t="str">
        <f>IF(AND(TRIM(INDEX(CompletedDateValues,ROW(A1158)))&lt;&gt;"",INDEX(CompletedDateValues,ROW(A1158))&gt;0),INT(INDEX(CompletedDateValues,ROW(A1158))),"")</f>
        <v/>
      </c>
      <c r="B1158" s="3" t="str">
        <f>IF(AND(TRIM(INDEX(StartDateValues,ROW(A1158)))&lt;&gt;"",INDEX(StartDateValues,ROW(A1158))&gt;0),INT(INDEX(StartDateValues,ROW(A1158))),"")</f>
        <v/>
      </c>
      <c r="C1158" s="3" t="str">
        <f t="shared" si="162"/>
        <v/>
      </c>
      <c r="D1158" s="5" t="str">
        <f t="shared" si="163"/>
        <v/>
      </c>
      <c r="E1158" s="5" t="str">
        <f t="shared" si="164"/>
        <v/>
      </c>
      <c r="F1158" s="5" t="str">
        <f t="shared" si="165"/>
        <v/>
      </c>
      <c r="G1158" s="3" t="str">
        <f t="shared" si="167"/>
        <v/>
      </c>
      <c r="H1158" s="5" t="str">
        <f t="shared" si="168"/>
        <v/>
      </c>
      <c r="I1158" s="5" t="str">
        <f t="shared" si="169"/>
        <v/>
      </c>
      <c r="J1158" s="5" t="str">
        <f t="shared" si="170"/>
        <v/>
      </c>
      <c r="K1158" s="5" t="e">
        <f t="shared" si="166"/>
        <v>#N/A</v>
      </c>
    </row>
    <row r="1159" spans="1:11" x14ac:dyDescent="0.25">
      <c r="A1159" s="3" t="str">
        <f>IF(AND(TRIM(INDEX(CompletedDateValues,ROW(A1159)))&lt;&gt;"",INDEX(CompletedDateValues,ROW(A1159))&gt;0),INT(INDEX(CompletedDateValues,ROW(A1159))),"")</f>
        <v/>
      </c>
      <c r="B1159" s="3" t="str">
        <f>IF(AND(TRIM(INDEX(StartDateValues,ROW(A1159)))&lt;&gt;"",INDEX(StartDateValues,ROW(A1159))&gt;0),INT(INDEX(StartDateValues,ROW(A1159))),"")</f>
        <v/>
      </c>
      <c r="C1159" s="3" t="str">
        <f t="shared" si="162"/>
        <v/>
      </c>
      <c r="D1159" s="5" t="str">
        <f t="shared" si="163"/>
        <v/>
      </c>
      <c r="E1159" s="5" t="str">
        <f t="shared" si="164"/>
        <v/>
      </c>
      <c r="F1159" s="5" t="str">
        <f t="shared" si="165"/>
        <v/>
      </c>
      <c r="G1159" s="3" t="str">
        <f t="shared" si="167"/>
        <v/>
      </c>
      <c r="H1159" s="5" t="str">
        <f t="shared" si="168"/>
        <v/>
      </c>
      <c r="I1159" s="5" t="str">
        <f t="shared" si="169"/>
        <v/>
      </c>
      <c r="J1159" s="5" t="str">
        <f t="shared" si="170"/>
        <v/>
      </c>
      <c r="K1159" s="5" t="e">
        <f t="shared" si="166"/>
        <v>#N/A</v>
      </c>
    </row>
    <row r="1160" spans="1:11" x14ac:dyDescent="0.25">
      <c r="A1160" s="3" t="str">
        <f>IF(AND(TRIM(INDEX(CompletedDateValues,ROW(A1160)))&lt;&gt;"",INDEX(CompletedDateValues,ROW(A1160))&gt;0),INT(INDEX(CompletedDateValues,ROW(A1160))),"")</f>
        <v/>
      </c>
      <c r="B1160" s="3" t="str">
        <f>IF(AND(TRIM(INDEX(StartDateValues,ROW(A1160)))&lt;&gt;"",INDEX(StartDateValues,ROW(A1160))&gt;0),INT(INDEX(StartDateValues,ROW(A1160))),"")</f>
        <v/>
      </c>
      <c r="C1160" s="3" t="str">
        <f t="shared" si="162"/>
        <v/>
      </c>
      <c r="D1160" s="5" t="str">
        <f t="shared" si="163"/>
        <v/>
      </c>
      <c r="E1160" s="5" t="str">
        <f t="shared" si="164"/>
        <v/>
      </c>
      <c r="F1160" s="5" t="str">
        <f t="shared" si="165"/>
        <v/>
      </c>
      <c r="G1160" s="3" t="str">
        <f t="shared" si="167"/>
        <v/>
      </c>
      <c r="H1160" s="5" t="str">
        <f t="shared" si="168"/>
        <v/>
      </c>
      <c r="I1160" s="5" t="str">
        <f t="shared" si="169"/>
        <v/>
      </c>
      <c r="J1160" s="5" t="str">
        <f t="shared" si="170"/>
        <v/>
      </c>
      <c r="K1160" s="5" t="e">
        <f t="shared" si="166"/>
        <v>#N/A</v>
      </c>
    </row>
    <row r="1161" spans="1:11" x14ac:dyDescent="0.25">
      <c r="A1161" s="3" t="str">
        <f>IF(AND(TRIM(INDEX(CompletedDateValues,ROW(A1161)))&lt;&gt;"",INDEX(CompletedDateValues,ROW(A1161))&gt;0),INT(INDEX(CompletedDateValues,ROW(A1161))),"")</f>
        <v/>
      </c>
      <c r="B1161" s="3" t="str">
        <f>IF(AND(TRIM(INDEX(StartDateValues,ROW(A1161)))&lt;&gt;"",INDEX(StartDateValues,ROW(A1161))&gt;0),INT(INDEX(StartDateValues,ROW(A1161))),"")</f>
        <v/>
      </c>
      <c r="C1161" s="3" t="str">
        <f t="shared" si="162"/>
        <v/>
      </c>
      <c r="D1161" s="5" t="str">
        <f t="shared" si="163"/>
        <v/>
      </c>
      <c r="E1161" s="5" t="str">
        <f t="shared" si="164"/>
        <v/>
      </c>
      <c r="F1161" s="5" t="str">
        <f t="shared" si="165"/>
        <v/>
      </c>
      <c r="G1161" s="3" t="str">
        <f t="shared" si="167"/>
        <v/>
      </c>
      <c r="H1161" s="5" t="str">
        <f t="shared" si="168"/>
        <v/>
      </c>
      <c r="I1161" s="5" t="str">
        <f t="shared" si="169"/>
        <v/>
      </c>
      <c r="J1161" s="5" t="str">
        <f t="shared" si="170"/>
        <v/>
      </c>
      <c r="K1161" s="5" t="e">
        <f t="shared" si="166"/>
        <v>#N/A</v>
      </c>
    </row>
    <row r="1162" spans="1:11" x14ac:dyDescent="0.25">
      <c r="A1162" s="3" t="str">
        <f>IF(AND(TRIM(INDEX(CompletedDateValues,ROW(A1162)))&lt;&gt;"",INDEX(CompletedDateValues,ROW(A1162))&gt;0),INT(INDEX(CompletedDateValues,ROW(A1162))),"")</f>
        <v/>
      </c>
      <c r="B1162" s="3" t="str">
        <f>IF(AND(TRIM(INDEX(StartDateValues,ROW(A1162)))&lt;&gt;"",INDEX(StartDateValues,ROW(A1162))&gt;0),INT(INDEX(StartDateValues,ROW(A1162))),"")</f>
        <v/>
      </c>
      <c r="C1162" s="3" t="str">
        <f t="shared" si="162"/>
        <v/>
      </c>
      <c r="D1162" s="5" t="str">
        <f t="shared" si="163"/>
        <v/>
      </c>
      <c r="E1162" s="5" t="str">
        <f t="shared" si="164"/>
        <v/>
      </c>
      <c r="F1162" s="5" t="str">
        <f t="shared" si="165"/>
        <v/>
      </c>
      <c r="G1162" s="3" t="str">
        <f t="shared" si="167"/>
        <v/>
      </c>
      <c r="H1162" s="5" t="str">
        <f t="shared" si="168"/>
        <v/>
      </c>
      <c r="I1162" s="5" t="str">
        <f t="shared" si="169"/>
        <v/>
      </c>
      <c r="J1162" s="5" t="str">
        <f t="shared" si="170"/>
        <v/>
      </c>
      <c r="K1162" s="5" t="e">
        <f t="shared" si="166"/>
        <v>#N/A</v>
      </c>
    </row>
    <row r="1163" spans="1:11" x14ac:dyDescent="0.25">
      <c r="A1163" s="3" t="str">
        <f>IF(AND(TRIM(INDEX(CompletedDateValues,ROW(A1163)))&lt;&gt;"",INDEX(CompletedDateValues,ROW(A1163))&gt;0),INT(INDEX(CompletedDateValues,ROW(A1163))),"")</f>
        <v/>
      </c>
      <c r="B1163" s="3" t="str">
        <f>IF(AND(TRIM(INDEX(StartDateValues,ROW(A1163)))&lt;&gt;"",INDEX(StartDateValues,ROW(A1163))&gt;0),INT(INDEX(StartDateValues,ROW(A1163))),"")</f>
        <v/>
      </c>
      <c r="C1163" s="3" t="str">
        <f t="shared" si="162"/>
        <v/>
      </c>
      <c r="D1163" s="5" t="str">
        <f t="shared" si="163"/>
        <v/>
      </c>
      <c r="E1163" s="5" t="str">
        <f t="shared" si="164"/>
        <v/>
      </c>
      <c r="F1163" s="5" t="str">
        <f t="shared" si="165"/>
        <v/>
      </c>
      <c r="G1163" s="3" t="str">
        <f t="shared" si="167"/>
        <v/>
      </c>
      <c r="H1163" s="5" t="str">
        <f t="shared" si="168"/>
        <v/>
      </c>
      <c r="I1163" s="5" t="str">
        <f t="shared" si="169"/>
        <v/>
      </c>
      <c r="J1163" s="5" t="str">
        <f t="shared" si="170"/>
        <v/>
      </c>
      <c r="K1163" s="5" t="e">
        <f t="shared" si="166"/>
        <v>#N/A</v>
      </c>
    </row>
    <row r="1164" spans="1:11" x14ac:dyDescent="0.25">
      <c r="A1164" s="3" t="str">
        <f>IF(AND(TRIM(INDEX(CompletedDateValues,ROW(A1164)))&lt;&gt;"",INDEX(CompletedDateValues,ROW(A1164))&gt;0),INT(INDEX(CompletedDateValues,ROW(A1164))),"")</f>
        <v/>
      </c>
      <c r="B1164" s="3" t="str">
        <f>IF(AND(TRIM(INDEX(StartDateValues,ROW(A1164)))&lt;&gt;"",INDEX(StartDateValues,ROW(A1164))&gt;0),INT(INDEX(StartDateValues,ROW(A1164))),"")</f>
        <v/>
      </c>
      <c r="C1164" s="3" t="str">
        <f t="shared" si="162"/>
        <v/>
      </c>
      <c r="D1164" s="5" t="str">
        <f t="shared" si="163"/>
        <v/>
      </c>
      <c r="E1164" s="5" t="str">
        <f t="shared" si="164"/>
        <v/>
      </c>
      <c r="F1164" s="5" t="str">
        <f t="shared" si="165"/>
        <v/>
      </c>
      <c r="G1164" s="3" t="str">
        <f t="shared" si="167"/>
        <v/>
      </c>
      <c r="H1164" s="5" t="str">
        <f t="shared" si="168"/>
        <v/>
      </c>
      <c r="I1164" s="5" t="str">
        <f t="shared" si="169"/>
        <v/>
      </c>
      <c r="J1164" s="5" t="str">
        <f t="shared" si="170"/>
        <v/>
      </c>
      <c r="K1164" s="5" t="e">
        <f t="shared" si="166"/>
        <v>#N/A</v>
      </c>
    </row>
    <row r="1165" spans="1:11" x14ac:dyDescent="0.25">
      <c r="A1165" s="3" t="str">
        <f>IF(AND(TRIM(INDEX(CompletedDateValues,ROW(A1165)))&lt;&gt;"",INDEX(CompletedDateValues,ROW(A1165))&gt;0),INT(INDEX(CompletedDateValues,ROW(A1165))),"")</f>
        <v/>
      </c>
      <c r="B1165" s="3" t="str">
        <f>IF(AND(TRIM(INDEX(StartDateValues,ROW(A1165)))&lt;&gt;"",INDEX(StartDateValues,ROW(A1165))&gt;0),INT(INDEX(StartDateValues,ROW(A1165))),"")</f>
        <v/>
      </c>
      <c r="C1165" s="3" t="str">
        <f t="shared" si="162"/>
        <v/>
      </c>
      <c r="D1165" s="5" t="str">
        <f t="shared" si="163"/>
        <v/>
      </c>
      <c r="E1165" s="5" t="str">
        <f t="shared" si="164"/>
        <v/>
      </c>
      <c r="F1165" s="5" t="str">
        <f t="shared" si="165"/>
        <v/>
      </c>
      <c r="G1165" s="3" t="str">
        <f t="shared" si="167"/>
        <v/>
      </c>
      <c r="H1165" s="5" t="str">
        <f t="shared" si="168"/>
        <v/>
      </c>
      <c r="I1165" s="5" t="str">
        <f t="shared" si="169"/>
        <v/>
      </c>
      <c r="J1165" s="5" t="str">
        <f t="shared" si="170"/>
        <v/>
      </c>
      <c r="K1165" s="5" t="e">
        <f t="shared" si="166"/>
        <v>#N/A</v>
      </c>
    </row>
    <row r="1166" spans="1:11" x14ac:dyDescent="0.25">
      <c r="A1166" s="3" t="str">
        <f>IF(AND(TRIM(INDEX(CompletedDateValues,ROW(A1166)))&lt;&gt;"",INDEX(CompletedDateValues,ROW(A1166))&gt;0),INT(INDEX(CompletedDateValues,ROW(A1166))),"")</f>
        <v/>
      </c>
      <c r="B1166" s="3" t="str">
        <f>IF(AND(TRIM(INDEX(StartDateValues,ROW(A1166)))&lt;&gt;"",INDEX(StartDateValues,ROW(A1166))&gt;0),INT(INDEX(StartDateValues,ROW(A1166))),"")</f>
        <v/>
      </c>
      <c r="C1166" s="3" t="str">
        <f t="shared" si="162"/>
        <v/>
      </c>
      <c r="D1166" s="5" t="str">
        <f t="shared" si="163"/>
        <v/>
      </c>
      <c r="E1166" s="5" t="str">
        <f t="shared" si="164"/>
        <v/>
      </c>
      <c r="F1166" s="5" t="str">
        <f t="shared" si="165"/>
        <v/>
      </c>
      <c r="G1166" s="3" t="str">
        <f t="shared" si="167"/>
        <v/>
      </c>
      <c r="H1166" s="5" t="str">
        <f t="shared" si="168"/>
        <v/>
      </c>
      <c r="I1166" s="5" t="str">
        <f t="shared" si="169"/>
        <v/>
      </c>
      <c r="J1166" s="5" t="str">
        <f t="shared" si="170"/>
        <v/>
      </c>
      <c r="K1166" s="5" t="e">
        <f t="shared" si="166"/>
        <v>#N/A</v>
      </c>
    </row>
    <row r="1167" spans="1:11" x14ac:dyDescent="0.25">
      <c r="A1167" s="3" t="str">
        <f>IF(AND(TRIM(INDEX(CompletedDateValues,ROW(A1167)))&lt;&gt;"",INDEX(CompletedDateValues,ROW(A1167))&gt;0),INT(INDEX(CompletedDateValues,ROW(A1167))),"")</f>
        <v/>
      </c>
      <c r="B1167" s="3" t="str">
        <f>IF(AND(TRIM(INDEX(StartDateValues,ROW(A1167)))&lt;&gt;"",INDEX(StartDateValues,ROW(A1167))&gt;0),INT(INDEX(StartDateValues,ROW(A1167))),"")</f>
        <v/>
      </c>
      <c r="C1167" s="3" t="str">
        <f t="shared" si="162"/>
        <v/>
      </c>
      <c r="D1167" s="5" t="str">
        <f t="shared" si="163"/>
        <v/>
      </c>
      <c r="E1167" s="5" t="str">
        <f t="shared" si="164"/>
        <v/>
      </c>
      <c r="F1167" s="5" t="str">
        <f t="shared" si="165"/>
        <v/>
      </c>
      <c r="G1167" s="3" t="str">
        <f t="shared" si="167"/>
        <v/>
      </c>
      <c r="H1167" s="5" t="str">
        <f t="shared" si="168"/>
        <v/>
      </c>
      <c r="I1167" s="5" t="str">
        <f t="shared" si="169"/>
        <v/>
      </c>
      <c r="J1167" s="5" t="str">
        <f t="shared" si="170"/>
        <v/>
      </c>
      <c r="K1167" s="5" t="e">
        <f t="shared" si="166"/>
        <v>#N/A</v>
      </c>
    </row>
    <row r="1168" spans="1:11" x14ac:dyDescent="0.25">
      <c r="A1168" s="3" t="str">
        <f>IF(AND(TRIM(INDEX(CompletedDateValues,ROW(A1168)))&lt;&gt;"",INDEX(CompletedDateValues,ROW(A1168))&gt;0),INT(INDEX(CompletedDateValues,ROW(A1168))),"")</f>
        <v/>
      </c>
      <c r="B1168" s="3" t="str">
        <f>IF(AND(TRIM(INDEX(StartDateValues,ROW(A1168)))&lt;&gt;"",INDEX(StartDateValues,ROW(A1168))&gt;0),INT(INDEX(StartDateValues,ROW(A1168))),"")</f>
        <v/>
      </c>
      <c r="C1168" s="3" t="str">
        <f t="shared" si="162"/>
        <v/>
      </c>
      <c r="D1168" s="5" t="str">
        <f t="shared" si="163"/>
        <v/>
      </c>
      <c r="E1168" s="5" t="str">
        <f t="shared" si="164"/>
        <v/>
      </c>
      <c r="F1168" s="5" t="str">
        <f t="shared" si="165"/>
        <v/>
      </c>
      <c r="G1168" s="3" t="str">
        <f t="shared" si="167"/>
        <v/>
      </c>
      <c r="H1168" s="5" t="str">
        <f t="shared" si="168"/>
        <v/>
      </c>
      <c r="I1168" s="5" t="str">
        <f t="shared" si="169"/>
        <v/>
      </c>
      <c r="J1168" s="5" t="str">
        <f t="shared" si="170"/>
        <v/>
      </c>
      <c r="K1168" s="5" t="e">
        <f t="shared" si="166"/>
        <v>#N/A</v>
      </c>
    </row>
    <row r="1169" spans="1:11" x14ac:dyDescent="0.25">
      <c r="A1169" s="3" t="str">
        <f>IF(AND(TRIM(INDEX(CompletedDateValues,ROW(A1169)))&lt;&gt;"",INDEX(CompletedDateValues,ROW(A1169))&gt;0),INT(INDEX(CompletedDateValues,ROW(A1169))),"")</f>
        <v/>
      </c>
      <c r="B1169" s="3" t="str">
        <f>IF(AND(TRIM(INDEX(StartDateValues,ROW(A1169)))&lt;&gt;"",INDEX(StartDateValues,ROW(A1169))&gt;0),INT(INDEX(StartDateValues,ROW(A1169))),"")</f>
        <v/>
      </c>
      <c r="C1169" s="3" t="str">
        <f t="shared" si="162"/>
        <v/>
      </c>
      <c r="D1169" s="5" t="str">
        <f t="shared" si="163"/>
        <v/>
      </c>
      <c r="E1169" s="5" t="str">
        <f t="shared" si="164"/>
        <v/>
      </c>
      <c r="F1169" s="5" t="str">
        <f t="shared" si="165"/>
        <v/>
      </c>
      <c r="G1169" s="3" t="str">
        <f t="shared" si="167"/>
        <v/>
      </c>
      <c r="H1169" s="5" t="str">
        <f t="shared" si="168"/>
        <v/>
      </c>
      <c r="I1169" s="5" t="str">
        <f t="shared" si="169"/>
        <v/>
      </c>
      <c r="J1169" s="5" t="str">
        <f t="shared" si="170"/>
        <v/>
      </c>
      <c r="K1169" s="5" t="e">
        <f t="shared" si="166"/>
        <v>#N/A</v>
      </c>
    </row>
    <row r="1170" spans="1:11" x14ac:dyDescent="0.25">
      <c r="A1170" s="3" t="str">
        <f>IF(AND(TRIM(INDEX(CompletedDateValues,ROW(A1170)))&lt;&gt;"",INDEX(CompletedDateValues,ROW(A1170))&gt;0),INT(INDEX(CompletedDateValues,ROW(A1170))),"")</f>
        <v/>
      </c>
      <c r="B1170" s="3" t="str">
        <f>IF(AND(TRIM(INDEX(StartDateValues,ROW(A1170)))&lt;&gt;"",INDEX(StartDateValues,ROW(A1170))&gt;0),INT(INDEX(StartDateValues,ROW(A1170))),"")</f>
        <v/>
      </c>
      <c r="C1170" s="3" t="str">
        <f t="shared" si="162"/>
        <v/>
      </c>
      <c r="D1170" s="5" t="str">
        <f t="shared" si="163"/>
        <v/>
      </c>
      <c r="E1170" s="5" t="str">
        <f t="shared" si="164"/>
        <v/>
      </c>
      <c r="F1170" s="5" t="str">
        <f t="shared" si="165"/>
        <v/>
      </c>
      <c r="G1170" s="3" t="str">
        <f t="shared" si="167"/>
        <v/>
      </c>
      <c r="H1170" s="5" t="str">
        <f t="shared" si="168"/>
        <v/>
      </c>
      <c r="I1170" s="5" t="str">
        <f t="shared" si="169"/>
        <v/>
      </c>
      <c r="J1170" s="5" t="str">
        <f t="shared" si="170"/>
        <v/>
      </c>
      <c r="K1170" s="5" t="e">
        <f t="shared" si="166"/>
        <v>#N/A</v>
      </c>
    </row>
    <row r="1171" spans="1:11" x14ac:dyDescent="0.25">
      <c r="A1171" s="3" t="str">
        <f>IF(AND(TRIM(INDEX(CompletedDateValues,ROW(A1171)))&lt;&gt;"",INDEX(CompletedDateValues,ROW(A1171))&gt;0),INT(INDEX(CompletedDateValues,ROW(A1171))),"")</f>
        <v/>
      </c>
      <c r="B1171" s="3" t="str">
        <f>IF(AND(TRIM(INDEX(StartDateValues,ROW(A1171)))&lt;&gt;"",INDEX(StartDateValues,ROW(A1171))&gt;0),INT(INDEX(StartDateValues,ROW(A1171))),"")</f>
        <v/>
      </c>
      <c r="C1171" s="3" t="str">
        <f t="shared" si="162"/>
        <v/>
      </c>
      <c r="D1171" s="5" t="str">
        <f t="shared" si="163"/>
        <v/>
      </c>
      <c r="E1171" s="5" t="str">
        <f t="shared" si="164"/>
        <v/>
      </c>
      <c r="F1171" s="5" t="str">
        <f t="shared" si="165"/>
        <v/>
      </c>
      <c r="G1171" s="3" t="str">
        <f t="shared" si="167"/>
        <v/>
      </c>
      <c r="H1171" s="5" t="str">
        <f t="shared" si="168"/>
        <v/>
      </c>
      <c r="I1171" s="5" t="str">
        <f t="shared" si="169"/>
        <v/>
      </c>
      <c r="J1171" s="5" t="str">
        <f t="shared" si="170"/>
        <v/>
      </c>
      <c r="K1171" s="5" t="e">
        <f t="shared" si="166"/>
        <v>#N/A</v>
      </c>
    </row>
    <row r="1172" spans="1:11" x14ac:dyDescent="0.25">
      <c r="A1172" s="3" t="str">
        <f>IF(AND(TRIM(INDEX(CompletedDateValues,ROW(A1172)))&lt;&gt;"",INDEX(CompletedDateValues,ROW(A1172))&gt;0),INT(INDEX(CompletedDateValues,ROW(A1172))),"")</f>
        <v/>
      </c>
      <c r="B1172" s="3" t="str">
        <f>IF(AND(TRIM(INDEX(StartDateValues,ROW(A1172)))&lt;&gt;"",INDEX(StartDateValues,ROW(A1172))&gt;0),INT(INDEX(StartDateValues,ROW(A1172))),"")</f>
        <v/>
      </c>
      <c r="C1172" s="3" t="str">
        <f t="shared" si="162"/>
        <v/>
      </c>
      <c r="D1172" s="5" t="str">
        <f t="shared" si="163"/>
        <v/>
      </c>
      <c r="E1172" s="5" t="str">
        <f t="shared" si="164"/>
        <v/>
      </c>
      <c r="F1172" s="5" t="str">
        <f t="shared" si="165"/>
        <v/>
      </c>
      <c r="G1172" s="3" t="str">
        <f t="shared" si="167"/>
        <v/>
      </c>
      <c r="H1172" s="5" t="str">
        <f t="shared" si="168"/>
        <v/>
      </c>
      <c r="I1172" s="5" t="str">
        <f t="shared" si="169"/>
        <v/>
      </c>
      <c r="J1172" s="5" t="str">
        <f t="shared" si="170"/>
        <v/>
      </c>
      <c r="K1172" s="5" t="e">
        <f t="shared" si="166"/>
        <v>#N/A</v>
      </c>
    </row>
    <row r="1173" spans="1:11" x14ac:dyDescent="0.25">
      <c r="A1173" s="3" t="str">
        <f>IF(AND(TRIM(INDEX(CompletedDateValues,ROW(A1173)))&lt;&gt;"",INDEX(CompletedDateValues,ROW(A1173))&gt;0),INT(INDEX(CompletedDateValues,ROW(A1173))),"")</f>
        <v/>
      </c>
      <c r="B1173" s="3" t="str">
        <f>IF(AND(TRIM(INDEX(StartDateValues,ROW(A1173)))&lt;&gt;"",INDEX(StartDateValues,ROW(A1173))&gt;0),INT(INDEX(StartDateValues,ROW(A1173))),"")</f>
        <v/>
      </c>
      <c r="C1173" s="3" t="str">
        <f t="shared" si="162"/>
        <v/>
      </c>
      <c r="D1173" s="5" t="str">
        <f t="shared" si="163"/>
        <v/>
      </c>
      <c r="E1173" s="5" t="str">
        <f t="shared" si="164"/>
        <v/>
      </c>
      <c r="F1173" s="5" t="str">
        <f t="shared" si="165"/>
        <v/>
      </c>
      <c r="G1173" s="3" t="str">
        <f t="shared" si="167"/>
        <v/>
      </c>
      <c r="H1173" s="5" t="str">
        <f t="shared" si="168"/>
        <v/>
      </c>
      <c r="I1173" s="5" t="str">
        <f t="shared" si="169"/>
        <v/>
      </c>
      <c r="J1173" s="5" t="str">
        <f t="shared" si="170"/>
        <v/>
      </c>
      <c r="K1173" s="5" t="e">
        <f t="shared" si="166"/>
        <v>#N/A</v>
      </c>
    </row>
    <row r="1174" spans="1:11" x14ac:dyDescent="0.25">
      <c r="A1174" s="3" t="str">
        <f>IF(AND(TRIM(INDEX(CompletedDateValues,ROW(A1174)))&lt;&gt;"",INDEX(CompletedDateValues,ROW(A1174))&gt;0),INT(INDEX(CompletedDateValues,ROW(A1174))),"")</f>
        <v/>
      </c>
      <c r="B1174" s="3" t="str">
        <f>IF(AND(TRIM(INDEX(StartDateValues,ROW(A1174)))&lt;&gt;"",INDEX(StartDateValues,ROW(A1174))&gt;0),INT(INDEX(StartDateValues,ROW(A1174))),"")</f>
        <v/>
      </c>
      <c r="C1174" s="3" t="str">
        <f t="shared" si="162"/>
        <v/>
      </c>
      <c r="D1174" s="5" t="str">
        <f t="shared" si="163"/>
        <v/>
      </c>
      <c r="E1174" s="5" t="str">
        <f t="shared" si="164"/>
        <v/>
      </c>
      <c r="F1174" s="5" t="str">
        <f t="shared" si="165"/>
        <v/>
      </c>
      <c r="G1174" s="3" t="str">
        <f t="shared" si="167"/>
        <v/>
      </c>
      <c r="H1174" s="5" t="str">
        <f t="shared" si="168"/>
        <v/>
      </c>
      <c r="I1174" s="5" t="str">
        <f t="shared" si="169"/>
        <v/>
      </c>
      <c r="J1174" s="5" t="str">
        <f t="shared" si="170"/>
        <v/>
      </c>
      <c r="K1174" s="5" t="e">
        <f t="shared" si="166"/>
        <v>#N/A</v>
      </c>
    </row>
    <row r="1175" spans="1:11" x14ac:dyDescent="0.25">
      <c r="A1175" s="3" t="str">
        <f>IF(AND(TRIM(INDEX(CompletedDateValues,ROW(A1175)))&lt;&gt;"",INDEX(CompletedDateValues,ROW(A1175))&gt;0),INT(INDEX(CompletedDateValues,ROW(A1175))),"")</f>
        <v/>
      </c>
      <c r="B1175" s="3" t="str">
        <f>IF(AND(TRIM(INDEX(StartDateValues,ROW(A1175)))&lt;&gt;"",INDEX(StartDateValues,ROW(A1175))&gt;0),INT(INDEX(StartDateValues,ROW(A1175))),"")</f>
        <v/>
      </c>
      <c r="C1175" s="3" t="str">
        <f t="shared" si="162"/>
        <v/>
      </c>
      <c r="D1175" s="5" t="str">
        <f t="shared" si="163"/>
        <v/>
      </c>
      <c r="E1175" s="5" t="str">
        <f t="shared" si="164"/>
        <v/>
      </c>
      <c r="F1175" s="5" t="str">
        <f t="shared" si="165"/>
        <v/>
      </c>
      <c r="G1175" s="3" t="str">
        <f t="shared" si="167"/>
        <v/>
      </c>
      <c r="H1175" s="5" t="str">
        <f t="shared" si="168"/>
        <v/>
      </c>
      <c r="I1175" s="5" t="str">
        <f t="shared" si="169"/>
        <v/>
      </c>
      <c r="J1175" s="5" t="str">
        <f t="shared" si="170"/>
        <v/>
      </c>
      <c r="K1175" s="5" t="e">
        <f t="shared" si="166"/>
        <v>#N/A</v>
      </c>
    </row>
    <row r="1176" spans="1:11" x14ac:dyDescent="0.25">
      <c r="A1176" s="3" t="str">
        <f>IF(AND(TRIM(INDEX(CompletedDateValues,ROW(A1176)))&lt;&gt;"",INDEX(CompletedDateValues,ROW(A1176))&gt;0),INT(INDEX(CompletedDateValues,ROW(A1176))),"")</f>
        <v/>
      </c>
      <c r="B1176" s="3" t="str">
        <f>IF(AND(TRIM(INDEX(StartDateValues,ROW(A1176)))&lt;&gt;"",INDEX(StartDateValues,ROW(A1176))&gt;0),INT(INDEX(StartDateValues,ROW(A1176))),"")</f>
        <v/>
      </c>
      <c r="C1176" s="3" t="str">
        <f t="shared" si="162"/>
        <v/>
      </c>
      <c r="D1176" s="5" t="str">
        <f t="shared" si="163"/>
        <v/>
      </c>
      <c r="E1176" s="5" t="str">
        <f t="shared" si="164"/>
        <v/>
      </c>
      <c r="F1176" s="5" t="str">
        <f t="shared" si="165"/>
        <v/>
      </c>
      <c r="G1176" s="3" t="str">
        <f t="shared" si="167"/>
        <v/>
      </c>
      <c r="H1176" s="5" t="str">
        <f t="shared" si="168"/>
        <v/>
      </c>
      <c r="I1176" s="5" t="str">
        <f t="shared" si="169"/>
        <v/>
      </c>
      <c r="J1176" s="5" t="str">
        <f t="shared" si="170"/>
        <v/>
      </c>
      <c r="K1176" s="5" t="e">
        <f t="shared" si="166"/>
        <v>#N/A</v>
      </c>
    </row>
    <row r="1177" spans="1:11" x14ac:dyDescent="0.25">
      <c r="A1177" s="3" t="str">
        <f>IF(AND(TRIM(INDEX(CompletedDateValues,ROW(A1177)))&lt;&gt;"",INDEX(CompletedDateValues,ROW(A1177))&gt;0),INT(INDEX(CompletedDateValues,ROW(A1177))),"")</f>
        <v/>
      </c>
      <c r="B1177" s="3" t="str">
        <f>IF(AND(TRIM(INDEX(StartDateValues,ROW(A1177)))&lt;&gt;"",INDEX(StartDateValues,ROW(A1177))&gt;0),INT(INDEX(StartDateValues,ROW(A1177))),"")</f>
        <v/>
      </c>
      <c r="C1177" s="3" t="str">
        <f t="shared" si="162"/>
        <v/>
      </c>
      <c r="D1177" s="5" t="str">
        <f t="shared" si="163"/>
        <v/>
      </c>
      <c r="E1177" s="5" t="str">
        <f t="shared" si="164"/>
        <v/>
      </c>
      <c r="F1177" s="5" t="str">
        <f t="shared" si="165"/>
        <v/>
      </c>
      <c r="G1177" s="3" t="str">
        <f t="shared" si="167"/>
        <v/>
      </c>
      <c r="H1177" s="5" t="str">
        <f t="shared" si="168"/>
        <v/>
      </c>
      <c r="I1177" s="5" t="str">
        <f t="shared" si="169"/>
        <v/>
      </c>
      <c r="J1177" s="5" t="str">
        <f t="shared" si="170"/>
        <v/>
      </c>
      <c r="K1177" s="5" t="e">
        <f t="shared" si="166"/>
        <v>#N/A</v>
      </c>
    </row>
    <row r="1178" spans="1:11" x14ac:dyDescent="0.25">
      <c r="A1178" s="3" t="str">
        <f>IF(AND(TRIM(INDEX(CompletedDateValues,ROW(A1178)))&lt;&gt;"",INDEX(CompletedDateValues,ROW(A1178))&gt;0),INT(INDEX(CompletedDateValues,ROW(A1178))),"")</f>
        <v/>
      </c>
      <c r="B1178" s="3" t="str">
        <f>IF(AND(TRIM(INDEX(StartDateValues,ROW(A1178)))&lt;&gt;"",INDEX(StartDateValues,ROW(A1178))&gt;0),INT(INDEX(StartDateValues,ROW(A1178))),"")</f>
        <v/>
      </c>
      <c r="C1178" s="3" t="str">
        <f t="shared" si="162"/>
        <v/>
      </c>
      <c r="D1178" s="5" t="str">
        <f t="shared" si="163"/>
        <v/>
      </c>
      <c r="E1178" s="5" t="str">
        <f t="shared" si="164"/>
        <v/>
      </c>
      <c r="F1178" s="5" t="str">
        <f t="shared" si="165"/>
        <v/>
      </c>
      <c r="G1178" s="3" t="str">
        <f t="shared" si="167"/>
        <v/>
      </c>
      <c r="H1178" s="5" t="str">
        <f t="shared" si="168"/>
        <v/>
      </c>
      <c r="I1178" s="5" t="str">
        <f t="shared" si="169"/>
        <v/>
      </c>
      <c r="J1178" s="5" t="str">
        <f t="shared" si="170"/>
        <v/>
      </c>
      <c r="K1178" s="5" t="e">
        <f t="shared" si="166"/>
        <v>#N/A</v>
      </c>
    </row>
    <row r="1179" spans="1:11" x14ac:dyDescent="0.25">
      <c r="A1179" s="3" t="str">
        <f>IF(AND(TRIM(INDEX(CompletedDateValues,ROW(A1179)))&lt;&gt;"",INDEX(CompletedDateValues,ROW(A1179))&gt;0),INT(INDEX(CompletedDateValues,ROW(A1179))),"")</f>
        <v/>
      </c>
      <c r="B1179" s="3" t="str">
        <f>IF(AND(TRIM(INDEX(StartDateValues,ROW(A1179)))&lt;&gt;"",INDEX(StartDateValues,ROW(A1179))&gt;0),INT(INDEX(StartDateValues,ROW(A1179))),"")</f>
        <v/>
      </c>
      <c r="C1179" s="3" t="str">
        <f t="shared" si="162"/>
        <v/>
      </c>
      <c r="D1179" s="5" t="str">
        <f t="shared" si="163"/>
        <v/>
      </c>
      <c r="E1179" s="5" t="str">
        <f t="shared" si="164"/>
        <v/>
      </c>
      <c r="F1179" s="5" t="str">
        <f t="shared" si="165"/>
        <v/>
      </c>
      <c r="G1179" s="3" t="str">
        <f t="shared" si="167"/>
        <v/>
      </c>
      <c r="H1179" s="5" t="str">
        <f t="shared" si="168"/>
        <v/>
      </c>
      <c r="I1179" s="5" t="str">
        <f t="shared" si="169"/>
        <v/>
      </c>
      <c r="J1179" s="5" t="str">
        <f t="shared" si="170"/>
        <v/>
      </c>
      <c r="K1179" s="5" t="e">
        <f t="shared" si="166"/>
        <v>#N/A</v>
      </c>
    </row>
    <row r="1180" spans="1:11" x14ac:dyDescent="0.25">
      <c r="A1180" s="3" t="str">
        <f>IF(AND(TRIM(INDEX(CompletedDateValues,ROW(A1180)))&lt;&gt;"",INDEX(CompletedDateValues,ROW(A1180))&gt;0),INT(INDEX(CompletedDateValues,ROW(A1180))),"")</f>
        <v/>
      </c>
      <c r="B1180" s="3" t="str">
        <f>IF(AND(TRIM(INDEX(StartDateValues,ROW(A1180)))&lt;&gt;"",INDEX(StartDateValues,ROW(A1180))&gt;0),INT(INDEX(StartDateValues,ROW(A1180))),"")</f>
        <v/>
      </c>
      <c r="C1180" s="3" t="str">
        <f t="shared" si="162"/>
        <v/>
      </c>
      <c r="D1180" s="5" t="str">
        <f t="shared" si="163"/>
        <v/>
      </c>
      <c r="E1180" s="5" t="str">
        <f t="shared" si="164"/>
        <v/>
      </c>
      <c r="F1180" s="5" t="str">
        <f t="shared" si="165"/>
        <v/>
      </c>
      <c r="G1180" s="3" t="str">
        <f t="shared" si="167"/>
        <v/>
      </c>
      <c r="H1180" s="5" t="str">
        <f t="shared" si="168"/>
        <v/>
      </c>
      <c r="I1180" s="5" t="str">
        <f t="shared" si="169"/>
        <v/>
      </c>
      <c r="J1180" s="5" t="str">
        <f t="shared" si="170"/>
        <v/>
      </c>
      <c r="K1180" s="5" t="e">
        <f t="shared" si="166"/>
        <v>#N/A</v>
      </c>
    </row>
    <row r="1181" spans="1:11" x14ac:dyDescent="0.25">
      <c r="A1181" s="3" t="str">
        <f>IF(AND(TRIM(INDEX(CompletedDateValues,ROW(A1181)))&lt;&gt;"",INDEX(CompletedDateValues,ROW(A1181))&gt;0),INT(INDEX(CompletedDateValues,ROW(A1181))),"")</f>
        <v/>
      </c>
      <c r="B1181" s="3" t="str">
        <f>IF(AND(TRIM(INDEX(StartDateValues,ROW(A1181)))&lt;&gt;"",INDEX(StartDateValues,ROW(A1181))&gt;0),INT(INDEX(StartDateValues,ROW(A1181))),"")</f>
        <v/>
      </c>
      <c r="C1181" s="3" t="str">
        <f t="shared" si="162"/>
        <v/>
      </c>
      <c r="D1181" s="5" t="str">
        <f t="shared" si="163"/>
        <v/>
      </c>
      <c r="E1181" s="5" t="str">
        <f t="shared" si="164"/>
        <v/>
      </c>
      <c r="F1181" s="5" t="str">
        <f t="shared" si="165"/>
        <v/>
      </c>
      <c r="G1181" s="3" t="str">
        <f t="shared" si="167"/>
        <v/>
      </c>
      <c r="H1181" s="5" t="str">
        <f t="shared" si="168"/>
        <v/>
      </c>
      <c r="I1181" s="5" t="str">
        <f t="shared" si="169"/>
        <v/>
      </c>
      <c r="J1181" s="5" t="str">
        <f t="shared" si="170"/>
        <v/>
      </c>
      <c r="K1181" s="5" t="e">
        <f t="shared" si="166"/>
        <v>#N/A</v>
      </c>
    </row>
    <row r="1182" spans="1:11" x14ac:dyDescent="0.25">
      <c r="A1182" s="3" t="str">
        <f>IF(AND(TRIM(INDEX(CompletedDateValues,ROW(A1182)))&lt;&gt;"",INDEX(CompletedDateValues,ROW(A1182))&gt;0),INT(INDEX(CompletedDateValues,ROW(A1182))),"")</f>
        <v/>
      </c>
      <c r="B1182" s="3" t="str">
        <f>IF(AND(TRIM(INDEX(StartDateValues,ROW(A1182)))&lt;&gt;"",INDEX(StartDateValues,ROW(A1182))&gt;0),INT(INDEX(StartDateValues,ROW(A1182))),"")</f>
        <v/>
      </c>
      <c r="C1182" s="3" t="str">
        <f t="shared" si="162"/>
        <v/>
      </c>
      <c r="D1182" s="5" t="str">
        <f t="shared" si="163"/>
        <v/>
      </c>
      <c r="E1182" s="5" t="str">
        <f t="shared" si="164"/>
        <v/>
      </c>
      <c r="F1182" s="5" t="str">
        <f t="shared" si="165"/>
        <v/>
      </c>
      <c r="G1182" s="3" t="str">
        <f t="shared" si="167"/>
        <v/>
      </c>
      <c r="H1182" s="5" t="str">
        <f t="shared" si="168"/>
        <v/>
      </c>
      <c r="I1182" s="5" t="str">
        <f t="shared" si="169"/>
        <v/>
      </c>
      <c r="J1182" s="5" t="str">
        <f t="shared" si="170"/>
        <v/>
      </c>
      <c r="K1182" s="5" t="e">
        <f t="shared" si="166"/>
        <v>#N/A</v>
      </c>
    </row>
    <row r="1183" spans="1:11" x14ac:dyDescent="0.25">
      <c r="A1183" s="3" t="str">
        <f>IF(AND(TRIM(INDEX(CompletedDateValues,ROW(A1183)))&lt;&gt;"",INDEX(CompletedDateValues,ROW(A1183))&gt;0),INT(INDEX(CompletedDateValues,ROW(A1183))),"")</f>
        <v/>
      </c>
      <c r="B1183" s="3" t="str">
        <f>IF(AND(TRIM(INDEX(StartDateValues,ROW(A1183)))&lt;&gt;"",INDEX(StartDateValues,ROW(A1183))&gt;0),INT(INDEX(StartDateValues,ROW(A1183))),"")</f>
        <v/>
      </c>
      <c r="C1183" s="3" t="str">
        <f t="shared" si="162"/>
        <v/>
      </c>
      <c r="D1183" s="5" t="str">
        <f t="shared" si="163"/>
        <v/>
      </c>
      <c r="E1183" s="5" t="str">
        <f t="shared" si="164"/>
        <v/>
      </c>
      <c r="F1183" s="5" t="str">
        <f t="shared" si="165"/>
        <v/>
      </c>
      <c r="G1183" s="3" t="str">
        <f t="shared" si="167"/>
        <v/>
      </c>
      <c r="H1183" s="5" t="str">
        <f t="shared" si="168"/>
        <v/>
      </c>
      <c r="I1183" s="5" t="str">
        <f t="shared" si="169"/>
        <v/>
      </c>
      <c r="J1183" s="5" t="str">
        <f t="shared" si="170"/>
        <v/>
      </c>
      <c r="K1183" s="5" t="e">
        <f t="shared" si="166"/>
        <v>#N/A</v>
      </c>
    </row>
    <row r="1184" spans="1:11" x14ac:dyDescent="0.25">
      <c r="A1184" s="3" t="str">
        <f>IF(AND(TRIM(INDEX(CompletedDateValues,ROW(A1184)))&lt;&gt;"",INDEX(CompletedDateValues,ROW(A1184))&gt;0),INT(INDEX(CompletedDateValues,ROW(A1184))),"")</f>
        <v/>
      </c>
      <c r="B1184" s="3" t="str">
        <f>IF(AND(TRIM(INDEX(StartDateValues,ROW(A1184)))&lt;&gt;"",INDEX(StartDateValues,ROW(A1184))&gt;0),INT(INDEX(StartDateValues,ROW(A1184))),"")</f>
        <v/>
      </c>
      <c r="C1184" s="3" t="str">
        <f t="shared" si="162"/>
        <v/>
      </c>
      <c r="D1184" s="5" t="str">
        <f t="shared" si="163"/>
        <v/>
      </c>
      <c r="E1184" s="5" t="str">
        <f t="shared" si="164"/>
        <v/>
      </c>
      <c r="F1184" s="5" t="str">
        <f t="shared" si="165"/>
        <v/>
      </c>
      <c r="G1184" s="3" t="str">
        <f t="shared" si="167"/>
        <v/>
      </c>
      <c r="H1184" s="5" t="str">
        <f t="shared" si="168"/>
        <v/>
      </c>
      <c r="I1184" s="5" t="str">
        <f t="shared" si="169"/>
        <v/>
      </c>
      <c r="J1184" s="5" t="str">
        <f t="shared" si="170"/>
        <v/>
      </c>
      <c r="K1184" s="5" t="e">
        <f t="shared" si="166"/>
        <v>#N/A</v>
      </c>
    </row>
    <row r="1185" spans="1:11" x14ac:dyDescent="0.25">
      <c r="A1185" s="3" t="str">
        <f>IF(AND(TRIM(INDEX(CompletedDateValues,ROW(A1185)))&lt;&gt;"",INDEX(CompletedDateValues,ROW(A1185))&gt;0),INT(INDEX(CompletedDateValues,ROW(A1185))),"")</f>
        <v/>
      </c>
      <c r="B1185" s="3" t="str">
        <f>IF(AND(TRIM(INDEX(StartDateValues,ROW(A1185)))&lt;&gt;"",INDEX(StartDateValues,ROW(A1185))&gt;0),INT(INDEX(StartDateValues,ROW(A1185))),"")</f>
        <v/>
      </c>
      <c r="C1185" s="3" t="str">
        <f t="shared" si="162"/>
        <v/>
      </c>
      <c r="D1185" s="5" t="str">
        <f t="shared" si="163"/>
        <v/>
      </c>
      <c r="E1185" s="5" t="str">
        <f t="shared" si="164"/>
        <v/>
      </c>
      <c r="F1185" s="5" t="str">
        <f t="shared" si="165"/>
        <v/>
      </c>
      <c r="G1185" s="3" t="str">
        <f t="shared" si="167"/>
        <v/>
      </c>
      <c r="H1185" s="5" t="str">
        <f t="shared" si="168"/>
        <v/>
      </c>
      <c r="I1185" s="5" t="str">
        <f t="shared" si="169"/>
        <v/>
      </c>
      <c r="J1185" s="5" t="str">
        <f t="shared" si="170"/>
        <v/>
      </c>
      <c r="K1185" s="5" t="e">
        <f t="shared" si="166"/>
        <v>#N/A</v>
      </c>
    </row>
    <row r="1186" spans="1:11" x14ac:dyDescent="0.25">
      <c r="A1186" s="3" t="str">
        <f>IF(AND(TRIM(INDEX(CompletedDateValues,ROW(A1186)))&lt;&gt;"",INDEX(CompletedDateValues,ROW(A1186))&gt;0),INT(INDEX(CompletedDateValues,ROW(A1186))),"")</f>
        <v/>
      </c>
      <c r="B1186" s="3" t="str">
        <f>IF(AND(TRIM(INDEX(StartDateValues,ROW(A1186)))&lt;&gt;"",INDEX(StartDateValues,ROW(A1186))&gt;0),INT(INDEX(StartDateValues,ROW(A1186))),"")</f>
        <v/>
      </c>
      <c r="C1186" s="3" t="str">
        <f t="shared" si="162"/>
        <v/>
      </c>
      <c r="D1186" s="5" t="str">
        <f t="shared" si="163"/>
        <v/>
      </c>
      <c r="E1186" s="5" t="str">
        <f t="shared" si="164"/>
        <v/>
      </c>
      <c r="F1186" s="5" t="str">
        <f t="shared" si="165"/>
        <v/>
      </c>
      <c r="G1186" s="3" t="str">
        <f t="shared" si="167"/>
        <v/>
      </c>
      <c r="H1186" s="5" t="str">
        <f t="shared" si="168"/>
        <v/>
      </c>
      <c r="I1186" s="5" t="str">
        <f t="shared" si="169"/>
        <v/>
      </c>
      <c r="J1186" s="5" t="str">
        <f t="shared" si="170"/>
        <v/>
      </c>
      <c r="K1186" s="5" t="e">
        <f t="shared" si="166"/>
        <v>#N/A</v>
      </c>
    </row>
    <row r="1187" spans="1:11" x14ac:dyDescent="0.25">
      <c r="A1187" s="3" t="str">
        <f>IF(AND(TRIM(INDEX(CompletedDateValues,ROW(A1187)))&lt;&gt;"",INDEX(CompletedDateValues,ROW(A1187))&gt;0),INT(INDEX(CompletedDateValues,ROW(A1187))),"")</f>
        <v/>
      </c>
      <c r="B1187" s="3" t="str">
        <f>IF(AND(TRIM(INDEX(StartDateValues,ROW(A1187)))&lt;&gt;"",INDEX(StartDateValues,ROW(A1187))&gt;0),INT(INDEX(StartDateValues,ROW(A1187))),"")</f>
        <v/>
      </c>
      <c r="C1187" s="3" t="str">
        <f t="shared" si="162"/>
        <v/>
      </c>
      <c r="D1187" s="5" t="str">
        <f t="shared" si="163"/>
        <v/>
      </c>
      <c r="E1187" s="5" t="str">
        <f t="shared" si="164"/>
        <v/>
      </c>
      <c r="F1187" s="5" t="str">
        <f t="shared" si="165"/>
        <v/>
      </c>
      <c r="G1187" s="3" t="str">
        <f t="shared" si="167"/>
        <v/>
      </c>
      <c r="H1187" s="5" t="str">
        <f t="shared" si="168"/>
        <v/>
      </c>
      <c r="I1187" s="5" t="str">
        <f t="shared" si="169"/>
        <v/>
      </c>
      <c r="J1187" s="5" t="str">
        <f t="shared" si="170"/>
        <v/>
      </c>
      <c r="K1187" s="5" t="e">
        <f t="shared" si="166"/>
        <v>#N/A</v>
      </c>
    </row>
    <row r="1188" spans="1:11" x14ac:dyDescent="0.25">
      <c r="A1188" s="3" t="str">
        <f>IF(AND(TRIM(INDEX(CompletedDateValues,ROW(A1188)))&lt;&gt;"",INDEX(CompletedDateValues,ROW(A1188))&gt;0),INT(INDEX(CompletedDateValues,ROW(A1188))),"")</f>
        <v/>
      </c>
      <c r="B1188" s="3" t="str">
        <f>IF(AND(TRIM(INDEX(StartDateValues,ROW(A1188)))&lt;&gt;"",INDEX(StartDateValues,ROW(A1188))&gt;0),INT(INDEX(StartDateValues,ROW(A1188))),"")</f>
        <v/>
      </c>
      <c r="C1188" s="3" t="str">
        <f t="shared" si="162"/>
        <v/>
      </c>
      <c r="D1188" s="5" t="str">
        <f t="shared" si="163"/>
        <v/>
      </c>
      <c r="E1188" s="5" t="str">
        <f t="shared" si="164"/>
        <v/>
      </c>
      <c r="F1188" s="5" t="str">
        <f t="shared" si="165"/>
        <v/>
      </c>
      <c r="G1188" s="3" t="str">
        <f t="shared" si="167"/>
        <v/>
      </c>
      <c r="H1188" s="5" t="str">
        <f t="shared" si="168"/>
        <v/>
      </c>
      <c r="I1188" s="5" t="str">
        <f t="shared" si="169"/>
        <v/>
      </c>
      <c r="J1188" s="5" t="str">
        <f t="shared" si="170"/>
        <v/>
      </c>
      <c r="K1188" s="5" t="e">
        <f t="shared" si="166"/>
        <v>#N/A</v>
      </c>
    </row>
    <row r="1189" spans="1:11" x14ac:dyDescent="0.25">
      <c r="A1189" s="3" t="str">
        <f>IF(AND(TRIM(INDEX(CompletedDateValues,ROW(A1189)))&lt;&gt;"",INDEX(CompletedDateValues,ROW(A1189))&gt;0),INT(INDEX(CompletedDateValues,ROW(A1189))),"")</f>
        <v/>
      </c>
      <c r="B1189" s="3" t="str">
        <f>IF(AND(TRIM(INDEX(StartDateValues,ROW(A1189)))&lt;&gt;"",INDEX(StartDateValues,ROW(A1189))&gt;0),INT(INDEX(StartDateValues,ROW(A1189))),"")</f>
        <v/>
      </c>
      <c r="C1189" s="3" t="str">
        <f t="shared" si="162"/>
        <v/>
      </c>
      <c r="D1189" s="5" t="str">
        <f t="shared" si="163"/>
        <v/>
      </c>
      <c r="E1189" s="5" t="str">
        <f t="shared" si="164"/>
        <v/>
      </c>
      <c r="F1189" s="5" t="str">
        <f t="shared" si="165"/>
        <v/>
      </c>
      <c r="G1189" s="3" t="str">
        <f t="shared" si="167"/>
        <v/>
      </c>
      <c r="H1189" s="5" t="str">
        <f t="shared" si="168"/>
        <v/>
      </c>
      <c r="I1189" s="5" t="str">
        <f t="shared" si="169"/>
        <v/>
      </c>
      <c r="J1189" s="5" t="str">
        <f t="shared" si="170"/>
        <v/>
      </c>
      <c r="K1189" s="5" t="e">
        <f t="shared" si="166"/>
        <v>#N/A</v>
      </c>
    </row>
    <row r="1190" spans="1:11" x14ac:dyDescent="0.25">
      <c r="A1190" s="3" t="str">
        <f>IF(AND(TRIM(INDEX(CompletedDateValues,ROW(A1190)))&lt;&gt;"",INDEX(CompletedDateValues,ROW(A1190))&gt;0),INT(INDEX(CompletedDateValues,ROW(A1190))),"")</f>
        <v/>
      </c>
      <c r="B1190" s="3" t="str">
        <f>IF(AND(TRIM(INDEX(StartDateValues,ROW(A1190)))&lt;&gt;"",INDEX(StartDateValues,ROW(A1190))&gt;0),INT(INDEX(StartDateValues,ROW(A1190))),"")</f>
        <v/>
      </c>
      <c r="C1190" s="3" t="str">
        <f t="shared" si="162"/>
        <v/>
      </c>
      <c r="D1190" s="5" t="str">
        <f t="shared" si="163"/>
        <v/>
      </c>
      <c r="E1190" s="5" t="str">
        <f t="shared" si="164"/>
        <v/>
      </c>
      <c r="F1190" s="5" t="str">
        <f t="shared" si="165"/>
        <v/>
      </c>
      <c r="G1190" s="3" t="str">
        <f t="shared" si="167"/>
        <v/>
      </c>
      <c r="H1190" s="5" t="str">
        <f t="shared" si="168"/>
        <v/>
      </c>
      <c r="I1190" s="5" t="str">
        <f t="shared" si="169"/>
        <v/>
      </c>
      <c r="J1190" s="5" t="str">
        <f t="shared" si="170"/>
        <v/>
      </c>
      <c r="K1190" s="5" t="e">
        <f t="shared" si="166"/>
        <v>#N/A</v>
      </c>
    </row>
    <row r="1191" spans="1:11" x14ac:dyDescent="0.25">
      <c r="A1191" s="3" t="str">
        <f>IF(AND(TRIM(INDEX(CompletedDateValues,ROW(A1191)))&lt;&gt;"",INDEX(CompletedDateValues,ROW(A1191))&gt;0),INT(INDEX(CompletedDateValues,ROW(A1191))),"")</f>
        <v/>
      </c>
      <c r="B1191" s="3" t="str">
        <f>IF(AND(TRIM(INDEX(StartDateValues,ROW(A1191)))&lt;&gt;"",INDEX(StartDateValues,ROW(A1191))&gt;0),INT(INDEX(StartDateValues,ROW(A1191))),"")</f>
        <v/>
      </c>
      <c r="C1191" s="3" t="str">
        <f t="shared" si="162"/>
        <v/>
      </c>
      <c r="D1191" s="5" t="str">
        <f t="shared" si="163"/>
        <v/>
      </c>
      <c r="E1191" s="5" t="str">
        <f t="shared" si="164"/>
        <v/>
      </c>
      <c r="F1191" s="5" t="str">
        <f t="shared" si="165"/>
        <v/>
      </c>
      <c r="G1191" s="3" t="str">
        <f t="shared" si="167"/>
        <v/>
      </c>
      <c r="H1191" s="5" t="str">
        <f t="shared" si="168"/>
        <v/>
      </c>
      <c r="I1191" s="5" t="str">
        <f t="shared" si="169"/>
        <v/>
      </c>
      <c r="J1191" s="5" t="str">
        <f t="shared" si="170"/>
        <v/>
      </c>
      <c r="K1191" s="5" t="e">
        <f t="shared" si="166"/>
        <v>#N/A</v>
      </c>
    </row>
    <row r="1192" spans="1:11" x14ac:dyDescent="0.25">
      <c r="A1192" s="3" t="str">
        <f>IF(AND(TRIM(INDEX(CompletedDateValues,ROW(A1192)))&lt;&gt;"",INDEX(CompletedDateValues,ROW(A1192))&gt;0),INT(INDEX(CompletedDateValues,ROW(A1192))),"")</f>
        <v/>
      </c>
      <c r="B1192" s="3" t="str">
        <f>IF(AND(TRIM(INDEX(StartDateValues,ROW(A1192)))&lt;&gt;"",INDEX(StartDateValues,ROW(A1192))&gt;0),INT(INDEX(StartDateValues,ROW(A1192))),"")</f>
        <v/>
      </c>
      <c r="C1192" s="3" t="str">
        <f t="shared" si="162"/>
        <v/>
      </c>
      <c r="D1192" s="5" t="str">
        <f t="shared" si="163"/>
        <v/>
      </c>
      <c r="E1192" s="5" t="str">
        <f t="shared" si="164"/>
        <v/>
      </c>
      <c r="F1192" s="5" t="str">
        <f t="shared" si="165"/>
        <v/>
      </c>
      <c r="G1192" s="3" t="str">
        <f t="shared" si="167"/>
        <v/>
      </c>
      <c r="H1192" s="5" t="str">
        <f t="shared" si="168"/>
        <v/>
      </c>
      <c r="I1192" s="5" t="str">
        <f t="shared" si="169"/>
        <v/>
      </c>
      <c r="J1192" s="5" t="str">
        <f t="shared" si="170"/>
        <v/>
      </c>
      <c r="K1192" s="5" t="e">
        <f t="shared" si="166"/>
        <v>#N/A</v>
      </c>
    </row>
    <row r="1193" spans="1:11" x14ac:dyDescent="0.25">
      <c r="A1193" s="3" t="str">
        <f>IF(AND(TRIM(INDEX(CompletedDateValues,ROW(A1193)))&lt;&gt;"",INDEX(CompletedDateValues,ROW(A1193))&gt;0),INT(INDEX(CompletedDateValues,ROW(A1193))),"")</f>
        <v/>
      </c>
      <c r="B1193" s="3" t="str">
        <f>IF(AND(TRIM(INDEX(StartDateValues,ROW(A1193)))&lt;&gt;"",INDEX(StartDateValues,ROW(A1193))&gt;0),INT(INDEX(StartDateValues,ROW(A1193))),"")</f>
        <v/>
      </c>
      <c r="C1193" s="3" t="str">
        <f t="shared" si="162"/>
        <v/>
      </c>
      <c r="D1193" s="5" t="str">
        <f t="shared" si="163"/>
        <v/>
      </c>
      <c r="E1193" s="5" t="str">
        <f t="shared" si="164"/>
        <v/>
      </c>
      <c r="F1193" s="5" t="str">
        <f t="shared" si="165"/>
        <v/>
      </c>
      <c r="G1193" s="3" t="str">
        <f t="shared" si="167"/>
        <v/>
      </c>
      <c r="H1193" s="5" t="str">
        <f t="shared" si="168"/>
        <v/>
      </c>
      <c r="I1193" s="5" t="str">
        <f t="shared" si="169"/>
        <v/>
      </c>
      <c r="J1193" s="5" t="str">
        <f t="shared" si="170"/>
        <v/>
      </c>
      <c r="K1193" s="5" t="e">
        <f t="shared" si="166"/>
        <v>#N/A</v>
      </c>
    </row>
    <row r="1194" spans="1:11" x14ac:dyDescent="0.25">
      <c r="A1194" s="3" t="str">
        <f>IF(AND(TRIM(INDEX(CompletedDateValues,ROW(A1194)))&lt;&gt;"",INDEX(CompletedDateValues,ROW(A1194))&gt;0),INT(INDEX(CompletedDateValues,ROW(A1194))),"")</f>
        <v/>
      </c>
      <c r="B1194" s="3" t="str">
        <f>IF(AND(TRIM(INDEX(StartDateValues,ROW(A1194)))&lt;&gt;"",INDEX(StartDateValues,ROW(A1194))&gt;0),INT(INDEX(StartDateValues,ROW(A1194))),"")</f>
        <v/>
      </c>
      <c r="C1194" s="3" t="str">
        <f t="shared" si="162"/>
        <v/>
      </c>
      <c r="D1194" s="5" t="str">
        <f t="shared" si="163"/>
        <v/>
      </c>
      <c r="E1194" s="5" t="str">
        <f t="shared" si="164"/>
        <v/>
      </c>
      <c r="F1194" s="5" t="str">
        <f t="shared" si="165"/>
        <v/>
      </c>
      <c r="G1194" s="3" t="str">
        <f t="shared" si="167"/>
        <v/>
      </c>
      <c r="H1194" s="5" t="str">
        <f t="shared" si="168"/>
        <v/>
      </c>
      <c r="I1194" s="5" t="str">
        <f t="shared" si="169"/>
        <v/>
      </c>
      <c r="J1194" s="5" t="str">
        <f t="shared" si="170"/>
        <v/>
      </c>
      <c r="K1194" s="5" t="e">
        <f t="shared" si="166"/>
        <v>#N/A</v>
      </c>
    </row>
    <row r="1195" spans="1:11" x14ac:dyDescent="0.25">
      <c r="A1195" s="3" t="str">
        <f>IF(AND(TRIM(INDEX(CompletedDateValues,ROW(A1195)))&lt;&gt;"",INDEX(CompletedDateValues,ROW(A1195))&gt;0),INT(INDEX(CompletedDateValues,ROW(A1195))),"")</f>
        <v/>
      </c>
      <c r="B1195" s="3" t="str">
        <f>IF(AND(TRIM(INDEX(StartDateValues,ROW(A1195)))&lt;&gt;"",INDEX(StartDateValues,ROW(A1195))&gt;0),INT(INDEX(StartDateValues,ROW(A1195))),"")</f>
        <v/>
      </c>
      <c r="C1195" s="3" t="str">
        <f t="shared" si="162"/>
        <v/>
      </c>
      <c r="D1195" s="5" t="str">
        <f t="shared" si="163"/>
        <v/>
      </c>
      <c r="E1195" s="5" t="str">
        <f t="shared" si="164"/>
        <v/>
      </c>
      <c r="F1195" s="5" t="str">
        <f t="shared" si="165"/>
        <v/>
      </c>
      <c r="G1195" s="3" t="str">
        <f t="shared" si="167"/>
        <v/>
      </c>
      <c r="H1195" s="5" t="str">
        <f t="shared" si="168"/>
        <v/>
      </c>
      <c r="I1195" s="5" t="str">
        <f t="shared" si="169"/>
        <v/>
      </c>
      <c r="J1195" s="5" t="str">
        <f t="shared" si="170"/>
        <v/>
      </c>
      <c r="K1195" s="5" t="e">
        <f t="shared" si="166"/>
        <v>#N/A</v>
      </c>
    </row>
    <row r="1196" spans="1:11" x14ac:dyDescent="0.25">
      <c r="A1196" s="3" t="str">
        <f>IF(AND(TRIM(INDEX(CompletedDateValues,ROW(A1196)))&lt;&gt;"",INDEX(CompletedDateValues,ROW(A1196))&gt;0),INT(INDEX(CompletedDateValues,ROW(A1196))),"")</f>
        <v/>
      </c>
      <c r="B1196" s="3" t="str">
        <f>IF(AND(TRIM(INDEX(StartDateValues,ROW(A1196)))&lt;&gt;"",INDEX(StartDateValues,ROW(A1196))&gt;0),INT(INDEX(StartDateValues,ROW(A1196))),"")</f>
        <v/>
      </c>
      <c r="C1196" s="3" t="str">
        <f t="shared" si="162"/>
        <v/>
      </c>
      <c r="D1196" s="5" t="str">
        <f t="shared" si="163"/>
        <v/>
      </c>
      <c r="E1196" s="5" t="str">
        <f t="shared" si="164"/>
        <v/>
      </c>
      <c r="F1196" s="5" t="str">
        <f t="shared" si="165"/>
        <v/>
      </c>
      <c r="G1196" s="3" t="str">
        <f t="shared" si="167"/>
        <v/>
      </c>
      <c r="H1196" s="5" t="str">
        <f t="shared" si="168"/>
        <v/>
      </c>
      <c r="I1196" s="5" t="str">
        <f t="shared" si="169"/>
        <v/>
      </c>
      <c r="J1196" s="5" t="str">
        <f t="shared" si="170"/>
        <v/>
      </c>
      <c r="K1196" s="5" t="e">
        <f t="shared" si="166"/>
        <v>#N/A</v>
      </c>
    </row>
    <row r="1197" spans="1:11" x14ac:dyDescent="0.25">
      <c r="A1197" s="3" t="str">
        <f>IF(AND(TRIM(INDEX(CompletedDateValues,ROW(A1197)))&lt;&gt;"",INDEX(CompletedDateValues,ROW(A1197))&gt;0),INT(INDEX(CompletedDateValues,ROW(A1197))),"")</f>
        <v/>
      </c>
      <c r="B1197" s="3" t="str">
        <f>IF(AND(TRIM(INDEX(StartDateValues,ROW(A1197)))&lt;&gt;"",INDEX(StartDateValues,ROW(A1197))&gt;0),INT(INDEX(StartDateValues,ROW(A1197))),"")</f>
        <v/>
      </c>
      <c r="C1197" s="3" t="str">
        <f t="shared" si="162"/>
        <v/>
      </c>
      <c r="D1197" s="5" t="str">
        <f t="shared" si="163"/>
        <v/>
      </c>
      <c r="E1197" s="5" t="str">
        <f t="shared" si="164"/>
        <v/>
      </c>
      <c r="F1197" s="5" t="str">
        <f t="shared" si="165"/>
        <v/>
      </c>
      <c r="G1197" s="3" t="str">
        <f t="shared" si="167"/>
        <v/>
      </c>
      <c r="H1197" s="5" t="str">
        <f t="shared" si="168"/>
        <v/>
      </c>
      <c r="I1197" s="5" t="str">
        <f t="shared" si="169"/>
        <v/>
      </c>
      <c r="J1197" s="5" t="str">
        <f t="shared" si="170"/>
        <v/>
      </c>
      <c r="K1197" s="5" t="e">
        <f t="shared" si="166"/>
        <v>#N/A</v>
      </c>
    </row>
    <row r="1198" spans="1:11" x14ac:dyDescent="0.25">
      <c r="A1198" s="3" t="str">
        <f>IF(AND(TRIM(INDEX(CompletedDateValues,ROW(A1198)))&lt;&gt;"",INDEX(CompletedDateValues,ROW(A1198))&gt;0),INT(INDEX(CompletedDateValues,ROW(A1198))),"")</f>
        <v/>
      </c>
      <c r="B1198" s="3" t="str">
        <f>IF(AND(TRIM(INDEX(StartDateValues,ROW(A1198)))&lt;&gt;"",INDEX(StartDateValues,ROW(A1198))&gt;0),INT(INDEX(StartDateValues,ROW(A1198))),"")</f>
        <v/>
      </c>
      <c r="C1198" s="3" t="str">
        <f t="shared" si="162"/>
        <v/>
      </c>
      <c r="D1198" s="5" t="str">
        <f t="shared" si="163"/>
        <v/>
      </c>
      <c r="E1198" s="5" t="str">
        <f t="shared" si="164"/>
        <v/>
      </c>
      <c r="F1198" s="5" t="str">
        <f t="shared" si="165"/>
        <v/>
      </c>
      <c r="G1198" s="3" t="str">
        <f t="shared" si="167"/>
        <v/>
      </c>
      <c r="H1198" s="5" t="str">
        <f t="shared" si="168"/>
        <v/>
      </c>
      <c r="I1198" s="5" t="str">
        <f t="shared" si="169"/>
        <v/>
      </c>
      <c r="J1198" s="5" t="str">
        <f t="shared" si="170"/>
        <v/>
      </c>
      <c r="K1198" s="5" t="e">
        <f t="shared" si="166"/>
        <v>#N/A</v>
      </c>
    </row>
    <row r="1199" spans="1:11" x14ac:dyDescent="0.25">
      <c r="A1199" s="3" t="str">
        <f>IF(AND(TRIM(INDEX(CompletedDateValues,ROW(A1199)))&lt;&gt;"",INDEX(CompletedDateValues,ROW(A1199))&gt;0),INT(INDEX(CompletedDateValues,ROW(A1199))),"")</f>
        <v/>
      </c>
      <c r="B1199" s="3" t="str">
        <f>IF(AND(TRIM(INDEX(StartDateValues,ROW(A1199)))&lt;&gt;"",INDEX(StartDateValues,ROW(A1199))&gt;0),INT(INDEX(StartDateValues,ROW(A1199))),"")</f>
        <v/>
      </c>
      <c r="C1199" s="3" t="str">
        <f t="shared" si="162"/>
        <v/>
      </c>
      <c r="D1199" s="5" t="str">
        <f t="shared" si="163"/>
        <v/>
      </c>
      <c r="E1199" s="5" t="str">
        <f t="shared" si="164"/>
        <v/>
      </c>
      <c r="F1199" s="5" t="str">
        <f t="shared" si="165"/>
        <v/>
      </c>
      <c r="G1199" s="3" t="str">
        <f t="shared" si="167"/>
        <v/>
      </c>
      <c r="H1199" s="5" t="str">
        <f t="shared" si="168"/>
        <v/>
      </c>
      <c r="I1199" s="5" t="str">
        <f t="shared" si="169"/>
        <v/>
      </c>
      <c r="J1199" s="5" t="str">
        <f t="shared" si="170"/>
        <v/>
      </c>
      <c r="K1199" s="5" t="e">
        <f t="shared" si="166"/>
        <v>#N/A</v>
      </c>
    </row>
    <row r="1200" spans="1:11" x14ac:dyDescent="0.25">
      <c r="A1200" s="3" t="str">
        <f>IF(AND(TRIM(INDEX(CompletedDateValues,ROW(A1200)))&lt;&gt;"",INDEX(CompletedDateValues,ROW(A1200))&gt;0),INT(INDEX(CompletedDateValues,ROW(A1200))),"")</f>
        <v/>
      </c>
      <c r="B1200" s="3" t="str">
        <f>IF(AND(TRIM(INDEX(StartDateValues,ROW(A1200)))&lt;&gt;"",INDEX(StartDateValues,ROW(A1200))&gt;0),INT(INDEX(StartDateValues,ROW(A1200))),"")</f>
        <v/>
      </c>
      <c r="C1200" s="3" t="str">
        <f t="shared" si="162"/>
        <v/>
      </c>
      <c r="D1200" s="5" t="str">
        <f t="shared" si="163"/>
        <v/>
      </c>
      <c r="E1200" s="5" t="str">
        <f t="shared" si="164"/>
        <v/>
      </c>
      <c r="F1200" s="5" t="str">
        <f t="shared" si="165"/>
        <v/>
      </c>
      <c r="G1200" s="3" t="str">
        <f t="shared" si="167"/>
        <v/>
      </c>
      <c r="H1200" s="5" t="str">
        <f t="shared" si="168"/>
        <v/>
      </c>
      <c r="I1200" s="5" t="str">
        <f t="shared" si="169"/>
        <v/>
      </c>
      <c r="J1200" s="5" t="str">
        <f t="shared" si="170"/>
        <v/>
      </c>
      <c r="K1200" s="5" t="e">
        <f t="shared" si="166"/>
        <v>#N/A</v>
      </c>
    </row>
    <row r="1201" spans="1:11" x14ac:dyDescent="0.25">
      <c r="A1201" s="3" t="str">
        <f>IF(AND(TRIM(INDEX(CompletedDateValues,ROW(A1201)))&lt;&gt;"",INDEX(CompletedDateValues,ROW(A1201))&gt;0),INT(INDEX(CompletedDateValues,ROW(A1201))),"")</f>
        <v/>
      </c>
      <c r="B1201" s="3" t="str">
        <f>IF(AND(TRIM(INDEX(StartDateValues,ROW(A1201)))&lt;&gt;"",INDEX(StartDateValues,ROW(A1201))&gt;0),INT(INDEX(StartDateValues,ROW(A1201))),"")</f>
        <v/>
      </c>
      <c r="C1201" s="3" t="str">
        <f t="shared" si="162"/>
        <v/>
      </c>
      <c r="D1201" s="5" t="str">
        <f t="shared" si="163"/>
        <v/>
      </c>
      <c r="E1201" s="5" t="str">
        <f t="shared" si="164"/>
        <v/>
      </c>
      <c r="F1201" s="5" t="str">
        <f t="shared" si="165"/>
        <v/>
      </c>
      <c r="G1201" s="3" t="str">
        <f t="shared" si="167"/>
        <v/>
      </c>
      <c r="H1201" s="5" t="str">
        <f t="shared" si="168"/>
        <v/>
      </c>
      <c r="I1201" s="5" t="str">
        <f t="shared" si="169"/>
        <v/>
      </c>
      <c r="J1201" s="5" t="str">
        <f t="shared" si="170"/>
        <v/>
      </c>
      <c r="K1201" s="5" t="e">
        <f t="shared" si="166"/>
        <v>#N/A</v>
      </c>
    </row>
    <row r="1202" spans="1:11" x14ac:dyDescent="0.25">
      <c r="A1202" s="3" t="str">
        <f>IF(AND(TRIM(INDEX(CompletedDateValues,ROW(A1202)))&lt;&gt;"",INDEX(CompletedDateValues,ROW(A1202))&gt;0),INT(INDEX(CompletedDateValues,ROW(A1202))),"")</f>
        <v/>
      </c>
      <c r="B1202" s="3" t="str">
        <f>IF(AND(TRIM(INDEX(StartDateValues,ROW(A1202)))&lt;&gt;"",INDEX(StartDateValues,ROW(A1202))&gt;0),INT(INDEX(StartDateValues,ROW(A1202))),"")</f>
        <v/>
      </c>
      <c r="C1202" s="3" t="str">
        <f t="shared" si="162"/>
        <v/>
      </c>
      <c r="D1202" s="5" t="str">
        <f t="shared" si="163"/>
        <v/>
      </c>
      <c r="E1202" s="5" t="str">
        <f t="shared" si="164"/>
        <v/>
      </c>
      <c r="F1202" s="5" t="str">
        <f t="shared" si="165"/>
        <v/>
      </c>
      <c r="G1202" s="3" t="str">
        <f t="shared" si="167"/>
        <v/>
      </c>
      <c r="H1202" s="5" t="str">
        <f t="shared" si="168"/>
        <v/>
      </c>
      <c r="I1202" s="5" t="str">
        <f t="shared" si="169"/>
        <v/>
      </c>
      <c r="J1202" s="5" t="str">
        <f t="shared" si="170"/>
        <v/>
      </c>
      <c r="K1202" s="5" t="e">
        <f t="shared" si="166"/>
        <v>#N/A</v>
      </c>
    </row>
    <row r="1203" spans="1:11" x14ac:dyDescent="0.25">
      <c r="A1203" s="3" t="str">
        <f>IF(AND(TRIM(INDEX(CompletedDateValues,ROW(A1203)))&lt;&gt;"",INDEX(CompletedDateValues,ROW(A1203))&gt;0),INT(INDEX(CompletedDateValues,ROW(A1203))),"")</f>
        <v/>
      </c>
      <c r="B1203" s="3" t="str">
        <f>IF(AND(TRIM(INDEX(StartDateValues,ROW(A1203)))&lt;&gt;"",INDEX(StartDateValues,ROW(A1203))&gt;0),INT(INDEX(StartDateValues,ROW(A1203))),"")</f>
        <v/>
      </c>
      <c r="C1203" s="3" t="str">
        <f t="shared" si="162"/>
        <v/>
      </c>
      <c r="D1203" s="5" t="str">
        <f t="shared" si="163"/>
        <v/>
      </c>
      <c r="E1203" s="5" t="str">
        <f t="shared" si="164"/>
        <v/>
      </c>
      <c r="F1203" s="5" t="str">
        <f t="shared" si="165"/>
        <v/>
      </c>
      <c r="G1203" s="3" t="str">
        <f t="shared" si="167"/>
        <v/>
      </c>
      <c r="H1203" s="5" t="str">
        <f t="shared" si="168"/>
        <v/>
      </c>
      <c r="I1203" s="5" t="str">
        <f t="shared" si="169"/>
        <v/>
      </c>
      <c r="J1203" s="5" t="str">
        <f t="shared" si="170"/>
        <v/>
      </c>
      <c r="K1203" s="5" t="e">
        <f t="shared" si="166"/>
        <v>#N/A</v>
      </c>
    </row>
    <row r="1204" spans="1:11" x14ac:dyDescent="0.25">
      <c r="A1204" s="3" t="str">
        <f>IF(AND(TRIM(INDEX(CompletedDateValues,ROW(A1204)))&lt;&gt;"",INDEX(CompletedDateValues,ROW(A1204))&gt;0),INT(INDEX(CompletedDateValues,ROW(A1204))),"")</f>
        <v/>
      </c>
      <c r="B1204" s="3" t="str">
        <f>IF(AND(TRIM(INDEX(StartDateValues,ROW(A1204)))&lt;&gt;"",INDEX(StartDateValues,ROW(A1204))&gt;0),INT(INDEX(StartDateValues,ROW(A1204))),"")</f>
        <v/>
      </c>
      <c r="C1204" s="3" t="str">
        <f t="shared" si="162"/>
        <v/>
      </c>
      <c r="D1204" s="5" t="str">
        <f t="shared" si="163"/>
        <v/>
      </c>
      <c r="E1204" s="5" t="str">
        <f t="shared" si="164"/>
        <v/>
      </c>
      <c r="F1204" s="5" t="str">
        <f t="shared" si="165"/>
        <v/>
      </c>
      <c r="G1204" s="3" t="str">
        <f t="shared" si="167"/>
        <v/>
      </c>
      <c r="H1204" s="5" t="str">
        <f t="shared" si="168"/>
        <v/>
      </c>
      <c r="I1204" s="5" t="str">
        <f t="shared" si="169"/>
        <v/>
      </c>
      <c r="J1204" s="5" t="str">
        <f t="shared" si="170"/>
        <v/>
      </c>
      <c r="K1204" s="5" t="e">
        <f t="shared" si="166"/>
        <v>#N/A</v>
      </c>
    </row>
    <row r="1205" spans="1:11" x14ac:dyDescent="0.25">
      <c r="A1205" s="3" t="str">
        <f>IF(AND(TRIM(INDEX(CompletedDateValues,ROW(A1205)))&lt;&gt;"",INDEX(CompletedDateValues,ROW(A1205))&gt;0),INT(INDEX(CompletedDateValues,ROW(A1205))),"")</f>
        <v/>
      </c>
      <c r="B1205" s="3" t="str">
        <f>IF(AND(TRIM(INDEX(StartDateValues,ROW(A1205)))&lt;&gt;"",INDEX(StartDateValues,ROW(A1205))&gt;0),INT(INDEX(StartDateValues,ROW(A1205))),"")</f>
        <v/>
      </c>
      <c r="C1205" s="3" t="str">
        <f t="shared" si="162"/>
        <v/>
      </c>
      <c r="D1205" s="5" t="str">
        <f t="shared" si="163"/>
        <v/>
      </c>
      <c r="E1205" s="5" t="str">
        <f t="shared" si="164"/>
        <v/>
      </c>
      <c r="F1205" s="5" t="str">
        <f t="shared" si="165"/>
        <v/>
      </c>
      <c r="G1205" s="3" t="str">
        <f t="shared" si="167"/>
        <v/>
      </c>
      <c r="H1205" s="5" t="str">
        <f t="shared" si="168"/>
        <v/>
      </c>
      <c r="I1205" s="5" t="str">
        <f t="shared" si="169"/>
        <v/>
      </c>
      <c r="J1205" s="5" t="str">
        <f t="shared" si="170"/>
        <v/>
      </c>
      <c r="K1205" s="5" t="e">
        <f t="shared" si="166"/>
        <v>#N/A</v>
      </c>
    </row>
    <row r="1206" spans="1:11" x14ac:dyDescent="0.25">
      <c r="A1206" s="3" t="str">
        <f>IF(AND(TRIM(INDEX(CompletedDateValues,ROW(A1206)))&lt;&gt;"",INDEX(CompletedDateValues,ROW(A1206))&gt;0),INT(INDEX(CompletedDateValues,ROW(A1206))),"")</f>
        <v/>
      </c>
      <c r="B1206" s="3" t="str">
        <f>IF(AND(TRIM(INDEX(StartDateValues,ROW(A1206)))&lt;&gt;"",INDEX(StartDateValues,ROW(A1206))&gt;0),INT(INDEX(StartDateValues,ROW(A1206))),"")</f>
        <v/>
      </c>
      <c r="C1206" s="3" t="str">
        <f t="shared" si="162"/>
        <v/>
      </c>
      <c r="D1206" s="5" t="str">
        <f t="shared" si="163"/>
        <v/>
      </c>
      <c r="E1206" s="5" t="str">
        <f t="shared" si="164"/>
        <v/>
      </c>
      <c r="F1206" s="5" t="str">
        <f t="shared" si="165"/>
        <v/>
      </c>
      <c r="G1206" s="3" t="str">
        <f t="shared" si="167"/>
        <v/>
      </c>
      <c r="H1206" s="5" t="str">
        <f t="shared" si="168"/>
        <v/>
      </c>
      <c r="I1206" s="5" t="str">
        <f t="shared" si="169"/>
        <v/>
      </c>
      <c r="J1206" s="5" t="str">
        <f t="shared" si="170"/>
        <v/>
      </c>
      <c r="K1206" s="5" t="e">
        <f t="shared" si="166"/>
        <v>#N/A</v>
      </c>
    </row>
    <row r="1207" spans="1:11" x14ac:dyDescent="0.25">
      <c r="A1207" s="3" t="str">
        <f>IF(AND(TRIM(INDEX(CompletedDateValues,ROW(A1207)))&lt;&gt;"",INDEX(CompletedDateValues,ROW(A1207))&gt;0),INT(INDEX(CompletedDateValues,ROW(A1207))),"")</f>
        <v/>
      </c>
      <c r="B1207" s="3" t="str">
        <f>IF(AND(TRIM(INDEX(StartDateValues,ROW(A1207)))&lt;&gt;"",INDEX(StartDateValues,ROW(A1207))&gt;0),INT(INDEX(StartDateValues,ROW(A1207))),"")</f>
        <v/>
      </c>
      <c r="C1207" s="3" t="str">
        <f t="shared" si="162"/>
        <v/>
      </c>
      <c r="D1207" s="5" t="str">
        <f t="shared" si="163"/>
        <v/>
      </c>
      <c r="E1207" s="5" t="str">
        <f t="shared" si="164"/>
        <v/>
      </c>
      <c r="F1207" s="5" t="str">
        <f t="shared" si="165"/>
        <v/>
      </c>
      <c r="G1207" s="3" t="str">
        <f t="shared" si="167"/>
        <v/>
      </c>
      <c r="H1207" s="5" t="str">
        <f t="shared" si="168"/>
        <v/>
      </c>
      <c r="I1207" s="5" t="str">
        <f t="shared" si="169"/>
        <v/>
      </c>
      <c r="J1207" s="5" t="str">
        <f t="shared" si="170"/>
        <v/>
      </c>
      <c r="K1207" s="5" t="e">
        <f t="shared" si="166"/>
        <v>#N/A</v>
      </c>
    </row>
    <row r="1208" spans="1:11" x14ac:dyDescent="0.25">
      <c r="A1208" s="3" t="str">
        <f>IF(AND(TRIM(INDEX(CompletedDateValues,ROW(A1208)))&lt;&gt;"",INDEX(CompletedDateValues,ROW(A1208))&gt;0),INT(INDEX(CompletedDateValues,ROW(A1208))),"")</f>
        <v/>
      </c>
      <c r="B1208" s="3" t="str">
        <f>IF(AND(TRIM(INDEX(StartDateValues,ROW(A1208)))&lt;&gt;"",INDEX(StartDateValues,ROW(A1208))&gt;0),INT(INDEX(StartDateValues,ROW(A1208))),"")</f>
        <v/>
      </c>
      <c r="C1208" s="3" t="str">
        <f t="shared" si="162"/>
        <v/>
      </c>
      <c r="D1208" s="5" t="str">
        <f t="shared" si="163"/>
        <v/>
      </c>
      <c r="E1208" s="5" t="str">
        <f t="shared" si="164"/>
        <v/>
      </c>
      <c r="F1208" s="5" t="str">
        <f t="shared" si="165"/>
        <v/>
      </c>
      <c r="G1208" s="3" t="str">
        <f t="shared" si="167"/>
        <v/>
      </c>
      <c r="H1208" s="5" t="str">
        <f t="shared" si="168"/>
        <v/>
      </c>
      <c r="I1208" s="5" t="str">
        <f t="shared" si="169"/>
        <v/>
      </c>
      <c r="J1208" s="5" t="str">
        <f t="shared" si="170"/>
        <v/>
      </c>
      <c r="K1208" s="5" t="e">
        <f t="shared" si="166"/>
        <v>#N/A</v>
      </c>
    </row>
    <row r="1209" spans="1:11" x14ac:dyDescent="0.25">
      <c r="A1209" s="3" t="str">
        <f>IF(AND(TRIM(INDEX(CompletedDateValues,ROW(A1209)))&lt;&gt;"",INDEX(CompletedDateValues,ROW(A1209))&gt;0),INT(INDEX(CompletedDateValues,ROW(A1209))),"")</f>
        <v/>
      </c>
      <c r="B1209" s="3" t="str">
        <f>IF(AND(TRIM(INDEX(StartDateValues,ROW(A1209)))&lt;&gt;"",INDEX(StartDateValues,ROW(A1209))&gt;0),INT(INDEX(StartDateValues,ROW(A1209))),"")</f>
        <v/>
      </c>
      <c r="C1209" s="3" t="str">
        <f t="shared" si="162"/>
        <v/>
      </c>
      <c r="D1209" s="5" t="str">
        <f t="shared" si="163"/>
        <v/>
      </c>
      <c r="E1209" s="5" t="str">
        <f t="shared" si="164"/>
        <v/>
      </c>
      <c r="F1209" s="5" t="str">
        <f t="shared" si="165"/>
        <v/>
      </c>
      <c r="G1209" s="3" t="str">
        <f t="shared" si="167"/>
        <v/>
      </c>
      <c r="H1209" s="5" t="str">
        <f t="shared" si="168"/>
        <v/>
      </c>
      <c r="I1209" s="5" t="str">
        <f t="shared" si="169"/>
        <v/>
      </c>
      <c r="J1209" s="5" t="str">
        <f t="shared" si="170"/>
        <v/>
      </c>
      <c r="K1209" s="5" t="e">
        <f t="shared" si="166"/>
        <v>#N/A</v>
      </c>
    </row>
    <row r="1210" spans="1:11" x14ac:dyDescent="0.25">
      <c r="A1210" s="3" t="str">
        <f>IF(AND(TRIM(INDEX(CompletedDateValues,ROW(A1210)))&lt;&gt;"",INDEX(CompletedDateValues,ROW(A1210))&gt;0),INT(INDEX(CompletedDateValues,ROW(A1210))),"")</f>
        <v/>
      </c>
      <c r="B1210" s="3" t="str">
        <f>IF(AND(TRIM(INDEX(StartDateValues,ROW(A1210)))&lt;&gt;"",INDEX(StartDateValues,ROW(A1210))&gt;0),INT(INDEX(StartDateValues,ROW(A1210))),"")</f>
        <v/>
      </c>
      <c r="C1210" s="3" t="str">
        <f t="shared" si="162"/>
        <v/>
      </c>
      <c r="D1210" s="5" t="str">
        <f t="shared" si="163"/>
        <v/>
      </c>
      <c r="E1210" s="5" t="str">
        <f t="shared" si="164"/>
        <v/>
      </c>
      <c r="F1210" s="5" t="str">
        <f t="shared" si="165"/>
        <v/>
      </c>
      <c r="G1210" s="3" t="str">
        <f t="shared" si="167"/>
        <v/>
      </c>
      <c r="H1210" s="5" t="str">
        <f t="shared" si="168"/>
        <v/>
      </c>
      <c r="I1210" s="5" t="str">
        <f t="shared" si="169"/>
        <v/>
      </c>
      <c r="J1210" s="5" t="str">
        <f t="shared" si="170"/>
        <v/>
      </c>
      <c r="K1210" s="5" t="e">
        <f t="shared" si="166"/>
        <v>#N/A</v>
      </c>
    </row>
    <row r="1211" spans="1:11" x14ac:dyDescent="0.25">
      <c r="A1211" s="3" t="str">
        <f>IF(AND(TRIM(INDEX(CompletedDateValues,ROW(A1211)))&lt;&gt;"",INDEX(CompletedDateValues,ROW(A1211))&gt;0),INT(INDEX(CompletedDateValues,ROW(A1211))),"")</f>
        <v/>
      </c>
      <c r="B1211" s="3" t="str">
        <f>IF(AND(TRIM(INDEX(StartDateValues,ROW(A1211)))&lt;&gt;"",INDEX(StartDateValues,ROW(A1211))&gt;0),INT(INDEX(StartDateValues,ROW(A1211))),"")</f>
        <v/>
      </c>
      <c r="C1211" s="3" t="str">
        <f t="shared" si="162"/>
        <v/>
      </c>
      <c r="D1211" s="5" t="str">
        <f t="shared" si="163"/>
        <v/>
      </c>
      <c r="E1211" s="5" t="str">
        <f t="shared" si="164"/>
        <v/>
      </c>
      <c r="F1211" s="5" t="str">
        <f t="shared" si="165"/>
        <v/>
      </c>
      <c r="G1211" s="3" t="str">
        <f t="shared" si="167"/>
        <v/>
      </c>
      <c r="H1211" s="5" t="str">
        <f t="shared" si="168"/>
        <v/>
      </c>
      <c r="I1211" s="5" t="str">
        <f t="shared" si="169"/>
        <v/>
      </c>
      <c r="J1211" s="5" t="str">
        <f t="shared" si="170"/>
        <v/>
      </c>
      <c r="K1211" s="5" t="e">
        <f t="shared" si="166"/>
        <v>#N/A</v>
      </c>
    </row>
    <row r="1212" spans="1:11" x14ac:dyDescent="0.25">
      <c r="A1212" s="3" t="str">
        <f>IF(AND(TRIM(INDEX(CompletedDateValues,ROW(A1212)))&lt;&gt;"",INDEX(CompletedDateValues,ROW(A1212))&gt;0),INT(INDEX(CompletedDateValues,ROW(A1212))),"")</f>
        <v/>
      </c>
      <c r="B1212" s="3" t="str">
        <f>IF(AND(TRIM(INDEX(StartDateValues,ROW(A1212)))&lt;&gt;"",INDEX(StartDateValues,ROW(A1212))&gt;0),INT(INDEX(StartDateValues,ROW(A1212))),"")</f>
        <v/>
      </c>
      <c r="C1212" s="3" t="str">
        <f t="shared" si="162"/>
        <v/>
      </c>
      <c r="D1212" s="5" t="str">
        <f t="shared" si="163"/>
        <v/>
      </c>
      <c r="E1212" s="5" t="str">
        <f t="shared" si="164"/>
        <v/>
      </c>
      <c r="F1212" s="5" t="str">
        <f t="shared" si="165"/>
        <v/>
      </c>
      <c r="G1212" s="3" t="str">
        <f t="shared" si="167"/>
        <v/>
      </c>
      <c r="H1212" s="5" t="str">
        <f t="shared" si="168"/>
        <v/>
      </c>
      <c r="I1212" s="5" t="str">
        <f t="shared" si="169"/>
        <v/>
      </c>
      <c r="J1212" s="5" t="str">
        <f t="shared" si="170"/>
        <v/>
      </c>
      <c r="K1212" s="5" t="e">
        <f t="shared" si="166"/>
        <v>#N/A</v>
      </c>
    </row>
    <row r="1213" spans="1:11" x14ac:dyDescent="0.25">
      <c r="A1213" s="3" t="str">
        <f>IF(AND(TRIM(INDEX(CompletedDateValues,ROW(A1213)))&lt;&gt;"",INDEX(CompletedDateValues,ROW(A1213))&gt;0),INT(INDEX(CompletedDateValues,ROW(A1213))),"")</f>
        <v/>
      </c>
      <c r="B1213" s="3" t="str">
        <f>IF(AND(TRIM(INDEX(StartDateValues,ROW(A1213)))&lt;&gt;"",INDEX(StartDateValues,ROW(A1213))&gt;0),INT(INDEX(StartDateValues,ROW(A1213))),"")</f>
        <v/>
      </c>
      <c r="C1213" s="3" t="str">
        <f t="shared" ref="C1213:C1251" si="171">IF(A1213="","",A1213 - (WEEKDAY(A1213)-1))</f>
        <v/>
      </c>
      <c r="D1213" s="5" t="str">
        <f t="shared" ref="D1213:D1251" si="172">IF(C1213="", "",YEAR(C1213))</f>
        <v/>
      </c>
      <c r="E1213" s="5" t="str">
        <f t="shared" ref="E1213:E1251" si="173">IF(C1213="","",WEEKNUM(C1213))</f>
        <v/>
      </c>
      <c r="F1213" s="5" t="str">
        <f t="shared" ref="F1213:F1251" si="174">IF(C1213="","",D1213&amp;"-"&amp;TEXT(E1213,"00"))</f>
        <v/>
      </c>
      <c r="G1213" s="3" t="str">
        <f t="shared" si="167"/>
        <v/>
      </c>
      <c r="H1213" s="5" t="str">
        <f t="shared" si="168"/>
        <v/>
      </c>
      <c r="I1213" s="5" t="str">
        <f t="shared" si="169"/>
        <v/>
      </c>
      <c r="J1213" s="5" t="str">
        <f t="shared" si="170"/>
        <v/>
      </c>
      <c r="K1213" s="5" t="e">
        <f t="shared" si="166"/>
        <v>#N/A</v>
      </c>
    </row>
    <row r="1214" spans="1:11" x14ac:dyDescent="0.25">
      <c r="A1214" s="3" t="str">
        <f>IF(AND(TRIM(INDEX(CompletedDateValues,ROW(A1214)))&lt;&gt;"",INDEX(CompletedDateValues,ROW(A1214))&gt;0),INT(INDEX(CompletedDateValues,ROW(A1214))),"")</f>
        <v/>
      </c>
      <c r="B1214" s="3" t="str">
        <f>IF(AND(TRIM(INDEX(StartDateValues,ROW(A1214)))&lt;&gt;"",INDEX(StartDateValues,ROW(A1214))&gt;0),INT(INDEX(StartDateValues,ROW(A1214))),"")</f>
        <v/>
      </c>
      <c r="C1214" s="3" t="str">
        <f t="shared" si="171"/>
        <v/>
      </c>
      <c r="D1214" s="5" t="str">
        <f t="shared" si="172"/>
        <v/>
      </c>
      <c r="E1214" s="5" t="str">
        <f t="shared" si="173"/>
        <v/>
      </c>
      <c r="F1214" s="5" t="str">
        <f t="shared" si="174"/>
        <v/>
      </c>
      <c r="G1214" s="3" t="str">
        <f t="shared" si="167"/>
        <v/>
      </c>
      <c r="H1214" s="5" t="str">
        <f t="shared" si="168"/>
        <v/>
      </c>
      <c r="I1214" s="5" t="str">
        <f t="shared" si="169"/>
        <v/>
      </c>
      <c r="J1214" s="5" t="str">
        <f t="shared" si="170"/>
        <v/>
      </c>
      <c r="K1214" s="5" t="e">
        <f t="shared" si="166"/>
        <v>#N/A</v>
      </c>
    </row>
    <row r="1215" spans="1:11" x14ac:dyDescent="0.25">
      <c r="A1215" s="3" t="str">
        <f>IF(AND(TRIM(INDEX(CompletedDateValues,ROW(A1215)))&lt;&gt;"",INDEX(CompletedDateValues,ROW(A1215))&gt;0),INT(INDEX(CompletedDateValues,ROW(A1215))),"")</f>
        <v/>
      </c>
      <c r="B1215" s="3" t="str">
        <f>IF(AND(TRIM(INDEX(StartDateValues,ROW(A1215)))&lt;&gt;"",INDEX(StartDateValues,ROW(A1215))&gt;0),INT(INDEX(StartDateValues,ROW(A1215))),"")</f>
        <v/>
      </c>
      <c r="C1215" s="3" t="str">
        <f t="shared" si="171"/>
        <v/>
      </c>
      <c r="D1215" s="5" t="str">
        <f t="shared" si="172"/>
        <v/>
      </c>
      <c r="E1215" s="5" t="str">
        <f t="shared" si="173"/>
        <v/>
      </c>
      <c r="F1215" s="5" t="str">
        <f t="shared" si="174"/>
        <v/>
      </c>
      <c r="G1215" s="3" t="str">
        <f t="shared" si="167"/>
        <v/>
      </c>
      <c r="H1215" s="5" t="str">
        <f t="shared" si="168"/>
        <v/>
      </c>
      <c r="I1215" s="5" t="str">
        <f t="shared" si="169"/>
        <v/>
      </c>
      <c r="J1215" s="5" t="str">
        <f t="shared" si="170"/>
        <v/>
      </c>
      <c r="K1215" s="5" t="e">
        <f t="shared" si="166"/>
        <v>#N/A</v>
      </c>
    </row>
    <row r="1216" spans="1:11" x14ac:dyDescent="0.25">
      <c r="A1216" s="3" t="str">
        <f>IF(AND(TRIM(INDEX(CompletedDateValues,ROW(A1216)))&lt;&gt;"",INDEX(CompletedDateValues,ROW(A1216))&gt;0),INT(INDEX(CompletedDateValues,ROW(A1216))),"")</f>
        <v/>
      </c>
      <c r="B1216" s="3" t="str">
        <f>IF(AND(TRIM(INDEX(StartDateValues,ROW(A1216)))&lt;&gt;"",INDEX(StartDateValues,ROW(A1216))&gt;0),INT(INDEX(StartDateValues,ROW(A1216))),"")</f>
        <v/>
      </c>
      <c r="C1216" s="3" t="str">
        <f t="shared" si="171"/>
        <v/>
      </c>
      <c r="D1216" s="5" t="str">
        <f t="shared" si="172"/>
        <v/>
      </c>
      <c r="E1216" s="5" t="str">
        <f t="shared" si="173"/>
        <v/>
      </c>
      <c r="F1216" s="5" t="str">
        <f t="shared" si="174"/>
        <v/>
      </c>
      <c r="G1216" s="3" t="str">
        <f t="shared" si="167"/>
        <v/>
      </c>
      <c r="H1216" s="5" t="str">
        <f t="shared" si="168"/>
        <v/>
      </c>
      <c r="I1216" s="5" t="str">
        <f t="shared" si="169"/>
        <v/>
      </c>
      <c r="J1216" s="5" t="str">
        <f t="shared" si="170"/>
        <v/>
      </c>
      <c r="K1216" s="5" t="e">
        <f t="shared" si="166"/>
        <v>#N/A</v>
      </c>
    </row>
    <row r="1217" spans="1:11" x14ac:dyDescent="0.25">
      <c r="A1217" s="3" t="str">
        <f>IF(AND(TRIM(INDEX(CompletedDateValues,ROW(A1217)))&lt;&gt;"",INDEX(CompletedDateValues,ROW(A1217))&gt;0),INT(INDEX(CompletedDateValues,ROW(A1217))),"")</f>
        <v/>
      </c>
      <c r="B1217" s="3" t="str">
        <f>IF(AND(TRIM(INDEX(StartDateValues,ROW(A1217)))&lt;&gt;"",INDEX(StartDateValues,ROW(A1217))&gt;0),INT(INDEX(StartDateValues,ROW(A1217))),"")</f>
        <v/>
      </c>
      <c r="C1217" s="3" t="str">
        <f t="shared" si="171"/>
        <v/>
      </c>
      <c r="D1217" s="5" t="str">
        <f t="shared" si="172"/>
        <v/>
      </c>
      <c r="E1217" s="5" t="str">
        <f t="shared" si="173"/>
        <v/>
      </c>
      <c r="F1217" s="5" t="str">
        <f t="shared" si="174"/>
        <v/>
      </c>
      <c r="G1217" s="3" t="str">
        <f t="shared" si="167"/>
        <v/>
      </c>
      <c r="H1217" s="5" t="str">
        <f t="shared" si="168"/>
        <v/>
      </c>
      <c r="I1217" s="5" t="str">
        <f t="shared" si="169"/>
        <v/>
      </c>
      <c r="J1217" s="5" t="str">
        <f t="shared" si="170"/>
        <v/>
      </c>
      <c r="K1217" s="5" t="e">
        <f t="shared" si="166"/>
        <v>#N/A</v>
      </c>
    </row>
    <row r="1218" spans="1:11" x14ac:dyDescent="0.25">
      <c r="A1218" s="3" t="str">
        <f>IF(AND(TRIM(INDEX(CompletedDateValues,ROW(A1218)))&lt;&gt;"",INDEX(CompletedDateValues,ROW(A1218))&gt;0),INT(INDEX(CompletedDateValues,ROW(A1218))),"")</f>
        <v/>
      </c>
      <c r="B1218" s="3" t="str">
        <f>IF(AND(TRIM(INDEX(StartDateValues,ROW(A1218)))&lt;&gt;"",INDEX(StartDateValues,ROW(A1218))&gt;0),INT(INDEX(StartDateValues,ROW(A1218))),"")</f>
        <v/>
      </c>
      <c r="C1218" s="3" t="str">
        <f t="shared" si="171"/>
        <v/>
      </c>
      <c r="D1218" s="5" t="str">
        <f t="shared" si="172"/>
        <v/>
      </c>
      <c r="E1218" s="5" t="str">
        <f t="shared" si="173"/>
        <v/>
      </c>
      <c r="F1218" s="5" t="str">
        <f t="shared" si="174"/>
        <v/>
      </c>
      <c r="G1218" s="3" t="str">
        <f t="shared" si="167"/>
        <v/>
      </c>
      <c r="H1218" s="5" t="str">
        <f t="shared" si="168"/>
        <v/>
      </c>
      <c r="I1218" s="5" t="str">
        <f t="shared" si="169"/>
        <v/>
      </c>
      <c r="J1218" s="5" t="str">
        <f t="shared" si="170"/>
        <v/>
      </c>
      <c r="K1218" s="5" t="e">
        <f t="shared" ref="K1218:K1251" si="175">IF(OR(A1218="",B1218=""),NA(),MAX(0,IF(A1218-B1218=0,SameDayCycleTimeSettingValue,A1218-B1218)))</f>
        <v>#N/A</v>
      </c>
    </row>
    <row r="1219" spans="1:11" x14ac:dyDescent="0.25">
      <c r="A1219" s="3" t="str">
        <f>IF(AND(TRIM(INDEX(CompletedDateValues,ROW(A1219)))&lt;&gt;"",INDEX(CompletedDateValues,ROW(A1219))&gt;0),INT(INDEX(CompletedDateValues,ROW(A1219))),"")</f>
        <v/>
      </c>
      <c r="B1219" s="3" t="str">
        <f>IF(AND(TRIM(INDEX(StartDateValues,ROW(A1219)))&lt;&gt;"",INDEX(StartDateValues,ROW(A1219))&gt;0),INT(INDEX(StartDateValues,ROW(A1219))),"")</f>
        <v/>
      </c>
      <c r="C1219" s="3" t="str">
        <f t="shared" si="171"/>
        <v/>
      </c>
      <c r="D1219" s="5" t="str">
        <f t="shared" si="172"/>
        <v/>
      </c>
      <c r="E1219" s="5" t="str">
        <f t="shared" si="173"/>
        <v/>
      </c>
      <c r="F1219" s="5" t="str">
        <f t="shared" si="174"/>
        <v/>
      </c>
      <c r="G1219" s="3" t="str">
        <f t="shared" ref="G1219:G1251" si="176">IF(B1219="","",B1219 - (WEEKDAY(B1219)-1))</f>
        <v/>
      </c>
      <c r="H1219" s="5" t="str">
        <f t="shared" ref="H1219:H1251" si="177">IF(G1219="", "",YEAR(G1219))</f>
        <v/>
      </c>
      <c r="I1219" s="5" t="str">
        <f t="shared" ref="I1219:I1251" si="178">IF(G1219="","",WEEKNUM(G1219))</f>
        <v/>
      </c>
      <c r="J1219" s="5" t="str">
        <f t="shared" ref="J1219:J1251" si="179">IF(G1219="","",H1219&amp;"-"&amp;TEXT(I1219,"00"))</f>
        <v/>
      </c>
      <c r="K1219" s="5" t="e">
        <f t="shared" si="175"/>
        <v>#N/A</v>
      </c>
    </row>
    <row r="1220" spans="1:11" x14ac:dyDescent="0.25">
      <c r="A1220" s="3" t="str">
        <f>IF(AND(TRIM(INDEX(CompletedDateValues,ROW(A1220)))&lt;&gt;"",INDEX(CompletedDateValues,ROW(A1220))&gt;0),INT(INDEX(CompletedDateValues,ROW(A1220))),"")</f>
        <v/>
      </c>
      <c r="B1220" s="3" t="str">
        <f>IF(AND(TRIM(INDEX(StartDateValues,ROW(A1220)))&lt;&gt;"",INDEX(StartDateValues,ROW(A1220))&gt;0),INT(INDEX(StartDateValues,ROW(A1220))),"")</f>
        <v/>
      </c>
      <c r="C1220" s="3" t="str">
        <f t="shared" si="171"/>
        <v/>
      </c>
      <c r="D1220" s="5" t="str">
        <f t="shared" si="172"/>
        <v/>
      </c>
      <c r="E1220" s="5" t="str">
        <f t="shared" si="173"/>
        <v/>
      </c>
      <c r="F1220" s="5" t="str">
        <f t="shared" si="174"/>
        <v/>
      </c>
      <c r="G1220" s="3" t="str">
        <f t="shared" si="176"/>
        <v/>
      </c>
      <c r="H1220" s="5" t="str">
        <f t="shared" si="177"/>
        <v/>
      </c>
      <c r="I1220" s="5" t="str">
        <f t="shared" si="178"/>
        <v/>
      </c>
      <c r="J1220" s="5" t="str">
        <f t="shared" si="179"/>
        <v/>
      </c>
      <c r="K1220" s="5" t="e">
        <f t="shared" si="175"/>
        <v>#N/A</v>
      </c>
    </row>
    <row r="1221" spans="1:11" x14ac:dyDescent="0.25">
      <c r="A1221" s="3" t="str">
        <f>IF(AND(TRIM(INDEX(CompletedDateValues,ROW(A1221)))&lt;&gt;"",INDEX(CompletedDateValues,ROW(A1221))&gt;0),INT(INDEX(CompletedDateValues,ROW(A1221))),"")</f>
        <v/>
      </c>
      <c r="B1221" s="3" t="str">
        <f>IF(AND(TRIM(INDEX(StartDateValues,ROW(A1221)))&lt;&gt;"",INDEX(StartDateValues,ROW(A1221))&gt;0),INT(INDEX(StartDateValues,ROW(A1221))),"")</f>
        <v/>
      </c>
      <c r="C1221" s="3" t="str">
        <f t="shared" si="171"/>
        <v/>
      </c>
      <c r="D1221" s="5" t="str">
        <f t="shared" si="172"/>
        <v/>
      </c>
      <c r="E1221" s="5" t="str">
        <f t="shared" si="173"/>
        <v/>
      </c>
      <c r="F1221" s="5" t="str">
        <f t="shared" si="174"/>
        <v/>
      </c>
      <c r="G1221" s="3" t="str">
        <f t="shared" si="176"/>
        <v/>
      </c>
      <c r="H1221" s="5" t="str">
        <f t="shared" si="177"/>
        <v/>
      </c>
      <c r="I1221" s="5" t="str">
        <f t="shared" si="178"/>
        <v/>
      </c>
      <c r="J1221" s="5" t="str">
        <f t="shared" si="179"/>
        <v/>
      </c>
      <c r="K1221" s="5" t="e">
        <f t="shared" si="175"/>
        <v>#N/A</v>
      </c>
    </row>
    <row r="1222" spans="1:11" x14ac:dyDescent="0.25">
      <c r="A1222" s="3" t="str">
        <f>IF(AND(TRIM(INDEX(CompletedDateValues,ROW(A1222)))&lt;&gt;"",INDEX(CompletedDateValues,ROW(A1222))&gt;0),INT(INDEX(CompletedDateValues,ROW(A1222))),"")</f>
        <v/>
      </c>
      <c r="B1222" s="3" t="str">
        <f>IF(AND(TRIM(INDEX(StartDateValues,ROW(A1222)))&lt;&gt;"",INDEX(StartDateValues,ROW(A1222))&gt;0),INT(INDEX(StartDateValues,ROW(A1222))),"")</f>
        <v/>
      </c>
      <c r="C1222" s="3" t="str">
        <f t="shared" si="171"/>
        <v/>
      </c>
      <c r="D1222" s="5" t="str">
        <f t="shared" si="172"/>
        <v/>
      </c>
      <c r="E1222" s="5" t="str">
        <f t="shared" si="173"/>
        <v/>
      </c>
      <c r="F1222" s="5" t="str">
        <f t="shared" si="174"/>
        <v/>
      </c>
      <c r="G1222" s="3" t="str">
        <f t="shared" si="176"/>
        <v/>
      </c>
      <c r="H1222" s="5" t="str">
        <f t="shared" si="177"/>
        <v/>
      </c>
      <c r="I1222" s="5" t="str">
        <f t="shared" si="178"/>
        <v/>
      </c>
      <c r="J1222" s="5" t="str">
        <f t="shared" si="179"/>
        <v/>
      </c>
      <c r="K1222" s="5" t="e">
        <f t="shared" si="175"/>
        <v>#N/A</v>
      </c>
    </row>
    <row r="1223" spans="1:11" x14ac:dyDescent="0.25">
      <c r="A1223" s="3" t="str">
        <f>IF(AND(TRIM(INDEX(CompletedDateValues,ROW(A1223)))&lt;&gt;"",INDEX(CompletedDateValues,ROW(A1223))&gt;0),INT(INDEX(CompletedDateValues,ROW(A1223))),"")</f>
        <v/>
      </c>
      <c r="B1223" s="3" t="str">
        <f>IF(AND(TRIM(INDEX(StartDateValues,ROW(A1223)))&lt;&gt;"",INDEX(StartDateValues,ROW(A1223))&gt;0),INT(INDEX(StartDateValues,ROW(A1223))),"")</f>
        <v/>
      </c>
      <c r="C1223" s="3" t="str">
        <f t="shared" si="171"/>
        <v/>
      </c>
      <c r="D1223" s="5" t="str">
        <f t="shared" si="172"/>
        <v/>
      </c>
      <c r="E1223" s="5" t="str">
        <f t="shared" si="173"/>
        <v/>
      </c>
      <c r="F1223" s="5" t="str">
        <f t="shared" si="174"/>
        <v/>
      </c>
      <c r="G1223" s="3" t="str">
        <f t="shared" si="176"/>
        <v/>
      </c>
      <c r="H1223" s="5" t="str">
        <f t="shared" si="177"/>
        <v/>
      </c>
      <c r="I1223" s="5" t="str">
        <f t="shared" si="178"/>
        <v/>
      </c>
      <c r="J1223" s="5" t="str">
        <f t="shared" si="179"/>
        <v/>
      </c>
      <c r="K1223" s="5" t="e">
        <f t="shared" si="175"/>
        <v>#N/A</v>
      </c>
    </row>
    <row r="1224" spans="1:11" x14ac:dyDescent="0.25">
      <c r="A1224" s="3" t="str">
        <f>IF(AND(TRIM(INDEX(CompletedDateValues,ROW(A1224)))&lt;&gt;"",INDEX(CompletedDateValues,ROW(A1224))&gt;0),INT(INDEX(CompletedDateValues,ROW(A1224))),"")</f>
        <v/>
      </c>
      <c r="B1224" s="3" t="str">
        <f>IF(AND(TRIM(INDEX(StartDateValues,ROW(A1224)))&lt;&gt;"",INDEX(StartDateValues,ROW(A1224))&gt;0),INT(INDEX(StartDateValues,ROW(A1224))),"")</f>
        <v/>
      </c>
      <c r="C1224" s="3" t="str">
        <f t="shared" si="171"/>
        <v/>
      </c>
      <c r="D1224" s="5" t="str">
        <f t="shared" si="172"/>
        <v/>
      </c>
      <c r="E1224" s="5" t="str">
        <f t="shared" si="173"/>
        <v/>
      </c>
      <c r="F1224" s="5" t="str">
        <f t="shared" si="174"/>
        <v/>
      </c>
      <c r="G1224" s="3" t="str">
        <f t="shared" si="176"/>
        <v/>
      </c>
      <c r="H1224" s="5" t="str">
        <f t="shared" si="177"/>
        <v/>
      </c>
      <c r="I1224" s="5" t="str">
        <f t="shared" si="178"/>
        <v/>
      </c>
      <c r="J1224" s="5" t="str">
        <f t="shared" si="179"/>
        <v/>
      </c>
      <c r="K1224" s="5" t="e">
        <f t="shared" si="175"/>
        <v>#N/A</v>
      </c>
    </row>
    <row r="1225" spans="1:11" x14ac:dyDescent="0.25">
      <c r="A1225" s="3" t="str">
        <f>IF(AND(TRIM(INDEX(CompletedDateValues,ROW(A1225)))&lt;&gt;"",INDEX(CompletedDateValues,ROW(A1225))&gt;0),INT(INDEX(CompletedDateValues,ROW(A1225))),"")</f>
        <v/>
      </c>
      <c r="B1225" s="3" t="str">
        <f>IF(AND(TRIM(INDEX(StartDateValues,ROW(A1225)))&lt;&gt;"",INDEX(StartDateValues,ROW(A1225))&gt;0),INT(INDEX(StartDateValues,ROW(A1225))),"")</f>
        <v/>
      </c>
      <c r="C1225" s="3" t="str">
        <f t="shared" si="171"/>
        <v/>
      </c>
      <c r="D1225" s="5" t="str">
        <f t="shared" si="172"/>
        <v/>
      </c>
      <c r="E1225" s="5" t="str">
        <f t="shared" si="173"/>
        <v/>
      </c>
      <c r="F1225" s="5" t="str">
        <f t="shared" si="174"/>
        <v/>
      </c>
      <c r="G1225" s="3" t="str">
        <f t="shared" si="176"/>
        <v/>
      </c>
      <c r="H1225" s="5" t="str">
        <f t="shared" si="177"/>
        <v/>
      </c>
      <c r="I1225" s="5" t="str">
        <f t="shared" si="178"/>
        <v/>
      </c>
      <c r="J1225" s="5" t="str">
        <f t="shared" si="179"/>
        <v/>
      </c>
      <c r="K1225" s="5" t="e">
        <f t="shared" si="175"/>
        <v>#N/A</v>
      </c>
    </row>
    <row r="1226" spans="1:11" x14ac:dyDescent="0.25">
      <c r="A1226" s="3" t="str">
        <f>IF(AND(TRIM(INDEX(CompletedDateValues,ROW(A1226)))&lt;&gt;"",INDEX(CompletedDateValues,ROW(A1226))&gt;0),INT(INDEX(CompletedDateValues,ROW(A1226))),"")</f>
        <v/>
      </c>
      <c r="B1226" s="3" t="str">
        <f>IF(AND(TRIM(INDEX(StartDateValues,ROW(A1226)))&lt;&gt;"",INDEX(StartDateValues,ROW(A1226))&gt;0),INT(INDEX(StartDateValues,ROW(A1226))),"")</f>
        <v/>
      </c>
      <c r="C1226" s="3" t="str">
        <f t="shared" si="171"/>
        <v/>
      </c>
      <c r="D1226" s="5" t="str">
        <f t="shared" si="172"/>
        <v/>
      </c>
      <c r="E1226" s="5" t="str">
        <f t="shared" si="173"/>
        <v/>
      </c>
      <c r="F1226" s="5" t="str">
        <f t="shared" si="174"/>
        <v/>
      </c>
      <c r="G1226" s="3" t="str">
        <f t="shared" si="176"/>
        <v/>
      </c>
      <c r="H1226" s="5" t="str">
        <f t="shared" si="177"/>
        <v/>
      </c>
      <c r="I1226" s="5" t="str">
        <f t="shared" si="178"/>
        <v/>
      </c>
      <c r="J1226" s="5" t="str">
        <f t="shared" si="179"/>
        <v/>
      </c>
      <c r="K1226" s="5" t="e">
        <f t="shared" si="175"/>
        <v>#N/A</v>
      </c>
    </row>
    <row r="1227" spans="1:11" x14ac:dyDescent="0.25">
      <c r="A1227" s="3" t="str">
        <f>IF(AND(TRIM(INDEX(CompletedDateValues,ROW(A1227)))&lt;&gt;"",INDEX(CompletedDateValues,ROW(A1227))&gt;0),INT(INDEX(CompletedDateValues,ROW(A1227))),"")</f>
        <v/>
      </c>
      <c r="B1227" s="3" t="str">
        <f>IF(AND(TRIM(INDEX(StartDateValues,ROW(A1227)))&lt;&gt;"",INDEX(StartDateValues,ROW(A1227))&gt;0),INT(INDEX(StartDateValues,ROW(A1227))),"")</f>
        <v/>
      </c>
      <c r="C1227" s="3" t="str">
        <f t="shared" si="171"/>
        <v/>
      </c>
      <c r="D1227" s="5" t="str">
        <f t="shared" si="172"/>
        <v/>
      </c>
      <c r="E1227" s="5" t="str">
        <f t="shared" si="173"/>
        <v/>
      </c>
      <c r="F1227" s="5" t="str">
        <f t="shared" si="174"/>
        <v/>
      </c>
      <c r="G1227" s="3" t="str">
        <f t="shared" si="176"/>
        <v/>
      </c>
      <c r="H1227" s="5" t="str">
        <f t="shared" si="177"/>
        <v/>
      </c>
      <c r="I1227" s="5" t="str">
        <f t="shared" si="178"/>
        <v/>
      </c>
      <c r="J1227" s="5" t="str">
        <f t="shared" si="179"/>
        <v/>
      </c>
      <c r="K1227" s="5" t="e">
        <f t="shared" si="175"/>
        <v>#N/A</v>
      </c>
    </row>
    <row r="1228" spans="1:11" x14ac:dyDescent="0.25">
      <c r="A1228" s="3" t="str">
        <f>IF(AND(TRIM(INDEX(CompletedDateValues,ROW(A1228)))&lt;&gt;"",INDEX(CompletedDateValues,ROW(A1228))&gt;0),INT(INDEX(CompletedDateValues,ROW(A1228))),"")</f>
        <v/>
      </c>
      <c r="B1228" s="3" t="str">
        <f>IF(AND(TRIM(INDEX(StartDateValues,ROW(A1228)))&lt;&gt;"",INDEX(StartDateValues,ROW(A1228))&gt;0),INT(INDEX(StartDateValues,ROW(A1228))),"")</f>
        <v/>
      </c>
      <c r="C1228" s="3" t="str">
        <f t="shared" si="171"/>
        <v/>
      </c>
      <c r="D1228" s="5" t="str">
        <f t="shared" si="172"/>
        <v/>
      </c>
      <c r="E1228" s="5" t="str">
        <f t="shared" si="173"/>
        <v/>
      </c>
      <c r="F1228" s="5" t="str">
        <f t="shared" si="174"/>
        <v/>
      </c>
      <c r="G1228" s="3" t="str">
        <f t="shared" si="176"/>
        <v/>
      </c>
      <c r="H1228" s="5" t="str">
        <f t="shared" si="177"/>
        <v/>
      </c>
      <c r="I1228" s="5" t="str">
        <f t="shared" si="178"/>
        <v/>
      </c>
      <c r="J1228" s="5" t="str">
        <f t="shared" si="179"/>
        <v/>
      </c>
      <c r="K1228" s="5" t="e">
        <f t="shared" si="175"/>
        <v>#N/A</v>
      </c>
    </row>
    <row r="1229" spans="1:11" x14ac:dyDescent="0.25">
      <c r="A1229" s="3" t="str">
        <f>IF(AND(TRIM(INDEX(CompletedDateValues,ROW(A1229)))&lt;&gt;"",INDEX(CompletedDateValues,ROW(A1229))&gt;0),INT(INDEX(CompletedDateValues,ROW(A1229))),"")</f>
        <v/>
      </c>
      <c r="B1229" s="3" t="str">
        <f>IF(AND(TRIM(INDEX(StartDateValues,ROW(A1229)))&lt;&gt;"",INDEX(StartDateValues,ROW(A1229))&gt;0),INT(INDEX(StartDateValues,ROW(A1229))),"")</f>
        <v/>
      </c>
      <c r="C1229" s="3" t="str">
        <f t="shared" si="171"/>
        <v/>
      </c>
      <c r="D1229" s="5" t="str">
        <f t="shared" si="172"/>
        <v/>
      </c>
      <c r="E1229" s="5" t="str">
        <f t="shared" si="173"/>
        <v/>
      </c>
      <c r="F1229" s="5" t="str">
        <f t="shared" si="174"/>
        <v/>
      </c>
      <c r="G1229" s="3" t="str">
        <f t="shared" si="176"/>
        <v/>
      </c>
      <c r="H1229" s="5" t="str">
        <f t="shared" si="177"/>
        <v/>
      </c>
      <c r="I1229" s="5" t="str">
        <f t="shared" si="178"/>
        <v/>
      </c>
      <c r="J1229" s="5" t="str">
        <f t="shared" si="179"/>
        <v/>
      </c>
      <c r="K1229" s="5" t="e">
        <f t="shared" si="175"/>
        <v>#N/A</v>
      </c>
    </row>
    <row r="1230" spans="1:11" x14ac:dyDescent="0.25">
      <c r="A1230" s="3" t="str">
        <f>IF(AND(TRIM(INDEX(CompletedDateValues,ROW(A1230)))&lt;&gt;"",INDEX(CompletedDateValues,ROW(A1230))&gt;0),INT(INDEX(CompletedDateValues,ROW(A1230))),"")</f>
        <v/>
      </c>
      <c r="B1230" s="3" t="str">
        <f>IF(AND(TRIM(INDEX(StartDateValues,ROW(A1230)))&lt;&gt;"",INDEX(StartDateValues,ROW(A1230))&gt;0),INT(INDEX(StartDateValues,ROW(A1230))),"")</f>
        <v/>
      </c>
      <c r="C1230" s="3" t="str">
        <f t="shared" si="171"/>
        <v/>
      </c>
      <c r="D1230" s="5" t="str">
        <f t="shared" si="172"/>
        <v/>
      </c>
      <c r="E1230" s="5" t="str">
        <f t="shared" si="173"/>
        <v/>
      </c>
      <c r="F1230" s="5" t="str">
        <f t="shared" si="174"/>
        <v/>
      </c>
      <c r="G1230" s="3" t="str">
        <f t="shared" si="176"/>
        <v/>
      </c>
      <c r="H1230" s="5" t="str">
        <f t="shared" si="177"/>
        <v/>
      </c>
      <c r="I1230" s="5" t="str">
        <f t="shared" si="178"/>
        <v/>
      </c>
      <c r="J1230" s="5" t="str">
        <f t="shared" si="179"/>
        <v/>
      </c>
      <c r="K1230" s="5" t="e">
        <f t="shared" si="175"/>
        <v>#N/A</v>
      </c>
    </row>
    <row r="1231" spans="1:11" x14ac:dyDescent="0.25">
      <c r="A1231" s="3" t="str">
        <f>IF(AND(TRIM(INDEX(CompletedDateValues,ROW(A1231)))&lt;&gt;"",INDEX(CompletedDateValues,ROW(A1231))&gt;0),INT(INDEX(CompletedDateValues,ROW(A1231))),"")</f>
        <v/>
      </c>
      <c r="B1231" s="3" t="str">
        <f>IF(AND(TRIM(INDEX(StartDateValues,ROW(A1231)))&lt;&gt;"",INDEX(StartDateValues,ROW(A1231))&gt;0),INT(INDEX(StartDateValues,ROW(A1231))),"")</f>
        <v/>
      </c>
      <c r="C1231" s="3" t="str">
        <f t="shared" si="171"/>
        <v/>
      </c>
      <c r="D1231" s="5" t="str">
        <f t="shared" si="172"/>
        <v/>
      </c>
      <c r="E1231" s="5" t="str">
        <f t="shared" si="173"/>
        <v/>
      </c>
      <c r="F1231" s="5" t="str">
        <f t="shared" si="174"/>
        <v/>
      </c>
      <c r="G1231" s="3" t="str">
        <f t="shared" si="176"/>
        <v/>
      </c>
      <c r="H1231" s="5" t="str">
        <f t="shared" si="177"/>
        <v/>
      </c>
      <c r="I1231" s="5" t="str">
        <f t="shared" si="178"/>
        <v/>
      </c>
      <c r="J1231" s="5" t="str">
        <f t="shared" si="179"/>
        <v/>
      </c>
      <c r="K1231" s="5" t="e">
        <f t="shared" si="175"/>
        <v>#N/A</v>
      </c>
    </row>
    <row r="1232" spans="1:11" x14ac:dyDescent="0.25">
      <c r="A1232" s="3" t="str">
        <f>IF(AND(TRIM(INDEX(CompletedDateValues,ROW(A1232)))&lt;&gt;"",INDEX(CompletedDateValues,ROW(A1232))&gt;0),INT(INDEX(CompletedDateValues,ROW(A1232))),"")</f>
        <v/>
      </c>
      <c r="B1232" s="3" t="str">
        <f>IF(AND(TRIM(INDEX(StartDateValues,ROW(A1232)))&lt;&gt;"",INDEX(StartDateValues,ROW(A1232))&gt;0),INT(INDEX(StartDateValues,ROW(A1232))),"")</f>
        <v/>
      </c>
      <c r="C1232" s="3" t="str">
        <f t="shared" si="171"/>
        <v/>
      </c>
      <c r="D1232" s="5" t="str">
        <f t="shared" si="172"/>
        <v/>
      </c>
      <c r="E1232" s="5" t="str">
        <f t="shared" si="173"/>
        <v/>
      </c>
      <c r="F1232" s="5" t="str">
        <f t="shared" si="174"/>
        <v/>
      </c>
      <c r="G1232" s="3" t="str">
        <f t="shared" si="176"/>
        <v/>
      </c>
      <c r="H1232" s="5" t="str">
        <f t="shared" si="177"/>
        <v/>
      </c>
      <c r="I1232" s="5" t="str">
        <f t="shared" si="178"/>
        <v/>
      </c>
      <c r="J1232" s="5" t="str">
        <f t="shared" si="179"/>
        <v/>
      </c>
      <c r="K1232" s="5" t="e">
        <f t="shared" si="175"/>
        <v>#N/A</v>
      </c>
    </row>
    <row r="1233" spans="1:11" x14ac:dyDescent="0.25">
      <c r="A1233" s="3" t="str">
        <f>IF(AND(TRIM(INDEX(CompletedDateValues,ROW(A1233)))&lt;&gt;"",INDEX(CompletedDateValues,ROW(A1233))&gt;0),INT(INDEX(CompletedDateValues,ROW(A1233))),"")</f>
        <v/>
      </c>
      <c r="B1233" s="3" t="str">
        <f>IF(AND(TRIM(INDEX(StartDateValues,ROW(A1233)))&lt;&gt;"",INDEX(StartDateValues,ROW(A1233))&gt;0),INT(INDEX(StartDateValues,ROW(A1233))),"")</f>
        <v/>
      </c>
      <c r="C1233" s="3" t="str">
        <f t="shared" si="171"/>
        <v/>
      </c>
      <c r="D1233" s="5" t="str">
        <f t="shared" si="172"/>
        <v/>
      </c>
      <c r="E1233" s="5" t="str">
        <f t="shared" si="173"/>
        <v/>
      </c>
      <c r="F1233" s="5" t="str">
        <f t="shared" si="174"/>
        <v/>
      </c>
      <c r="G1233" s="3" t="str">
        <f t="shared" si="176"/>
        <v/>
      </c>
      <c r="H1233" s="5" t="str">
        <f t="shared" si="177"/>
        <v/>
      </c>
      <c r="I1233" s="5" t="str">
        <f t="shared" si="178"/>
        <v/>
      </c>
      <c r="J1233" s="5" t="str">
        <f t="shared" si="179"/>
        <v/>
      </c>
      <c r="K1233" s="5" t="e">
        <f t="shared" si="175"/>
        <v>#N/A</v>
      </c>
    </row>
    <row r="1234" spans="1:11" x14ac:dyDescent="0.25">
      <c r="A1234" s="3" t="str">
        <f>IF(AND(TRIM(INDEX(CompletedDateValues,ROW(A1234)))&lt;&gt;"",INDEX(CompletedDateValues,ROW(A1234))&gt;0),INT(INDEX(CompletedDateValues,ROW(A1234))),"")</f>
        <v/>
      </c>
      <c r="B1234" s="3" t="str">
        <f>IF(AND(TRIM(INDEX(StartDateValues,ROW(A1234)))&lt;&gt;"",INDEX(StartDateValues,ROW(A1234))&gt;0),INT(INDEX(StartDateValues,ROW(A1234))),"")</f>
        <v/>
      </c>
      <c r="C1234" s="3" t="str">
        <f t="shared" si="171"/>
        <v/>
      </c>
      <c r="D1234" s="5" t="str">
        <f t="shared" si="172"/>
        <v/>
      </c>
      <c r="E1234" s="5" t="str">
        <f t="shared" si="173"/>
        <v/>
      </c>
      <c r="F1234" s="5" t="str">
        <f t="shared" si="174"/>
        <v/>
      </c>
      <c r="G1234" s="3" t="str">
        <f t="shared" si="176"/>
        <v/>
      </c>
      <c r="H1234" s="5" t="str">
        <f t="shared" si="177"/>
        <v/>
      </c>
      <c r="I1234" s="5" t="str">
        <f t="shared" si="178"/>
        <v/>
      </c>
      <c r="J1234" s="5" t="str">
        <f t="shared" si="179"/>
        <v/>
      </c>
      <c r="K1234" s="5" t="e">
        <f t="shared" si="175"/>
        <v>#N/A</v>
      </c>
    </row>
    <row r="1235" spans="1:11" x14ac:dyDescent="0.25">
      <c r="A1235" s="3" t="str">
        <f>IF(AND(TRIM(INDEX(CompletedDateValues,ROW(A1235)))&lt;&gt;"",INDEX(CompletedDateValues,ROW(A1235))&gt;0),INT(INDEX(CompletedDateValues,ROW(A1235))),"")</f>
        <v/>
      </c>
      <c r="B1235" s="3" t="str">
        <f>IF(AND(TRIM(INDEX(StartDateValues,ROW(A1235)))&lt;&gt;"",INDEX(StartDateValues,ROW(A1235))&gt;0),INT(INDEX(StartDateValues,ROW(A1235))),"")</f>
        <v/>
      </c>
      <c r="C1235" s="3" t="str">
        <f t="shared" si="171"/>
        <v/>
      </c>
      <c r="D1235" s="5" t="str">
        <f t="shared" si="172"/>
        <v/>
      </c>
      <c r="E1235" s="5" t="str">
        <f t="shared" si="173"/>
        <v/>
      </c>
      <c r="F1235" s="5" t="str">
        <f t="shared" si="174"/>
        <v/>
      </c>
      <c r="G1235" s="3" t="str">
        <f t="shared" si="176"/>
        <v/>
      </c>
      <c r="H1235" s="5" t="str">
        <f t="shared" si="177"/>
        <v/>
      </c>
      <c r="I1235" s="5" t="str">
        <f t="shared" si="178"/>
        <v/>
      </c>
      <c r="J1235" s="5" t="str">
        <f t="shared" si="179"/>
        <v/>
      </c>
      <c r="K1235" s="5" t="e">
        <f t="shared" si="175"/>
        <v>#N/A</v>
      </c>
    </row>
    <row r="1236" spans="1:11" x14ac:dyDescent="0.25">
      <c r="A1236" s="3" t="str">
        <f>IF(AND(TRIM(INDEX(CompletedDateValues,ROW(A1236)))&lt;&gt;"",INDEX(CompletedDateValues,ROW(A1236))&gt;0),INT(INDEX(CompletedDateValues,ROW(A1236))),"")</f>
        <v/>
      </c>
      <c r="B1236" s="3" t="str">
        <f>IF(AND(TRIM(INDEX(StartDateValues,ROW(A1236)))&lt;&gt;"",INDEX(StartDateValues,ROW(A1236))&gt;0),INT(INDEX(StartDateValues,ROW(A1236))),"")</f>
        <v/>
      </c>
      <c r="C1236" s="3" t="str">
        <f t="shared" si="171"/>
        <v/>
      </c>
      <c r="D1236" s="5" t="str">
        <f t="shared" si="172"/>
        <v/>
      </c>
      <c r="E1236" s="5" t="str">
        <f t="shared" si="173"/>
        <v/>
      </c>
      <c r="F1236" s="5" t="str">
        <f t="shared" si="174"/>
        <v/>
      </c>
      <c r="G1236" s="3" t="str">
        <f t="shared" si="176"/>
        <v/>
      </c>
      <c r="H1236" s="5" t="str">
        <f t="shared" si="177"/>
        <v/>
      </c>
      <c r="I1236" s="5" t="str">
        <f t="shared" si="178"/>
        <v/>
      </c>
      <c r="J1236" s="5" t="str">
        <f t="shared" si="179"/>
        <v/>
      </c>
      <c r="K1236" s="5" t="e">
        <f t="shared" si="175"/>
        <v>#N/A</v>
      </c>
    </row>
    <row r="1237" spans="1:11" x14ac:dyDescent="0.25">
      <c r="A1237" s="3" t="str">
        <f>IF(AND(TRIM(INDEX(CompletedDateValues,ROW(A1237)))&lt;&gt;"",INDEX(CompletedDateValues,ROW(A1237))&gt;0),INT(INDEX(CompletedDateValues,ROW(A1237))),"")</f>
        <v/>
      </c>
      <c r="B1237" s="3" t="str">
        <f>IF(AND(TRIM(INDEX(StartDateValues,ROW(A1237)))&lt;&gt;"",INDEX(StartDateValues,ROW(A1237))&gt;0),INT(INDEX(StartDateValues,ROW(A1237))),"")</f>
        <v/>
      </c>
      <c r="C1237" s="3" t="str">
        <f t="shared" si="171"/>
        <v/>
      </c>
      <c r="D1237" s="5" t="str">
        <f t="shared" si="172"/>
        <v/>
      </c>
      <c r="E1237" s="5" t="str">
        <f t="shared" si="173"/>
        <v/>
      </c>
      <c r="F1237" s="5" t="str">
        <f t="shared" si="174"/>
        <v/>
      </c>
      <c r="G1237" s="3" t="str">
        <f t="shared" si="176"/>
        <v/>
      </c>
      <c r="H1237" s="5" t="str">
        <f t="shared" si="177"/>
        <v/>
      </c>
      <c r="I1237" s="5" t="str">
        <f t="shared" si="178"/>
        <v/>
      </c>
      <c r="J1237" s="5" t="str">
        <f t="shared" si="179"/>
        <v/>
      </c>
      <c r="K1237" s="5" t="e">
        <f t="shared" si="175"/>
        <v>#N/A</v>
      </c>
    </row>
    <row r="1238" spans="1:11" x14ac:dyDescent="0.25">
      <c r="A1238" s="3" t="str">
        <f>IF(AND(TRIM(INDEX(CompletedDateValues,ROW(A1238)))&lt;&gt;"",INDEX(CompletedDateValues,ROW(A1238))&gt;0),INT(INDEX(CompletedDateValues,ROW(A1238))),"")</f>
        <v/>
      </c>
      <c r="B1238" s="3" t="str">
        <f>IF(AND(TRIM(INDEX(StartDateValues,ROW(A1238)))&lt;&gt;"",INDEX(StartDateValues,ROW(A1238))&gt;0),INT(INDEX(StartDateValues,ROW(A1238))),"")</f>
        <v/>
      </c>
      <c r="C1238" s="3" t="str">
        <f t="shared" si="171"/>
        <v/>
      </c>
      <c r="D1238" s="5" t="str">
        <f t="shared" si="172"/>
        <v/>
      </c>
      <c r="E1238" s="5" t="str">
        <f t="shared" si="173"/>
        <v/>
      </c>
      <c r="F1238" s="5" t="str">
        <f t="shared" si="174"/>
        <v/>
      </c>
      <c r="G1238" s="3" t="str">
        <f t="shared" si="176"/>
        <v/>
      </c>
      <c r="H1238" s="5" t="str">
        <f t="shared" si="177"/>
        <v/>
      </c>
      <c r="I1238" s="5" t="str">
        <f t="shared" si="178"/>
        <v/>
      </c>
      <c r="J1238" s="5" t="str">
        <f t="shared" si="179"/>
        <v/>
      </c>
      <c r="K1238" s="5" t="e">
        <f t="shared" si="175"/>
        <v>#N/A</v>
      </c>
    </row>
    <row r="1239" spans="1:11" x14ac:dyDescent="0.25">
      <c r="A1239" s="3" t="str">
        <f>IF(AND(TRIM(INDEX(CompletedDateValues,ROW(A1239)))&lt;&gt;"",INDEX(CompletedDateValues,ROW(A1239))&gt;0),INT(INDEX(CompletedDateValues,ROW(A1239))),"")</f>
        <v/>
      </c>
      <c r="B1239" s="3" t="str">
        <f>IF(AND(TRIM(INDEX(StartDateValues,ROW(A1239)))&lt;&gt;"",INDEX(StartDateValues,ROW(A1239))&gt;0),INT(INDEX(StartDateValues,ROW(A1239))),"")</f>
        <v/>
      </c>
      <c r="C1239" s="3" t="str">
        <f t="shared" si="171"/>
        <v/>
      </c>
      <c r="D1239" s="5" t="str">
        <f t="shared" si="172"/>
        <v/>
      </c>
      <c r="E1239" s="5" t="str">
        <f t="shared" si="173"/>
        <v/>
      </c>
      <c r="F1239" s="5" t="str">
        <f t="shared" si="174"/>
        <v/>
      </c>
      <c r="G1239" s="3" t="str">
        <f t="shared" si="176"/>
        <v/>
      </c>
      <c r="H1239" s="5" t="str">
        <f t="shared" si="177"/>
        <v/>
      </c>
      <c r="I1239" s="5" t="str">
        <f t="shared" si="178"/>
        <v/>
      </c>
      <c r="J1239" s="5" t="str">
        <f t="shared" si="179"/>
        <v/>
      </c>
      <c r="K1239" s="5" t="e">
        <f t="shared" si="175"/>
        <v>#N/A</v>
      </c>
    </row>
    <row r="1240" spans="1:11" x14ac:dyDescent="0.25">
      <c r="A1240" s="3" t="str">
        <f>IF(AND(TRIM(INDEX(CompletedDateValues,ROW(A1240)))&lt;&gt;"",INDEX(CompletedDateValues,ROW(A1240))&gt;0),INT(INDEX(CompletedDateValues,ROW(A1240))),"")</f>
        <v/>
      </c>
      <c r="B1240" s="3" t="str">
        <f>IF(AND(TRIM(INDEX(StartDateValues,ROW(A1240)))&lt;&gt;"",INDEX(StartDateValues,ROW(A1240))&gt;0),INT(INDEX(StartDateValues,ROW(A1240))),"")</f>
        <v/>
      </c>
      <c r="C1240" s="3" t="str">
        <f t="shared" si="171"/>
        <v/>
      </c>
      <c r="D1240" s="5" t="str">
        <f t="shared" si="172"/>
        <v/>
      </c>
      <c r="E1240" s="5" t="str">
        <f t="shared" si="173"/>
        <v/>
      </c>
      <c r="F1240" s="5" t="str">
        <f t="shared" si="174"/>
        <v/>
      </c>
      <c r="G1240" s="3" t="str">
        <f t="shared" si="176"/>
        <v/>
      </c>
      <c r="H1240" s="5" t="str">
        <f t="shared" si="177"/>
        <v/>
      </c>
      <c r="I1240" s="5" t="str">
        <f t="shared" si="178"/>
        <v/>
      </c>
      <c r="J1240" s="5" t="str">
        <f t="shared" si="179"/>
        <v/>
      </c>
      <c r="K1240" s="5" t="e">
        <f t="shared" si="175"/>
        <v>#N/A</v>
      </c>
    </row>
    <row r="1241" spans="1:11" x14ac:dyDescent="0.25">
      <c r="A1241" s="3" t="str">
        <f>IF(AND(TRIM(INDEX(CompletedDateValues,ROW(A1241)))&lt;&gt;"",INDEX(CompletedDateValues,ROW(A1241))&gt;0),INT(INDEX(CompletedDateValues,ROW(A1241))),"")</f>
        <v/>
      </c>
      <c r="B1241" s="3" t="str">
        <f>IF(AND(TRIM(INDEX(StartDateValues,ROW(A1241)))&lt;&gt;"",INDEX(StartDateValues,ROW(A1241))&gt;0),INT(INDEX(StartDateValues,ROW(A1241))),"")</f>
        <v/>
      </c>
      <c r="C1241" s="3" t="str">
        <f t="shared" si="171"/>
        <v/>
      </c>
      <c r="D1241" s="5" t="str">
        <f t="shared" si="172"/>
        <v/>
      </c>
      <c r="E1241" s="5" t="str">
        <f t="shared" si="173"/>
        <v/>
      </c>
      <c r="F1241" s="5" t="str">
        <f t="shared" si="174"/>
        <v/>
      </c>
      <c r="G1241" s="3" t="str">
        <f t="shared" si="176"/>
        <v/>
      </c>
      <c r="H1241" s="5" t="str">
        <f t="shared" si="177"/>
        <v/>
      </c>
      <c r="I1241" s="5" t="str">
        <f t="shared" si="178"/>
        <v/>
      </c>
      <c r="J1241" s="5" t="str">
        <f t="shared" si="179"/>
        <v/>
      </c>
      <c r="K1241" s="5" t="e">
        <f t="shared" si="175"/>
        <v>#N/A</v>
      </c>
    </row>
    <row r="1242" spans="1:11" x14ac:dyDescent="0.25">
      <c r="A1242" s="3" t="str">
        <f>IF(AND(TRIM(INDEX(CompletedDateValues,ROW(A1242)))&lt;&gt;"",INDEX(CompletedDateValues,ROW(A1242))&gt;0),INT(INDEX(CompletedDateValues,ROW(A1242))),"")</f>
        <v/>
      </c>
      <c r="B1242" s="3" t="str">
        <f>IF(AND(TRIM(INDEX(StartDateValues,ROW(A1242)))&lt;&gt;"",INDEX(StartDateValues,ROW(A1242))&gt;0),INT(INDEX(StartDateValues,ROW(A1242))),"")</f>
        <v/>
      </c>
      <c r="C1242" s="3" t="str">
        <f t="shared" si="171"/>
        <v/>
      </c>
      <c r="D1242" s="5" t="str">
        <f t="shared" si="172"/>
        <v/>
      </c>
      <c r="E1242" s="5" t="str">
        <f t="shared" si="173"/>
        <v/>
      </c>
      <c r="F1242" s="5" t="str">
        <f t="shared" si="174"/>
        <v/>
      </c>
      <c r="G1242" s="3" t="str">
        <f t="shared" si="176"/>
        <v/>
      </c>
      <c r="H1242" s="5" t="str">
        <f t="shared" si="177"/>
        <v/>
      </c>
      <c r="I1242" s="5" t="str">
        <f t="shared" si="178"/>
        <v/>
      </c>
      <c r="J1242" s="5" t="str">
        <f t="shared" si="179"/>
        <v/>
      </c>
      <c r="K1242" s="5" t="e">
        <f t="shared" si="175"/>
        <v>#N/A</v>
      </c>
    </row>
    <row r="1243" spans="1:11" x14ac:dyDescent="0.25">
      <c r="A1243" s="3" t="str">
        <f>IF(AND(TRIM(INDEX(CompletedDateValues,ROW(A1243)))&lt;&gt;"",INDEX(CompletedDateValues,ROW(A1243))&gt;0),INT(INDEX(CompletedDateValues,ROW(A1243))),"")</f>
        <v/>
      </c>
      <c r="B1243" s="3" t="str">
        <f>IF(AND(TRIM(INDEX(StartDateValues,ROW(A1243)))&lt;&gt;"",INDEX(StartDateValues,ROW(A1243))&gt;0),INT(INDEX(StartDateValues,ROW(A1243))),"")</f>
        <v/>
      </c>
      <c r="C1243" s="3" t="str">
        <f t="shared" si="171"/>
        <v/>
      </c>
      <c r="D1243" s="5" t="str">
        <f t="shared" si="172"/>
        <v/>
      </c>
      <c r="E1243" s="5" t="str">
        <f t="shared" si="173"/>
        <v/>
      </c>
      <c r="F1243" s="5" t="str">
        <f t="shared" si="174"/>
        <v/>
      </c>
      <c r="G1243" s="3" t="str">
        <f t="shared" si="176"/>
        <v/>
      </c>
      <c r="H1243" s="5" t="str">
        <f t="shared" si="177"/>
        <v/>
      </c>
      <c r="I1243" s="5" t="str">
        <f t="shared" si="178"/>
        <v/>
      </c>
      <c r="J1243" s="5" t="str">
        <f t="shared" si="179"/>
        <v/>
      </c>
      <c r="K1243" s="5" t="e">
        <f t="shared" si="175"/>
        <v>#N/A</v>
      </c>
    </row>
    <row r="1244" spans="1:11" x14ac:dyDescent="0.25">
      <c r="A1244" s="3" t="str">
        <f>IF(AND(TRIM(INDEX(CompletedDateValues,ROW(A1244)))&lt;&gt;"",INDEX(CompletedDateValues,ROW(A1244))&gt;0),INT(INDEX(CompletedDateValues,ROW(A1244))),"")</f>
        <v/>
      </c>
      <c r="B1244" s="3" t="str">
        <f>IF(AND(TRIM(INDEX(StartDateValues,ROW(A1244)))&lt;&gt;"",INDEX(StartDateValues,ROW(A1244))&gt;0),INT(INDEX(StartDateValues,ROW(A1244))),"")</f>
        <v/>
      </c>
      <c r="C1244" s="3" t="str">
        <f t="shared" si="171"/>
        <v/>
      </c>
      <c r="D1244" s="5" t="str">
        <f t="shared" si="172"/>
        <v/>
      </c>
      <c r="E1244" s="5" t="str">
        <f t="shared" si="173"/>
        <v/>
      </c>
      <c r="F1244" s="5" t="str">
        <f t="shared" si="174"/>
        <v/>
      </c>
      <c r="G1244" s="3" t="str">
        <f t="shared" si="176"/>
        <v/>
      </c>
      <c r="H1244" s="5" t="str">
        <f t="shared" si="177"/>
        <v/>
      </c>
      <c r="I1244" s="5" t="str">
        <f t="shared" si="178"/>
        <v/>
      </c>
      <c r="J1244" s="5" t="str">
        <f t="shared" si="179"/>
        <v/>
      </c>
      <c r="K1244" s="5" t="e">
        <f t="shared" si="175"/>
        <v>#N/A</v>
      </c>
    </row>
    <row r="1245" spans="1:11" x14ac:dyDescent="0.25">
      <c r="A1245" s="3" t="str">
        <f>IF(AND(TRIM(INDEX(CompletedDateValues,ROW(A1245)))&lt;&gt;"",INDEX(CompletedDateValues,ROW(A1245))&gt;0),INT(INDEX(CompletedDateValues,ROW(A1245))),"")</f>
        <v/>
      </c>
      <c r="B1245" s="3" t="str">
        <f>IF(AND(TRIM(INDEX(StartDateValues,ROW(A1245)))&lt;&gt;"",INDEX(StartDateValues,ROW(A1245))&gt;0),INT(INDEX(StartDateValues,ROW(A1245))),"")</f>
        <v/>
      </c>
      <c r="C1245" s="3" t="str">
        <f t="shared" si="171"/>
        <v/>
      </c>
      <c r="D1245" s="5" t="str">
        <f t="shared" si="172"/>
        <v/>
      </c>
      <c r="E1245" s="5" t="str">
        <f t="shared" si="173"/>
        <v/>
      </c>
      <c r="F1245" s="5" t="str">
        <f t="shared" si="174"/>
        <v/>
      </c>
      <c r="G1245" s="3" t="str">
        <f t="shared" si="176"/>
        <v/>
      </c>
      <c r="H1245" s="5" t="str">
        <f t="shared" si="177"/>
        <v/>
      </c>
      <c r="I1245" s="5" t="str">
        <f t="shared" si="178"/>
        <v/>
      </c>
      <c r="J1245" s="5" t="str">
        <f t="shared" si="179"/>
        <v/>
      </c>
      <c r="K1245" s="5" t="e">
        <f t="shared" si="175"/>
        <v>#N/A</v>
      </c>
    </row>
    <row r="1246" spans="1:11" x14ac:dyDescent="0.25">
      <c r="A1246" s="3" t="str">
        <f>IF(AND(TRIM(INDEX(CompletedDateValues,ROW(A1246)))&lt;&gt;"",INDEX(CompletedDateValues,ROW(A1246))&gt;0),INT(INDEX(CompletedDateValues,ROW(A1246))),"")</f>
        <v/>
      </c>
      <c r="B1246" s="3" t="str">
        <f>IF(AND(TRIM(INDEX(StartDateValues,ROW(A1246)))&lt;&gt;"",INDEX(StartDateValues,ROW(A1246))&gt;0),INT(INDEX(StartDateValues,ROW(A1246))),"")</f>
        <v/>
      </c>
      <c r="C1246" s="3" t="str">
        <f t="shared" si="171"/>
        <v/>
      </c>
      <c r="D1246" s="5" t="str">
        <f t="shared" si="172"/>
        <v/>
      </c>
      <c r="E1246" s="5" t="str">
        <f t="shared" si="173"/>
        <v/>
      </c>
      <c r="F1246" s="5" t="str">
        <f t="shared" si="174"/>
        <v/>
      </c>
      <c r="G1246" s="3" t="str">
        <f t="shared" si="176"/>
        <v/>
      </c>
      <c r="H1246" s="5" t="str">
        <f t="shared" si="177"/>
        <v/>
      </c>
      <c r="I1246" s="5" t="str">
        <f t="shared" si="178"/>
        <v/>
      </c>
      <c r="J1246" s="5" t="str">
        <f t="shared" si="179"/>
        <v/>
      </c>
      <c r="K1246" s="5" t="e">
        <f t="shared" si="175"/>
        <v>#N/A</v>
      </c>
    </row>
    <row r="1247" spans="1:11" x14ac:dyDescent="0.25">
      <c r="A1247" s="3" t="str">
        <f>IF(AND(TRIM(INDEX(CompletedDateValues,ROW(A1247)))&lt;&gt;"",INDEX(CompletedDateValues,ROW(A1247))&gt;0),INT(INDEX(CompletedDateValues,ROW(A1247))),"")</f>
        <v/>
      </c>
      <c r="B1247" s="3" t="str">
        <f>IF(AND(TRIM(INDEX(StartDateValues,ROW(A1247)))&lt;&gt;"",INDEX(StartDateValues,ROW(A1247))&gt;0),INT(INDEX(StartDateValues,ROW(A1247))),"")</f>
        <v/>
      </c>
      <c r="C1247" s="3" t="str">
        <f t="shared" si="171"/>
        <v/>
      </c>
      <c r="D1247" s="5" t="str">
        <f t="shared" si="172"/>
        <v/>
      </c>
      <c r="E1247" s="5" t="str">
        <f t="shared" si="173"/>
        <v/>
      </c>
      <c r="F1247" s="5" t="str">
        <f t="shared" si="174"/>
        <v/>
      </c>
      <c r="G1247" s="3" t="str">
        <f t="shared" si="176"/>
        <v/>
      </c>
      <c r="H1247" s="5" t="str">
        <f t="shared" si="177"/>
        <v/>
      </c>
      <c r="I1247" s="5" t="str">
        <f t="shared" si="178"/>
        <v/>
      </c>
      <c r="J1247" s="5" t="str">
        <f t="shared" si="179"/>
        <v/>
      </c>
      <c r="K1247" s="5" t="e">
        <f t="shared" si="175"/>
        <v>#N/A</v>
      </c>
    </row>
    <row r="1248" spans="1:11" x14ac:dyDescent="0.25">
      <c r="A1248" s="3" t="str">
        <f>IF(AND(TRIM(INDEX(CompletedDateValues,ROW(A1248)))&lt;&gt;"",INDEX(CompletedDateValues,ROW(A1248))&gt;0),INT(INDEX(CompletedDateValues,ROW(A1248))),"")</f>
        <v/>
      </c>
      <c r="B1248" s="3" t="str">
        <f>IF(AND(TRIM(INDEX(StartDateValues,ROW(A1248)))&lt;&gt;"",INDEX(StartDateValues,ROW(A1248))&gt;0),INT(INDEX(StartDateValues,ROW(A1248))),"")</f>
        <v/>
      </c>
      <c r="C1248" s="3" t="str">
        <f t="shared" si="171"/>
        <v/>
      </c>
      <c r="D1248" s="5" t="str">
        <f t="shared" si="172"/>
        <v/>
      </c>
      <c r="E1248" s="5" t="str">
        <f t="shared" si="173"/>
        <v/>
      </c>
      <c r="F1248" s="5" t="str">
        <f t="shared" si="174"/>
        <v/>
      </c>
      <c r="G1248" s="3" t="str">
        <f t="shared" si="176"/>
        <v/>
      </c>
      <c r="H1248" s="5" t="str">
        <f t="shared" si="177"/>
        <v/>
      </c>
      <c r="I1248" s="5" t="str">
        <f t="shared" si="178"/>
        <v/>
      </c>
      <c r="J1248" s="5" t="str">
        <f t="shared" si="179"/>
        <v/>
      </c>
      <c r="K1248" s="5" t="e">
        <f t="shared" si="175"/>
        <v>#N/A</v>
      </c>
    </row>
    <row r="1249" spans="1:11" x14ac:dyDescent="0.25">
      <c r="A1249" s="3" t="str">
        <f>IF(AND(TRIM(INDEX(CompletedDateValues,ROW(A1249)))&lt;&gt;"",INDEX(CompletedDateValues,ROW(A1249))&gt;0),INT(INDEX(CompletedDateValues,ROW(A1249))),"")</f>
        <v/>
      </c>
      <c r="B1249" s="3" t="str">
        <f>IF(AND(TRIM(INDEX(StartDateValues,ROW(A1249)))&lt;&gt;"",INDEX(StartDateValues,ROW(A1249))&gt;0),INT(INDEX(StartDateValues,ROW(A1249))),"")</f>
        <v/>
      </c>
      <c r="C1249" s="3" t="str">
        <f t="shared" si="171"/>
        <v/>
      </c>
      <c r="D1249" s="5" t="str">
        <f t="shared" si="172"/>
        <v/>
      </c>
      <c r="E1249" s="5" t="str">
        <f t="shared" si="173"/>
        <v/>
      </c>
      <c r="F1249" s="5" t="str">
        <f t="shared" si="174"/>
        <v/>
      </c>
      <c r="G1249" s="3" t="str">
        <f t="shared" si="176"/>
        <v/>
      </c>
      <c r="H1249" s="5" t="str">
        <f t="shared" si="177"/>
        <v/>
      </c>
      <c r="I1249" s="5" t="str">
        <f t="shared" si="178"/>
        <v/>
      </c>
      <c r="J1249" s="5" t="str">
        <f t="shared" si="179"/>
        <v/>
      </c>
      <c r="K1249" s="5" t="e">
        <f t="shared" si="175"/>
        <v>#N/A</v>
      </c>
    </row>
    <row r="1250" spans="1:11" x14ac:dyDescent="0.25">
      <c r="A1250" s="3" t="str">
        <f>IF(AND(TRIM(INDEX(CompletedDateValues,ROW(A1250)))&lt;&gt;"",INDEX(CompletedDateValues,ROW(A1250))&gt;0),INT(INDEX(CompletedDateValues,ROW(A1250))),"")</f>
        <v/>
      </c>
      <c r="B1250" s="3" t="str">
        <f>IF(AND(TRIM(INDEX(StartDateValues,ROW(A1250)))&lt;&gt;"",INDEX(StartDateValues,ROW(A1250))&gt;0),INT(INDEX(StartDateValues,ROW(A1250))),"")</f>
        <v/>
      </c>
      <c r="C1250" s="3" t="str">
        <f t="shared" si="171"/>
        <v/>
      </c>
      <c r="D1250" s="5" t="str">
        <f t="shared" si="172"/>
        <v/>
      </c>
      <c r="E1250" s="5" t="str">
        <f t="shared" si="173"/>
        <v/>
      </c>
      <c r="F1250" s="5" t="str">
        <f t="shared" si="174"/>
        <v/>
      </c>
      <c r="G1250" s="3" t="str">
        <f t="shared" si="176"/>
        <v/>
      </c>
      <c r="H1250" s="5" t="str">
        <f t="shared" si="177"/>
        <v/>
      </c>
      <c r="I1250" s="5" t="str">
        <f t="shared" si="178"/>
        <v/>
      </c>
      <c r="J1250" s="5" t="str">
        <f t="shared" si="179"/>
        <v/>
      </c>
      <c r="K1250" s="5" t="e">
        <f t="shared" si="175"/>
        <v>#N/A</v>
      </c>
    </row>
    <row r="1251" spans="1:11" x14ac:dyDescent="0.25">
      <c r="A1251" s="3" t="str">
        <f>IF(AND(TRIM(INDEX(CompletedDateValues,ROW(A1251)))&lt;&gt;"",INDEX(CompletedDateValues,ROW(A1251))&gt;0),INT(INDEX(CompletedDateValues,ROW(A1251))),"")</f>
        <v/>
      </c>
      <c r="B1251" s="3" t="str">
        <f>IF(AND(TRIM(INDEX(StartDateValues,ROW(A1251)))&lt;&gt;"",INDEX(StartDateValues,ROW(A1251))&gt;0),INT(INDEX(StartDateValues,ROW(A1251))),"")</f>
        <v/>
      </c>
      <c r="C1251" s="3" t="str">
        <f t="shared" si="171"/>
        <v/>
      </c>
      <c r="D1251" s="5" t="str">
        <f t="shared" si="172"/>
        <v/>
      </c>
      <c r="E1251" s="5" t="str">
        <f t="shared" si="173"/>
        <v/>
      </c>
      <c r="F1251" s="5" t="str">
        <f t="shared" si="174"/>
        <v/>
      </c>
      <c r="G1251" s="3" t="str">
        <f t="shared" si="176"/>
        <v/>
      </c>
      <c r="H1251" s="5" t="str">
        <f t="shared" si="177"/>
        <v/>
      </c>
      <c r="I1251" s="5" t="str">
        <f t="shared" si="178"/>
        <v/>
      </c>
      <c r="J1251" s="5" t="str">
        <f t="shared" si="179"/>
        <v/>
      </c>
      <c r="K1251" s="5" t="e">
        <f t="shared" si="175"/>
        <v>#N/A</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Instructions</vt:lpstr>
      <vt:lpstr>Your Data</vt:lpstr>
      <vt:lpstr>Settings</vt:lpstr>
      <vt:lpstr>Charts</vt:lpstr>
      <vt:lpstr>Research Survey</vt:lpstr>
      <vt:lpstr>Share Data</vt:lpstr>
      <vt:lpstr>Throughput</vt:lpstr>
      <vt:lpstr>Cycle Time</vt:lpstr>
      <vt:lpstr>Work in Progress</vt:lpstr>
      <vt:lpstr>Weibull</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ThroughputValuesNormalized</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2015-07-11T20:31:27Z</dcterms:created>
  <dcterms:modified xsi:type="dcterms:W3CDTF">2015-09-19T23:42:36Z</dcterms:modified>
</cp:coreProperties>
</file>