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0" yWindow="640" windowWidth="28800" windowHeight="16240"/>
  </bookViews>
  <sheets>
    <sheet name="Readme" sheetId="6" r:id="rId1"/>
    <sheet name="Settings" sheetId="2" r:id="rId2"/>
    <sheet name="Survey Sheet" sheetId="5" r:id="rId3"/>
    <sheet name="Input and results" sheetId="1" r:id="rId4"/>
    <sheet name="Skill Heatmap" sheetId="10" state="hidden" r:id="rId5"/>
    <sheet name="Planning and Stabilizing Teams" sheetId="9" r:id="rId6"/>
  </sheets>
  <definedNames>
    <definedName name="Skills_Header">Settings!#REF!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1" l="1"/>
  <c r="A5" i="1"/>
  <c r="A29" i="5"/>
  <c r="G6" i="1"/>
  <c r="A6" i="1"/>
  <c r="A30" i="5"/>
  <c r="G7" i="1"/>
  <c r="A7" i="1"/>
  <c r="A31" i="5"/>
  <c r="G8" i="1"/>
  <c r="A8" i="1"/>
  <c r="A32" i="5"/>
  <c r="G9" i="1"/>
  <c r="A9" i="1"/>
  <c r="A33" i="5"/>
  <c r="G10" i="1"/>
  <c r="A10" i="1"/>
  <c r="A34" i="5"/>
  <c r="G11" i="1"/>
  <c r="A11" i="1"/>
  <c r="A35" i="5"/>
  <c r="G12" i="1"/>
  <c r="A12" i="1"/>
  <c r="A36" i="5"/>
  <c r="G13" i="1"/>
  <c r="A13" i="1"/>
  <c r="A37" i="5"/>
  <c r="G14" i="1"/>
  <c r="A14" i="1"/>
  <c r="A38" i="5"/>
  <c r="G15" i="1"/>
  <c r="A15" i="1"/>
  <c r="A39" i="5"/>
  <c r="G16" i="1"/>
  <c r="A16" i="1"/>
  <c r="A40" i="5"/>
  <c r="G17" i="1"/>
  <c r="A17" i="1"/>
  <c r="A41" i="5"/>
  <c r="G18" i="1"/>
  <c r="A18" i="1"/>
  <c r="A42" i="5"/>
  <c r="G19" i="1"/>
  <c r="A19" i="1"/>
  <c r="A43" i="5"/>
  <c r="G20" i="1"/>
  <c r="A20" i="1"/>
  <c r="A44" i="5"/>
  <c r="G4" i="1"/>
  <c r="A4" i="1"/>
  <c r="A28" i="5"/>
  <c r="A9" i="5"/>
  <c r="A10" i="5"/>
  <c r="A11" i="5"/>
  <c r="A12" i="5"/>
  <c r="A13" i="5"/>
  <c r="A14" i="5"/>
  <c r="A15" i="5"/>
  <c r="A16" i="5"/>
  <c r="A17" i="5"/>
  <c r="A18" i="5"/>
  <c r="A19" i="5"/>
  <c r="A20" i="5"/>
  <c r="A21" i="5"/>
  <c r="A22" i="5"/>
  <c r="A23" i="5"/>
  <c r="A24" i="5"/>
  <c r="A8" i="5"/>
  <c r="E3" i="10"/>
  <c r="F3" i="10"/>
  <c r="G3" i="10"/>
  <c r="H3" i="10"/>
  <c r="I3" i="10"/>
  <c r="J3" i="10"/>
  <c r="K3" i="10"/>
  <c r="L3" i="10"/>
  <c r="M3" i="10"/>
  <c r="N3" i="10"/>
  <c r="O3" i="10"/>
  <c r="P3" i="10"/>
  <c r="Q3" i="10"/>
  <c r="B3" i="10"/>
  <c r="C5" i="1"/>
  <c r="E4" i="10"/>
  <c r="F4" i="10"/>
  <c r="G4" i="10"/>
  <c r="H4" i="10"/>
  <c r="I4" i="10"/>
  <c r="J4" i="10"/>
  <c r="K4" i="10"/>
  <c r="L4" i="10"/>
  <c r="M4" i="10"/>
  <c r="N4" i="10"/>
  <c r="O4" i="10"/>
  <c r="P4" i="10"/>
  <c r="Q4" i="10"/>
  <c r="B4" i="10"/>
  <c r="C6" i="1"/>
  <c r="E5" i="10"/>
  <c r="B5" i="10"/>
  <c r="C7" i="1"/>
  <c r="E6" i="10"/>
  <c r="B6" i="10"/>
  <c r="C8" i="1"/>
  <c r="E7" i="10"/>
  <c r="B7" i="10"/>
  <c r="C9" i="1"/>
  <c r="E8" i="10"/>
  <c r="B8" i="10"/>
  <c r="C10" i="1"/>
  <c r="E9" i="10"/>
  <c r="B9" i="10"/>
  <c r="C11" i="1"/>
  <c r="E10" i="10"/>
  <c r="B10" i="10"/>
  <c r="C12" i="1"/>
  <c r="E11" i="10"/>
  <c r="B11" i="10"/>
  <c r="C13" i="1"/>
  <c r="E12" i="10"/>
  <c r="B12" i="10"/>
  <c r="C14" i="1"/>
  <c r="E13" i="10"/>
  <c r="B13" i="10"/>
  <c r="C15" i="1"/>
  <c r="E14" i="10"/>
  <c r="B14" i="10"/>
  <c r="C16" i="1"/>
  <c r="E15" i="10"/>
  <c r="B15" i="10"/>
  <c r="C17" i="1"/>
  <c r="E16" i="10"/>
  <c r="B16" i="10"/>
  <c r="C18" i="1"/>
  <c r="E17" i="10"/>
  <c r="B17" i="10"/>
  <c r="C19" i="1"/>
  <c r="E18" i="10"/>
  <c r="B18" i="10"/>
  <c r="C20" i="1"/>
  <c r="A3" i="10"/>
  <c r="B5" i="1"/>
  <c r="A4" i="10"/>
  <c r="B6" i="1"/>
  <c r="A5" i="10"/>
  <c r="B7" i="1"/>
  <c r="A6" i="10"/>
  <c r="B8" i="1"/>
  <c r="A7" i="10"/>
  <c r="B9" i="1"/>
  <c r="A8" i="10"/>
  <c r="B10" i="1"/>
  <c r="A9" i="10"/>
  <c r="B11" i="1"/>
  <c r="A10" i="10"/>
  <c r="B12" i="1"/>
  <c r="A11" i="10"/>
  <c r="B13" i="1"/>
  <c r="A12" i="10"/>
  <c r="B14" i="1"/>
  <c r="A13" i="10"/>
  <c r="B15" i="1"/>
  <c r="A14" i="10"/>
  <c r="B16" i="1"/>
  <c r="A15" i="10"/>
  <c r="B17" i="1"/>
  <c r="A16" i="10"/>
  <c r="B18" i="1"/>
  <c r="A17" i="10"/>
  <c r="B19" i="1"/>
  <c r="A18" i="10"/>
  <c r="B20" i="1"/>
  <c r="C3" i="10"/>
  <c r="D5" i="1"/>
  <c r="C4" i="10"/>
  <c r="D6" i="1"/>
  <c r="C5" i="10"/>
  <c r="D7" i="1"/>
  <c r="C6" i="10"/>
  <c r="D8" i="1"/>
  <c r="C7" i="10"/>
  <c r="D9" i="1"/>
  <c r="C8" i="10"/>
  <c r="D10" i="1"/>
  <c r="C9" i="10"/>
  <c r="D11" i="1"/>
  <c r="C10" i="10"/>
  <c r="D12" i="1"/>
  <c r="C11" i="10"/>
  <c r="D13" i="1"/>
  <c r="C12" i="10"/>
  <c r="D14" i="1"/>
  <c r="C13" i="10"/>
  <c r="D15" i="1"/>
  <c r="C14" i="10"/>
  <c r="D16" i="1"/>
  <c r="C15" i="10"/>
  <c r="D17" i="1"/>
  <c r="C16" i="10"/>
  <c r="D18" i="1"/>
  <c r="C17" i="10"/>
  <c r="D19" i="1"/>
  <c r="C18" i="10"/>
  <c r="D20" i="1"/>
  <c r="E2" i="10"/>
  <c r="F2" i="10"/>
  <c r="G2" i="10"/>
  <c r="H2" i="10"/>
  <c r="I2" i="10"/>
  <c r="J2" i="10"/>
  <c r="K2" i="10"/>
  <c r="L2" i="10"/>
  <c r="M2" i="10"/>
  <c r="N2" i="10"/>
  <c r="O2" i="10"/>
  <c r="P2" i="10"/>
  <c r="Q2" i="10"/>
  <c r="B2" i="10"/>
  <c r="C4" i="1"/>
  <c r="C2" i="10"/>
  <c r="D4" i="1"/>
  <c r="A2" i="10"/>
  <c r="B4" i="1"/>
  <c r="R3" i="10"/>
  <c r="E5" i="1"/>
  <c r="R4" i="10"/>
  <c r="E6" i="1"/>
  <c r="F5" i="10"/>
  <c r="G5" i="10"/>
  <c r="H5" i="10"/>
  <c r="I5" i="10"/>
  <c r="J5" i="10"/>
  <c r="K5" i="10"/>
  <c r="L5" i="10"/>
  <c r="M5" i="10"/>
  <c r="N5" i="10"/>
  <c r="O5" i="10"/>
  <c r="P5" i="10"/>
  <c r="Q5" i="10"/>
  <c r="R5" i="10"/>
  <c r="E7" i="1"/>
  <c r="F6" i="10"/>
  <c r="G6" i="10"/>
  <c r="H6" i="10"/>
  <c r="I6" i="10"/>
  <c r="J6" i="10"/>
  <c r="K6" i="10"/>
  <c r="L6" i="10"/>
  <c r="M6" i="10"/>
  <c r="N6" i="10"/>
  <c r="O6" i="10"/>
  <c r="P6" i="10"/>
  <c r="Q6" i="10"/>
  <c r="R6" i="10"/>
  <c r="E8" i="1"/>
  <c r="F7" i="10"/>
  <c r="G7" i="10"/>
  <c r="H7" i="10"/>
  <c r="I7" i="10"/>
  <c r="J7" i="10"/>
  <c r="K7" i="10"/>
  <c r="L7" i="10"/>
  <c r="M7" i="10"/>
  <c r="N7" i="10"/>
  <c r="O7" i="10"/>
  <c r="P7" i="10"/>
  <c r="Q7" i="10"/>
  <c r="R7" i="10"/>
  <c r="E9" i="1"/>
  <c r="F8" i="10"/>
  <c r="G8" i="10"/>
  <c r="H8" i="10"/>
  <c r="I8" i="10"/>
  <c r="J8" i="10"/>
  <c r="K8" i="10"/>
  <c r="L8" i="10"/>
  <c r="M8" i="10"/>
  <c r="N8" i="10"/>
  <c r="O8" i="10"/>
  <c r="P8" i="10"/>
  <c r="Q8" i="10"/>
  <c r="R8" i="10"/>
  <c r="E10" i="1"/>
  <c r="F9" i="10"/>
  <c r="G9" i="10"/>
  <c r="H9" i="10"/>
  <c r="I9" i="10"/>
  <c r="J9" i="10"/>
  <c r="K9" i="10"/>
  <c r="L9" i="10"/>
  <c r="M9" i="10"/>
  <c r="N9" i="10"/>
  <c r="O9" i="10"/>
  <c r="P9" i="10"/>
  <c r="Q9" i="10"/>
  <c r="R9" i="10"/>
  <c r="E11" i="1"/>
  <c r="F10" i="10"/>
  <c r="G10" i="10"/>
  <c r="H10" i="10"/>
  <c r="I10" i="10"/>
  <c r="J10" i="10"/>
  <c r="K10" i="10"/>
  <c r="L10" i="10"/>
  <c r="M10" i="10"/>
  <c r="N10" i="10"/>
  <c r="O10" i="10"/>
  <c r="P10" i="10"/>
  <c r="Q10" i="10"/>
  <c r="R10" i="10"/>
  <c r="E12" i="1"/>
  <c r="F11" i="10"/>
  <c r="G11" i="10"/>
  <c r="H11" i="10"/>
  <c r="I11" i="10"/>
  <c r="J11" i="10"/>
  <c r="K11" i="10"/>
  <c r="L11" i="10"/>
  <c r="M11" i="10"/>
  <c r="N11" i="10"/>
  <c r="O11" i="10"/>
  <c r="P11" i="10"/>
  <c r="Q11" i="10"/>
  <c r="R11" i="10"/>
  <c r="E13" i="1"/>
  <c r="F12" i="10"/>
  <c r="G12" i="10"/>
  <c r="H12" i="10"/>
  <c r="I12" i="10"/>
  <c r="J12" i="10"/>
  <c r="K12" i="10"/>
  <c r="L12" i="10"/>
  <c r="M12" i="10"/>
  <c r="N12" i="10"/>
  <c r="O12" i="10"/>
  <c r="P12" i="10"/>
  <c r="Q12" i="10"/>
  <c r="R12" i="10"/>
  <c r="E14" i="1"/>
  <c r="F13" i="10"/>
  <c r="G13" i="10"/>
  <c r="H13" i="10"/>
  <c r="I13" i="10"/>
  <c r="J13" i="10"/>
  <c r="K13" i="10"/>
  <c r="L13" i="10"/>
  <c r="M13" i="10"/>
  <c r="N13" i="10"/>
  <c r="O13" i="10"/>
  <c r="P13" i="10"/>
  <c r="Q13" i="10"/>
  <c r="R13" i="10"/>
  <c r="E15" i="1"/>
  <c r="F14" i="10"/>
  <c r="G14" i="10"/>
  <c r="H14" i="10"/>
  <c r="I14" i="10"/>
  <c r="J14" i="10"/>
  <c r="K14" i="10"/>
  <c r="L14" i="10"/>
  <c r="M14" i="10"/>
  <c r="N14" i="10"/>
  <c r="O14" i="10"/>
  <c r="P14" i="10"/>
  <c r="Q14" i="10"/>
  <c r="R14" i="10"/>
  <c r="E16" i="1"/>
  <c r="F15" i="10"/>
  <c r="G15" i="10"/>
  <c r="H15" i="10"/>
  <c r="I15" i="10"/>
  <c r="J15" i="10"/>
  <c r="K15" i="10"/>
  <c r="L15" i="10"/>
  <c r="M15" i="10"/>
  <c r="N15" i="10"/>
  <c r="O15" i="10"/>
  <c r="P15" i="10"/>
  <c r="Q15" i="10"/>
  <c r="R15" i="10"/>
  <c r="E17" i="1"/>
  <c r="F16" i="10"/>
  <c r="G16" i="10"/>
  <c r="H16" i="10"/>
  <c r="I16" i="10"/>
  <c r="J16" i="10"/>
  <c r="K16" i="10"/>
  <c r="L16" i="10"/>
  <c r="M16" i="10"/>
  <c r="N16" i="10"/>
  <c r="O16" i="10"/>
  <c r="P16" i="10"/>
  <c r="Q16" i="10"/>
  <c r="R16" i="10"/>
  <c r="E18" i="1"/>
  <c r="F17" i="10"/>
  <c r="G17" i="10"/>
  <c r="H17" i="10"/>
  <c r="I17" i="10"/>
  <c r="J17" i="10"/>
  <c r="K17" i="10"/>
  <c r="L17" i="10"/>
  <c r="M17" i="10"/>
  <c r="N17" i="10"/>
  <c r="O17" i="10"/>
  <c r="P17" i="10"/>
  <c r="Q17" i="10"/>
  <c r="R17" i="10"/>
  <c r="E19" i="1"/>
  <c r="F18" i="10"/>
  <c r="G18" i="10"/>
  <c r="H18" i="10"/>
  <c r="I18" i="10"/>
  <c r="J18" i="10"/>
  <c r="K18" i="10"/>
  <c r="L18" i="10"/>
  <c r="M18" i="10"/>
  <c r="N18" i="10"/>
  <c r="O18" i="10"/>
  <c r="P18" i="10"/>
  <c r="Q18" i="10"/>
  <c r="R18" i="10"/>
  <c r="E20" i="1"/>
  <c r="R2" i="10"/>
  <c r="E4" i="1"/>
  <c r="I3" i="1"/>
  <c r="G1" i="10"/>
  <c r="J3" i="1"/>
  <c r="H1" i="10"/>
  <c r="K3" i="1"/>
  <c r="I1" i="10"/>
  <c r="L3" i="1"/>
  <c r="J1" i="10"/>
  <c r="M3" i="1"/>
  <c r="K1" i="10"/>
  <c r="N3" i="1"/>
  <c r="L1" i="10"/>
  <c r="O3" i="1"/>
  <c r="M1" i="10"/>
  <c r="P3" i="1"/>
  <c r="N1" i="10"/>
  <c r="Q3" i="1"/>
  <c r="O1" i="10"/>
  <c r="R3" i="1"/>
  <c r="P1" i="10"/>
  <c r="S3" i="1"/>
  <c r="Q1" i="10"/>
  <c r="H3" i="1"/>
  <c r="F1" i="10"/>
  <c r="B27" i="5"/>
  <c r="C27" i="5"/>
  <c r="D27" i="5"/>
  <c r="E27" i="5"/>
  <c r="F27" i="5"/>
  <c r="F7" i="5"/>
  <c r="B7" i="5"/>
  <c r="C7" i="5"/>
  <c r="D7" i="5"/>
  <c r="E7" i="5"/>
</calcChain>
</file>

<file path=xl/sharedStrings.xml><?xml version="1.0" encoding="utf-8"?>
<sst xmlns="http://schemas.openxmlformats.org/spreadsheetml/2006/main" count="115" uniqueCount="93">
  <si>
    <t>Strongly Interested</t>
  </si>
  <si>
    <t>Please, Please, Please…</t>
  </si>
  <si>
    <t>CSS</t>
  </si>
  <si>
    <t>Javascript</t>
  </si>
  <si>
    <t>Person 1</t>
  </si>
  <si>
    <t>I'd quit rather than do this…</t>
  </si>
  <si>
    <t>Actively Avoid, unless coerced…</t>
  </si>
  <si>
    <t>Willing to learn</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</si>
  <si>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</si>
  <si>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</si>
  <si>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</si>
  <si>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</si>
  <si>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</si>
  <si>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</si>
  <si>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</si>
  <si>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</si>
  <si>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</si>
  <si>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</si>
  <si>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</si>
  <si>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</si>
  <si>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</si>
  <si>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</si>
  <si>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</si>
  <si>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</si>
  <si>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</si>
  <si>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</si>
  <si>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</si>
  <si>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</si>
  <si>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</si>
  <si>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</si>
  <si>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</si>
  <si>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</si>
  <si>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</si>
  <si>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</si>
  <si>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</si>
  <si>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</si>
  <si>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</si>
  <si>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</si>
  <si>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</si>
  <si>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</si>
  <si>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</si>
  <si>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</si>
  <si>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</si>
  <si>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</si>
  <si>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</si>
  <si>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</si>
  <si>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</si>
  <si>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</si>
  <si>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</si>
  <si>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</si>
  <si>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</si>
  <si>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</si>
  <si>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</si>
  <si>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</si>
  <si>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</si>
  <si>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</si>
  <si>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</si>
  <si>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</si>
  <si>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</si>
  <si>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</si>
  <si>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</si>
  <si>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</si>
  <si>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</si>
  <si>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</si>
  <si>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</si>
  <si>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</si>
  <si>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</si>
  <si>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Most significant gap in skills</t>
  </si>
  <si>
    <t>Least significant gap in skills</t>
  </si>
  <si>
    <t>Added planning and stabilizing team advice.</t>
  </si>
  <si>
    <t>Todo: Planning new teams.</t>
  </si>
  <si>
    <t>Teachers</t>
  </si>
  <si>
    <t>Doers</t>
  </si>
  <si>
    <t>Novices</t>
  </si>
  <si>
    <t>If skill is growing in demand, prepare the bench strength -</t>
  </si>
  <si>
    <t>Skill</t>
  </si>
  <si>
    <t>Counts</t>
  </si>
  <si>
    <t>Totals</t>
  </si>
  <si>
    <t>Capability</t>
  </si>
  <si>
    <t>Risk Score</t>
  </si>
  <si>
    <t>Risk Legend</t>
  </si>
  <si>
    <t>Name</t>
  </si>
  <si>
    <t>Enter survey results in this table. Pick the value from the drop-down in each cell.</t>
  </si>
  <si>
    <t>Your Name (optional)</t>
  </si>
  <si>
    <t>Made input vertical to match survey sheet and put results on the same page</t>
  </si>
  <si>
    <t>Analysis</t>
  </si>
  <si>
    <t>Inputs</t>
  </si>
  <si>
    <t>For planning ideas and advice on building stable teams, see this sheet.</t>
  </si>
  <si>
    <t>Some people use a 1 to 5 rating for this.</t>
  </si>
  <si>
    <t>You are trying t find who can teach others, NOT raw talent.</t>
  </si>
  <si>
    <t>Advice: Pick skills that you need to deliver as a team. Think of skills that</t>
  </si>
  <si>
    <t>new hires might need to learn. You are planning skill development no</t>
  </si>
  <si>
    <t>impressing everyone with all things people CAN do.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</si>
</sst>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
      <b/>
      <sz val="18"/>
      <color theme="3"/>
      <name val="Cambria"/>
      <family val="2"/>
      <scheme val="major"/>
    </font>
    <font>
      <b/>
      <sz val="12"/>
      <color theme="1"/>
      <name val="Calibri"/>
      <family val="2"/>
      <scheme val="minor"/>
    </font>
  </fonts>
  <fills count="16">
    <fill>
      <patternFill patternType="none"/>
    </fill>
    <fill>
      <patternFill patternType="gray125"/>
    </fill>
    <fill>
      <patternFill patternType="solid">
        <fgColor rgb="FFF2F2F2"/>
      </patternFill>
    </fill>
    <fill>
      <patternFill patternType="solid">
        <fgColor rgb="FFFFCC99"/>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2" borderId="1" applyNumberFormat="0" applyAlignment="0" applyProtection="0"/>
    <xf numFmtId="0" fontId="6" fillId="0" borderId="3" applyNumberFormat="0" applyFill="0" applyAlignment="0" applyProtection="0"/>
    <xf numFmtId="0" fontId="7" fillId="0" borderId="5" applyNumberFormat="0" applyFill="0" applyAlignment="0" applyProtection="0"/>
    <xf numFmtId="0" fontId="8" fillId="3" borderId="6"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4" fillId="0" borderId="0" applyNumberFormat="0" applyFill="0" applyBorder="0" applyAlignment="0" applyProtection="0"/>
  </cellStyleXfs>
  <cellXfs count="58">
    <xf numFmtId="0" fontId="0" fillId="0" borderId="0" xfId="0"/>
    <xf numFmtId="0" fontId="2" fillId="0" borderId="0" xfId="0" applyFont="1"/>
    <xf numFmtId="0" fontId="3" fillId="0" borderId="0" xfId="0" applyFont="1"/>
    <xf numFmtId="0" fontId="0" fillId="0" borderId="2" xfId="0" applyBorder="1" applyAlignment="1">
      <alignment horizontal="center"/>
    </xf>
    <xf numFmtId="0" fontId="2" fillId="0" borderId="0" xfId="0" applyNumberFormat="1" applyFont="1"/>
    <xf numFmtId="0" fontId="4" fillId="0" borderId="0" xfId="0" applyFont="1"/>
    <xf numFmtId="0" fontId="5" fillId="0" borderId="0" xfId="0" applyFont="1"/>
    <xf numFmtId="0" fontId="4" fillId="0" borderId="2" xfId="0" applyFont="1" applyBorder="1"/>
    <xf numFmtId="0" fontId="5" fillId="0" borderId="2" xfId="0" applyFont="1" applyBorder="1"/>
    <xf numFmtId="0" fontId="5" fillId="0" borderId="0" xfId="0" applyFont="1" applyAlignment="1">
      <alignment horizontal="center"/>
    </xf>
    <xf numFmtId="0" fontId="5" fillId="0" borderId="4" xfId="0" applyFont="1" applyBorder="1"/>
    <xf numFmtId="0" fontId="4" fillId="0" borderId="0" xfId="0" applyFont="1" applyAlignment="1">
      <alignment horizontal="right"/>
    </xf>
    <xf numFmtId="0" fontId="2" fillId="0" borderId="0" xfId="0" applyFont="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3" fillId="0" borderId="0" xfId="0" applyFont="1" applyBorder="1"/>
    <xf numFmtId="0" fontId="8" fillId="3" borderId="6" xfId="4"/>
    <xf numFmtId="49" fontId="8" fillId="3" borderId="6" xfId="4" applyNumberFormat="1"/>
    <xf numFmtId="2" fontId="0" fillId="0" borderId="0" xfId="0" applyNumberFormat="1"/>
    <xf numFmtId="0" fontId="1" fillId="2" borderId="1" xfId="1" applyAlignment="1">
      <alignment horizontal="center"/>
    </xf>
    <xf numFmtId="0" fontId="0" fillId="0" borderId="0" xfId="0" applyBorder="1"/>
    <xf numFmtId="0" fontId="2" fillId="4" borderId="2"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left" indent="1"/>
    </xf>
    <xf numFmtId="0" fontId="7" fillId="0" borderId="5" xfId="3"/>
    <xf numFmtId="0" fontId="7" fillId="0" borderId="5" xfId="3" applyAlignment="1"/>
    <xf numFmtId="0" fontId="0" fillId="0" borderId="0" xfId="0" applyAlignment="1">
      <alignment horizontal="left"/>
    </xf>
    <xf numFmtId="0" fontId="2" fillId="0" borderId="0" xfId="0" applyFont="1" applyAlignment="1">
      <alignment horizontal="left"/>
    </xf>
    <xf numFmtId="0" fontId="11" fillId="5" borderId="2" xfId="0" applyFont="1" applyFill="1" applyBorder="1" applyAlignment="1">
      <alignment horizontal="center"/>
    </xf>
    <xf numFmtId="0" fontId="11" fillId="6" borderId="2" xfId="0" applyFont="1" applyFill="1" applyBorder="1" applyAlignment="1">
      <alignment horizontal="center"/>
    </xf>
    <xf numFmtId="0" fontId="11" fillId="7" borderId="2" xfId="0" applyFont="1" applyFill="1" applyBorder="1" applyAlignment="1">
      <alignment horizontal="center"/>
    </xf>
    <xf numFmtId="0" fontId="11" fillId="8" borderId="2" xfId="0" applyFont="1" applyFill="1" applyBorder="1" applyAlignment="1">
      <alignment horizontal="center"/>
    </xf>
    <xf numFmtId="0" fontId="11" fillId="9" borderId="2" xfId="0" applyFont="1" applyFill="1" applyBorder="1" applyAlignment="1">
      <alignment horizontal="center"/>
    </xf>
    <xf numFmtId="0" fontId="11" fillId="10" borderId="2" xfId="0" applyFont="1" applyFill="1" applyBorder="1" applyAlignment="1">
      <alignment horizontal="center"/>
    </xf>
    <xf numFmtId="0" fontId="11" fillId="11" borderId="2" xfId="0" applyFont="1" applyFill="1" applyBorder="1" applyAlignment="1">
      <alignment horizontal="center"/>
    </xf>
    <xf numFmtId="0" fontId="11" fillId="12" borderId="2" xfId="0" applyFont="1" applyFill="1" applyBorder="1" applyAlignment="1">
      <alignment horizontal="center"/>
    </xf>
    <xf numFmtId="0" fontId="11" fillId="13" borderId="2" xfId="0" applyFont="1" applyFill="1" applyBorder="1" applyAlignment="1">
      <alignment horizontal="center"/>
    </xf>
    <xf numFmtId="0" fontId="12" fillId="0" borderId="0" xfId="0" applyFont="1"/>
    <xf numFmtId="0" fontId="0" fillId="0" borderId="0" xfId="0" applyAlignment="1">
      <alignment horizontal="center"/>
    </xf>
    <xf numFmtId="0" fontId="2" fillId="0" borderId="0" xfId="0" applyFont="1" applyBorder="1"/>
    <xf numFmtId="0" fontId="2" fillId="0" borderId="2" xfId="0" applyFont="1" applyBorder="1"/>
    <xf numFmtId="0" fontId="2" fillId="14" borderId="2" xfId="0" applyFont="1" applyFill="1" applyBorder="1"/>
    <xf numFmtId="0" fontId="15" fillId="15" borderId="0" xfId="0" applyNumberFormat="1" applyFont="1" applyFill="1" applyAlignment="1">
      <alignment horizontal="center"/>
    </xf>
    <xf numFmtId="0" fontId="15" fillId="15" borderId="2" xfId="0" applyFont="1" applyFill="1" applyBorder="1" applyAlignment="1">
      <alignment horizontal="center"/>
    </xf>
    <xf numFmtId="0" fontId="15" fillId="15" borderId="0" xfId="0" applyNumberFormat="1" applyFont="1" applyFill="1"/>
    <xf numFmtId="0" fontId="15" fillId="14" borderId="2" xfId="0" applyNumberFormat="1" applyFont="1" applyFill="1" applyBorder="1" applyAlignment="1">
      <alignment horizontal="center"/>
    </xf>
    <xf numFmtId="0" fontId="15" fillId="14" borderId="2" xfId="0" applyFont="1" applyFill="1" applyBorder="1"/>
    <xf numFmtId="0" fontId="15" fillId="0" borderId="0" xfId="0" applyFont="1" applyAlignment="1">
      <alignment horizontal="center"/>
    </xf>
    <xf numFmtId="0" fontId="15" fillId="15" borderId="0" xfId="0" applyFont="1" applyFill="1"/>
    <xf numFmtId="0" fontId="15" fillId="0" borderId="0" xfId="0" applyFont="1"/>
    <xf numFmtId="0" fontId="14" fillId="0" borderId="0" xfId="8" applyNumberFormat="1"/>
    <xf numFmtId="0" fontId="13" fillId="0" borderId="0" xfId="7" applyFont="1" applyAlignment="1"/>
    <xf numFmtId="0" fontId="7" fillId="0" borderId="5" xfId="3" applyAlignment="1">
      <alignment horizontal="center"/>
    </xf>
    <xf numFmtId="0" fontId="6" fillId="0" borderId="3" xfId="2" applyAlignment="1">
      <alignment horizontal="center"/>
    </xf>
    <xf numFmtId="0" fontId="15" fillId="15"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cellXfs>
  <cellStyles count="9">
    <cellStyle name="Followed Hyperlink" xfId="6" builtinId="9" hidden="1"/>
    <cellStyle name="Heading 1" xfId="3" builtinId="16"/>
    <cellStyle name="Heading 2" xfId="2" builtinId="17"/>
    <cellStyle name="Hyperlink" xfId="5" builtinId="8" hidden="1"/>
    <cellStyle name="Hyperlink" xfId="7" builtinId="8"/>
    <cellStyle name="Input" xfId="4" builtinId="20"/>
    <cellStyle name="Normal" xfId="0" builtinId="0"/>
    <cellStyle name="Output" xfId="1" builtinId="21"/>
    <cellStyle name="Title" xfId="8" builtinId="15"/>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12</xdr:col>
      <xdr:colOff>158115</xdr:colOff>
      <xdr:row>21</xdr:row>
      <xdr:rowOff>78740</xdr:rowOff>
    </xdr:from>
    <xdr:to>
      <xdr:col>13</xdr:col>
      <xdr:colOff>386715</xdr:colOff>
      <xdr:row>23</xdr:row>
      <xdr:rowOff>10160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5315" y="4168140"/>
          <a:ext cx="9017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431800</xdr:colOff>
      <xdr:row>4</xdr:row>
      <xdr:rowOff>28574</xdr:rowOff>
    </xdr:to>
    <xdr:sp macro="" textlink="">
      <xdr:nvSpPr>
        <xdr:cNvPr id="5" name="TextBox 4"/>
        <xdr:cNvSpPr txBox="1"/>
      </xdr:nvSpPr>
      <xdr:spPr>
        <a:xfrm>
          <a:off x="393701" y="0"/>
          <a:ext cx="4025899"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 Consider making the survey anonymous for more honest data.</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20</xdr:row>
      <xdr:rowOff>114300</xdr:rowOff>
    </xdr:from>
    <xdr:to>
      <xdr:col>3</xdr:col>
      <xdr:colOff>1003300</xdr:colOff>
      <xdr:row>37</xdr:row>
      <xdr:rowOff>101600</xdr:rowOff>
    </xdr:to>
    <xdr:sp macro="" textlink="">
      <xdr:nvSpPr>
        <xdr:cNvPr id="2" name="TextBox 1"/>
        <xdr:cNvSpPr txBox="1"/>
      </xdr:nvSpPr>
      <xdr:spPr>
        <a:xfrm>
          <a:off x="76200" y="3733800"/>
          <a:ext cx="4572000" cy="327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a:t>
          </a:r>
          <a:br>
            <a:rPr lang="en-US" sz="1100" b="1" baseline="0"/>
          </a:br>
          <a:r>
            <a:rPr lang="en-US" sz="1100" b="1" baseline="0"/>
            <a:t/>
          </a:r>
          <a:br>
            <a:rPr lang="en-US" sz="1100" b="1" baseline="0"/>
          </a:br>
          <a:r>
            <a:rPr lang="en-US" sz="1100" b="1" baseline="0"/>
            <a:t>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endParaRPr lang="en-US" sz="1100" baseline="0"/>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endParaRPr lang="en-US" sz="1100" baseline="0"/>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Q23"/>
  <sheetViews>
    <sheetView showGridLines="0" tabSelected="1" workbookViewId="0">
      <selection activeCell="F35" sqref="F35"/>
    </sheetView>
  </sheetViews>
  <sheetFormatPr baseColWidth="10" defaultColWidth="8.83203125" defaultRowHeight="15" x14ac:dyDescent="0.2"/>
  <sheetData>
    <row r="1" spans="2:17" ht="21" thickBot="1" x14ac:dyDescent="0.3">
      <c r="B1" s="52" t="s">
        <v>27</v>
      </c>
      <c r="C1" s="52"/>
      <c r="D1" s="52"/>
      <c r="E1" s="52"/>
      <c r="F1" s="52"/>
      <c r="G1" s="52"/>
      <c r="H1" s="52"/>
      <c r="I1" s="52"/>
      <c r="J1" s="52"/>
      <c r="K1" s="52"/>
      <c r="L1" s="52"/>
      <c r="M1" s="52"/>
      <c r="N1" s="52"/>
    </row>
    <row r="2" spans="2:17" ht="16" thickTop="1" x14ac:dyDescent="0.2">
      <c r="P2" s="1" t="s">
        <v>25</v>
      </c>
    </row>
    <row r="4" spans="2:17" x14ac:dyDescent="0.2">
      <c r="P4" s="18">
        <v>1</v>
      </c>
      <c r="Q4" t="s">
        <v>26</v>
      </c>
    </row>
    <row r="5" spans="2:17" x14ac:dyDescent="0.2">
      <c r="P5" s="18">
        <v>1.1000000000000001</v>
      </c>
      <c r="Q5" t="s">
        <v>30</v>
      </c>
    </row>
    <row r="6" spans="2:17" x14ac:dyDescent="0.2">
      <c r="P6" s="18">
        <v>1.2</v>
      </c>
      <c r="Q6" t="s">
        <v>69</v>
      </c>
    </row>
    <row r="7" spans="2:17" x14ac:dyDescent="0.2">
      <c r="P7" s="18">
        <v>2</v>
      </c>
      <c r="Q7" t="s">
        <v>84</v>
      </c>
    </row>
    <row r="8" spans="2:17" x14ac:dyDescent="0.2">
      <c r="P8" s="18"/>
    </row>
    <row r="9" spans="2:17" x14ac:dyDescent="0.2">
      <c r="P9" s="18"/>
    </row>
    <row r="10" spans="2:17" x14ac:dyDescent="0.2">
      <c r="P10" s="18"/>
    </row>
    <row r="11" spans="2:17" x14ac:dyDescent="0.2">
      <c r="P11" s="18"/>
    </row>
    <row r="12" spans="2:17" x14ac:dyDescent="0.2">
      <c r="P12" s="18"/>
    </row>
    <row r="13" spans="2:17" x14ac:dyDescent="0.2">
      <c r="P13" s="18"/>
    </row>
    <row r="14" spans="2:17" x14ac:dyDescent="0.2">
      <c r="P14" s="18"/>
    </row>
    <row r="15" spans="2:17" x14ac:dyDescent="0.2">
      <c r="P15" s="18"/>
    </row>
    <row r="16" spans="2:17" x14ac:dyDescent="0.2">
      <c r="P16" s="18"/>
    </row>
    <row r="17" spans="16:16" x14ac:dyDescent="0.2">
      <c r="P17" s="18"/>
    </row>
    <row r="18" spans="16:16" x14ac:dyDescent="0.2">
      <c r="P18" s="18"/>
    </row>
    <row r="19" spans="16:16" x14ac:dyDescent="0.2">
      <c r="P19" s="18"/>
    </row>
    <row r="20" spans="16:16" x14ac:dyDescent="0.2">
      <c r="P20" s="18"/>
    </row>
    <row r="21" spans="16:16" x14ac:dyDescent="0.2">
      <c r="P21" s="18"/>
    </row>
    <row r="22" spans="16:16" x14ac:dyDescent="0.2">
      <c r="P22" s="18"/>
    </row>
    <row r="23" spans="16:16" x14ac:dyDescent="0.2">
      <c r="P23" s="18"/>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5:K27"/>
  <sheetViews>
    <sheetView showGridLines="0" workbookViewId="0">
      <selection activeCell="D28" sqref="D28"/>
    </sheetView>
  </sheetViews>
  <sheetFormatPr baseColWidth="10" defaultColWidth="8.83203125" defaultRowHeight="15" x14ac:dyDescent="0.2"/>
  <cols>
    <col min="1" max="1" width="5.1640625" customWidth="1"/>
    <col min="2" max="2" width="47.1640625" customWidth="1"/>
    <col min="3" max="3" width="8.6640625" customWidth="1"/>
    <col min="4" max="4" width="56.6640625" customWidth="1"/>
    <col min="5" max="5" width="6.1640625" customWidth="1"/>
    <col min="6" max="6" width="5.6640625" customWidth="1"/>
    <col min="7" max="7" width="39.33203125" customWidth="1"/>
    <col min="8" max="8" width="5.1640625" customWidth="1"/>
    <col min="9" max="9" width="48.6640625" customWidth="1"/>
    <col min="10" max="10" width="5.33203125" customWidth="1"/>
    <col min="11" max="11" width="23.83203125" customWidth="1"/>
  </cols>
  <sheetData>
    <row r="5" spans="2:11" x14ac:dyDescent="0.2">
      <c r="B5" s="2" t="s">
        <v>16</v>
      </c>
      <c r="D5" s="15" t="s">
        <v>17</v>
      </c>
      <c r="F5" s="2"/>
      <c r="G5" s="2" t="s">
        <v>18</v>
      </c>
      <c r="H5" s="2"/>
      <c r="I5" s="2" t="s">
        <v>19</v>
      </c>
      <c r="K5" s="2"/>
    </row>
    <row r="6" spans="2:11" x14ac:dyDescent="0.2">
      <c r="B6" s="17" t="s">
        <v>4</v>
      </c>
      <c r="D6" s="16" t="s">
        <v>2</v>
      </c>
      <c r="G6" s="16" t="s">
        <v>10</v>
      </c>
      <c r="I6" s="16" t="s">
        <v>5</v>
      </c>
    </row>
    <row r="7" spans="2:11" x14ac:dyDescent="0.2">
      <c r="B7" s="17" t="s">
        <v>21</v>
      </c>
      <c r="D7" s="16" t="s">
        <v>3</v>
      </c>
      <c r="G7" s="16" t="s">
        <v>11</v>
      </c>
      <c r="I7" s="16" t="s">
        <v>6</v>
      </c>
    </row>
    <row r="8" spans="2:11" x14ac:dyDescent="0.2">
      <c r="B8" s="17" t="s">
        <v>8</v>
      </c>
      <c r="D8" s="16" t="s">
        <v>20</v>
      </c>
      <c r="G8" s="16" t="s">
        <v>12</v>
      </c>
      <c r="I8" s="16" t="s">
        <v>7</v>
      </c>
    </row>
    <row r="9" spans="2:11" x14ac:dyDescent="0.2">
      <c r="B9" s="17"/>
      <c r="D9" s="16"/>
      <c r="G9" s="16" t="s">
        <v>13</v>
      </c>
      <c r="I9" s="16" t="s">
        <v>0</v>
      </c>
    </row>
    <row r="10" spans="2:11" x14ac:dyDescent="0.2">
      <c r="B10" s="17"/>
      <c r="D10" s="16"/>
      <c r="G10" s="16" t="s">
        <v>29</v>
      </c>
      <c r="I10" s="16" t="s">
        <v>1</v>
      </c>
    </row>
    <row r="11" spans="2:11" x14ac:dyDescent="0.2">
      <c r="B11" s="17"/>
      <c r="D11" s="16"/>
    </row>
    <row r="12" spans="2:11" x14ac:dyDescent="0.2">
      <c r="B12" s="17"/>
      <c r="D12" s="16"/>
    </row>
    <row r="13" spans="2:11" x14ac:dyDescent="0.2">
      <c r="B13" s="17"/>
      <c r="D13" s="16"/>
      <c r="G13" t="s">
        <v>88</v>
      </c>
    </row>
    <row r="14" spans="2:11" x14ac:dyDescent="0.2">
      <c r="B14" s="17"/>
      <c r="D14" s="16"/>
      <c r="G14" t="s">
        <v>89</v>
      </c>
    </row>
    <row r="15" spans="2:11" x14ac:dyDescent="0.2">
      <c r="B15" s="17"/>
      <c r="D15" s="16"/>
    </row>
    <row r="16" spans="2:11" x14ac:dyDescent="0.2">
      <c r="B16" s="17"/>
      <c r="D16" s="16"/>
    </row>
    <row r="17" spans="2:4" x14ac:dyDescent="0.2">
      <c r="B17" s="17"/>
      <c r="D17" s="16"/>
    </row>
    <row r="18" spans="2:4" x14ac:dyDescent="0.2">
      <c r="D18" s="16"/>
    </row>
    <row r="19" spans="2:4" x14ac:dyDescent="0.2">
      <c r="D19" s="16"/>
    </row>
    <row r="20" spans="2:4" x14ac:dyDescent="0.2">
      <c r="D20" s="16"/>
    </row>
    <row r="21" spans="2:4" x14ac:dyDescent="0.2">
      <c r="D21" s="16"/>
    </row>
    <row r="22" spans="2:4" x14ac:dyDescent="0.2">
      <c r="D22" s="16"/>
    </row>
    <row r="25" spans="2:4" x14ac:dyDescent="0.2">
      <c r="D25" t="s">
        <v>90</v>
      </c>
    </row>
    <row r="26" spans="2:4" x14ac:dyDescent="0.2">
      <c r="D26" t="s">
        <v>91</v>
      </c>
    </row>
    <row r="27" spans="2:4" x14ac:dyDescent="0.2">
      <c r="D27" t="s">
        <v>92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4"/>
  <sheetViews>
    <sheetView showGridLines="0" zoomScale="150" zoomScaleNormal="150" zoomScalePageLayoutView="150" workbookViewId="0">
      <selection activeCell="A7" sqref="A7"/>
    </sheetView>
  </sheetViews>
  <sheetFormatPr baseColWidth="10" defaultColWidth="8.83203125" defaultRowHeight="14" x14ac:dyDescent="0.2"/>
  <cols>
    <col min="1" max="1" width="24.5" style="6" customWidth="1"/>
    <col min="2" max="2" width="12.6640625" style="6" customWidth="1"/>
    <col min="3" max="4" width="14.33203125" style="6" customWidth="1"/>
    <col min="5" max="5" width="15.33203125" style="6" customWidth="1"/>
    <col min="6" max="6" width="15.5" style="6" customWidth="1"/>
    <col min="7" max="16384" width="8.83203125" style="6"/>
  </cols>
  <sheetData>
    <row r="1" spans="1:6" ht="18" thickBot="1" x14ac:dyDescent="0.25">
      <c r="A1" s="53" t="s">
        <v>28</v>
      </c>
      <c r="B1" s="53"/>
      <c r="C1" s="53"/>
      <c r="D1" s="53"/>
      <c r="E1" s="53"/>
      <c r="F1" s="53"/>
    </row>
    <row r="2" spans="1:6" ht="15" thickTop="1" x14ac:dyDescent="0.2"/>
    <row r="3" spans="1:6" x14ac:dyDescent="0.2">
      <c r="A3" s="11" t="s">
        <v>9</v>
      </c>
      <c r="B3" s="10"/>
      <c r="C3" s="10"/>
      <c r="D3" s="11" t="s">
        <v>83</v>
      </c>
      <c r="E3" s="10"/>
      <c r="F3" s="10"/>
    </row>
    <row r="5" spans="1:6" x14ac:dyDescent="0.2">
      <c r="A5" s="5" t="s">
        <v>14</v>
      </c>
    </row>
    <row r="6" spans="1:6" x14ac:dyDescent="0.2">
      <c r="A6" s="5"/>
    </row>
    <row r="7" spans="1:6" s="13" customFormat="1" ht="34.25" customHeight="1" x14ac:dyDescent="0.2">
      <c r="B7" s="14" t="str">
        <f>Settings!$G$6</f>
        <v>Know nothing</v>
      </c>
      <c r="C7" s="14" t="str">
        <f>Settings!$G$7</f>
        <v>Can run and use the tools needed</v>
      </c>
      <c r="D7" s="14" t="str">
        <f>Settings!$G$8</f>
        <v>Can tweak it or do easy bug fixes</v>
      </c>
      <c r="E7" s="14" t="str">
        <f>Settings!$G$9</f>
        <v>Can start from nothing and create</v>
      </c>
      <c r="F7" s="14" t="str">
        <f>Settings!$G$10</f>
        <v>Can teach others</v>
      </c>
    </row>
    <row r="8" spans="1:6" x14ac:dyDescent="0.2">
      <c r="A8" s="7" t="str">
        <f>'Input and results'!A4</f>
        <v>CSS</v>
      </c>
      <c r="B8" s="8"/>
      <c r="C8" s="8"/>
      <c r="D8" s="8"/>
      <c r="E8" s="8"/>
      <c r="F8" s="8"/>
    </row>
    <row r="9" spans="1:6" x14ac:dyDescent="0.2">
      <c r="A9" s="7" t="str">
        <f>'Input and results'!A5</f>
        <v>Javascript</v>
      </c>
      <c r="B9" s="8"/>
      <c r="C9" s="8"/>
      <c r="D9" s="8"/>
      <c r="E9" s="8"/>
      <c r="F9" s="8"/>
    </row>
    <row r="10" spans="1:6" x14ac:dyDescent="0.2">
      <c r="A10" s="7" t="str">
        <f>'Input and results'!A6</f>
        <v>DB Backup/Restore</v>
      </c>
      <c r="B10" s="8"/>
      <c r="C10" s="8"/>
      <c r="D10" s="8"/>
      <c r="E10" s="8"/>
      <c r="F10" s="8"/>
    </row>
    <row r="11" spans="1:6" x14ac:dyDescent="0.2">
      <c r="A11" s="7" t="str">
        <f>'Input and results'!A7</f>
        <v/>
      </c>
      <c r="B11" s="8"/>
      <c r="C11" s="8"/>
      <c r="D11" s="8"/>
      <c r="E11" s="8"/>
      <c r="F11" s="8"/>
    </row>
    <row r="12" spans="1:6" x14ac:dyDescent="0.2">
      <c r="A12" s="7" t="str">
        <f>'Input and results'!A8</f>
        <v/>
      </c>
      <c r="B12" s="8"/>
      <c r="C12" s="8"/>
      <c r="D12" s="8"/>
      <c r="E12" s="8"/>
      <c r="F12" s="8"/>
    </row>
    <row r="13" spans="1:6" x14ac:dyDescent="0.2">
      <c r="A13" s="7" t="str">
        <f>'Input and results'!A9</f>
        <v/>
      </c>
      <c r="B13" s="8"/>
      <c r="C13" s="8"/>
      <c r="D13" s="8"/>
      <c r="E13" s="8"/>
      <c r="F13" s="8"/>
    </row>
    <row r="14" spans="1:6" x14ac:dyDescent="0.2">
      <c r="A14" s="7" t="str">
        <f>'Input and results'!A10</f>
        <v/>
      </c>
      <c r="B14" s="8"/>
      <c r="C14" s="8"/>
      <c r="D14" s="8"/>
      <c r="E14" s="8"/>
      <c r="F14" s="8"/>
    </row>
    <row r="15" spans="1:6" x14ac:dyDescent="0.2">
      <c r="A15" s="7" t="str">
        <f>'Input and results'!A11</f>
        <v/>
      </c>
      <c r="B15" s="8"/>
      <c r="C15" s="8"/>
      <c r="D15" s="8"/>
      <c r="E15" s="8"/>
      <c r="F15" s="8"/>
    </row>
    <row r="16" spans="1:6" x14ac:dyDescent="0.2">
      <c r="A16" s="7" t="str">
        <f>'Input and results'!A12</f>
        <v/>
      </c>
      <c r="B16" s="8"/>
      <c r="C16" s="8"/>
      <c r="D16" s="8"/>
      <c r="E16" s="8"/>
      <c r="F16" s="8"/>
    </row>
    <row r="17" spans="1:6" x14ac:dyDescent="0.2">
      <c r="A17" s="7" t="str">
        <f>'Input and results'!A13</f>
        <v/>
      </c>
      <c r="B17" s="8"/>
      <c r="C17" s="8"/>
      <c r="D17" s="8"/>
      <c r="E17" s="8"/>
      <c r="F17" s="8"/>
    </row>
    <row r="18" spans="1:6" x14ac:dyDescent="0.2">
      <c r="A18" s="7" t="str">
        <f>'Input and results'!A14</f>
        <v/>
      </c>
      <c r="B18" s="8"/>
      <c r="C18" s="8"/>
      <c r="D18" s="8"/>
      <c r="E18" s="8"/>
      <c r="F18" s="8"/>
    </row>
    <row r="19" spans="1:6" x14ac:dyDescent="0.2">
      <c r="A19" s="7" t="str">
        <f>'Input and results'!A15</f>
        <v/>
      </c>
      <c r="B19" s="8"/>
      <c r="C19" s="8"/>
      <c r="D19" s="8"/>
      <c r="E19" s="8"/>
      <c r="F19" s="8"/>
    </row>
    <row r="20" spans="1:6" x14ac:dyDescent="0.2">
      <c r="A20" s="7" t="str">
        <f>'Input and results'!A16</f>
        <v/>
      </c>
      <c r="B20" s="8"/>
      <c r="C20" s="8"/>
      <c r="D20" s="8"/>
      <c r="E20" s="8"/>
      <c r="F20" s="8"/>
    </row>
    <row r="21" spans="1:6" x14ac:dyDescent="0.2">
      <c r="A21" s="7" t="str">
        <f>'Input and results'!A17</f>
        <v/>
      </c>
      <c r="B21" s="8"/>
      <c r="C21" s="8"/>
      <c r="D21" s="8"/>
      <c r="E21" s="8"/>
      <c r="F21" s="8"/>
    </row>
    <row r="22" spans="1:6" x14ac:dyDescent="0.2">
      <c r="A22" s="7" t="str">
        <f>'Input and results'!A18</f>
        <v/>
      </c>
      <c r="B22" s="8"/>
      <c r="C22" s="8"/>
      <c r="D22" s="8"/>
      <c r="E22" s="8"/>
      <c r="F22" s="8"/>
    </row>
    <row r="23" spans="1:6" x14ac:dyDescent="0.2">
      <c r="A23" s="7" t="str">
        <f>'Input and results'!A19</f>
        <v/>
      </c>
      <c r="B23" s="8"/>
      <c r="C23" s="8"/>
      <c r="D23" s="8"/>
      <c r="E23" s="8"/>
      <c r="F23" s="8"/>
    </row>
    <row r="24" spans="1:6" x14ac:dyDescent="0.2">
      <c r="A24" s="7" t="str">
        <f>'Input and results'!A20</f>
        <v/>
      </c>
      <c r="B24" s="8"/>
      <c r="C24" s="8"/>
      <c r="D24" s="8"/>
      <c r="E24" s="8"/>
      <c r="F24" s="8"/>
    </row>
    <row r="25" spans="1:6" ht="32" customHeight="1" x14ac:dyDescent="0.2">
      <c r="A25" s="5" t="s">
        <v>15</v>
      </c>
    </row>
    <row r="27" spans="1:6" s="9" customFormat="1" ht="28" x14ac:dyDescent="0.2">
      <c r="A27" s="13"/>
      <c r="B27" s="14" t="str">
        <f>Settings!$I$6</f>
        <v>I'd quit rather than do this…</v>
      </c>
      <c r="C27" s="14" t="str">
        <f>Settings!$I$7</f>
        <v>Actively Avoid, unless coerced…</v>
      </c>
      <c r="D27" s="14" t="str">
        <f>Settings!$I$8</f>
        <v>Willing to learn</v>
      </c>
      <c r="E27" s="14" t="str">
        <f>Settings!$I$9</f>
        <v>Strongly Interested</v>
      </c>
      <c r="F27" s="14" t="str">
        <f>Settings!$I$10</f>
        <v>Please, Please, Please…</v>
      </c>
    </row>
    <row r="28" spans="1:6" x14ac:dyDescent="0.2">
      <c r="A28" s="7" t="str">
        <f>'Input and results'!A4</f>
        <v>CSS</v>
      </c>
      <c r="B28" s="8"/>
      <c r="C28" s="8"/>
      <c r="D28" s="8"/>
      <c r="E28" s="8"/>
      <c r="F28" s="8"/>
    </row>
    <row r="29" spans="1:6" x14ac:dyDescent="0.2">
      <c r="A29" s="7" t="str">
        <f>'Input and results'!A5</f>
        <v>Javascript</v>
      </c>
      <c r="B29" s="8"/>
      <c r="C29" s="8"/>
      <c r="D29" s="8"/>
      <c r="E29" s="8"/>
      <c r="F29" s="8"/>
    </row>
    <row r="30" spans="1:6" x14ac:dyDescent="0.2">
      <c r="A30" s="7" t="str">
        <f>'Input and results'!A6</f>
        <v>DB Backup/Restore</v>
      </c>
      <c r="B30" s="8"/>
      <c r="C30" s="8"/>
      <c r="D30" s="8"/>
      <c r="E30" s="8"/>
      <c r="F30" s="8"/>
    </row>
    <row r="31" spans="1:6" x14ac:dyDescent="0.2">
      <c r="A31" s="7" t="str">
        <f>'Input and results'!A7</f>
        <v/>
      </c>
      <c r="B31" s="8"/>
      <c r="C31" s="8"/>
      <c r="D31" s="8"/>
      <c r="E31" s="8"/>
      <c r="F31" s="8"/>
    </row>
    <row r="32" spans="1:6" x14ac:dyDescent="0.2">
      <c r="A32" s="7" t="str">
        <f>'Input and results'!A8</f>
        <v/>
      </c>
      <c r="B32" s="8"/>
      <c r="C32" s="8"/>
      <c r="D32" s="8"/>
      <c r="E32" s="8"/>
      <c r="F32" s="8"/>
    </row>
    <row r="33" spans="1:6" x14ac:dyDescent="0.2">
      <c r="A33" s="7" t="str">
        <f>'Input and results'!A9</f>
        <v/>
      </c>
      <c r="B33" s="8"/>
      <c r="C33" s="8"/>
      <c r="D33" s="8"/>
      <c r="E33" s="8"/>
      <c r="F33" s="8"/>
    </row>
    <row r="34" spans="1:6" x14ac:dyDescent="0.2">
      <c r="A34" s="7" t="str">
        <f>'Input and results'!A10</f>
        <v/>
      </c>
      <c r="B34" s="8"/>
      <c r="C34" s="8"/>
      <c r="D34" s="8"/>
      <c r="E34" s="8"/>
      <c r="F34" s="8"/>
    </row>
    <row r="35" spans="1:6" x14ac:dyDescent="0.2">
      <c r="A35" s="7" t="str">
        <f>'Input and results'!A11</f>
        <v/>
      </c>
      <c r="B35" s="8"/>
      <c r="C35" s="8"/>
      <c r="D35" s="8"/>
      <c r="E35" s="8"/>
      <c r="F35" s="8"/>
    </row>
    <row r="36" spans="1:6" x14ac:dyDescent="0.2">
      <c r="A36" s="7" t="str">
        <f>'Input and results'!A12</f>
        <v/>
      </c>
      <c r="B36" s="8"/>
      <c r="C36" s="8"/>
      <c r="D36" s="8"/>
      <c r="E36" s="8"/>
      <c r="F36" s="8"/>
    </row>
    <row r="37" spans="1:6" x14ac:dyDescent="0.2">
      <c r="A37" s="7" t="str">
        <f>'Input and results'!A13</f>
        <v/>
      </c>
      <c r="B37" s="8"/>
      <c r="C37" s="8"/>
      <c r="D37" s="8"/>
      <c r="E37" s="8"/>
      <c r="F37" s="8"/>
    </row>
    <row r="38" spans="1:6" x14ac:dyDescent="0.2">
      <c r="A38" s="7" t="str">
        <f>'Input and results'!A14</f>
        <v/>
      </c>
      <c r="B38" s="8"/>
      <c r="C38" s="8"/>
      <c r="D38" s="8"/>
      <c r="E38" s="8"/>
      <c r="F38" s="8"/>
    </row>
    <row r="39" spans="1:6" x14ac:dyDescent="0.2">
      <c r="A39" s="7" t="str">
        <f>'Input and results'!A15</f>
        <v/>
      </c>
      <c r="B39" s="8"/>
      <c r="C39" s="8"/>
      <c r="D39" s="8"/>
      <c r="E39" s="8"/>
      <c r="F39" s="8"/>
    </row>
    <row r="40" spans="1:6" x14ac:dyDescent="0.2">
      <c r="A40" s="7" t="str">
        <f>'Input and results'!A16</f>
        <v/>
      </c>
      <c r="B40" s="8"/>
      <c r="C40" s="8"/>
      <c r="D40" s="8"/>
      <c r="E40" s="8"/>
      <c r="F40" s="8"/>
    </row>
    <row r="41" spans="1:6" x14ac:dyDescent="0.2">
      <c r="A41" s="7" t="str">
        <f>'Input and results'!A17</f>
        <v/>
      </c>
      <c r="B41" s="8"/>
      <c r="C41" s="8"/>
      <c r="D41" s="8"/>
      <c r="E41" s="8"/>
      <c r="F41" s="8"/>
    </row>
    <row r="42" spans="1:6" x14ac:dyDescent="0.2">
      <c r="A42" s="7" t="str">
        <f>'Input and results'!A18</f>
        <v/>
      </c>
      <c r="B42" s="8"/>
      <c r="C42" s="8"/>
      <c r="D42" s="8"/>
      <c r="E42" s="8"/>
      <c r="F42" s="8"/>
    </row>
    <row r="43" spans="1:6" x14ac:dyDescent="0.2">
      <c r="A43" s="7" t="str">
        <f>'Input and results'!A19</f>
        <v/>
      </c>
      <c r="B43" s="8"/>
      <c r="C43" s="8"/>
      <c r="D43" s="8"/>
      <c r="E43" s="8"/>
      <c r="F43" s="8"/>
    </row>
    <row r="44" spans="1:6" x14ac:dyDescent="0.2">
      <c r="A44" s="7" t="str">
        <f>'Input and results'!A20</f>
        <v/>
      </c>
      <c r="B44" s="8"/>
      <c r="C44" s="8"/>
      <c r="D44" s="8"/>
      <c r="E44" s="8"/>
      <c r="F44" s="8"/>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S31"/>
  <sheetViews>
    <sheetView showGridLines="0" workbookViewId="0">
      <selection activeCell="G35" sqref="G35"/>
    </sheetView>
  </sheetViews>
  <sheetFormatPr baseColWidth="10" defaultColWidth="29.5" defaultRowHeight="15" x14ac:dyDescent="0.2"/>
  <cols>
    <col min="1" max="1" width="21.1640625" style="4" customWidth="1"/>
    <col min="2" max="2" width="16.33203125" style="38" customWidth="1"/>
    <col min="3" max="3" width="15" style="38" customWidth="1"/>
    <col min="4" max="4" width="17" style="38" customWidth="1"/>
    <col min="5" max="5" width="14.5" style="38" customWidth="1"/>
    <col min="6" max="6" width="5.1640625" style="38" customWidth="1"/>
    <col min="7" max="7" width="31" style="4" customWidth="1"/>
    <col min="8" max="8" width="28.5" customWidth="1"/>
    <col min="9" max="9" width="32.83203125" customWidth="1"/>
    <col min="10" max="10" width="33" customWidth="1"/>
  </cols>
  <sheetData>
    <row r="1" spans="1:19" ht="23" x14ac:dyDescent="0.25">
      <c r="A1" s="50" t="s">
        <v>85</v>
      </c>
      <c r="G1" s="50" t="s">
        <v>86</v>
      </c>
    </row>
    <row r="2" spans="1:19" s="49" customFormat="1" ht="16" x14ac:dyDescent="0.2">
      <c r="A2" s="42" t="s">
        <v>75</v>
      </c>
      <c r="B2" s="54" t="s">
        <v>76</v>
      </c>
      <c r="C2" s="54"/>
      <c r="D2" s="54"/>
      <c r="E2" s="43" t="s">
        <v>78</v>
      </c>
      <c r="F2" s="47"/>
      <c r="G2" s="44" t="s">
        <v>82</v>
      </c>
      <c r="H2" s="48"/>
      <c r="I2" s="48"/>
      <c r="J2" s="48"/>
      <c r="K2" s="48"/>
      <c r="L2" s="48"/>
      <c r="M2" s="48"/>
      <c r="N2" s="48"/>
      <c r="O2" s="48"/>
      <c r="P2" s="48"/>
      <c r="Q2" s="48"/>
      <c r="R2" s="48"/>
      <c r="S2" s="48"/>
    </row>
    <row r="3" spans="1:19" s="49" customFormat="1" ht="16" x14ac:dyDescent="0.2">
      <c r="A3" s="45" t="s">
        <v>81</v>
      </c>
      <c r="B3" s="45" t="s">
        <v>23</v>
      </c>
      <c r="C3" s="45" t="s">
        <v>22</v>
      </c>
      <c r="D3" s="45" t="s">
        <v>24</v>
      </c>
      <c r="E3" s="45" t="s">
        <v>79</v>
      </c>
      <c r="F3"/>
      <c r="G3" s="45" t="s">
        <v>75</v>
      </c>
      <c r="H3" s="46" t="str">
        <f>IF(ISBLANK(Settings!$B6),"",Settings!$B6)</f>
        <v>Person 1</v>
      </c>
      <c r="I3" s="46" t="str">
        <f>IF(ISBLANK(Settings!$B7),"",Settings!$B7)</f>
        <v>Person 2</v>
      </c>
      <c r="J3" s="46" t="str">
        <f>IF(ISBLANK(Settings!$B8),"",Settings!$B8)</f>
        <v>Team 1</v>
      </c>
      <c r="K3" s="46" t="str">
        <f>IF(ISBLANK(Settings!$B9),"",Settings!$B9)</f>
        <v/>
      </c>
      <c r="L3" s="46" t="str">
        <f>IF(ISBLANK(Settings!$B10),"",Settings!$B10)</f>
        <v/>
      </c>
      <c r="M3" s="46" t="str">
        <f>IF(ISBLANK(Settings!$B11),"",Settings!$B11)</f>
        <v/>
      </c>
      <c r="N3" s="46" t="str">
        <f>IF(ISBLANK(Settings!$B12),"",Settings!$B12)</f>
        <v/>
      </c>
      <c r="O3" s="46" t="str">
        <f>IF(ISBLANK(Settings!$B13),"",Settings!$B13)</f>
        <v/>
      </c>
      <c r="P3" s="46" t="str">
        <f>IF(ISBLANK(Settings!$B14),"",Settings!$B14)</f>
        <v/>
      </c>
      <c r="Q3" s="46" t="str">
        <f>IF(ISBLANK(Settings!$B15),"",Settings!$B15)</f>
        <v/>
      </c>
      <c r="R3" s="46" t="str">
        <f>IF(ISBLANK(Settings!$B16),"",Settings!$B16)</f>
        <v/>
      </c>
      <c r="S3" s="46" t="str">
        <f>IF(ISBLANK(Settings!$B17),"",Settings!$B17)</f>
        <v/>
      </c>
    </row>
    <row r="4" spans="1:19" x14ac:dyDescent="0.2">
      <c r="A4" s="41" t="str">
        <f>G4</f>
        <v>CSS</v>
      </c>
      <c r="B4" s="19">
        <f>'Skill Heatmap'!A2</f>
        <v>0</v>
      </c>
      <c r="C4" s="19">
        <f>'Skill Heatmap'!B2</f>
        <v>1</v>
      </c>
      <c r="D4" s="19">
        <f>'Skill Heatmap'!C2</f>
        <v>0</v>
      </c>
      <c r="E4" s="40">
        <f>'Skill Heatmap'!R2</f>
        <v>2</v>
      </c>
      <c r="F4"/>
      <c r="G4" s="41" t="str">
        <f>IF(ISBLANK(Settings!D6),"",Settings!D6)</f>
        <v>CSS</v>
      </c>
      <c r="H4" s="16" t="s">
        <v>10</v>
      </c>
      <c r="I4" s="16" t="s">
        <v>10</v>
      </c>
      <c r="J4" s="16" t="s">
        <v>12</v>
      </c>
      <c r="K4" s="16"/>
      <c r="L4" s="16"/>
      <c r="M4" s="16"/>
      <c r="N4" s="16"/>
      <c r="O4" s="16"/>
      <c r="P4" s="16"/>
      <c r="Q4" s="16"/>
      <c r="R4" s="16"/>
      <c r="S4" s="16"/>
    </row>
    <row r="5" spans="1:19" x14ac:dyDescent="0.2">
      <c r="A5" s="41" t="str">
        <f t="shared" ref="A5:A20" si="0">G5</f>
        <v>Javascript</v>
      </c>
      <c r="B5" s="19">
        <f>'Skill Heatmap'!A3</f>
        <v>2</v>
      </c>
      <c r="C5" s="19">
        <f>'Skill Heatmap'!B3</f>
        <v>0</v>
      </c>
      <c r="D5" s="19">
        <f>'Skill Heatmap'!C3</f>
        <v>0</v>
      </c>
      <c r="E5" s="40">
        <f>'Skill Heatmap'!R3</f>
        <v>7</v>
      </c>
      <c r="F5"/>
      <c r="G5" s="41" t="str">
        <f>IF(ISBLANK(Settings!D7),"",Settings!D7)</f>
        <v>Javascript</v>
      </c>
      <c r="H5" s="16" t="s">
        <v>29</v>
      </c>
      <c r="I5" s="16" t="s">
        <v>13</v>
      </c>
      <c r="J5" s="16" t="s">
        <v>10</v>
      </c>
      <c r="K5" s="16"/>
      <c r="L5" s="16"/>
      <c r="M5" s="16"/>
      <c r="N5" s="16"/>
      <c r="O5" s="16"/>
      <c r="P5" s="16"/>
      <c r="Q5" s="16"/>
      <c r="R5" s="16"/>
      <c r="S5" s="16"/>
    </row>
    <row r="6" spans="1:19" x14ac:dyDescent="0.2">
      <c r="A6" s="41" t="str">
        <f t="shared" si="0"/>
        <v>DB Backup/Restore</v>
      </c>
      <c r="B6" s="19">
        <f>'Skill Heatmap'!A4</f>
        <v>1</v>
      </c>
      <c r="C6" s="19">
        <f>'Skill Heatmap'!B4</f>
        <v>1</v>
      </c>
      <c r="D6" s="19">
        <f>'Skill Heatmap'!C4</f>
        <v>1</v>
      </c>
      <c r="E6" s="40">
        <f>'Skill Heatmap'!R4</f>
        <v>6</v>
      </c>
      <c r="F6"/>
      <c r="G6" s="41" t="str">
        <f>IF(ISBLANK(Settings!D8),"",Settings!D8)</f>
        <v>DB Backup/Restore</v>
      </c>
      <c r="H6" s="16" t="s">
        <v>11</v>
      </c>
      <c r="I6" s="16" t="s">
        <v>12</v>
      </c>
      <c r="J6" s="16" t="s">
        <v>13</v>
      </c>
      <c r="K6" s="16"/>
      <c r="L6" s="16"/>
      <c r="M6" s="16"/>
      <c r="N6" s="16"/>
      <c r="O6" s="16"/>
      <c r="P6" s="16"/>
      <c r="Q6" s="16"/>
      <c r="R6" s="16"/>
      <c r="S6" s="16"/>
    </row>
    <row r="7" spans="1:19" x14ac:dyDescent="0.2">
      <c r="A7" s="41" t="str">
        <f t="shared" si="0"/>
        <v/>
      </c>
      <c r="B7" s="19" t="str">
        <f>'Skill Heatmap'!A5</f>
        <v/>
      </c>
      <c r="C7" s="19" t="str">
        <f>'Skill Heatmap'!B5</f>
        <v/>
      </c>
      <c r="D7" s="19" t="str">
        <f>'Skill Heatmap'!C5</f>
        <v/>
      </c>
      <c r="E7" s="40">
        <f>'Skill Heatmap'!R5</f>
        <v>0</v>
      </c>
      <c r="F7"/>
      <c r="G7" s="41" t="str">
        <f>IF(ISBLANK(Settings!D9),"",Settings!D9)</f>
        <v/>
      </c>
      <c r="H7" s="16"/>
      <c r="I7" s="16"/>
      <c r="J7" s="16"/>
      <c r="K7" s="16"/>
      <c r="L7" s="16"/>
      <c r="M7" s="16"/>
      <c r="N7" s="16"/>
      <c r="O7" s="16"/>
      <c r="P7" s="16"/>
      <c r="Q7" s="16"/>
      <c r="R7" s="16"/>
      <c r="S7" s="16"/>
    </row>
    <row r="8" spans="1:19" x14ac:dyDescent="0.2">
      <c r="A8" s="41" t="str">
        <f t="shared" si="0"/>
        <v/>
      </c>
      <c r="B8" s="19" t="str">
        <f>'Skill Heatmap'!A6</f>
        <v/>
      </c>
      <c r="C8" s="19" t="str">
        <f>'Skill Heatmap'!B6</f>
        <v/>
      </c>
      <c r="D8" s="19" t="str">
        <f>'Skill Heatmap'!C6</f>
        <v/>
      </c>
      <c r="E8" s="40">
        <f>'Skill Heatmap'!R6</f>
        <v>0</v>
      </c>
      <c r="F8"/>
      <c r="G8" s="41" t="str">
        <f>IF(ISBLANK(Settings!D10),"",Settings!D10)</f>
        <v/>
      </c>
      <c r="H8" s="16"/>
      <c r="I8" s="16"/>
      <c r="J8" s="16"/>
      <c r="K8" s="16"/>
      <c r="L8" s="16"/>
      <c r="M8" s="16"/>
      <c r="N8" s="16"/>
      <c r="O8" s="16"/>
      <c r="P8" s="16"/>
      <c r="Q8" s="16"/>
      <c r="R8" s="16"/>
      <c r="S8" s="16"/>
    </row>
    <row r="9" spans="1:19" x14ac:dyDescent="0.2">
      <c r="A9" s="41" t="str">
        <f t="shared" si="0"/>
        <v/>
      </c>
      <c r="B9" s="19" t="str">
        <f>'Skill Heatmap'!A7</f>
        <v/>
      </c>
      <c r="C9" s="19" t="str">
        <f>'Skill Heatmap'!B7</f>
        <v/>
      </c>
      <c r="D9" s="19" t="str">
        <f>'Skill Heatmap'!C7</f>
        <v/>
      </c>
      <c r="E9" s="40">
        <f>'Skill Heatmap'!R7</f>
        <v>0</v>
      </c>
      <c r="F9"/>
      <c r="G9" s="41" t="str">
        <f>IF(ISBLANK(Settings!D11),"",Settings!D11)</f>
        <v/>
      </c>
      <c r="H9" s="16"/>
      <c r="I9" s="16"/>
      <c r="J9" s="16"/>
      <c r="K9" s="16"/>
      <c r="L9" s="16"/>
      <c r="M9" s="16"/>
      <c r="N9" s="16"/>
      <c r="O9" s="16"/>
      <c r="P9" s="16"/>
      <c r="Q9" s="16"/>
      <c r="R9" s="16"/>
      <c r="S9" s="16"/>
    </row>
    <row r="10" spans="1:19" x14ac:dyDescent="0.2">
      <c r="A10" s="41" t="str">
        <f t="shared" si="0"/>
        <v/>
      </c>
      <c r="B10" s="19" t="str">
        <f>'Skill Heatmap'!A8</f>
        <v/>
      </c>
      <c r="C10" s="19" t="str">
        <f>'Skill Heatmap'!B8</f>
        <v/>
      </c>
      <c r="D10" s="19" t="str">
        <f>'Skill Heatmap'!C8</f>
        <v/>
      </c>
      <c r="E10" s="40">
        <f>'Skill Heatmap'!R8</f>
        <v>0</v>
      </c>
      <c r="F10"/>
      <c r="G10" s="41" t="str">
        <f>IF(ISBLANK(Settings!D12),"",Settings!D12)</f>
        <v/>
      </c>
      <c r="H10" s="16"/>
      <c r="I10" s="16"/>
      <c r="J10" s="16"/>
      <c r="K10" s="16"/>
      <c r="L10" s="16"/>
      <c r="M10" s="16"/>
      <c r="N10" s="16"/>
      <c r="O10" s="16"/>
      <c r="P10" s="16"/>
      <c r="Q10" s="16"/>
      <c r="R10" s="16"/>
      <c r="S10" s="16"/>
    </row>
    <row r="11" spans="1:19" x14ac:dyDescent="0.2">
      <c r="A11" s="41" t="str">
        <f t="shared" si="0"/>
        <v/>
      </c>
      <c r="B11" s="19" t="str">
        <f>'Skill Heatmap'!A9</f>
        <v/>
      </c>
      <c r="C11" s="19" t="str">
        <f>'Skill Heatmap'!B9</f>
        <v/>
      </c>
      <c r="D11" s="19" t="str">
        <f>'Skill Heatmap'!C9</f>
        <v/>
      </c>
      <c r="E11" s="40">
        <f>'Skill Heatmap'!R9</f>
        <v>0</v>
      </c>
      <c r="F11"/>
      <c r="G11" s="41" t="str">
        <f>IF(ISBLANK(Settings!D13),"",Settings!D13)</f>
        <v/>
      </c>
      <c r="H11" s="16"/>
      <c r="I11" s="16"/>
      <c r="J11" s="16"/>
      <c r="K11" s="16"/>
      <c r="L11" s="16"/>
      <c r="M11" s="16"/>
      <c r="N11" s="16"/>
      <c r="O11" s="16"/>
      <c r="P11" s="16"/>
      <c r="Q11" s="16"/>
      <c r="R11" s="16"/>
      <c r="S11" s="16"/>
    </row>
    <row r="12" spans="1:19" x14ac:dyDescent="0.2">
      <c r="A12" s="41" t="str">
        <f t="shared" si="0"/>
        <v/>
      </c>
      <c r="B12" s="19" t="str">
        <f>'Skill Heatmap'!A10</f>
        <v/>
      </c>
      <c r="C12" s="19" t="str">
        <f>'Skill Heatmap'!B10</f>
        <v/>
      </c>
      <c r="D12" s="19" t="str">
        <f>'Skill Heatmap'!C10</f>
        <v/>
      </c>
      <c r="E12" s="40">
        <f>'Skill Heatmap'!R10</f>
        <v>0</v>
      </c>
      <c r="F12"/>
      <c r="G12" s="41" t="str">
        <f>IF(ISBLANK(Settings!D14),"",Settings!D14)</f>
        <v/>
      </c>
      <c r="H12" s="16"/>
      <c r="I12" s="16"/>
      <c r="J12" s="16"/>
      <c r="K12" s="16"/>
      <c r="L12" s="16"/>
      <c r="M12" s="16"/>
      <c r="N12" s="16"/>
      <c r="O12" s="16"/>
      <c r="P12" s="16"/>
      <c r="Q12" s="16"/>
      <c r="R12" s="16"/>
      <c r="S12" s="16"/>
    </row>
    <row r="13" spans="1:19" x14ac:dyDescent="0.2">
      <c r="A13" s="41" t="str">
        <f t="shared" si="0"/>
        <v/>
      </c>
      <c r="B13" s="19" t="str">
        <f>'Skill Heatmap'!A11</f>
        <v/>
      </c>
      <c r="C13" s="19" t="str">
        <f>'Skill Heatmap'!B11</f>
        <v/>
      </c>
      <c r="D13" s="19" t="str">
        <f>'Skill Heatmap'!C11</f>
        <v/>
      </c>
      <c r="E13" s="40">
        <f>'Skill Heatmap'!R11</f>
        <v>0</v>
      </c>
      <c r="F13"/>
      <c r="G13" s="41" t="str">
        <f>IF(ISBLANK(Settings!D15),"",Settings!D15)</f>
        <v/>
      </c>
      <c r="H13" s="16"/>
      <c r="I13" s="16"/>
      <c r="J13" s="16"/>
      <c r="K13" s="16"/>
      <c r="L13" s="16"/>
      <c r="M13" s="16"/>
      <c r="N13" s="16"/>
      <c r="O13" s="16"/>
      <c r="P13" s="16"/>
      <c r="Q13" s="16"/>
      <c r="R13" s="16"/>
      <c r="S13" s="16"/>
    </row>
    <row r="14" spans="1:19" x14ac:dyDescent="0.2">
      <c r="A14" s="41" t="str">
        <f t="shared" si="0"/>
        <v/>
      </c>
      <c r="B14" s="19" t="str">
        <f>'Skill Heatmap'!A12</f>
        <v/>
      </c>
      <c r="C14" s="19" t="str">
        <f>'Skill Heatmap'!B12</f>
        <v/>
      </c>
      <c r="D14" s="19" t="str">
        <f>'Skill Heatmap'!C12</f>
        <v/>
      </c>
      <c r="E14" s="40">
        <f>'Skill Heatmap'!R12</f>
        <v>0</v>
      </c>
      <c r="F14"/>
      <c r="G14" s="41" t="str">
        <f>IF(ISBLANK(Settings!D16),"",Settings!D16)</f>
        <v/>
      </c>
      <c r="H14" s="16"/>
      <c r="I14" s="16"/>
      <c r="J14" s="16"/>
      <c r="K14" s="16"/>
      <c r="L14" s="16"/>
      <c r="M14" s="16"/>
      <c r="N14" s="16"/>
      <c r="O14" s="16"/>
      <c r="P14" s="16"/>
      <c r="Q14" s="16"/>
      <c r="R14" s="16"/>
      <c r="S14" s="16"/>
    </row>
    <row r="15" spans="1:19" x14ac:dyDescent="0.2">
      <c r="A15" s="41" t="str">
        <f t="shared" si="0"/>
        <v/>
      </c>
      <c r="B15" s="19" t="str">
        <f>'Skill Heatmap'!A13</f>
        <v/>
      </c>
      <c r="C15" s="19" t="str">
        <f>'Skill Heatmap'!B13</f>
        <v/>
      </c>
      <c r="D15" s="19" t="str">
        <f>'Skill Heatmap'!C13</f>
        <v/>
      </c>
      <c r="E15" s="40">
        <f>'Skill Heatmap'!R13</f>
        <v>0</v>
      </c>
      <c r="F15"/>
      <c r="G15" s="41" t="str">
        <f>IF(ISBLANK(Settings!D17),"",Settings!D17)</f>
        <v/>
      </c>
      <c r="H15" s="16"/>
      <c r="I15" s="16"/>
      <c r="J15" s="16"/>
      <c r="K15" s="16"/>
      <c r="L15" s="16"/>
      <c r="M15" s="16"/>
      <c r="N15" s="16"/>
      <c r="O15" s="16"/>
      <c r="P15" s="16"/>
      <c r="Q15" s="16"/>
      <c r="R15" s="16"/>
      <c r="S15" s="16"/>
    </row>
    <row r="16" spans="1:19" x14ac:dyDescent="0.2">
      <c r="A16" s="41" t="str">
        <f t="shared" si="0"/>
        <v/>
      </c>
      <c r="B16" s="19" t="str">
        <f>'Skill Heatmap'!A14</f>
        <v/>
      </c>
      <c r="C16" s="19" t="str">
        <f>'Skill Heatmap'!B14</f>
        <v/>
      </c>
      <c r="D16" s="19" t="str">
        <f>'Skill Heatmap'!C14</f>
        <v/>
      </c>
      <c r="E16" s="40">
        <f>'Skill Heatmap'!R14</f>
        <v>0</v>
      </c>
      <c r="F16"/>
      <c r="G16" s="41" t="str">
        <f>IF(ISBLANK(Settings!D18),"",Settings!D18)</f>
        <v/>
      </c>
      <c r="H16" s="16"/>
      <c r="I16" s="16"/>
      <c r="J16" s="16"/>
      <c r="K16" s="16"/>
      <c r="L16" s="16"/>
      <c r="M16" s="16"/>
      <c r="N16" s="16"/>
      <c r="O16" s="16"/>
      <c r="P16" s="16"/>
      <c r="Q16" s="16"/>
      <c r="R16" s="16"/>
      <c r="S16" s="16"/>
    </row>
    <row r="17" spans="1:19" x14ac:dyDescent="0.2">
      <c r="A17" s="41" t="str">
        <f t="shared" si="0"/>
        <v/>
      </c>
      <c r="B17" s="19" t="str">
        <f>'Skill Heatmap'!A15</f>
        <v/>
      </c>
      <c r="C17" s="19" t="str">
        <f>'Skill Heatmap'!B15</f>
        <v/>
      </c>
      <c r="D17" s="19" t="str">
        <f>'Skill Heatmap'!C15</f>
        <v/>
      </c>
      <c r="E17" s="40">
        <f>'Skill Heatmap'!R15</f>
        <v>0</v>
      </c>
      <c r="F17"/>
      <c r="G17" s="41" t="str">
        <f>IF(ISBLANK(Settings!D19),"",Settings!D19)</f>
        <v/>
      </c>
      <c r="H17" s="16"/>
      <c r="I17" s="16"/>
      <c r="J17" s="16"/>
      <c r="K17" s="16"/>
      <c r="L17" s="16"/>
      <c r="M17" s="16"/>
      <c r="N17" s="16"/>
      <c r="O17" s="16"/>
      <c r="P17" s="16"/>
      <c r="Q17" s="16"/>
      <c r="R17" s="16"/>
      <c r="S17" s="16"/>
    </row>
    <row r="18" spans="1:19" x14ac:dyDescent="0.2">
      <c r="A18" s="41" t="str">
        <f t="shared" si="0"/>
        <v/>
      </c>
      <c r="B18" s="19" t="str">
        <f>'Skill Heatmap'!A16</f>
        <v/>
      </c>
      <c r="C18" s="19" t="str">
        <f>'Skill Heatmap'!B16</f>
        <v/>
      </c>
      <c r="D18" s="19" t="str">
        <f>'Skill Heatmap'!C16</f>
        <v/>
      </c>
      <c r="E18" s="40">
        <f>'Skill Heatmap'!R16</f>
        <v>0</v>
      </c>
      <c r="F18"/>
      <c r="G18" s="41" t="str">
        <f>IF(ISBLANK(Settings!D20),"",Settings!D20)</f>
        <v/>
      </c>
      <c r="H18" s="16"/>
      <c r="I18" s="16"/>
      <c r="J18" s="16"/>
      <c r="K18" s="16"/>
      <c r="L18" s="16"/>
      <c r="M18" s="16"/>
      <c r="N18" s="16"/>
      <c r="O18" s="16"/>
      <c r="P18" s="16"/>
      <c r="Q18" s="16"/>
      <c r="R18" s="16"/>
      <c r="S18" s="16"/>
    </row>
    <row r="19" spans="1:19" x14ac:dyDescent="0.2">
      <c r="A19" s="41" t="str">
        <f t="shared" si="0"/>
        <v/>
      </c>
      <c r="B19" s="19" t="str">
        <f>'Skill Heatmap'!A17</f>
        <v/>
      </c>
      <c r="C19" s="19" t="str">
        <f>'Skill Heatmap'!B17</f>
        <v/>
      </c>
      <c r="D19" s="19" t="str">
        <f>'Skill Heatmap'!C17</f>
        <v/>
      </c>
      <c r="E19" s="40">
        <f>'Skill Heatmap'!R17</f>
        <v>0</v>
      </c>
      <c r="F19"/>
      <c r="G19" s="41" t="str">
        <f>IF(ISBLANK(Settings!D21),"",Settings!D21)</f>
        <v/>
      </c>
      <c r="H19" s="16"/>
      <c r="I19" s="16"/>
      <c r="J19" s="16"/>
      <c r="K19" s="16"/>
      <c r="L19" s="16"/>
      <c r="M19" s="16"/>
      <c r="N19" s="16"/>
      <c r="O19" s="16"/>
      <c r="P19" s="16"/>
      <c r="Q19" s="16"/>
      <c r="R19" s="16"/>
      <c r="S19" s="16"/>
    </row>
    <row r="20" spans="1:19" x14ac:dyDescent="0.2">
      <c r="A20" s="41" t="str">
        <f t="shared" si="0"/>
        <v/>
      </c>
      <c r="B20" s="19" t="str">
        <f>'Skill Heatmap'!A18</f>
        <v/>
      </c>
      <c r="C20" s="19" t="str">
        <f>'Skill Heatmap'!B18</f>
        <v/>
      </c>
      <c r="D20" s="19" t="str">
        <f>'Skill Heatmap'!C18</f>
        <v/>
      </c>
      <c r="E20" s="40">
        <f>'Skill Heatmap'!R18</f>
        <v>0</v>
      </c>
      <c r="F20"/>
      <c r="G20" s="41" t="str">
        <f>IF(ISBLANK(Settings!D22),"",Settings!D22)</f>
        <v/>
      </c>
      <c r="H20" s="16"/>
      <c r="I20" s="16"/>
      <c r="J20" s="16"/>
      <c r="K20" s="16"/>
      <c r="L20" s="16"/>
      <c r="M20" s="16"/>
      <c r="N20" s="16"/>
      <c r="O20" s="16"/>
      <c r="P20" s="16"/>
      <c r="Q20" s="16"/>
      <c r="R20" s="16"/>
      <c r="S20" s="16"/>
    </row>
    <row r="21" spans="1:19" x14ac:dyDescent="0.2">
      <c r="F21"/>
    </row>
    <row r="23" spans="1:19" x14ac:dyDescent="0.2">
      <c r="E23" s="4" t="s">
        <v>80</v>
      </c>
      <c r="F23"/>
    </row>
    <row r="24" spans="1:19" x14ac:dyDescent="0.2">
      <c r="E24" s="37">
        <v>1</v>
      </c>
      <c r="F24" t="s">
        <v>67</v>
      </c>
    </row>
    <row r="25" spans="1:19" x14ac:dyDescent="0.2">
      <c r="E25" s="37">
        <v>2</v>
      </c>
      <c r="F25"/>
    </row>
    <row r="26" spans="1:19" x14ac:dyDescent="0.2">
      <c r="E26" s="37">
        <v>3</v>
      </c>
      <c r="F26"/>
    </row>
    <row r="27" spans="1:19" x14ac:dyDescent="0.2">
      <c r="E27" s="37">
        <v>4</v>
      </c>
      <c r="F27"/>
    </row>
    <row r="28" spans="1:19" x14ac:dyDescent="0.2">
      <c r="E28" s="37">
        <v>5</v>
      </c>
      <c r="F28" t="s">
        <v>68</v>
      </c>
    </row>
    <row r="30" spans="1:19" x14ac:dyDescent="0.2">
      <c r="A30"/>
      <c r="G30"/>
    </row>
    <row r="31" spans="1:19" ht="19" x14ac:dyDescent="0.25">
      <c r="E31" s="51" t="s">
        <v>87</v>
      </c>
      <c r="F31" s="51"/>
      <c r="G31" s="51"/>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hyperlinks>
    <hyperlink ref="E31" location="'Planning and Stabilizing Teams'!A1" display="For goals and planning ideas, see this sheet."/>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2136DFF7-0735-F945-8B69-8AA8295639A9}">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H4:S20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R2" sqref="R2"/>
    </sheetView>
  </sheetViews>
  <sheetFormatPr baseColWidth="10" defaultRowHeight="15" x14ac:dyDescent="0.2"/>
  <cols>
    <col min="1" max="1" width="12.6640625" style="38" bestFit="1" customWidth="1"/>
    <col min="2" max="2" width="12.33203125" style="38" bestFit="1" customWidth="1"/>
    <col min="3" max="3" width="14.6640625" style="38" customWidth="1"/>
    <col min="4" max="4" width="4.6640625" customWidth="1"/>
    <col min="5" max="5" width="15.83203125" bestFit="1" customWidth="1"/>
    <col min="6" max="18" width="13" customWidth="1"/>
  </cols>
  <sheetData>
    <row r="1" spans="1:18" x14ac:dyDescent="0.2">
      <c r="A1" s="12" t="s">
        <v>23</v>
      </c>
      <c r="B1" s="12" t="s">
        <v>22</v>
      </c>
      <c r="C1" s="12" t="s">
        <v>24</v>
      </c>
      <c r="D1" s="1"/>
      <c r="F1" s="4" t="str">
        <f>'Input and results'!H3</f>
        <v>Person 1</v>
      </c>
      <c r="G1" s="4" t="str">
        <f>'Input and results'!I3</f>
        <v>Person 2</v>
      </c>
      <c r="H1" s="4" t="str">
        <f>'Input and results'!J3</f>
        <v>Team 1</v>
      </c>
      <c r="I1" s="4" t="str">
        <f>'Input and results'!K3</f>
        <v/>
      </c>
      <c r="J1" s="4" t="str">
        <f>'Input and results'!L3</f>
        <v/>
      </c>
      <c r="K1" s="4" t="str">
        <f>'Input and results'!M3</f>
        <v/>
      </c>
      <c r="L1" s="4" t="str">
        <f>'Input and results'!N3</f>
        <v/>
      </c>
      <c r="M1" s="4" t="str">
        <f>'Input and results'!O3</f>
        <v/>
      </c>
      <c r="N1" s="4" t="str">
        <f>'Input and results'!P3</f>
        <v/>
      </c>
      <c r="O1" s="4" t="str">
        <f>'Input and results'!Q3</f>
        <v/>
      </c>
      <c r="P1" s="4" t="str">
        <f>'Input and results'!R3</f>
        <v/>
      </c>
      <c r="Q1" s="4" t="str">
        <f>'Input and results'!S3</f>
        <v/>
      </c>
      <c r="R1" t="s">
        <v>77</v>
      </c>
    </row>
    <row r="2" spans="1:18" x14ac:dyDescent="0.2">
      <c r="A2" s="38">
        <f t="shared" ref="A2:A18" si="0">IF($E2&lt;&gt;"",COUNTIF($F2:$Q2, "&gt;= 3"),"")</f>
        <v>0</v>
      </c>
      <c r="B2" s="38">
        <f t="shared" ref="B2:B18" si="1">IF($E2&lt;&gt;"",COUNTIF($F2:$Q2, "= 2"),"")</f>
        <v>1</v>
      </c>
      <c r="C2" s="38">
        <f t="shared" ref="C2:C18" si="2">IF($E2&lt;&gt;"",COUNTIF($F2:$Q2, "= 1"),"")</f>
        <v>0</v>
      </c>
      <c r="E2" s="1" t="str">
        <f>IF('Input and results'!G4&lt;&gt;"",'Input and results'!G4,"")</f>
        <v>CSS</v>
      </c>
      <c r="F2">
        <f>IFERROR(MATCH('Input and results'!H4,Settings!$G$6:$G$10,0)-1, 0)</f>
        <v>0</v>
      </c>
      <c r="G2">
        <f>IFERROR(MATCH('Input and results'!I4,Settings!$G$6:$G$10,0)-1, 0)</f>
        <v>0</v>
      </c>
      <c r="H2">
        <f>IFERROR(MATCH('Input and results'!J4,Settings!$G$6:$G$10,0)-1, 0)</f>
        <v>2</v>
      </c>
      <c r="I2">
        <f>IFERROR(MATCH('Input and results'!K4,Settings!$G$6:$G$10,0)-1, 0)</f>
        <v>0</v>
      </c>
      <c r="J2">
        <f>IFERROR(MATCH('Input and results'!L4,Settings!$G$6:$G$10,0)-1, 0)</f>
        <v>0</v>
      </c>
      <c r="K2">
        <f>IFERROR(MATCH('Input and results'!M4,Settings!$G$6:$G$10,0)-1, 0)</f>
        <v>0</v>
      </c>
      <c r="L2">
        <f>IFERROR(MATCH('Input and results'!N4,Settings!$G$6:$G$10,0)-1, 0)</f>
        <v>0</v>
      </c>
      <c r="M2">
        <f>IFERROR(MATCH('Input and results'!O4,Settings!$G$6:$G$10,0)-1, 0)</f>
        <v>0</v>
      </c>
      <c r="N2">
        <f>IFERROR(MATCH('Input and results'!P4,Settings!$G$6:$G$10,0)-1, 0)</f>
        <v>0</v>
      </c>
      <c r="O2">
        <f>IFERROR(MATCH('Input and results'!Q4,Settings!$G$6:$G$10,0)-1, 0)</f>
        <v>0</v>
      </c>
      <c r="P2">
        <f>IFERROR(MATCH('Input and results'!R4,Settings!$G$6:$G$10,0)-1, 0)</f>
        <v>0</v>
      </c>
      <c r="Q2">
        <f>IFERROR(MATCH('Input and results'!S4,Settings!$G$6:$G$10,0)-1, 0)</f>
        <v>0</v>
      </c>
      <c r="R2" s="39">
        <f t="shared" ref="R2:R18" si="3">SUM(F2:Q2)</f>
        <v>2</v>
      </c>
    </row>
    <row r="3" spans="1:18" x14ac:dyDescent="0.2">
      <c r="A3" s="38">
        <f t="shared" si="0"/>
        <v>2</v>
      </c>
      <c r="B3" s="38">
        <f t="shared" si="1"/>
        <v>0</v>
      </c>
      <c r="C3" s="38">
        <f t="shared" si="2"/>
        <v>0</v>
      </c>
      <c r="E3" s="1" t="str">
        <f>IF('Input and results'!G5&lt;&gt;"",'Input and results'!G5,"")</f>
        <v>Javascript</v>
      </c>
      <c r="F3">
        <f>IFERROR(MATCH('Input and results'!H5,Settings!$G$6:$G$10,0)-1, 0)</f>
        <v>4</v>
      </c>
      <c r="G3">
        <f>IFERROR(MATCH('Input and results'!I5,Settings!$G$6:$G$10,0)-1, 0)</f>
        <v>3</v>
      </c>
      <c r="H3">
        <f>IFERROR(MATCH('Input and results'!J5,Settings!$G$6:$G$10,0)-1, 0)</f>
        <v>0</v>
      </c>
      <c r="I3">
        <f>IFERROR(MATCH('Input and results'!K5,Settings!$G$6:$G$10,0)-1, 0)</f>
        <v>0</v>
      </c>
      <c r="J3">
        <f>IFERROR(MATCH('Input and results'!L5,Settings!$G$6:$G$10,0)-1, 0)</f>
        <v>0</v>
      </c>
      <c r="K3">
        <f>IFERROR(MATCH('Input and results'!M5,Settings!$G$6:$G$10,0)-1, 0)</f>
        <v>0</v>
      </c>
      <c r="L3">
        <f>IFERROR(MATCH('Input and results'!N5,Settings!$G$6:$G$10,0)-1, 0)</f>
        <v>0</v>
      </c>
      <c r="M3">
        <f>IFERROR(MATCH('Input and results'!O5,Settings!$G$6:$G$10,0)-1, 0)</f>
        <v>0</v>
      </c>
      <c r="N3">
        <f>IFERROR(MATCH('Input and results'!P5,Settings!$G$6:$G$10,0)-1, 0)</f>
        <v>0</v>
      </c>
      <c r="O3">
        <f>IFERROR(MATCH('Input and results'!Q5,Settings!$G$6:$G$10,0)-1, 0)</f>
        <v>0</v>
      </c>
      <c r="P3">
        <f>IFERROR(MATCH('Input and results'!R5,Settings!$G$6:$G$10,0)-1, 0)</f>
        <v>0</v>
      </c>
      <c r="Q3">
        <f>IFERROR(MATCH('Input and results'!S5,Settings!$G$6:$G$10,0)-1, 0)</f>
        <v>0</v>
      </c>
      <c r="R3" s="39">
        <f t="shared" si="3"/>
        <v>7</v>
      </c>
    </row>
    <row r="4" spans="1:18" x14ac:dyDescent="0.2">
      <c r="A4" s="38">
        <f t="shared" si="0"/>
        <v>1</v>
      </c>
      <c r="B4" s="38">
        <f t="shared" si="1"/>
        <v>1</v>
      </c>
      <c r="C4" s="38">
        <f t="shared" si="2"/>
        <v>1</v>
      </c>
      <c r="E4" s="1" t="str">
        <f>IF('Input and results'!G6&lt;&gt;"",'Input and results'!G6,"")</f>
        <v>DB Backup/Restore</v>
      </c>
      <c r="F4">
        <f>IFERROR(MATCH('Input and results'!H6,Settings!$G$6:$G$10,0)-1, 0)</f>
        <v>1</v>
      </c>
      <c r="G4">
        <f>IFERROR(MATCH('Input and results'!I6,Settings!$G$6:$G$10,0)-1, 0)</f>
        <v>2</v>
      </c>
      <c r="H4">
        <f>IFERROR(MATCH('Input and results'!J6,Settings!$G$6:$G$10,0)-1, 0)</f>
        <v>3</v>
      </c>
      <c r="I4">
        <f>IFERROR(MATCH('Input and results'!K6,Settings!$G$6:$G$10,0)-1, 0)</f>
        <v>0</v>
      </c>
      <c r="J4">
        <f>IFERROR(MATCH('Input and results'!L6,Settings!$G$6:$G$10,0)-1, 0)</f>
        <v>0</v>
      </c>
      <c r="K4">
        <f>IFERROR(MATCH('Input and results'!M6,Settings!$G$6:$G$10,0)-1, 0)</f>
        <v>0</v>
      </c>
      <c r="L4">
        <f>IFERROR(MATCH('Input and results'!N6,Settings!$G$6:$G$10,0)-1, 0)</f>
        <v>0</v>
      </c>
      <c r="M4">
        <f>IFERROR(MATCH('Input and results'!O6,Settings!$G$6:$G$10,0)-1, 0)</f>
        <v>0</v>
      </c>
      <c r="N4">
        <f>IFERROR(MATCH('Input and results'!P6,Settings!$G$6:$G$10,0)-1, 0)</f>
        <v>0</v>
      </c>
      <c r="O4">
        <f>IFERROR(MATCH('Input and results'!Q6,Settings!$G$6:$G$10,0)-1, 0)</f>
        <v>0</v>
      </c>
      <c r="P4">
        <f>IFERROR(MATCH('Input and results'!R6,Settings!$G$6:$G$10,0)-1, 0)</f>
        <v>0</v>
      </c>
      <c r="Q4">
        <f>IFERROR(MATCH('Input and results'!S6,Settings!$G$6:$G$10,0)-1, 0)</f>
        <v>0</v>
      </c>
      <c r="R4" s="39">
        <f t="shared" si="3"/>
        <v>6</v>
      </c>
    </row>
    <row r="5" spans="1:18" x14ac:dyDescent="0.2">
      <c r="A5" s="38" t="str">
        <f t="shared" si="0"/>
        <v/>
      </c>
      <c r="B5" s="38" t="str">
        <f t="shared" si="1"/>
        <v/>
      </c>
      <c r="C5" s="38" t="str">
        <f t="shared" si="2"/>
        <v/>
      </c>
      <c r="E5" s="1" t="str">
        <f>IF('Input and results'!G7&lt;&gt;"",'Input and results'!G7,"")</f>
        <v/>
      </c>
      <c r="F5">
        <f>IFERROR(MATCH('Input and results'!H7,Settings!$G$6:$G$10,0)-1, 0)</f>
        <v>0</v>
      </c>
      <c r="G5">
        <f>IFERROR(MATCH('Input and results'!I7,Settings!$G$6:$G$10,0)-1, 0)</f>
        <v>0</v>
      </c>
      <c r="H5">
        <f>IFERROR(MATCH('Input and results'!J7,Settings!$G$6:$G$10,0)-1, 0)</f>
        <v>0</v>
      </c>
      <c r="I5">
        <f>IFERROR(MATCH('Input and results'!K7,Settings!$G$6:$G$10,0)-1, 0)</f>
        <v>0</v>
      </c>
      <c r="J5">
        <f>IFERROR(MATCH('Input and results'!L7,Settings!$G$6:$G$10,0)-1, 0)</f>
        <v>0</v>
      </c>
      <c r="K5">
        <f>IFERROR(MATCH('Input and results'!M7,Settings!$G$6:$G$10,0)-1, 0)</f>
        <v>0</v>
      </c>
      <c r="L5">
        <f>IFERROR(MATCH('Input and results'!N7,Settings!$G$6:$G$10,0)-1, 0)</f>
        <v>0</v>
      </c>
      <c r="M5">
        <f>IFERROR(MATCH('Input and results'!O7,Settings!$G$6:$G$10,0)-1, 0)</f>
        <v>0</v>
      </c>
      <c r="N5">
        <f>IFERROR(MATCH('Input and results'!P7,Settings!$G$6:$G$10,0)-1, 0)</f>
        <v>0</v>
      </c>
      <c r="O5">
        <f>IFERROR(MATCH('Input and results'!Q7,Settings!$G$6:$G$10,0)-1, 0)</f>
        <v>0</v>
      </c>
      <c r="P5">
        <f>IFERROR(MATCH('Input and results'!R7,Settings!$G$6:$G$10,0)-1, 0)</f>
        <v>0</v>
      </c>
      <c r="Q5">
        <f>IFERROR(MATCH('Input and results'!S7,Settings!$G$6:$G$10,0)-1, 0)</f>
        <v>0</v>
      </c>
      <c r="R5" s="39">
        <f t="shared" si="3"/>
        <v>0</v>
      </c>
    </row>
    <row r="6" spans="1:18" x14ac:dyDescent="0.2">
      <c r="A6" s="38" t="str">
        <f t="shared" si="0"/>
        <v/>
      </c>
      <c r="B6" s="38" t="str">
        <f t="shared" si="1"/>
        <v/>
      </c>
      <c r="C6" s="38" t="str">
        <f t="shared" si="2"/>
        <v/>
      </c>
      <c r="E6" s="1" t="str">
        <f>IF('Input and results'!G8&lt;&gt;"",'Input and results'!G8,"")</f>
        <v/>
      </c>
      <c r="F6">
        <f>IFERROR(MATCH('Input and results'!H8,Settings!$G$6:$G$10,0)-1, 0)</f>
        <v>0</v>
      </c>
      <c r="G6">
        <f>IFERROR(MATCH('Input and results'!I8,Settings!$G$6:$G$10,0)-1, 0)</f>
        <v>0</v>
      </c>
      <c r="H6">
        <f>IFERROR(MATCH('Input and results'!J8,Settings!$G$6:$G$10,0)-1, 0)</f>
        <v>0</v>
      </c>
      <c r="I6">
        <f>IFERROR(MATCH('Input and results'!K8,Settings!$G$6:$G$10,0)-1, 0)</f>
        <v>0</v>
      </c>
      <c r="J6">
        <f>IFERROR(MATCH('Input and results'!L8,Settings!$G$6:$G$10,0)-1, 0)</f>
        <v>0</v>
      </c>
      <c r="K6">
        <f>IFERROR(MATCH('Input and results'!M8,Settings!$G$6:$G$10,0)-1, 0)</f>
        <v>0</v>
      </c>
      <c r="L6">
        <f>IFERROR(MATCH('Input and results'!N8,Settings!$G$6:$G$10,0)-1, 0)</f>
        <v>0</v>
      </c>
      <c r="M6">
        <f>IFERROR(MATCH('Input and results'!O8,Settings!$G$6:$G$10,0)-1, 0)</f>
        <v>0</v>
      </c>
      <c r="N6">
        <f>IFERROR(MATCH('Input and results'!P8,Settings!$G$6:$G$10,0)-1, 0)</f>
        <v>0</v>
      </c>
      <c r="O6">
        <f>IFERROR(MATCH('Input and results'!Q8,Settings!$G$6:$G$10,0)-1, 0)</f>
        <v>0</v>
      </c>
      <c r="P6">
        <f>IFERROR(MATCH('Input and results'!R8,Settings!$G$6:$G$10,0)-1, 0)</f>
        <v>0</v>
      </c>
      <c r="Q6">
        <f>IFERROR(MATCH('Input and results'!S8,Settings!$G$6:$G$10,0)-1, 0)</f>
        <v>0</v>
      </c>
      <c r="R6" s="39">
        <f t="shared" si="3"/>
        <v>0</v>
      </c>
    </row>
    <row r="7" spans="1:18" x14ac:dyDescent="0.2">
      <c r="A7" s="38" t="str">
        <f t="shared" si="0"/>
        <v/>
      </c>
      <c r="B7" s="38" t="str">
        <f t="shared" si="1"/>
        <v/>
      </c>
      <c r="C7" s="38" t="str">
        <f t="shared" si="2"/>
        <v/>
      </c>
      <c r="E7" s="1" t="str">
        <f>IF('Input and results'!G9&lt;&gt;"",'Input and results'!G9,"")</f>
        <v/>
      </c>
      <c r="F7">
        <f>IFERROR(MATCH('Input and results'!H9,Settings!$G$6:$G$10,0)-1, 0)</f>
        <v>0</v>
      </c>
      <c r="G7">
        <f>IFERROR(MATCH('Input and results'!I9,Settings!$G$6:$G$10,0)-1, 0)</f>
        <v>0</v>
      </c>
      <c r="H7">
        <f>IFERROR(MATCH('Input and results'!J9,Settings!$G$6:$G$10,0)-1, 0)</f>
        <v>0</v>
      </c>
      <c r="I7">
        <f>IFERROR(MATCH('Input and results'!K9,Settings!$G$6:$G$10,0)-1, 0)</f>
        <v>0</v>
      </c>
      <c r="J7">
        <f>IFERROR(MATCH('Input and results'!L9,Settings!$G$6:$G$10,0)-1, 0)</f>
        <v>0</v>
      </c>
      <c r="K7">
        <f>IFERROR(MATCH('Input and results'!M9,Settings!$G$6:$G$10,0)-1, 0)</f>
        <v>0</v>
      </c>
      <c r="L7">
        <f>IFERROR(MATCH('Input and results'!N9,Settings!$G$6:$G$10,0)-1, 0)</f>
        <v>0</v>
      </c>
      <c r="M7">
        <f>IFERROR(MATCH('Input and results'!O9,Settings!$G$6:$G$10,0)-1, 0)</f>
        <v>0</v>
      </c>
      <c r="N7">
        <f>IFERROR(MATCH('Input and results'!P9,Settings!$G$6:$G$10,0)-1, 0)</f>
        <v>0</v>
      </c>
      <c r="O7">
        <f>IFERROR(MATCH('Input and results'!Q9,Settings!$G$6:$G$10,0)-1, 0)</f>
        <v>0</v>
      </c>
      <c r="P7">
        <f>IFERROR(MATCH('Input and results'!R9,Settings!$G$6:$G$10,0)-1, 0)</f>
        <v>0</v>
      </c>
      <c r="Q7">
        <f>IFERROR(MATCH('Input and results'!S9,Settings!$G$6:$G$10,0)-1, 0)</f>
        <v>0</v>
      </c>
      <c r="R7" s="39">
        <f t="shared" si="3"/>
        <v>0</v>
      </c>
    </row>
    <row r="8" spans="1:18" x14ac:dyDescent="0.2">
      <c r="A8" s="38" t="str">
        <f t="shared" si="0"/>
        <v/>
      </c>
      <c r="B8" s="38" t="str">
        <f t="shared" si="1"/>
        <v/>
      </c>
      <c r="C8" s="38" t="str">
        <f t="shared" si="2"/>
        <v/>
      </c>
      <c r="E8" s="1" t="str">
        <f>IF('Input and results'!G10&lt;&gt;"",'Input and results'!G10,"")</f>
        <v/>
      </c>
      <c r="F8">
        <f>IFERROR(MATCH('Input and results'!H10,Settings!$G$6:$G$10,0)-1, 0)</f>
        <v>0</v>
      </c>
      <c r="G8">
        <f>IFERROR(MATCH('Input and results'!I10,Settings!$G$6:$G$10,0)-1, 0)</f>
        <v>0</v>
      </c>
      <c r="H8">
        <f>IFERROR(MATCH('Input and results'!J10,Settings!$G$6:$G$10,0)-1, 0)</f>
        <v>0</v>
      </c>
      <c r="I8">
        <f>IFERROR(MATCH('Input and results'!K10,Settings!$G$6:$G$10,0)-1, 0)</f>
        <v>0</v>
      </c>
      <c r="J8">
        <f>IFERROR(MATCH('Input and results'!L10,Settings!$G$6:$G$10,0)-1, 0)</f>
        <v>0</v>
      </c>
      <c r="K8">
        <f>IFERROR(MATCH('Input and results'!M10,Settings!$G$6:$G$10,0)-1, 0)</f>
        <v>0</v>
      </c>
      <c r="L8">
        <f>IFERROR(MATCH('Input and results'!N10,Settings!$G$6:$G$10,0)-1, 0)</f>
        <v>0</v>
      </c>
      <c r="M8">
        <f>IFERROR(MATCH('Input and results'!O10,Settings!$G$6:$G$10,0)-1, 0)</f>
        <v>0</v>
      </c>
      <c r="N8">
        <f>IFERROR(MATCH('Input and results'!P10,Settings!$G$6:$G$10,0)-1, 0)</f>
        <v>0</v>
      </c>
      <c r="O8">
        <f>IFERROR(MATCH('Input and results'!Q10,Settings!$G$6:$G$10,0)-1, 0)</f>
        <v>0</v>
      </c>
      <c r="P8">
        <f>IFERROR(MATCH('Input and results'!R10,Settings!$G$6:$G$10,0)-1, 0)</f>
        <v>0</v>
      </c>
      <c r="Q8">
        <f>IFERROR(MATCH('Input and results'!S10,Settings!$G$6:$G$10,0)-1, 0)</f>
        <v>0</v>
      </c>
      <c r="R8" s="39">
        <f t="shared" si="3"/>
        <v>0</v>
      </c>
    </row>
    <row r="9" spans="1:18" x14ac:dyDescent="0.2">
      <c r="A9" s="38" t="str">
        <f t="shared" si="0"/>
        <v/>
      </c>
      <c r="B9" s="38" t="str">
        <f t="shared" si="1"/>
        <v/>
      </c>
      <c r="C9" s="38" t="str">
        <f t="shared" si="2"/>
        <v/>
      </c>
      <c r="E9" s="1" t="str">
        <f>IF('Input and results'!G11&lt;&gt;"",'Input and results'!G11,"")</f>
        <v/>
      </c>
      <c r="F9">
        <f>IFERROR(MATCH('Input and results'!H11,Settings!$G$6:$G$10,0)-1, 0)</f>
        <v>0</v>
      </c>
      <c r="G9">
        <f>IFERROR(MATCH('Input and results'!I11,Settings!$G$6:$G$10,0)-1, 0)</f>
        <v>0</v>
      </c>
      <c r="H9">
        <f>IFERROR(MATCH('Input and results'!J11,Settings!$G$6:$G$10,0)-1, 0)</f>
        <v>0</v>
      </c>
      <c r="I9">
        <f>IFERROR(MATCH('Input and results'!K11,Settings!$G$6:$G$10,0)-1, 0)</f>
        <v>0</v>
      </c>
      <c r="J9">
        <f>IFERROR(MATCH('Input and results'!L11,Settings!$G$6:$G$10,0)-1, 0)</f>
        <v>0</v>
      </c>
      <c r="K9">
        <f>IFERROR(MATCH('Input and results'!M11,Settings!$G$6:$G$10,0)-1, 0)</f>
        <v>0</v>
      </c>
      <c r="L9">
        <f>IFERROR(MATCH('Input and results'!N11,Settings!$G$6:$G$10,0)-1, 0)</f>
        <v>0</v>
      </c>
      <c r="M9">
        <f>IFERROR(MATCH('Input and results'!O11,Settings!$G$6:$G$10,0)-1, 0)</f>
        <v>0</v>
      </c>
      <c r="N9">
        <f>IFERROR(MATCH('Input and results'!P11,Settings!$G$6:$G$10,0)-1, 0)</f>
        <v>0</v>
      </c>
      <c r="O9">
        <f>IFERROR(MATCH('Input and results'!Q11,Settings!$G$6:$G$10,0)-1, 0)</f>
        <v>0</v>
      </c>
      <c r="P9">
        <f>IFERROR(MATCH('Input and results'!R11,Settings!$G$6:$G$10,0)-1, 0)</f>
        <v>0</v>
      </c>
      <c r="Q9">
        <f>IFERROR(MATCH('Input and results'!S11,Settings!$G$6:$G$10,0)-1, 0)</f>
        <v>0</v>
      </c>
      <c r="R9" s="39">
        <f t="shared" si="3"/>
        <v>0</v>
      </c>
    </row>
    <row r="10" spans="1:18" x14ac:dyDescent="0.2">
      <c r="A10" s="38" t="str">
        <f t="shared" si="0"/>
        <v/>
      </c>
      <c r="B10" s="38" t="str">
        <f t="shared" si="1"/>
        <v/>
      </c>
      <c r="C10" s="38" t="str">
        <f t="shared" si="2"/>
        <v/>
      </c>
      <c r="E10" s="1" t="str">
        <f>IF('Input and results'!G12&lt;&gt;"",'Input and results'!G12,"")</f>
        <v/>
      </c>
      <c r="F10">
        <f>IFERROR(MATCH('Input and results'!H12,Settings!$G$6:$G$10,0)-1, 0)</f>
        <v>0</v>
      </c>
      <c r="G10">
        <f>IFERROR(MATCH('Input and results'!I12,Settings!$G$6:$G$10,0)-1, 0)</f>
        <v>0</v>
      </c>
      <c r="H10">
        <f>IFERROR(MATCH('Input and results'!J12,Settings!$G$6:$G$10,0)-1, 0)</f>
        <v>0</v>
      </c>
      <c r="I10">
        <f>IFERROR(MATCH('Input and results'!K12,Settings!$G$6:$G$10,0)-1, 0)</f>
        <v>0</v>
      </c>
      <c r="J10">
        <f>IFERROR(MATCH('Input and results'!L12,Settings!$G$6:$G$10,0)-1, 0)</f>
        <v>0</v>
      </c>
      <c r="K10">
        <f>IFERROR(MATCH('Input and results'!M12,Settings!$G$6:$G$10,0)-1, 0)</f>
        <v>0</v>
      </c>
      <c r="L10">
        <f>IFERROR(MATCH('Input and results'!N12,Settings!$G$6:$G$10,0)-1, 0)</f>
        <v>0</v>
      </c>
      <c r="M10">
        <f>IFERROR(MATCH('Input and results'!O12,Settings!$G$6:$G$10,0)-1, 0)</f>
        <v>0</v>
      </c>
      <c r="N10">
        <f>IFERROR(MATCH('Input and results'!P12,Settings!$G$6:$G$10,0)-1, 0)</f>
        <v>0</v>
      </c>
      <c r="O10">
        <f>IFERROR(MATCH('Input and results'!Q12,Settings!$G$6:$G$10,0)-1, 0)</f>
        <v>0</v>
      </c>
      <c r="P10">
        <f>IFERROR(MATCH('Input and results'!R12,Settings!$G$6:$G$10,0)-1, 0)</f>
        <v>0</v>
      </c>
      <c r="Q10">
        <f>IFERROR(MATCH('Input and results'!S12,Settings!$G$6:$G$10,0)-1, 0)</f>
        <v>0</v>
      </c>
      <c r="R10" s="39">
        <f t="shared" si="3"/>
        <v>0</v>
      </c>
    </row>
    <row r="11" spans="1:18" x14ac:dyDescent="0.2">
      <c r="A11" s="38" t="str">
        <f t="shared" si="0"/>
        <v/>
      </c>
      <c r="B11" s="38" t="str">
        <f t="shared" si="1"/>
        <v/>
      </c>
      <c r="C11" s="38" t="str">
        <f t="shared" si="2"/>
        <v/>
      </c>
      <c r="E11" s="1" t="str">
        <f>IF('Input and results'!G13&lt;&gt;"",'Input and results'!G13,"")</f>
        <v/>
      </c>
      <c r="F11">
        <f>IFERROR(MATCH('Input and results'!H13,Settings!$G$6:$G$10,0)-1, 0)</f>
        <v>0</v>
      </c>
      <c r="G11">
        <f>IFERROR(MATCH('Input and results'!I13,Settings!$G$6:$G$10,0)-1, 0)</f>
        <v>0</v>
      </c>
      <c r="H11">
        <f>IFERROR(MATCH('Input and results'!J13,Settings!$G$6:$G$10,0)-1, 0)</f>
        <v>0</v>
      </c>
      <c r="I11">
        <f>IFERROR(MATCH('Input and results'!K13,Settings!$G$6:$G$10,0)-1, 0)</f>
        <v>0</v>
      </c>
      <c r="J11">
        <f>IFERROR(MATCH('Input and results'!L13,Settings!$G$6:$G$10,0)-1, 0)</f>
        <v>0</v>
      </c>
      <c r="K11">
        <f>IFERROR(MATCH('Input and results'!M13,Settings!$G$6:$G$10,0)-1, 0)</f>
        <v>0</v>
      </c>
      <c r="L11">
        <f>IFERROR(MATCH('Input and results'!N13,Settings!$G$6:$G$10,0)-1, 0)</f>
        <v>0</v>
      </c>
      <c r="M11">
        <f>IFERROR(MATCH('Input and results'!O13,Settings!$G$6:$G$10,0)-1, 0)</f>
        <v>0</v>
      </c>
      <c r="N11">
        <f>IFERROR(MATCH('Input and results'!P13,Settings!$G$6:$G$10,0)-1, 0)</f>
        <v>0</v>
      </c>
      <c r="O11">
        <f>IFERROR(MATCH('Input and results'!Q13,Settings!$G$6:$G$10,0)-1, 0)</f>
        <v>0</v>
      </c>
      <c r="P11">
        <f>IFERROR(MATCH('Input and results'!R13,Settings!$G$6:$G$10,0)-1, 0)</f>
        <v>0</v>
      </c>
      <c r="Q11">
        <f>IFERROR(MATCH('Input and results'!S13,Settings!$G$6:$G$10,0)-1, 0)</f>
        <v>0</v>
      </c>
      <c r="R11" s="39">
        <f t="shared" si="3"/>
        <v>0</v>
      </c>
    </row>
    <row r="12" spans="1:18" x14ac:dyDescent="0.2">
      <c r="A12" s="38" t="str">
        <f t="shared" si="0"/>
        <v/>
      </c>
      <c r="B12" s="38" t="str">
        <f t="shared" si="1"/>
        <v/>
      </c>
      <c r="C12" s="38" t="str">
        <f t="shared" si="2"/>
        <v/>
      </c>
      <c r="E12" s="1" t="str">
        <f>IF('Input and results'!G14&lt;&gt;"",'Input and results'!G14,"")</f>
        <v/>
      </c>
      <c r="F12">
        <f>IFERROR(MATCH('Input and results'!H14,Settings!$G$6:$G$10,0)-1, 0)</f>
        <v>0</v>
      </c>
      <c r="G12">
        <f>IFERROR(MATCH('Input and results'!I14,Settings!$G$6:$G$10,0)-1, 0)</f>
        <v>0</v>
      </c>
      <c r="H12">
        <f>IFERROR(MATCH('Input and results'!J14,Settings!$G$6:$G$10,0)-1, 0)</f>
        <v>0</v>
      </c>
      <c r="I12">
        <f>IFERROR(MATCH('Input and results'!K14,Settings!$G$6:$G$10,0)-1, 0)</f>
        <v>0</v>
      </c>
      <c r="J12">
        <f>IFERROR(MATCH('Input and results'!L14,Settings!$G$6:$G$10,0)-1, 0)</f>
        <v>0</v>
      </c>
      <c r="K12">
        <f>IFERROR(MATCH('Input and results'!M14,Settings!$G$6:$G$10,0)-1, 0)</f>
        <v>0</v>
      </c>
      <c r="L12">
        <f>IFERROR(MATCH('Input and results'!N14,Settings!$G$6:$G$10,0)-1, 0)</f>
        <v>0</v>
      </c>
      <c r="M12">
        <f>IFERROR(MATCH('Input and results'!O14,Settings!$G$6:$G$10,0)-1, 0)</f>
        <v>0</v>
      </c>
      <c r="N12">
        <f>IFERROR(MATCH('Input and results'!P14,Settings!$G$6:$G$10,0)-1, 0)</f>
        <v>0</v>
      </c>
      <c r="O12">
        <f>IFERROR(MATCH('Input and results'!Q14,Settings!$G$6:$G$10,0)-1, 0)</f>
        <v>0</v>
      </c>
      <c r="P12">
        <f>IFERROR(MATCH('Input and results'!R14,Settings!$G$6:$G$10,0)-1, 0)</f>
        <v>0</v>
      </c>
      <c r="Q12">
        <f>IFERROR(MATCH('Input and results'!S14,Settings!$G$6:$G$10,0)-1, 0)</f>
        <v>0</v>
      </c>
      <c r="R12" s="39">
        <f t="shared" si="3"/>
        <v>0</v>
      </c>
    </row>
    <row r="13" spans="1:18" x14ac:dyDescent="0.2">
      <c r="A13" s="38" t="str">
        <f t="shared" si="0"/>
        <v/>
      </c>
      <c r="B13" s="38" t="str">
        <f t="shared" si="1"/>
        <v/>
      </c>
      <c r="C13" s="38" t="str">
        <f t="shared" si="2"/>
        <v/>
      </c>
      <c r="E13" s="1" t="str">
        <f>IF('Input and results'!G15&lt;&gt;"",'Input and results'!G15,"")</f>
        <v/>
      </c>
      <c r="F13">
        <f>IFERROR(MATCH('Input and results'!H15,Settings!$G$6:$G$10,0)-1, 0)</f>
        <v>0</v>
      </c>
      <c r="G13">
        <f>IFERROR(MATCH('Input and results'!I15,Settings!$G$6:$G$10,0)-1, 0)</f>
        <v>0</v>
      </c>
      <c r="H13">
        <f>IFERROR(MATCH('Input and results'!J15,Settings!$G$6:$G$10,0)-1, 0)</f>
        <v>0</v>
      </c>
      <c r="I13">
        <f>IFERROR(MATCH('Input and results'!K15,Settings!$G$6:$G$10,0)-1, 0)</f>
        <v>0</v>
      </c>
      <c r="J13">
        <f>IFERROR(MATCH('Input and results'!L15,Settings!$G$6:$G$10,0)-1, 0)</f>
        <v>0</v>
      </c>
      <c r="K13">
        <f>IFERROR(MATCH('Input and results'!M15,Settings!$G$6:$G$10,0)-1, 0)</f>
        <v>0</v>
      </c>
      <c r="L13">
        <f>IFERROR(MATCH('Input and results'!N15,Settings!$G$6:$G$10,0)-1, 0)</f>
        <v>0</v>
      </c>
      <c r="M13">
        <f>IFERROR(MATCH('Input and results'!O15,Settings!$G$6:$G$10,0)-1, 0)</f>
        <v>0</v>
      </c>
      <c r="N13">
        <f>IFERROR(MATCH('Input and results'!P15,Settings!$G$6:$G$10,0)-1, 0)</f>
        <v>0</v>
      </c>
      <c r="O13">
        <f>IFERROR(MATCH('Input and results'!Q15,Settings!$G$6:$G$10,0)-1, 0)</f>
        <v>0</v>
      </c>
      <c r="P13">
        <f>IFERROR(MATCH('Input and results'!R15,Settings!$G$6:$G$10,0)-1, 0)</f>
        <v>0</v>
      </c>
      <c r="Q13">
        <f>IFERROR(MATCH('Input and results'!S15,Settings!$G$6:$G$10,0)-1, 0)</f>
        <v>0</v>
      </c>
      <c r="R13" s="39">
        <f t="shared" si="3"/>
        <v>0</v>
      </c>
    </row>
    <row r="14" spans="1:18" x14ac:dyDescent="0.2">
      <c r="A14" s="38" t="str">
        <f t="shared" si="0"/>
        <v/>
      </c>
      <c r="B14" s="38" t="str">
        <f t="shared" si="1"/>
        <v/>
      </c>
      <c r="C14" s="38" t="str">
        <f t="shared" si="2"/>
        <v/>
      </c>
      <c r="E14" s="1" t="str">
        <f>IF('Input and results'!G16&lt;&gt;"",'Input and results'!G16,"")</f>
        <v/>
      </c>
      <c r="F14">
        <f>IFERROR(MATCH('Input and results'!H16,Settings!$G$6:$G$10,0)-1, 0)</f>
        <v>0</v>
      </c>
      <c r="G14">
        <f>IFERROR(MATCH('Input and results'!I16,Settings!$G$6:$G$10,0)-1, 0)</f>
        <v>0</v>
      </c>
      <c r="H14">
        <f>IFERROR(MATCH('Input and results'!J16,Settings!$G$6:$G$10,0)-1, 0)</f>
        <v>0</v>
      </c>
      <c r="I14">
        <f>IFERROR(MATCH('Input and results'!K16,Settings!$G$6:$G$10,0)-1, 0)</f>
        <v>0</v>
      </c>
      <c r="J14">
        <f>IFERROR(MATCH('Input and results'!L16,Settings!$G$6:$G$10,0)-1, 0)</f>
        <v>0</v>
      </c>
      <c r="K14">
        <f>IFERROR(MATCH('Input and results'!M16,Settings!$G$6:$G$10,0)-1, 0)</f>
        <v>0</v>
      </c>
      <c r="L14">
        <f>IFERROR(MATCH('Input and results'!N16,Settings!$G$6:$G$10,0)-1, 0)</f>
        <v>0</v>
      </c>
      <c r="M14">
        <f>IFERROR(MATCH('Input and results'!O16,Settings!$G$6:$G$10,0)-1, 0)</f>
        <v>0</v>
      </c>
      <c r="N14">
        <f>IFERROR(MATCH('Input and results'!P16,Settings!$G$6:$G$10,0)-1, 0)</f>
        <v>0</v>
      </c>
      <c r="O14">
        <f>IFERROR(MATCH('Input and results'!Q16,Settings!$G$6:$G$10,0)-1, 0)</f>
        <v>0</v>
      </c>
      <c r="P14">
        <f>IFERROR(MATCH('Input and results'!R16,Settings!$G$6:$G$10,0)-1, 0)</f>
        <v>0</v>
      </c>
      <c r="Q14">
        <f>IFERROR(MATCH('Input and results'!S16,Settings!$G$6:$G$10,0)-1, 0)</f>
        <v>0</v>
      </c>
      <c r="R14" s="39">
        <f t="shared" si="3"/>
        <v>0</v>
      </c>
    </row>
    <row r="15" spans="1:18" x14ac:dyDescent="0.2">
      <c r="A15" s="38" t="str">
        <f t="shared" si="0"/>
        <v/>
      </c>
      <c r="B15" s="38" t="str">
        <f t="shared" si="1"/>
        <v/>
      </c>
      <c r="C15" s="38" t="str">
        <f t="shared" si="2"/>
        <v/>
      </c>
      <c r="E15" s="1" t="str">
        <f>IF('Input and results'!G17&lt;&gt;"",'Input and results'!G17,"")</f>
        <v/>
      </c>
      <c r="F15">
        <f>IFERROR(MATCH('Input and results'!H17,Settings!$G$6:$G$10,0)-1, 0)</f>
        <v>0</v>
      </c>
      <c r="G15">
        <f>IFERROR(MATCH('Input and results'!I17,Settings!$G$6:$G$10,0)-1, 0)</f>
        <v>0</v>
      </c>
      <c r="H15">
        <f>IFERROR(MATCH('Input and results'!J17,Settings!$G$6:$G$10,0)-1, 0)</f>
        <v>0</v>
      </c>
      <c r="I15">
        <f>IFERROR(MATCH('Input and results'!K17,Settings!$G$6:$G$10,0)-1, 0)</f>
        <v>0</v>
      </c>
      <c r="J15">
        <f>IFERROR(MATCH('Input and results'!L17,Settings!$G$6:$G$10,0)-1, 0)</f>
        <v>0</v>
      </c>
      <c r="K15">
        <f>IFERROR(MATCH('Input and results'!M17,Settings!$G$6:$G$10,0)-1, 0)</f>
        <v>0</v>
      </c>
      <c r="L15">
        <f>IFERROR(MATCH('Input and results'!N17,Settings!$G$6:$G$10,0)-1, 0)</f>
        <v>0</v>
      </c>
      <c r="M15">
        <f>IFERROR(MATCH('Input and results'!O17,Settings!$G$6:$G$10,0)-1, 0)</f>
        <v>0</v>
      </c>
      <c r="N15">
        <f>IFERROR(MATCH('Input and results'!P17,Settings!$G$6:$G$10,0)-1, 0)</f>
        <v>0</v>
      </c>
      <c r="O15">
        <f>IFERROR(MATCH('Input and results'!Q17,Settings!$G$6:$G$10,0)-1, 0)</f>
        <v>0</v>
      </c>
      <c r="P15">
        <f>IFERROR(MATCH('Input and results'!R17,Settings!$G$6:$G$10,0)-1, 0)</f>
        <v>0</v>
      </c>
      <c r="Q15">
        <f>IFERROR(MATCH('Input and results'!S17,Settings!$G$6:$G$10,0)-1, 0)</f>
        <v>0</v>
      </c>
      <c r="R15" s="39">
        <f t="shared" si="3"/>
        <v>0</v>
      </c>
    </row>
    <row r="16" spans="1:18" x14ac:dyDescent="0.2">
      <c r="A16" s="38" t="str">
        <f t="shared" si="0"/>
        <v/>
      </c>
      <c r="B16" s="38" t="str">
        <f t="shared" si="1"/>
        <v/>
      </c>
      <c r="C16" s="38" t="str">
        <f t="shared" si="2"/>
        <v/>
      </c>
      <c r="E16" s="1" t="str">
        <f>IF('Input and results'!G18&lt;&gt;"",'Input and results'!G18,"")</f>
        <v/>
      </c>
      <c r="F16">
        <f>IFERROR(MATCH('Input and results'!H18,Settings!$G$6:$G$10,0)-1, 0)</f>
        <v>0</v>
      </c>
      <c r="G16">
        <f>IFERROR(MATCH('Input and results'!I18,Settings!$G$6:$G$10,0)-1, 0)</f>
        <v>0</v>
      </c>
      <c r="H16">
        <f>IFERROR(MATCH('Input and results'!J18,Settings!$G$6:$G$10,0)-1, 0)</f>
        <v>0</v>
      </c>
      <c r="I16">
        <f>IFERROR(MATCH('Input and results'!K18,Settings!$G$6:$G$10,0)-1, 0)</f>
        <v>0</v>
      </c>
      <c r="J16">
        <f>IFERROR(MATCH('Input and results'!L18,Settings!$G$6:$G$10,0)-1, 0)</f>
        <v>0</v>
      </c>
      <c r="K16">
        <f>IFERROR(MATCH('Input and results'!M18,Settings!$G$6:$G$10,0)-1, 0)</f>
        <v>0</v>
      </c>
      <c r="L16">
        <f>IFERROR(MATCH('Input and results'!N18,Settings!$G$6:$G$10,0)-1, 0)</f>
        <v>0</v>
      </c>
      <c r="M16">
        <f>IFERROR(MATCH('Input and results'!O18,Settings!$G$6:$G$10,0)-1, 0)</f>
        <v>0</v>
      </c>
      <c r="N16">
        <f>IFERROR(MATCH('Input and results'!P18,Settings!$G$6:$G$10,0)-1, 0)</f>
        <v>0</v>
      </c>
      <c r="O16">
        <f>IFERROR(MATCH('Input and results'!Q18,Settings!$G$6:$G$10,0)-1, 0)</f>
        <v>0</v>
      </c>
      <c r="P16">
        <f>IFERROR(MATCH('Input and results'!R18,Settings!$G$6:$G$10,0)-1, 0)</f>
        <v>0</v>
      </c>
      <c r="Q16">
        <f>IFERROR(MATCH('Input and results'!S18,Settings!$G$6:$G$10,0)-1, 0)</f>
        <v>0</v>
      </c>
      <c r="R16" s="39">
        <f t="shared" si="3"/>
        <v>0</v>
      </c>
    </row>
    <row r="17" spans="1:18" x14ac:dyDescent="0.2">
      <c r="A17" s="38" t="str">
        <f t="shared" si="0"/>
        <v/>
      </c>
      <c r="B17" s="38" t="str">
        <f t="shared" si="1"/>
        <v/>
      </c>
      <c r="C17" s="38" t="str">
        <f t="shared" si="2"/>
        <v/>
      </c>
      <c r="E17" s="1" t="str">
        <f>IF('Input and results'!G19&lt;&gt;"",'Input and results'!G19,"")</f>
        <v/>
      </c>
      <c r="F17">
        <f>IFERROR(MATCH('Input and results'!H19,Settings!$G$6:$G$10,0)-1, 0)</f>
        <v>0</v>
      </c>
      <c r="G17">
        <f>IFERROR(MATCH('Input and results'!I19,Settings!$G$6:$G$10,0)-1, 0)</f>
        <v>0</v>
      </c>
      <c r="H17">
        <f>IFERROR(MATCH('Input and results'!J19,Settings!$G$6:$G$10,0)-1, 0)</f>
        <v>0</v>
      </c>
      <c r="I17">
        <f>IFERROR(MATCH('Input and results'!K19,Settings!$G$6:$G$10,0)-1, 0)</f>
        <v>0</v>
      </c>
      <c r="J17">
        <f>IFERROR(MATCH('Input and results'!L19,Settings!$G$6:$G$10,0)-1, 0)</f>
        <v>0</v>
      </c>
      <c r="K17">
        <f>IFERROR(MATCH('Input and results'!M19,Settings!$G$6:$G$10,0)-1, 0)</f>
        <v>0</v>
      </c>
      <c r="L17">
        <f>IFERROR(MATCH('Input and results'!N19,Settings!$G$6:$G$10,0)-1, 0)</f>
        <v>0</v>
      </c>
      <c r="M17">
        <f>IFERROR(MATCH('Input and results'!O19,Settings!$G$6:$G$10,0)-1, 0)</f>
        <v>0</v>
      </c>
      <c r="N17">
        <f>IFERROR(MATCH('Input and results'!P19,Settings!$G$6:$G$10,0)-1, 0)</f>
        <v>0</v>
      </c>
      <c r="O17">
        <f>IFERROR(MATCH('Input and results'!Q19,Settings!$G$6:$G$10,0)-1, 0)</f>
        <v>0</v>
      </c>
      <c r="P17">
        <f>IFERROR(MATCH('Input and results'!R19,Settings!$G$6:$G$10,0)-1, 0)</f>
        <v>0</v>
      </c>
      <c r="Q17">
        <f>IFERROR(MATCH('Input and results'!S19,Settings!$G$6:$G$10,0)-1, 0)</f>
        <v>0</v>
      </c>
      <c r="R17" s="39">
        <f t="shared" si="3"/>
        <v>0</v>
      </c>
    </row>
    <row r="18" spans="1:18" x14ac:dyDescent="0.2">
      <c r="A18" s="38" t="str">
        <f t="shared" si="0"/>
        <v/>
      </c>
      <c r="B18" s="38" t="str">
        <f t="shared" si="1"/>
        <v/>
      </c>
      <c r="C18" s="38" t="str">
        <f t="shared" si="2"/>
        <v/>
      </c>
      <c r="E18" s="1" t="str">
        <f>IF('Input and results'!G20&lt;&gt;"",'Input and results'!G20,"")</f>
        <v/>
      </c>
      <c r="F18">
        <f>IFERROR(MATCH('Input and results'!H20,Settings!$G$6:$G$10,0)-1, 0)</f>
        <v>0</v>
      </c>
      <c r="G18">
        <f>IFERROR(MATCH('Input and results'!I20,Settings!$G$6:$G$10,0)-1, 0)</f>
        <v>0</v>
      </c>
      <c r="H18">
        <f>IFERROR(MATCH('Input and results'!J20,Settings!$G$6:$G$10,0)-1, 0)</f>
        <v>0</v>
      </c>
      <c r="I18">
        <f>IFERROR(MATCH('Input and results'!K20,Settings!$G$6:$G$10,0)-1, 0)</f>
        <v>0</v>
      </c>
      <c r="J18">
        <f>IFERROR(MATCH('Input and results'!L20,Settings!$G$6:$G$10,0)-1, 0)</f>
        <v>0</v>
      </c>
      <c r="K18">
        <f>IFERROR(MATCH('Input and results'!M20,Settings!$G$6:$G$10,0)-1, 0)</f>
        <v>0</v>
      </c>
      <c r="L18">
        <f>IFERROR(MATCH('Input and results'!N20,Settings!$G$6:$G$10,0)-1, 0)</f>
        <v>0</v>
      </c>
      <c r="M18">
        <f>IFERROR(MATCH('Input and results'!O20,Settings!$G$6:$G$10,0)-1, 0)</f>
        <v>0</v>
      </c>
      <c r="N18">
        <f>IFERROR(MATCH('Input and results'!P20,Settings!$G$6:$G$10,0)-1, 0)</f>
        <v>0</v>
      </c>
      <c r="O18">
        <f>IFERROR(MATCH('Input and results'!Q20,Settings!$G$6:$G$10,0)-1, 0)</f>
        <v>0</v>
      </c>
      <c r="P18">
        <f>IFERROR(MATCH('Input and results'!R20,Settings!$G$6:$G$10,0)-1, 0)</f>
        <v>0</v>
      </c>
      <c r="Q18">
        <f>IFERROR(MATCH('Input and results'!S20,Settings!$G$6:$G$10,0)-1, 0)</f>
        <v>0</v>
      </c>
      <c r="R18" s="39">
        <f t="shared" si="3"/>
        <v>0</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00576D1-1A7B-2C46-B97C-A0156F99BCB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A4BC9E39-D349-B54C-847A-65FC8A6BC1CB}">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baseColWidth="10" defaultRowHeight="15" x14ac:dyDescent="0.2"/>
  <sheetData>
    <row r="1" spans="1:9" ht="21" thickBot="1" x14ac:dyDescent="0.3">
      <c r="A1" s="25" t="s">
        <v>53</v>
      </c>
      <c r="B1" s="25"/>
      <c r="C1" s="25"/>
      <c r="D1" s="25"/>
      <c r="E1" s="25"/>
      <c r="F1" s="25"/>
      <c r="G1" s="25"/>
      <c r="H1" s="25"/>
      <c r="I1" s="24"/>
    </row>
    <row r="2" spans="1:9" ht="16" thickTop="1" x14ac:dyDescent="0.2"/>
    <row r="3" spans="1:9" x14ac:dyDescent="0.2">
      <c r="A3" s="1" t="s">
        <v>46</v>
      </c>
    </row>
    <row r="4" spans="1:9" x14ac:dyDescent="0.2">
      <c r="F4" t="s">
        <v>74</v>
      </c>
    </row>
    <row r="5" spans="1:9" x14ac:dyDescent="0.2">
      <c r="A5" s="21"/>
      <c r="B5" s="55" t="s">
        <v>71</v>
      </c>
      <c r="C5" s="56"/>
      <c r="D5" s="57"/>
      <c r="F5" s="21"/>
      <c r="G5" s="55" t="s">
        <v>71</v>
      </c>
      <c r="H5" s="56"/>
      <c r="I5" s="57"/>
    </row>
    <row r="6" spans="1:9" x14ac:dyDescent="0.2">
      <c r="A6" s="21" t="s">
        <v>72</v>
      </c>
      <c r="B6" s="22">
        <v>0</v>
      </c>
      <c r="C6" s="22">
        <v>1</v>
      </c>
      <c r="D6" s="22" t="s">
        <v>43</v>
      </c>
      <c r="F6" s="21" t="s">
        <v>73</v>
      </c>
      <c r="G6" s="21">
        <v>0</v>
      </c>
      <c r="H6" s="21">
        <v>1</v>
      </c>
      <c r="I6" s="21" t="s">
        <v>43</v>
      </c>
    </row>
    <row r="7" spans="1:9" x14ac:dyDescent="0.2">
      <c r="A7" s="21">
        <v>0</v>
      </c>
      <c r="B7" s="3">
        <v>9</v>
      </c>
      <c r="C7" s="3">
        <v>7</v>
      </c>
      <c r="D7" s="3">
        <v>3</v>
      </c>
      <c r="F7" s="21">
        <v>0</v>
      </c>
      <c r="G7" s="3">
        <v>9</v>
      </c>
      <c r="H7" s="3">
        <v>7</v>
      </c>
      <c r="I7" s="3">
        <v>3</v>
      </c>
    </row>
    <row r="8" spans="1:9" x14ac:dyDescent="0.2">
      <c r="A8" s="21">
        <v>1</v>
      </c>
      <c r="B8" s="3">
        <v>8</v>
      </c>
      <c r="C8" s="3">
        <v>5</v>
      </c>
      <c r="D8" s="3">
        <v>2</v>
      </c>
      <c r="F8" s="21">
        <v>1</v>
      </c>
      <c r="G8" s="3">
        <v>8</v>
      </c>
      <c r="H8" s="3">
        <v>5</v>
      </c>
      <c r="I8" s="3">
        <v>2</v>
      </c>
    </row>
    <row r="9" spans="1:9" x14ac:dyDescent="0.2">
      <c r="A9" s="21" t="s">
        <v>43</v>
      </c>
      <c r="B9" s="3">
        <v>6</v>
      </c>
      <c r="C9" s="3">
        <v>4</v>
      </c>
      <c r="D9" s="3">
        <v>1</v>
      </c>
      <c r="F9" s="21" t="s">
        <v>43</v>
      </c>
      <c r="G9" s="3">
        <v>6</v>
      </c>
      <c r="H9" s="3">
        <v>4</v>
      </c>
      <c r="I9" s="3">
        <v>1</v>
      </c>
    </row>
    <row r="11" spans="1:9" x14ac:dyDescent="0.2">
      <c r="A11" s="1" t="s">
        <v>47</v>
      </c>
    </row>
    <row r="12" spans="1:9" x14ac:dyDescent="0.2">
      <c r="A12" s="23" t="s">
        <v>55</v>
      </c>
    </row>
    <row r="13" spans="1:9" x14ac:dyDescent="0.2">
      <c r="A13" s="23" t="s">
        <v>50</v>
      </c>
    </row>
    <row r="14" spans="1:9" x14ac:dyDescent="0.2">
      <c r="A14" s="23" t="s">
        <v>51</v>
      </c>
    </row>
    <row r="15" spans="1:9" x14ac:dyDescent="0.2">
      <c r="A15" s="23" t="s">
        <v>48</v>
      </c>
    </row>
    <row r="16" spans="1:9" x14ac:dyDescent="0.2">
      <c r="A16" s="23" t="s">
        <v>49</v>
      </c>
    </row>
    <row r="17" spans="1:1" x14ac:dyDescent="0.2">
      <c r="A17" s="23" t="s">
        <v>52</v>
      </c>
    </row>
    <row r="19" spans="1:1" x14ac:dyDescent="0.2">
      <c r="A19" s="1" t="s">
        <v>45</v>
      </c>
    </row>
    <row r="20" spans="1:1" x14ac:dyDescent="0.2">
      <c r="A20" s="23" t="s">
        <v>66</v>
      </c>
    </row>
    <row r="21" spans="1:1" x14ac:dyDescent="0.2">
      <c r="A21" s="23" t="s">
        <v>31</v>
      </c>
    </row>
    <row r="22" spans="1:1" x14ac:dyDescent="0.2">
      <c r="A22" s="23" t="s">
        <v>32</v>
      </c>
    </row>
    <row r="23" spans="1:1" x14ac:dyDescent="0.2">
      <c r="A23" s="23" t="s">
        <v>41</v>
      </c>
    </row>
    <row r="24" spans="1:1" x14ac:dyDescent="0.2">
      <c r="A24" s="23" t="s">
        <v>33</v>
      </c>
    </row>
    <row r="25" spans="1:1" x14ac:dyDescent="0.2">
      <c r="A25" s="23" t="s">
        <v>34</v>
      </c>
    </row>
    <row r="26" spans="1:1" x14ac:dyDescent="0.2">
      <c r="A26" s="23" t="s">
        <v>35</v>
      </c>
    </row>
    <row r="27" spans="1:1" x14ac:dyDescent="0.2">
      <c r="A27" s="23" t="s">
        <v>42</v>
      </c>
    </row>
    <row r="28" spans="1:1" x14ac:dyDescent="0.2">
      <c r="A28" s="23" t="s">
        <v>36</v>
      </c>
    </row>
    <row r="29" spans="1:1" x14ac:dyDescent="0.2">
      <c r="A29" s="23" t="s">
        <v>37</v>
      </c>
    </row>
    <row r="30" spans="1:1" x14ac:dyDescent="0.2">
      <c r="A30" s="23" t="s">
        <v>38</v>
      </c>
    </row>
    <row r="31" spans="1:1" x14ac:dyDescent="0.2">
      <c r="A31" s="23" t="s">
        <v>39</v>
      </c>
    </row>
    <row r="32" spans="1:1" x14ac:dyDescent="0.2">
      <c r="A32" s="23" t="s">
        <v>40</v>
      </c>
    </row>
    <row r="35" spans="1:14" ht="21" thickBot="1" x14ac:dyDescent="0.3">
      <c r="A35" s="25" t="s">
        <v>59</v>
      </c>
      <c r="B35" s="25"/>
      <c r="C35" s="25"/>
      <c r="D35" s="25"/>
      <c r="E35" s="25"/>
      <c r="F35" s="25"/>
      <c r="G35" s="25"/>
      <c r="H35" s="25"/>
      <c r="I35" s="24"/>
    </row>
    <row r="36" spans="1:14" ht="16" thickTop="1" x14ac:dyDescent="0.2"/>
    <row r="37" spans="1:14" x14ac:dyDescent="0.2">
      <c r="A37" s="1" t="s">
        <v>46</v>
      </c>
    </row>
    <row r="38" spans="1:14" x14ac:dyDescent="0.2">
      <c r="A38" t="s">
        <v>63</v>
      </c>
    </row>
    <row r="39" spans="1:14" x14ac:dyDescent="0.2">
      <c r="A39" s="21"/>
      <c r="B39" s="21" t="s">
        <v>44</v>
      </c>
      <c r="C39" s="21"/>
      <c r="D39" s="21"/>
    </row>
    <row r="40" spans="1:14" x14ac:dyDescent="0.2">
      <c r="A40" s="21" t="s">
        <v>54</v>
      </c>
      <c r="B40" s="21">
        <v>0</v>
      </c>
      <c r="C40" s="21">
        <v>1</v>
      </c>
      <c r="D40" s="21" t="s">
        <v>43</v>
      </c>
    </row>
    <row r="41" spans="1:14" x14ac:dyDescent="0.2">
      <c r="A41" s="21">
        <v>0</v>
      </c>
      <c r="B41" s="28">
        <v>9</v>
      </c>
      <c r="C41" s="29">
        <v>7</v>
      </c>
      <c r="D41" s="30">
        <v>3</v>
      </c>
      <c r="H41" s="20"/>
      <c r="I41" s="20"/>
      <c r="J41" s="20"/>
      <c r="K41" s="20"/>
      <c r="L41" s="20"/>
      <c r="M41" s="20"/>
      <c r="N41" s="20"/>
    </row>
    <row r="42" spans="1:14" x14ac:dyDescent="0.2">
      <c r="A42" s="21">
        <v>1</v>
      </c>
      <c r="B42" s="31">
        <v>8</v>
      </c>
      <c r="C42" s="32">
        <v>5</v>
      </c>
      <c r="D42" s="33">
        <v>2</v>
      </c>
    </row>
    <row r="43" spans="1:14" x14ac:dyDescent="0.2">
      <c r="A43" s="21" t="s">
        <v>43</v>
      </c>
      <c r="B43" s="34">
        <v>6</v>
      </c>
      <c r="C43" s="35">
        <v>4</v>
      </c>
      <c r="D43" s="36">
        <v>1</v>
      </c>
    </row>
    <row r="45" spans="1:14" x14ac:dyDescent="0.2">
      <c r="A45" s="1" t="s">
        <v>47</v>
      </c>
    </row>
    <row r="46" spans="1:14" x14ac:dyDescent="0.2">
      <c r="A46" s="23" t="s">
        <v>58</v>
      </c>
    </row>
    <row r="47" spans="1:14" x14ac:dyDescent="0.2">
      <c r="A47" s="23" t="s">
        <v>56</v>
      </c>
    </row>
    <row r="48" spans="1:14" x14ac:dyDescent="0.2">
      <c r="A48" s="23" t="s">
        <v>64</v>
      </c>
    </row>
    <row r="49" spans="1:1" x14ac:dyDescent="0.2">
      <c r="A49" s="23" t="s">
        <v>57</v>
      </c>
    </row>
    <row r="51" spans="1:1" x14ac:dyDescent="0.2">
      <c r="A51" s="27" t="s">
        <v>45</v>
      </c>
    </row>
    <row r="52" spans="1:1" x14ac:dyDescent="0.2">
      <c r="A52" s="23" t="s">
        <v>61</v>
      </c>
    </row>
    <row r="53" spans="1:1" x14ac:dyDescent="0.2">
      <c r="A53" s="23" t="s">
        <v>60</v>
      </c>
    </row>
    <row r="54" spans="1:1" x14ac:dyDescent="0.2">
      <c r="A54" s="23" t="s">
        <v>62</v>
      </c>
    </row>
    <row r="55" spans="1:1" x14ac:dyDescent="0.2">
      <c r="A55" s="23" t="s">
        <v>65</v>
      </c>
    </row>
    <row r="58" spans="1:1" x14ac:dyDescent="0.2">
      <c r="A58" s="26" t="s">
        <v>70</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Settings</vt:lpstr>
      <vt:lpstr>Survey Sheet</vt:lpstr>
      <vt:lpstr>Input and results</vt:lpstr>
      <vt:lpstr>Skill Heatmap</vt:lpstr>
      <vt:lpstr>Planning and Stabilizing Teams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cp:lastPrinted>2014-12-04T16:36:05Z</cp:lastPrinted>
  <dcterms:created xsi:type="dcterms:W3CDTF">2014-12-02T21:42:15Z</dcterms:created>
  <dcterms:modified xsi:type="dcterms:W3CDTF">2016-08-06T19:02:16Z</dcterms:modified>
</cp:coreProperties>
</file>