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roy\Dropbox\Private\GitHub\FocusedObjective.Resources\Spreadsheets\"/>
    </mc:Choice>
  </mc:AlternateContent>
  <bookViews>
    <workbookView xWindow="90" yWindow="75" windowWidth="19140" windowHeight="9525"/>
  </bookViews>
  <sheets>
    <sheet name="Readme" sheetId="6" r:id="rId1"/>
    <sheet name="Settings" sheetId="2" r:id="rId2"/>
    <sheet name="Survey Sheet" sheetId="5" r:id="rId3"/>
    <sheet name="Current Assessment" sheetId="1" r:id="rId4"/>
    <sheet name="Current_Calcs" sheetId="4" state="hidden" r:id="rId5"/>
    <sheet name="Willingness" sheetId="3" state="hidden" r:id="rId6"/>
    <sheet name="Willingness_Calcs" sheetId="7" state="hidden" r:id="rId7"/>
  </sheets>
  <definedNames>
    <definedName name="Skills_Header" localSheetId="6">Settings!#REF!</definedName>
    <definedName name="Skills_Header">Settings!#REF!</definedName>
  </definedNames>
  <calcPr calcId="152511"/>
</workbook>
</file>

<file path=xl/calcChain.xml><?xml version="1.0" encoding="utf-8"?>
<calcChain xmlns="http://schemas.openxmlformats.org/spreadsheetml/2006/main">
  <c r="R1" i="1" l="1"/>
  <c r="Q1" i="1"/>
  <c r="P1" i="1"/>
  <c r="O1" i="1"/>
  <c r="N1" i="1"/>
  <c r="M1" i="1"/>
  <c r="L1" i="1"/>
  <c r="K1" i="1"/>
  <c r="J1" i="1"/>
  <c r="I1" i="1"/>
  <c r="H1" i="1"/>
  <c r="G1" i="1"/>
  <c r="F1" i="1"/>
  <c r="E1" i="1"/>
  <c r="D1" i="1"/>
  <c r="C1" i="1"/>
  <c r="B1" i="1"/>
  <c r="A3" i="1"/>
  <c r="A4" i="1"/>
  <c r="A5" i="1"/>
  <c r="A6" i="1"/>
  <c r="A7" i="1"/>
  <c r="A8" i="1"/>
  <c r="A9" i="1"/>
  <c r="A10" i="1"/>
  <c r="A11" i="1"/>
  <c r="A12" i="1"/>
  <c r="A13" i="1"/>
  <c r="A2" i="1"/>
  <c r="B27" i="5" l="1"/>
  <c r="C27" i="5"/>
  <c r="D27" i="5"/>
  <c r="E27" i="5"/>
  <c r="F27" i="5"/>
  <c r="F7" i="5" l="1"/>
  <c r="B7" i="5"/>
  <c r="C7" i="5"/>
  <c r="D7" i="5"/>
  <c r="E7" i="5"/>
  <c r="A9" i="5"/>
  <c r="A10" i="5"/>
  <c r="A11" i="5"/>
  <c r="A12" i="5"/>
  <c r="A13" i="5"/>
  <c r="A14" i="5"/>
  <c r="A15" i="5"/>
  <c r="A16" i="5"/>
  <c r="A17" i="5"/>
  <c r="A18" i="5"/>
  <c r="A19" i="5"/>
  <c r="A20" i="5"/>
  <c r="A21" i="5"/>
  <c r="A22" i="5"/>
  <c r="A23" i="5"/>
  <c r="A24" i="5"/>
  <c r="A8" i="5"/>
  <c r="B5" i="7"/>
  <c r="C5" i="7"/>
  <c r="D5" i="7"/>
  <c r="E5" i="7"/>
  <c r="F5" i="7"/>
  <c r="G5" i="7"/>
  <c r="H5" i="7"/>
  <c r="I5" i="7"/>
  <c r="J5" i="7"/>
  <c r="K5" i="7"/>
  <c r="L5" i="7"/>
  <c r="M5" i="7"/>
  <c r="N5" i="7"/>
  <c r="O5" i="7"/>
  <c r="P5" i="7"/>
  <c r="Q5" i="7"/>
  <c r="R5" i="7"/>
  <c r="S5" i="7"/>
  <c r="T5" i="7"/>
  <c r="U5" i="7"/>
  <c r="C6" i="7"/>
  <c r="D6" i="7"/>
  <c r="E6" i="7"/>
  <c r="F6" i="7"/>
  <c r="G6" i="7"/>
  <c r="H6" i="7"/>
  <c r="I6" i="7"/>
  <c r="J6" i="7"/>
  <c r="K6" i="7"/>
  <c r="L6" i="7"/>
  <c r="M6" i="7"/>
  <c r="N6" i="7"/>
  <c r="O6" i="7"/>
  <c r="P6" i="7"/>
  <c r="Q6" i="7"/>
  <c r="R6" i="7"/>
  <c r="S6" i="7"/>
  <c r="T6" i="7"/>
  <c r="U6" i="7"/>
  <c r="C7" i="7"/>
  <c r="D7" i="7"/>
  <c r="E7" i="7"/>
  <c r="F7" i="7"/>
  <c r="G7" i="7"/>
  <c r="H7" i="7"/>
  <c r="I7" i="7"/>
  <c r="J7" i="7"/>
  <c r="K7" i="7"/>
  <c r="L7" i="7"/>
  <c r="M7" i="7"/>
  <c r="N7" i="7"/>
  <c r="O7" i="7"/>
  <c r="P7" i="7"/>
  <c r="Q7" i="7"/>
  <c r="R7" i="7"/>
  <c r="S7" i="7"/>
  <c r="T7" i="7"/>
  <c r="U7" i="7"/>
  <c r="C8" i="7"/>
  <c r="D8" i="7"/>
  <c r="E8" i="7"/>
  <c r="F8" i="7"/>
  <c r="G8" i="7"/>
  <c r="H8" i="7"/>
  <c r="I8" i="7"/>
  <c r="J8" i="7"/>
  <c r="K8" i="7"/>
  <c r="L8" i="7"/>
  <c r="M8" i="7"/>
  <c r="N8" i="7"/>
  <c r="O8" i="7"/>
  <c r="P8" i="7"/>
  <c r="Q8" i="7"/>
  <c r="R8" i="7"/>
  <c r="S8" i="7"/>
  <c r="T8" i="7"/>
  <c r="U8"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C11" i="7"/>
  <c r="D11" i="7"/>
  <c r="E11" i="7"/>
  <c r="F11" i="7"/>
  <c r="G11" i="7"/>
  <c r="H11" i="7"/>
  <c r="I11" i="7"/>
  <c r="J11" i="7"/>
  <c r="K11" i="7"/>
  <c r="L11" i="7"/>
  <c r="M11" i="7"/>
  <c r="N11" i="7"/>
  <c r="O11" i="7"/>
  <c r="P11" i="7"/>
  <c r="Q11" i="7"/>
  <c r="R11" i="7"/>
  <c r="S11" i="7"/>
  <c r="T11" i="7"/>
  <c r="U11" i="7"/>
  <c r="C12" i="7"/>
  <c r="D12" i="7"/>
  <c r="E12" i="7"/>
  <c r="F12" i="7"/>
  <c r="G12" i="7"/>
  <c r="H12" i="7"/>
  <c r="I12" i="7"/>
  <c r="J12" i="7"/>
  <c r="K12" i="7"/>
  <c r="L12" i="7"/>
  <c r="M12" i="7"/>
  <c r="N12" i="7"/>
  <c r="O12" i="7"/>
  <c r="P12" i="7"/>
  <c r="Q12" i="7"/>
  <c r="R12" i="7"/>
  <c r="S12" i="7"/>
  <c r="T12" i="7"/>
  <c r="U12" i="7"/>
  <c r="C13" i="7"/>
  <c r="D13" i="7"/>
  <c r="E13" i="7"/>
  <c r="F13" i="7"/>
  <c r="G13" i="7"/>
  <c r="H13" i="7"/>
  <c r="I13" i="7"/>
  <c r="J13" i="7"/>
  <c r="K13" i="7"/>
  <c r="L13" i="7"/>
  <c r="M13" i="7"/>
  <c r="N13" i="7"/>
  <c r="O13" i="7"/>
  <c r="P13" i="7"/>
  <c r="Q13" i="7"/>
  <c r="R13" i="7"/>
  <c r="S13" i="7"/>
  <c r="T13" i="7"/>
  <c r="U13" i="7"/>
  <c r="C14" i="7"/>
  <c r="D14" i="7"/>
  <c r="E14" i="7"/>
  <c r="F14" i="7"/>
  <c r="G14" i="7"/>
  <c r="H14" i="7"/>
  <c r="I14" i="7"/>
  <c r="J14" i="7"/>
  <c r="K14" i="7"/>
  <c r="L14" i="7"/>
  <c r="M14" i="7"/>
  <c r="N14" i="7"/>
  <c r="O14" i="7"/>
  <c r="P14" i="7"/>
  <c r="Q14" i="7"/>
  <c r="R14" i="7"/>
  <c r="S14" i="7"/>
  <c r="T14" i="7"/>
  <c r="U14" i="7"/>
  <c r="C15" i="7"/>
  <c r="D15" i="7"/>
  <c r="E15" i="7"/>
  <c r="F15" i="7"/>
  <c r="G15" i="7"/>
  <c r="H15" i="7"/>
  <c r="I15" i="7"/>
  <c r="J15" i="7"/>
  <c r="K15" i="7"/>
  <c r="L15" i="7"/>
  <c r="M15" i="7"/>
  <c r="N15" i="7"/>
  <c r="O15" i="7"/>
  <c r="P15" i="7"/>
  <c r="Q15" i="7"/>
  <c r="R15" i="7"/>
  <c r="S15" i="7"/>
  <c r="T15" i="7"/>
  <c r="U15" i="7"/>
  <c r="C16" i="7"/>
  <c r="D16" i="7"/>
  <c r="E16" i="7"/>
  <c r="F16" i="7"/>
  <c r="G16" i="7"/>
  <c r="H16" i="7"/>
  <c r="I16" i="7"/>
  <c r="J16" i="7"/>
  <c r="K16" i="7"/>
  <c r="L16" i="7"/>
  <c r="M16" i="7"/>
  <c r="N16" i="7"/>
  <c r="O16" i="7"/>
  <c r="P16" i="7"/>
  <c r="Q16" i="7"/>
  <c r="R16" i="7"/>
  <c r="S16" i="7"/>
  <c r="T16" i="7"/>
  <c r="U16" i="7"/>
  <c r="C17" i="7"/>
  <c r="D17" i="7"/>
  <c r="E17" i="7"/>
  <c r="F17" i="7"/>
  <c r="G17" i="7"/>
  <c r="H17" i="7"/>
  <c r="I17" i="7"/>
  <c r="J17" i="7"/>
  <c r="K17" i="7"/>
  <c r="L17" i="7"/>
  <c r="M17" i="7"/>
  <c r="N17" i="7"/>
  <c r="O17" i="7"/>
  <c r="P17" i="7"/>
  <c r="Q17" i="7"/>
  <c r="R17" i="7"/>
  <c r="S17" i="7"/>
  <c r="T17" i="7"/>
  <c r="U17" i="7"/>
  <c r="C18" i="7"/>
  <c r="D18" i="7"/>
  <c r="E18" i="7"/>
  <c r="F18" i="7"/>
  <c r="G18" i="7"/>
  <c r="H18" i="7"/>
  <c r="I18" i="7"/>
  <c r="J18" i="7"/>
  <c r="K18" i="7"/>
  <c r="L18" i="7"/>
  <c r="M18" i="7"/>
  <c r="N18" i="7"/>
  <c r="O18" i="7"/>
  <c r="P18" i="7"/>
  <c r="Q18" i="7"/>
  <c r="R18" i="7"/>
  <c r="S18" i="7"/>
  <c r="T18" i="7"/>
  <c r="U18" i="7"/>
  <c r="C19" i="7"/>
  <c r="D19" i="7"/>
  <c r="E19" i="7"/>
  <c r="F19" i="7"/>
  <c r="G19" i="7"/>
  <c r="H19" i="7"/>
  <c r="I19" i="7"/>
  <c r="J19" i="7"/>
  <c r="K19" i="7"/>
  <c r="L19" i="7"/>
  <c r="M19" i="7"/>
  <c r="N19" i="7"/>
  <c r="O19" i="7"/>
  <c r="P19" i="7"/>
  <c r="Q19" i="7"/>
  <c r="R19" i="7"/>
  <c r="S19" i="7"/>
  <c r="T19" i="7"/>
  <c r="U19" i="7"/>
  <c r="C20" i="7"/>
  <c r="D20" i="7"/>
  <c r="E20" i="7"/>
  <c r="F20" i="7"/>
  <c r="G20" i="7"/>
  <c r="H20" i="7"/>
  <c r="I20" i="7"/>
  <c r="J20" i="7"/>
  <c r="K20" i="7"/>
  <c r="L20" i="7"/>
  <c r="M20" i="7"/>
  <c r="N20" i="7"/>
  <c r="O20" i="7"/>
  <c r="P20" i="7"/>
  <c r="Q20" i="7"/>
  <c r="R20" i="7"/>
  <c r="S20" i="7"/>
  <c r="T20" i="7"/>
  <c r="U20" i="7"/>
  <c r="C21" i="7"/>
  <c r="D21" i="7"/>
  <c r="E21" i="7"/>
  <c r="F21" i="7"/>
  <c r="G21" i="7"/>
  <c r="H21" i="7"/>
  <c r="I21" i="7"/>
  <c r="J21" i="7"/>
  <c r="K21" i="7"/>
  <c r="L21" i="7"/>
  <c r="M21" i="7"/>
  <c r="N21" i="7"/>
  <c r="O21" i="7"/>
  <c r="P21" i="7"/>
  <c r="Q21" i="7"/>
  <c r="R21" i="7"/>
  <c r="S21" i="7"/>
  <c r="T21" i="7"/>
  <c r="U21" i="7"/>
  <c r="C22" i="7"/>
  <c r="D22" i="7"/>
  <c r="E22" i="7"/>
  <c r="F22" i="7"/>
  <c r="G22" i="7"/>
  <c r="H22" i="7"/>
  <c r="I22" i="7"/>
  <c r="J22" i="7"/>
  <c r="K22" i="7"/>
  <c r="L22" i="7"/>
  <c r="M22" i="7"/>
  <c r="N22" i="7"/>
  <c r="O22" i="7"/>
  <c r="P22" i="7"/>
  <c r="Q22" i="7"/>
  <c r="R22" i="7"/>
  <c r="S22" i="7"/>
  <c r="T22" i="7"/>
  <c r="U22" i="7"/>
  <c r="C23" i="7"/>
  <c r="D23" i="7"/>
  <c r="E23" i="7"/>
  <c r="F23" i="7"/>
  <c r="G23" i="7"/>
  <c r="H23" i="7"/>
  <c r="I23" i="7"/>
  <c r="J23" i="7"/>
  <c r="K23" i="7"/>
  <c r="L23" i="7"/>
  <c r="M23" i="7"/>
  <c r="N23" i="7"/>
  <c r="O23" i="7"/>
  <c r="P23" i="7"/>
  <c r="Q23" i="7"/>
  <c r="R23" i="7"/>
  <c r="S23" i="7"/>
  <c r="T23" i="7"/>
  <c r="U23" i="7"/>
  <c r="C24" i="7"/>
  <c r="D24" i="7"/>
  <c r="E24" i="7"/>
  <c r="F24" i="7"/>
  <c r="G24" i="7"/>
  <c r="H24" i="7"/>
  <c r="I24" i="7"/>
  <c r="J24" i="7"/>
  <c r="K24" i="7"/>
  <c r="L24" i="7"/>
  <c r="M24" i="7"/>
  <c r="N24" i="7"/>
  <c r="O24" i="7"/>
  <c r="P24" i="7"/>
  <c r="Q24" i="7"/>
  <c r="R24" i="7"/>
  <c r="S24" i="7"/>
  <c r="T24" i="7"/>
  <c r="U24" i="7"/>
  <c r="B6" i="7"/>
  <c r="B7" i="7"/>
  <c r="B8" i="7"/>
  <c r="B9" i="7"/>
  <c r="B10" i="7"/>
  <c r="B11" i="7"/>
  <c r="B12" i="7"/>
  <c r="B13" i="7"/>
  <c r="B14" i="7"/>
  <c r="B15" i="7"/>
  <c r="B16" i="7"/>
  <c r="B17" i="7"/>
  <c r="B18" i="7"/>
  <c r="B19" i="7"/>
  <c r="B20" i="7"/>
  <c r="B21" i="7"/>
  <c r="B22" i="7"/>
  <c r="B23" i="7"/>
  <c r="B24" i="7"/>
  <c r="A24" i="7"/>
  <c r="A23" i="7"/>
  <c r="A22" i="7"/>
  <c r="A21" i="7"/>
  <c r="A20" i="7"/>
  <c r="A19" i="7"/>
  <c r="A18" i="7"/>
  <c r="A17" i="7"/>
  <c r="A16" i="7"/>
  <c r="A15" i="7"/>
  <c r="A14" i="7"/>
  <c r="A13" i="7"/>
  <c r="A12" i="7"/>
  <c r="A11" i="7"/>
  <c r="A10" i="7"/>
  <c r="A9" i="7"/>
  <c r="A8" i="7"/>
  <c r="M25" i="7"/>
  <c r="A7" i="7"/>
  <c r="A6" i="7"/>
  <c r="A5" i="7"/>
  <c r="U4" i="7"/>
  <c r="U2" i="7" s="1"/>
  <c r="U26" i="3" s="1"/>
  <c r="T4" i="7"/>
  <c r="T2" i="7" s="1"/>
  <c r="T26" i="3" s="1"/>
  <c r="S4" i="7"/>
  <c r="R4" i="7"/>
  <c r="R2" i="7" s="1"/>
  <c r="R26" i="3" s="1"/>
  <c r="Q4" i="7"/>
  <c r="Q2" i="7" s="1"/>
  <c r="Q26" i="3" s="1"/>
  <c r="P4" i="7"/>
  <c r="P2" i="7" s="1"/>
  <c r="P26" i="3" s="1"/>
  <c r="O4" i="7"/>
  <c r="O3" i="7" s="1"/>
  <c r="O27" i="3" s="1"/>
  <c r="N4" i="7"/>
  <c r="N2" i="7" s="1"/>
  <c r="N26" i="3" s="1"/>
  <c r="M4" i="7"/>
  <c r="M2" i="7" s="1"/>
  <c r="M26" i="3" s="1"/>
  <c r="L4" i="7"/>
  <c r="L2" i="7" s="1"/>
  <c r="L26" i="3" s="1"/>
  <c r="K4" i="7"/>
  <c r="J4" i="7"/>
  <c r="J2" i="7" s="1"/>
  <c r="J26" i="3" s="1"/>
  <c r="I4" i="7"/>
  <c r="I2" i="7" s="1"/>
  <c r="I26" i="3" s="1"/>
  <c r="H4" i="7"/>
  <c r="H2" i="7" s="1"/>
  <c r="H26" i="3" s="1"/>
  <c r="G4" i="7"/>
  <c r="G3" i="7" s="1"/>
  <c r="G27" i="3" s="1"/>
  <c r="F4" i="7"/>
  <c r="F3" i="7" s="1"/>
  <c r="F27" i="3" s="1"/>
  <c r="E4" i="7"/>
  <c r="D4" i="7"/>
  <c r="C4" i="7"/>
  <c r="B4" i="7"/>
  <c r="U3" i="7"/>
  <c r="U27" i="3" s="1"/>
  <c r="T3" i="7"/>
  <c r="T27" i="3" s="1"/>
  <c r="S3" i="7"/>
  <c r="S27" i="3" s="1"/>
  <c r="R3" i="7"/>
  <c r="R27" i="3" s="1"/>
  <c r="Q3" i="7"/>
  <c r="Q27" i="3" s="1"/>
  <c r="K3" i="7"/>
  <c r="K27" i="3" s="1"/>
  <c r="S2" i="7"/>
  <c r="S26" i="3" s="1"/>
  <c r="O2" i="7"/>
  <c r="O26" i="3" s="1"/>
  <c r="K2" i="7"/>
  <c r="K26" i="3" s="1"/>
  <c r="S1" i="7"/>
  <c r="S25" i="3" s="1"/>
  <c r="K1" i="7"/>
  <c r="K25" i="3" s="1"/>
  <c r="A3" i="3"/>
  <c r="A4" i="3"/>
  <c r="A5" i="3"/>
  <c r="A6" i="3"/>
  <c r="A7" i="3"/>
  <c r="A8" i="3"/>
  <c r="A9" i="3"/>
  <c r="A10" i="3"/>
  <c r="A11" i="3"/>
  <c r="A12" i="3"/>
  <c r="A13" i="3"/>
  <c r="A14" i="3"/>
  <c r="A15" i="3"/>
  <c r="A16" i="3"/>
  <c r="A17" i="3"/>
  <c r="A18" i="3"/>
  <c r="A19" i="3"/>
  <c r="A20" i="3"/>
  <c r="A21" i="3"/>
  <c r="A2" i="3"/>
  <c r="C1" i="3"/>
  <c r="C24" i="3" s="1"/>
  <c r="D1" i="3"/>
  <c r="D24" i="3" s="1"/>
  <c r="E1" i="3"/>
  <c r="E24" i="3" s="1"/>
  <c r="F1" i="3"/>
  <c r="F24" i="3" s="1"/>
  <c r="G1" i="3"/>
  <c r="G24" i="3" s="1"/>
  <c r="H1" i="3"/>
  <c r="H24" i="3" s="1"/>
  <c r="I1" i="3"/>
  <c r="I24" i="3" s="1"/>
  <c r="J1" i="3"/>
  <c r="J24" i="3" s="1"/>
  <c r="K1" i="3"/>
  <c r="K24" i="3" s="1"/>
  <c r="L1" i="3"/>
  <c r="L24" i="3" s="1"/>
  <c r="M1" i="3"/>
  <c r="M24" i="3" s="1"/>
  <c r="N1" i="3"/>
  <c r="N24" i="3" s="1"/>
  <c r="O1" i="3"/>
  <c r="O24" i="3" s="1"/>
  <c r="P1" i="3"/>
  <c r="P24" i="3" s="1"/>
  <c r="Q1" i="3"/>
  <c r="Q24" i="3" s="1"/>
  <c r="R1" i="3"/>
  <c r="R24" i="3" s="1"/>
  <c r="S1" i="3"/>
  <c r="S24" i="3" s="1"/>
  <c r="T1" i="3"/>
  <c r="T24" i="3" s="1"/>
  <c r="U1" i="3"/>
  <c r="U24" i="3" s="1"/>
  <c r="B1" i="3"/>
  <c r="B24" i="3" s="1"/>
  <c r="B4" i="4"/>
  <c r="C4" i="4"/>
  <c r="D4" i="4"/>
  <c r="E4" i="4"/>
  <c r="F4" i="4"/>
  <c r="G4" i="4"/>
  <c r="G3" i="4" s="1"/>
  <c r="H4" i="4"/>
  <c r="I4" i="4"/>
  <c r="J4" i="4"/>
  <c r="K4" i="4"/>
  <c r="K3" i="4" s="1"/>
  <c r="L4" i="4"/>
  <c r="M4" i="4"/>
  <c r="N4" i="4"/>
  <c r="O4" i="4"/>
  <c r="O3" i="4" s="1"/>
  <c r="P4" i="4"/>
  <c r="Q4" i="4"/>
  <c r="R4" i="4"/>
  <c r="C16" i="1"/>
  <c r="A29" i="5" s="1"/>
  <c r="D16" i="1"/>
  <c r="A30" i="5" s="1"/>
  <c r="E16" i="1"/>
  <c r="A31" i="5" s="1"/>
  <c r="F16" i="1"/>
  <c r="A32" i="5" s="1"/>
  <c r="G16" i="1"/>
  <c r="A33" i="5" s="1"/>
  <c r="H16" i="1"/>
  <c r="A34" i="5" s="1"/>
  <c r="I16" i="1"/>
  <c r="A35" i="5" s="1"/>
  <c r="J16" i="1"/>
  <c r="A36" i="5" s="1"/>
  <c r="K16" i="1"/>
  <c r="A37" i="5" s="1"/>
  <c r="L16" i="1"/>
  <c r="A38" i="5" s="1"/>
  <c r="M16" i="1"/>
  <c r="A39" i="5" s="1"/>
  <c r="N16" i="1"/>
  <c r="A40" i="5" s="1"/>
  <c r="O16" i="1"/>
  <c r="A41" i="5" s="1"/>
  <c r="P16" i="1"/>
  <c r="A42" i="5" s="1"/>
  <c r="Q16" i="1"/>
  <c r="A43" i="5" s="1"/>
  <c r="R16" i="1"/>
  <c r="A44" i="5" s="1"/>
  <c r="B16" i="1"/>
  <c r="A28" i="5" s="1"/>
  <c r="C5" i="4"/>
  <c r="B6" i="4"/>
  <c r="C6" i="4"/>
  <c r="D6" i="4"/>
  <c r="E6" i="4"/>
  <c r="F6" i="4"/>
  <c r="G6" i="4"/>
  <c r="H6" i="4"/>
  <c r="I6" i="4"/>
  <c r="J6" i="4"/>
  <c r="K6" i="4"/>
  <c r="L6" i="4"/>
  <c r="M6" i="4"/>
  <c r="N6" i="4"/>
  <c r="O6" i="4"/>
  <c r="P6" i="4"/>
  <c r="Q6" i="4"/>
  <c r="R6" i="4"/>
  <c r="B7" i="4"/>
  <c r="C7" i="4"/>
  <c r="D7" i="4"/>
  <c r="E7" i="4"/>
  <c r="F7" i="4"/>
  <c r="G7" i="4"/>
  <c r="H7" i="4"/>
  <c r="I7" i="4"/>
  <c r="J7" i="4"/>
  <c r="K7" i="4"/>
  <c r="L7" i="4"/>
  <c r="M7" i="4"/>
  <c r="N7" i="4"/>
  <c r="O7" i="4"/>
  <c r="P7" i="4"/>
  <c r="Q7" i="4"/>
  <c r="R7" i="4"/>
  <c r="B8" i="4"/>
  <c r="C8" i="4"/>
  <c r="D8" i="4"/>
  <c r="E8" i="4"/>
  <c r="F8" i="4"/>
  <c r="G8" i="4"/>
  <c r="H8" i="4"/>
  <c r="I8" i="4"/>
  <c r="J8" i="4"/>
  <c r="K8" i="4"/>
  <c r="L8" i="4"/>
  <c r="M8" i="4"/>
  <c r="N8" i="4"/>
  <c r="O8" i="4"/>
  <c r="P8" i="4"/>
  <c r="Q8" i="4"/>
  <c r="R8" i="4"/>
  <c r="B9" i="4"/>
  <c r="C9" i="4"/>
  <c r="D9" i="4"/>
  <c r="E9" i="4"/>
  <c r="F9" i="4"/>
  <c r="G9" i="4"/>
  <c r="H9" i="4"/>
  <c r="I9" i="4"/>
  <c r="J9" i="4"/>
  <c r="K9" i="4"/>
  <c r="L9" i="4"/>
  <c r="M9" i="4"/>
  <c r="N9" i="4"/>
  <c r="O9" i="4"/>
  <c r="P9" i="4"/>
  <c r="Q9" i="4"/>
  <c r="R9" i="4"/>
  <c r="B10" i="4"/>
  <c r="C10" i="4"/>
  <c r="D10" i="4"/>
  <c r="E10" i="4"/>
  <c r="F10" i="4"/>
  <c r="G10" i="4"/>
  <c r="H10" i="4"/>
  <c r="I10" i="4"/>
  <c r="J10" i="4"/>
  <c r="K10" i="4"/>
  <c r="L10" i="4"/>
  <c r="M10" i="4"/>
  <c r="N10" i="4"/>
  <c r="O10" i="4"/>
  <c r="P10" i="4"/>
  <c r="Q10" i="4"/>
  <c r="R10" i="4"/>
  <c r="B11" i="4"/>
  <c r="C11" i="4"/>
  <c r="D11" i="4"/>
  <c r="E11" i="4"/>
  <c r="F11" i="4"/>
  <c r="G11" i="4"/>
  <c r="H11" i="4"/>
  <c r="I11" i="4"/>
  <c r="J11" i="4"/>
  <c r="K11" i="4"/>
  <c r="L11" i="4"/>
  <c r="M11" i="4"/>
  <c r="N11" i="4"/>
  <c r="O11" i="4"/>
  <c r="P11" i="4"/>
  <c r="Q11" i="4"/>
  <c r="R11" i="4"/>
  <c r="B12" i="4"/>
  <c r="C12" i="4"/>
  <c r="D12" i="4"/>
  <c r="E12" i="4"/>
  <c r="F12" i="4"/>
  <c r="G12" i="4"/>
  <c r="H12" i="4"/>
  <c r="I12" i="4"/>
  <c r="J12" i="4"/>
  <c r="K12" i="4"/>
  <c r="L12" i="4"/>
  <c r="M12" i="4"/>
  <c r="N12" i="4"/>
  <c r="O12" i="4"/>
  <c r="P12" i="4"/>
  <c r="Q12" i="4"/>
  <c r="R12" i="4"/>
  <c r="B13" i="4"/>
  <c r="C13" i="4"/>
  <c r="D13" i="4"/>
  <c r="E13" i="4"/>
  <c r="F13" i="4"/>
  <c r="G13" i="4"/>
  <c r="H13" i="4"/>
  <c r="I13" i="4"/>
  <c r="J13" i="4"/>
  <c r="K13" i="4"/>
  <c r="L13" i="4"/>
  <c r="M13" i="4"/>
  <c r="N13" i="4"/>
  <c r="O13" i="4"/>
  <c r="P13" i="4"/>
  <c r="Q13" i="4"/>
  <c r="R13" i="4"/>
  <c r="B14" i="4"/>
  <c r="C14" i="4"/>
  <c r="D14" i="4"/>
  <c r="E14" i="4"/>
  <c r="F14" i="4"/>
  <c r="G14" i="4"/>
  <c r="H14" i="4"/>
  <c r="I14" i="4"/>
  <c r="J14" i="4"/>
  <c r="K14" i="4"/>
  <c r="L14" i="4"/>
  <c r="M14" i="4"/>
  <c r="N14" i="4"/>
  <c r="O14" i="4"/>
  <c r="P14" i="4"/>
  <c r="Q14" i="4"/>
  <c r="R14" i="4"/>
  <c r="B15" i="4"/>
  <c r="C15" i="4"/>
  <c r="D15" i="4"/>
  <c r="E15" i="4"/>
  <c r="F15" i="4"/>
  <c r="G15" i="4"/>
  <c r="H15" i="4"/>
  <c r="I15" i="4"/>
  <c r="J15" i="4"/>
  <c r="K15" i="4"/>
  <c r="L15" i="4"/>
  <c r="M15" i="4"/>
  <c r="N15" i="4"/>
  <c r="O15" i="4"/>
  <c r="P15" i="4"/>
  <c r="Q15" i="4"/>
  <c r="R15" i="4"/>
  <c r="B16" i="4"/>
  <c r="C16" i="4"/>
  <c r="D16" i="4"/>
  <c r="E16" i="4"/>
  <c r="F16" i="4"/>
  <c r="G16" i="4"/>
  <c r="H16" i="4"/>
  <c r="I16" i="4"/>
  <c r="J16" i="4"/>
  <c r="K16" i="4"/>
  <c r="L16" i="4"/>
  <c r="M16" i="4"/>
  <c r="N16" i="4"/>
  <c r="O16" i="4"/>
  <c r="P16" i="4"/>
  <c r="Q16" i="4"/>
  <c r="R16" i="4"/>
  <c r="D5" i="4"/>
  <c r="E5" i="4"/>
  <c r="F5" i="4"/>
  <c r="G5" i="4"/>
  <c r="H5" i="4"/>
  <c r="I5" i="4"/>
  <c r="J5" i="4"/>
  <c r="K5" i="4"/>
  <c r="L5" i="4"/>
  <c r="M5" i="4"/>
  <c r="N5" i="4"/>
  <c r="O5" i="4"/>
  <c r="P5" i="4"/>
  <c r="Q5" i="4"/>
  <c r="R5" i="4"/>
  <c r="B5" i="4"/>
  <c r="A5" i="4"/>
  <c r="A6" i="4"/>
  <c r="A7" i="4"/>
  <c r="A8" i="4"/>
  <c r="A9" i="4"/>
  <c r="A10" i="4"/>
  <c r="A11" i="4"/>
  <c r="A12" i="4"/>
  <c r="A13" i="4"/>
  <c r="A14" i="4"/>
  <c r="A15" i="4"/>
  <c r="A16" i="4"/>
  <c r="O1" i="7" l="1"/>
  <c r="O25" i="3" s="1"/>
  <c r="G1" i="7"/>
  <c r="G25" i="3" s="1"/>
  <c r="G2" i="7"/>
  <c r="G26" i="3" s="1"/>
  <c r="H3" i="7"/>
  <c r="H27" i="3" s="1"/>
  <c r="I3" i="7"/>
  <c r="I27" i="3" s="1"/>
  <c r="M3" i="7"/>
  <c r="M27" i="3" s="1"/>
  <c r="L3" i="7"/>
  <c r="L27" i="3" s="1"/>
  <c r="J3" i="7"/>
  <c r="J27" i="3" s="1"/>
  <c r="N3" i="7"/>
  <c r="N27" i="3" s="1"/>
  <c r="P3" i="7"/>
  <c r="P27" i="3" s="1"/>
  <c r="M1" i="7"/>
  <c r="M25" i="3" s="1"/>
  <c r="U1" i="7"/>
  <c r="U25" i="3" s="1"/>
  <c r="I1" i="7"/>
  <c r="I25" i="3" s="1"/>
  <c r="Q1" i="7"/>
  <c r="Q25" i="3" s="1"/>
  <c r="O25" i="7"/>
  <c r="D25" i="7"/>
  <c r="H1" i="7"/>
  <c r="H25" i="3" s="1"/>
  <c r="L1" i="7"/>
  <c r="L25" i="3" s="1"/>
  <c r="P1" i="7"/>
  <c r="P25" i="3" s="1"/>
  <c r="T1" i="7"/>
  <c r="T25" i="3" s="1"/>
  <c r="J1" i="7"/>
  <c r="J25" i="3" s="1"/>
  <c r="N1" i="7"/>
  <c r="N25" i="3" s="1"/>
  <c r="R1" i="7"/>
  <c r="R25" i="3" s="1"/>
  <c r="T25" i="7"/>
  <c r="G25" i="7"/>
  <c r="C2" i="4"/>
  <c r="C18" i="1" s="1"/>
  <c r="R25" i="7"/>
  <c r="N25" i="7"/>
  <c r="J25" i="7"/>
  <c r="F25" i="7"/>
  <c r="Q25" i="7"/>
  <c r="I25" i="7"/>
  <c r="P25" i="7"/>
  <c r="H25" i="7"/>
  <c r="D2" i="7"/>
  <c r="D26" i="3" s="1"/>
  <c r="S25" i="7"/>
  <c r="K25" i="7"/>
  <c r="U25" i="7"/>
  <c r="E25" i="7"/>
  <c r="L25" i="7"/>
  <c r="C25" i="7"/>
  <c r="D3" i="7"/>
  <c r="D27" i="3" s="1"/>
  <c r="D1" i="7"/>
  <c r="D25" i="3" s="1"/>
  <c r="B25" i="7"/>
  <c r="B3" i="7"/>
  <c r="B27" i="3" s="1"/>
  <c r="E1" i="7"/>
  <c r="E25" i="3" s="1"/>
  <c r="E2" i="7"/>
  <c r="E26" i="3" s="1"/>
  <c r="E3" i="7"/>
  <c r="E27" i="3" s="1"/>
  <c r="B1" i="7"/>
  <c r="B25" i="3" s="1"/>
  <c r="F1" i="7"/>
  <c r="F25" i="3" s="1"/>
  <c r="B2" i="7"/>
  <c r="B26" i="3" s="1"/>
  <c r="F2" i="7"/>
  <c r="F26" i="3" s="1"/>
  <c r="C1" i="7"/>
  <c r="C25" i="3" s="1"/>
  <c r="C2" i="7"/>
  <c r="C26" i="3" s="1"/>
  <c r="C3" i="7"/>
  <c r="C27" i="3" s="1"/>
  <c r="C3" i="4"/>
  <c r="C19" i="1" s="1"/>
  <c r="R2" i="4"/>
  <c r="R18" i="1" s="1"/>
  <c r="J2" i="4"/>
  <c r="J18" i="1" s="1"/>
  <c r="P1" i="4"/>
  <c r="P17" i="1" s="1"/>
  <c r="H1" i="4"/>
  <c r="H17" i="1" s="1"/>
  <c r="N1" i="4"/>
  <c r="N17" i="1" s="1"/>
  <c r="B3" i="4"/>
  <c r="B19" i="1" s="1"/>
  <c r="J3" i="4"/>
  <c r="J19" i="1" s="1"/>
  <c r="L1" i="4"/>
  <c r="L17" i="1" s="1"/>
  <c r="O2" i="4"/>
  <c r="O18" i="1" s="1"/>
  <c r="O19" i="1"/>
  <c r="O1" i="4"/>
  <c r="O17" i="1" s="1"/>
  <c r="K2" i="4"/>
  <c r="K18" i="1" s="1"/>
  <c r="K19" i="1"/>
  <c r="K1" i="4"/>
  <c r="K17" i="1" s="1"/>
  <c r="G2" i="4"/>
  <c r="G18" i="1" s="1"/>
  <c r="G19" i="1"/>
  <c r="G1" i="4"/>
  <c r="G17" i="1" s="1"/>
  <c r="C1" i="4"/>
  <c r="C17" i="1" s="1"/>
  <c r="O17" i="4"/>
  <c r="K17" i="4"/>
  <c r="G17" i="4"/>
  <c r="D1" i="4"/>
  <c r="D17" i="1" s="1"/>
  <c r="Q3" i="4"/>
  <c r="M3" i="4"/>
  <c r="I3" i="4"/>
  <c r="E3" i="4"/>
  <c r="C17" i="4"/>
  <c r="B1" i="4"/>
  <c r="B17" i="1" s="1"/>
  <c r="R1" i="4"/>
  <c r="R17" i="1" s="1"/>
  <c r="B2" i="4"/>
  <c r="B18" i="1" s="1"/>
  <c r="R17" i="4"/>
  <c r="N17" i="4"/>
  <c r="J17" i="4"/>
  <c r="F17" i="4"/>
  <c r="Q17" i="4"/>
  <c r="I17" i="4"/>
  <c r="E17" i="4"/>
  <c r="P17" i="4"/>
  <c r="L17" i="4"/>
  <c r="H17" i="4"/>
  <c r="D17" i="4"/>
  <c r="M17" i="4"/>
  <c r="B17" i="4"/>
  <c r="J1" i="4" l="1"/>
  <c r="J17" i="1" s="1"/>
  <c r="R3" i="4"/>
  <c r="R19" i="1" s="1"/>
  <c r="F2" i="4"/>
  <c r="F18" i="1" s="1"/>
  <c r="F3" i="4"/>
  <c r="F19" i="1" s="1"/>
  <c r="N2" i="4"/>
  <c r="N18" i="1" s="1"/>
  <c r="N3" i="4"/>
  <c r="N19" i="1" s="1"/>
  <c r="F1" i="4"/>
  <c r="F17" i="1" s="1"/>
  <c r="L2" i="4"/>
  <c r="L18" i="1" s="1"/>
  <c r="L3" i="4"/>
  <c r="L19" i="1" s="1"/>
  <c r="P2" i="4"/>
  <c r="P18" i="1" s="1"/>
  <c r="P3" i="4"/>
  <c r="P19" i="1" s="1"/>
  <c r="D2" i="4"/>
  <c r="D18" i="1" s="1"/>
  <c r="D3" i="4"/>
  <c r="D19" i="1" s="1"/>
  <c r="H2" i="4"/>
  <c r="H18" i="1" s="1"/>
  <c r="H3" i="4"/>
  <c r="H19" i="1" s="1"/>
  <c r="I19" i="1"/>
  <c r="I1" i="4"/>
  <c r="I17" i="1" s="1"/>
  <c r="I2" i="4"/>
  <c r="I18" i="1" s="1"/>
  <c r="M19" i="1"/>
  <c r="M1" i="4"/>
  <c r="M17" i="1" s="1"/>
  <c r="M2" i="4"/>
  <c r="M18" i="1" s="1"/>
  <c r="Q19" i="1"/>
  <c r="Q1" i="4"/>
  <c r="Q17" i="1" s="1"/>
  <c r="Q2" i="4"/>
  <c r="Q18" i="1" s="1"/>
  <c r="E19" i="1"/>
  <c r="E1" i="4"/>
  <c r="E17" i="1" s="1"/>
  <c r="E2" i="4"/>
  <c r="E18" i="1" s="1"/>
</calcChain>
</file>

<file path=xl/sharedStrings.xml><?xml version="1.0" encoding="utf-8"?>
<sst xmlns="http://schemas.openxmlformats.org/spreadsheetml/2006/main" count="58" uniqueCount="42">
  <si>
    <t>Willing</t>
  </si>
  <si>
    <t>Strongly Interested</t>
  </si>
  <si>
    <t>Please, Please, Please…</t>
  </si>
  <si>
    <t>CSS</t>
  </si>
  <si>
    <t>Javascript</t>
  </si>
  <si>
    <t>Person 1</t>
  </si>
  <si>
    <t>Captains: Ability to Create (# &gt;= 3)</t>
  </si>
  <si>
    <t>Players: Ability to Maintain (# &gt;= 2)</t>
  </si>
  <si>
    <t>Your Name:</t>
  </si>
  <si>
    <t>Analysis:</t>
  </si>
  <si>
    <t>Bench: Ready to Train Up (# = 1)</t>
  </si>
  <si>
    <t>I'd quit rather than do this…</t>
  </si>
  <si>
    <t>Actively Avoid, unless coerced…</t>
  </si>
  <si>
    <t>Willing to learn</t>
  </si>
  <si>
    <t>Willing (# &gt;= 3)</t>
  </si>
  <si>
    <t>Able (# &gt;= 2)</t>
  </si>
  <si>
    <t>Not Me</t>
  </si>
  <si>
    <t>Able</t>
  </si>
  <si>
    <t>Team 1</t>
  </si>
  <si>
    <t>Team Name:</t>
  </si>
  <si>
    <t>Know nothing</t>
  </si>
  <si>
    <t>Can run and use the tools needed</t>
  </si>
  <si>
    <t>Can tweak it or do easy bug fixes</t>
  </si>
  <si>
    <t>Can start from nothing and create</t>
  </si>
  <si>
    <t>Expert level</t>
  </si>
  <si>
    <t>For each capability choose from the list of CURRENT skill level values. If in doubt, err low (left)!</t>
  </si>
  <si>
    <t>For each skill, choose from the list of DESIREABLE values. If in doubt, err high (right)!</t>
  </si>
  <si>
    <t xml:space="preserve"> </t>
  </si>
  <si>
    <t>People / Teams</t>
  </si>
  <si>
    <t>Skills and Expertise</t>
  </si>
  <si>
    <t>Current Knowledge Levels</t>
  </si>
  <si>
    <t>Willingness to Learn Levels</t>
  </si>
  <si>
    <t>DB Backup/Restore</t>
  </si>
  <si>
    <t>Person 2</t>
  </si>
  <si>
    <t>Do &amp; Maintain</t>
  </si>
  <si>
    <t>Teach &amp; Create</t>
  </si>
  <si>
    <t>Novice &amp; Learner</t>
  </si>
  <si>
    <t>Version</t>
  </si>
  <si>
    <t>Initial Version</t>
  </si>
  <si>
    <t>Made all setting in the Setting tab.</t>
  </si>
  <si>
    <t>Staff and Team Capability Matrix</t>
  </si>
  <si>
    <t>Capability Survey For Printing (enter skills in the Settings worksheet)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</si>
</sst>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3"/>
      <name val="Calibri"/>
      <family val="2"/>
      <scheme val="minor"/>
    </font>
    <font>
      <b/>
      <sz val="11"/>
      <color rgb="FF3F3F3F"/>
      <name val="Calibri"/>
      <family val="2"/>
      <scheme val="minor"/>
    </font>
    <font>
      <b/>
      <sz val="11"/>
      <color theme="1"/>
      <name val="Calibri"/>
      <family val="2"/>
      <scheme val="minor"/>
    </font>
    <font>
      <b/>
      <u/>
      <sz val="11"/>
      <color theme="1"/>
      <name val="Calibri"/>
      <family val="2"/>
      <scheme val="minor"/>
    </font>
    <font>
      <b/>
      <sz val="14"/>
      <color theme="3"/>
      <name val="Calibri"/>
      <family val="2"/>
      <scheme val="minor"/>
    </font>
    <font>
      <b/>
      <sz val="10"/>
      <color theme="1"/>
      <name val="Calibri"/>
      <family val="2"/>
      <scheme val="minor"/>
    </font>
    <font>
      <sz val="10"/>
      <color theme="1"/>
      <name val="Calibri"/>
      <family val="2"/>
      <scheme val="minor"/>
    </font>
    <font>
      <b/>
      <sz val="13"/>
      <color theme="3"/>
      <name val="Calibri"/>
      <family val="2"/>
      <scheme val="minor"/>
    </font>
    <font>
      <b/>
      <sz val="15"/>
      <color theme="3"/>
      <name val="Calibri"/>
      <family val="2"/>
      <scheme val="minor"/>
    </font>
    <font>
      <sz val="11"/>
      <color rgb="FF3F3F76"/>
      <name val="Calibri"/>
      <family val="2"/>
      <scheme val="minor"/>
    </font>
    <font>
      <b/>
      <sz val="11"/>
      <color rgb="FFFA7D00"/>
      <name val="Calibri"/>
      <family val="2"/>
      <scheme val="minor"/>
    </font>
  </fonts>
  <fills count="6">
    <fill>
      <patternFill patternType="none"/>
    </fill>
    <fill>
      <patternFill patternType="gray125"/>
    </fill>
    <fill>
      <patternFill patternType="solid">
        <fgColor rgb="FFF2F2F2"/>
      </patternFill>
    </fill>
    <fill>
      <patternFill patternType="solid">
        <fgColor theme="6" tint="0.79998168889431442"/>
        <bgColor indexed="64"/>
      </patternFill>
    </fill>
    <fill>
      <patternFill patternType="solid">
        <fgColor rgb="FFFFCC99"/>
      </patternFill>
    </fill>
    <fill>
      <patternFill patternType="solid">
        <fgColor theme="0" tint="-4.9989318521683403E-2"/>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bottom style="thick">
        <color theme="4" tint="0.499984740745262"/>
      </bottom>
      <diagonal/>
    </border>
    <border>
      <left/>
      <right/>
      <top/>
      <bottom style="thin">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s>
  <cellStyleXfs count="7">
    <xf numFmtId="0" fontId="0" fillId="0" borderId="0"/>
    <xf numFmtId="0" fontId="1" fillId="0" borderId="0" applyNumberFormat="0" applyFill="0" applyBorder="0" applyAlignment="0" applyProtection="0"/>
    <xf numFmtId="0" fontId="2" fillId="2" borderId="1" applyNumberFormat="0" applyAlignment="0" applyProtection="0"/>
    <xf numFmtId="0" fontId="8" fillId="0" borderId="4" applyNumberFormat="0" applyFill="0" applyAlignment="0" applyProtection="0"/>
    <xf numFmtId="0" fontId="9" fillId="0" borderId="6" applyNumberFormat="0" applyFill="0" applyAlignment="0" applyProtection="0"/>
    <xf numFmtId="0" fontId="10" fillId="4" borderId="7" applyNumberFormat="0" applyAlignment="0" applyProtection="0"/>
    <xf numFmtId="0" fontId="11" fillId="2" borderId="7" applyNumberFormat="0" applyAlignment="0" applyProtection="0"/>
  </cellStyleXfs>
  <cellXfs count="37">
    <xf numFmtId="0" fontId="0" fillId="0" borderId="0" xfId="0"/>
    <xf numFmtId="0" fontId="3" fillId="0" borderId="0" xfId="0" applyFont="1"/>
    <xf numFmtId="0" fontId="4" fillId="0" borderId="0" xfId="0" applyFont="1"/>
    <xf numFmtId="0" fontId="3" fillId="3" borderId="2" xfId="0" applyFont="1" applyFill="1" applyBorder="1"/>
    <xf numFmtId="0" fontId="3" fillId="0" borderId="0" xfId="0" applyFont="1" applyFill="1"/>
    <xf numFmtId="49" fontId="0" fillId="0" borderId="0" xfId="0" applyNumberFormat="1"/>
    <xf numFmtId="0" fontId="3" fillId="0" borderId="3" xfId="0" applyFont="1" applyBorder="1"/>
    <xf numFmtId="0" fontId="0" fillId="0" borderId="2" xfId="0" applyBorder="1" applyAlignment="1">
      <alignment horizontal="center"/>
    </xf>
    <xf numFmtId="0" fontId="0" fillId="0" borderId="0" xfId="0" applyNumberFormat="1"/>
    <xf numFmtId="0" fontId="3" fillId="0" borderId="0" xfId="0" applyNumberFormat="1" applyFont="1"/>
    <xf numFmtId="0" fontId="3" fillId="3" borderId="2" xfId="0" applyNumberFormat="1" applyFont="1" applyFill="1" applyBorder="1"/>
    <xf numFmtId="0" fontId="5" fillId="0" borderId="0" xfId="1" applyNumberFormat="1" applyFont="1"/>
    <xf numFmtId="49" fontId="0" fillId="0" borderId="2" xfId="0" applyNumberFormat="1" applyBorder="1"/>
    <xf numFmtId="0" fontId="2" fillId="2" borderId="1" xfId="2" applyNumberFormat="1"/>
    <xf numFmtId="0" fontId="6" fillId="0" borderId="0" xfId="0" applyFont="1"/>
    <xf numFmtId="0" fontId="7" fillId="0" borderId="0" xfId="0" applyFont="1"/>
    <xf numFmtId="0" fontId="6" fillId="0" borderId="2" xfId="0" applyFont="1" applyBorder="1"/>
    <xf numFmtId="0" fontId="7" fillId="0" borderId="2" xfId="0" applyFont="1" applyBorder="1"/>
    <xf numFmtId="0" fontId="7" fillId="0" borderId="0" xfId="0" applyFont="1" applyAlignment="1">
      <alignment horizontal="center"/>
    </xf>
    <xf numFmtId="0" fontId="7" fillId="0" borderId="5" xfId="0" applyFont="1" applyBorder="1"/>
    <xf numFmtId="0" fontId="6" fillId="0" borderId="0" xfId="0" applyFont="1" applyAlignment="1">
      <alignment horizontal="right"/>
    </xf>
    <xf numFmtId="0" fontId="3" fillId="0" borderId="0" xfId="0" applyFont="1" applyAlignment="1">
      <alignment horizontal="center"/>
    </xf>
    <xf numFmtId="0" fontId="6" fillId="0" borderId="0" xfId="0" applyFont="1" applyAlignment="1">
      <alignment horizontal="center" wrapText="1"/>
    </xf>
    <xf numFmtId="0" fontId="6" fillId="0" borderId="2" xfId="0" applyFont="1" applyBorder="1" applyAlignment="1">
      <alignment horizontal="center" wrapText="1"/>
    </xf>
    <xf numFmtId="0" fontId="4" fillId="0" borderId="0" xfId="0" applyFont="1" applyBorder="1"/>
    <xf numFmtId="0" fontId="10" fillId="4" borderId="7" xfId="5"/>
    <xf numFmtId="49" fontId="10" fillId="4" borderId="7" xfId="5" applyNumberFormat="1"/>
    <xf numFmtId="2" fontId="0" fillId="0" borderId="0" xfId="0" applyNumberFormat="1"/>
    <xf numFmtId="0" fontId="2" fillId="2" borderId="1" xfId="2" applyAlignment="1">
      <alignment horizontal="center"/>
    </xf>
    <xf numFmtId="0" fontId="2" fillId="2" borderId="1" xfId="2"/>
    <xf numFmtId="0" fontId="11" fillId="2" borderId="7" xfId="6" applyNumberFormat="1"/>
    <xf numFmtId="0" fontId="3" fillId="5" borderId="2" xfId="0" applyFont="1" applyFill="1" applyBorder="1"/>
    <xf numFmtId="0" fontId="3" fillId="5" borderId="2" xfId="0" applyNumberFormat="1" applyFont="1" applyFill="1" applyBorder="1" applyAlignment="1">
      <alignment horizontal="center"/>
    </xf>
    <xf numFmtId="0" fontId="3" fillId="5" borderId="2" xfId="0" applyNumberFormat="1" applyFont="1" applyFill="1" applyBorder="1"/>
    <xf numFmtId="0" fontId="3" fillId="5" borderId="2" xfId="0" applyFont="1" applyFill="1" applyBorder="1" applyAlignment="1">
      <alignment horizontal="left"/>
    </xf>
    <xf numFmtId="0" fontId="9" fillId="0" borderId="6" xfId="4" applyAlignment="1">
      <alignment horizontal="center"/>
    </xf>
    <xf numFmtId="0" fontId="8" fillId="0" borderId="4" xfId="3" applyAlignment="1">
      <alignment horizontal="center"/>
    </xf>
  </cellXfs>
  <cellStyles count="7">
    <cellStyle name="Calculation" xfId="6" builtinId="22"/>
    <cellStyle name="Heading 1" xfId="4" builtinId="16"/>
    <cellStyle name="Heading 2" xfId="3" builtinId="17"/>
    <cellStyle name="Heading 4" xfId="1" builtinId="19"/>
    <cellStyle name="Input" xfId="5" builtinId="20"/>
    <cellStyle name="Normal" xfId="0" builtinId="0"/>
    <cellStyle name="Output" xfId="2" builtinId="21"/>
  </cellStyles>
  <dxfs count="0"/>
  <tableStyles count="0" defaultTableStyle="TableStyleMedium2" defaultPivotStyle="PivotStyleLight16"/>
  <colors>
    <mruColors>
      <color rgb="FFF1F3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281940</xdr:colOff>
      <xdr:row>2</xdr:row>
      <xdr:rowOff>0</xdr:rowOff>
    </xdr:from>
    <xdr:to>
      <xdr:col>13</xdr:col>
      <xdr:colOff>541020</xdr:colOff>
      <xdr:row>21</xdr:row>
      <xdr:rowOff>123825</xdr:rowOff>
    </xdr:to>
    <xdr:sp macro="" textlink="">
      <xdr:nvSpPr>
        <xdr:cNvPr id="4" name="TextBox 3"/>
        <xdr:cNvSpPr txBox="1"/>
      </xdr:nvSpPr>
      <xdr:spPr>
        <a:xfrm>
          <a:off x="281940" y="457200"/>
          <a:ext cx="7574280" cy="37433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probabilistically forecast how long it will take to complete features and stories based on range</a:t>
          </a:r>
          <a:r>
            <a:rPr lang="en-US" sz="1100" baseline="0"/>
            <a:t> estimates.</a:t>
          </a:r>
        </a:p>
        <a:p>
          <a:endParaRPr lang="en-US" sz="1100" baseline="0"/>
        </a:p>
        <a:p>
          <a:r>
            <a:rPr lang="en-US" sz="1100" b="1" baseline="0"/>
            <a:t>How does it work? </a:t>
          </a:r>
          <a:r>
            <a:rPr lang="en-US" sz="1100" baseline="0"/>
            <a:t>Given your estimates, this spreadsheet hypothetically completes all work 500 times. It calculates likelihood result as the number of simulated trials that finished on or before a given date.</a:t>
          </a:r>
        </a:p>
        <a:p>
          <a:endParaRPr lang="en-US" sz="1100" baseline="0"/>
        </a:p>
        <a:p>
          <a:r>
            <a:rPr lang="en-US" sz="1100" b="1" baseline="0"/>
            <a:t>Why is this better than burndowns and traditional Agile forecasting? </a:t>
          </a:r>
          <a:r>
            <a:rPr lang="en-US" sz="1100" baseline="0"/>
            <a:t>Most forecasting techniques give a single date result and hide the likelihood of that date. Most often the date given as the result is 50% because work is divided by an average (or median). Thats the odds of a toin-coss. This method allows the reader to choose the amount of schedule risk they wish to sign-up for. 85% is a common middle ground used in the industry.</a:t>
          </a:r>
        </a:p>
        <a:p>
          <a:endParaRPr lang="en-US" sz="1100" baseline="0"/>
        </a:p>
        <a:p>
          <a:r>
            <a:rPr lang="en-US" sz="1100" b="1" baseline="0"/>
            <a:t>Is it reliable? </a:t>
          </a:r>
          <a:r>
            <a:rPr lang="en-US" sz="1100" baseline="0"/>
            <a:t>It has no mathematical errors (that we know of!), and all we guarentee is its </a:t>
          </a:r>
          <a:r>
            <a:rPr lang="en-US" sz="1100" u="sng" baseline="0"/>
            <a:t>better than intuition alone </a:t>
          </a:r>
          <a:r>
            <a:rPr lang="en-US" sz="1100" baseline="0"/>
            <a:t>and better than simple regression models. But, help us improve it by letting us know when it misses the actual results you are seeing. </a:t>
          </a:r>
        </a:p>
        <a:p>
          <a:endParaRPr lang="en-US" sz="1100" baseline="0"/>
        </a:p>
        <a:p>
          <a:r>
            <a:rPr lang="en-US" sz="1100" b="1" baseline="0"/>
            <a:t>How to</a:t>
          </a:r>
          <a:r>
            <a:rPr lang="en-US" sz="1100" baseline="0"/>
            <a:t>: Fill in the orange boxes in the Forecast worksheet and read off the dates in the results table adjacent to the likelihood/certainty you think is appropriate. 85% is a common industry level of certainty used.</a:t>
          </a:r>
        </a:p>
        <a:p>
          <a:endParaRPr lang="en-US" sz="1100" baseline="0"/>
        </a:p>
        <a:p>
          <a:r>
            <a:rPr lang="en-US" sz="1100" b="1" baseline="0"/>
            <a:t>What is throughput? Where do I get that data? </a:t>
          </a:r>
          <a:r>
            <a:rPr lang="en-US" sz="1100" baseline="0"/>
            <a:t>Throughput is the number of DONE stories completed by a team per week or per sprint (you choose in this spreadsheet, default is per week). We will be providing a viz that gathers this data for your team. Stay tuned.</a:t>
          </a:r>
        </a:p>
      </xdr:txBody>
    </xdr:sp>
    <xdr:clientData/>
  </xdr:twoCellAnchor>
  <xdr:twoCellAnchor>
    <xdr:from>
      <xdr:col>1</xdr:col>
      <xdr:colOff>281939</xdr:colOff>
      <xdr:row>2</xdr:row>
      <xdr:rowOff>0</xdr:rowOff>
    </xdr:from>
    <xdr:to>
      <xdr:col>14</xdr:col>
      <xdr:colOff>9524</xdr:colOff>
      <xdr:row>29</xdr:row>
      <xdr:rowOff>83343</xdr:rowOff>
    </xdr:to>
    <xdr:sp macro="" textlink="">
      <xdr:nvSpPr>
        <xdr:cNvPr id="5" name="TextBox 4"/>
        <xdr:cNvSpPr txBox="1"/>
      </xdr:nvSpPr>
      <xdr:spPr>
        <a:xfrm>
          <a:off x="281939" y="457200"/>
          <a:ext cx="7652385" cy="522684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latin typeface="+mn-lt"/>
              <a:ea typeface="+mn-ea"/>
              <a:cs typeface="+mn-cs"/>
            </a:rPr>
            <a:t>What is this: </a:t>
          </a:r>
          <a:r>
            <a:rPr lang="en-US" sz="1100" b="0">
              <a:solidFill>
                <a:schemeClr val="dk1"/>
              </a:solidFill>
              <a:effectLst/>
              <a:latin typeface="+mn-lt"/>
              <a:ea typeface="+mn-ea"/>
              <a:cs typeface="+mn-cs"/>
            </a:rPr>
            <a:t>This spreadsheet aims to quantify</a:t>
          </a:r>
          <a:r>
            <a:rPr lang="en-US" sz="1100" b="0" baseline="0">
              <a:solidFill>
                <a:schemeClr val="dk1"/>
              </a:solidFill>
              <a:effectLst/>
              <a:latin typeface="+mn-lt"/>
              <a:ea typeface="+mn-ea"/>
              <a:cs typeface="+mn-cs"/>
            </a:rPr>
            <a:t> the staff risks due to specialist skills. It is a simple assessment of current capabilities, highlighting when you have only one expert! </a:t>
          </a:r>
          <a:endParaRPr lang="en-US">
            <a:effectLst/>
          </a:endParaRPr>
        </a:p>
        <a:p>
          <a:endParaRPr lang="en-US" sz="1100" baseline="0"/>
        </a:p>
        <a:p>
          <a:r>
            <a:rPr lang="en-US" sz="1400" b="1">
              <a:solidFill>
                <a:schemeClr val="dk1"/>
              </a:solidFill>
              <a:latin typeface="+mn-lt"/>
              <a:ea typeface="+mn-ea"/>
              <a:cs typeface="+mn-cs"/>
            </a:rPr>
            <a:t>Instructions:</a:t>
          </a:r>
        </a:p>
        <a:p>
          <a:r>
            <a:rPr lang="en-US" sz="1100" b="0" baseline="0">
              <a:solidFill>
                <a:schemeClr val="dk1"/>
              </a:solidFill>
              <a:effectLst/>
              <a:latin typeface="+mn-lt"/>
              <a:ea typeface="+mn-ea"/>
              <a:cs typeface="+mn-cs"/>
            </a:rPr>
            <a:t>Step 1: Enter the people/team names and the skillsets in the Settings worksheet.</a:t>
          </a:r>
          <a:endParaRPr lang="en-US">
            <a:effectLst/>
          </a:endParaRPr>
        </a:p>
        <a:p>
          <a:r>
            <a:rPr lang="en-US" sz="1100" b="0" baseline="0">
              <a:solidFill>
                <a:schemeClr val="dk1"/>
              </a:solidFill>
              <a:effectLst/>
              <a:latin typeface="+mn-lt"/>
              <a:ea typeface="+mn-ea"/>
              <a:cs typeface="+mn-cs"/>
            </a:rPr>
            <a:t>Step 2: Either print out the Survey Sheet and distribute, or get the parties in a room and choose the current capability level for the matrix of teams/people vs capability/skill in the Current Assessment worksheet.</a:t>
          </a:r>
          <a:endParaRPr lang="en-US">
            <a:effectLst/>
          </a:endParaRPr>
        </a:p>
        <a:p>
          <a:r>
            <a:rPr lang="en-US" sz="1100" b="0" baseline="0">
              <a:solidFill>
                <a:schemeClr val="dk1"/>
              </a:solidFill>
              <a:effectLst/>
              <a:latin typeface="+mn-lt"/>
              <a:ea typeface="+mn-ea"/>
              <a:cs typeface="+mn-cs"/>
            </a:rPr>
            <a:t>Step 3: The spreadsheet calculates the number of people you have who can create, maintain or are positioned to learn and develop each skill. Make decisions based on the analysis at the bottom og the Current Assessment worksheet.</a:t>
          </a:r>
        </a:p>
        <a:p>
          <a:endParaRPr lang="en-US">
            <a:effectLst/>
          </a:endParaRPr>
        </a:p>
        <a:p>
          <a:r>
            <a:rPr lang="en-US" sz="1100" b="0" baseline="0">
              <a:solidFill>
                <a:schemeClr val="dk1"/>
              </a:solidFill>
              <a:effectLst/>
              <a:latin typeface="+mn-lt"/>
              <a:ea typeface="+mn-ea"/>
              <a:cs typeface="+mn-cs"/>
            </a:rPr>
            <a:t>General advice says that if the capability need is present, then 2 people minimum should be able to create and maintain. If new work isn't expected in an area, 2 maintainers might be all that is necessary. If you only have a single team/person who can do a capability, you need to train more in order to avoid the risk of that resource not being available (illness, sickness, hit by bus, etc).</a:t>
          </a:r>
          <a:endParaRPr lang="en-US">
            <a:effectLst/>
          </a:endParaRPr>
        </a:p>
        <a:p>
          <a:endParaRPr lang="en-US" sz="1100" b="1" baseline="0">
            <a:solidFill>
              <a:schemeClr val="dk1"/>
            </a:solidFill>
            <a:effectLst/>
            <a:latin typeface="+mn-lt"/>
            <a:ea typeface="+mn-ea"/>
            <a:cs typeface="+mn-cs"/>
          </a:endParaRPr>
        </a:p>
        <a:p>
          <a:r>
            <a:rPr lang="en-US" sz="1400" b="1">
              <a:solidFill>
                <a:schemeClr val="dk1"/>
              </a:solidFill>
              <a:latin typeface="+mn-lt"/>
              <a:ea typeface="+mn-ea"/>
              <a:cs typeface="+mn-cs"/>
            </a:rPr>
            <a:t>Giving Feedback</a:t>
          </a:r>
        </a:p>
        <a:p>
          <a:r>
            <a:rPr lang="en-US" sz="1100" b="0" baseline="0">
              <a:solidFill>
                <a:schemeClr val="dk1"/>
              </a:solidFill>
              <a:effectLst/>
              <a:latin typeface="+mn-lt"/>
              <a:ea typeface="+mn-ea"/>
              <a:cs typeface="+mn-cs"/>
            </a:rPr>
            <a:t>Created by Troy Magennis and Adam Yuret. It is based on the concepts discussed by Chris Matts around staff liquidity: http://theitriskmanager.wordpress.com/2013/11/24/introducing-staff-liquidity-1-of-n/</a:t>
          </a:r>
          <a:endParaRPr lang="en-US">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Details</a:t>
          </a:r>
          <a:r>
            <a:rPr lang="en-US" sz="1100" baseline="0">
              <a:solidFill>
                <a:schemeClr val="dk1"/>
              </a:solidFill>
              <a:effectLst/>
              <a:latin typeface="+mn-lt"/>
              <a:ea typeface="+mn-ea"/>
              <a:cs typeface="+mn-cs"/>
            </a:rPr>
            <a:t> here: </a:t>
          </a:r>
          <a:r>
            <a:rPr lang="en-US" sz="1100">
              <a:solidFill>
                <a:schemeClr val="dk1"/>
              </a:solidFill>
              <a:effectLst/>
              <a:latin typeface="+mn-lt"/>
              <a:ea typeface="+mn-ea"/>
              <a:cs typeface="+mn-cs"/>
            </a:rPr>
            <a:t>http://creativecommons.org/licenses/by-nc-sa/4.0/ and </a:t>
          </a:r>
        </a:p>
        <a:p>
          <a:r>
            <a:rPr lang="en-US" sz="1100">
              <a:solidFill>
                <a:schemeClr val="dk1"/>
              </a:solidFill>
              <a:effectLst/>
              <a:latin typeface="+mn-lt"/>
              <a:ea typeface="+mn-ea"/>
              <a:cs typeface="+mn-cs"/>
            </a:rPr>
            <a:t>http://creativecommons.org/licenses/by-nc-sa/4.0/legalcode</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Get more tools like this from:</a:t>
          </a:r>
          <a:r>
            <a:rPr lang="en-US" sz="1100" b="1" baseline="0">
              <a:solidFill>
                <a:schemeClr val="dk1"/>
              </a:solidFill>
              <a:effectLst/>
              <a:latin typeface="+mn-lt"/>
              <a:ea typeface="+mn-ea"/>
              <a:cs typeface="+mn-cs"/>
            </a:rPr>
            <a:t> http://bit.ly/SimResources</a:t>
          </a:r>
          <a:endParaRPr lang="en-US" sz="1100" b="1">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About us</a:t>
          </a:r>
          <a:r>
            <a:rPr lang="en-US" sz="1100">
              <a:solidFill>
                <a:schemeClr val="dk1"/>
              </a:solidFill>
              <a:effectLst/>
              <a:latin typeface="+mn-lt"/>
              <a:ea typeface="+mn-ea"/>
              <a:cs typeface="+mn-cs"/>
            </a:rPr>
            <a:t>: Focused Objective LLC offers tools, training  and expert advice on metrics,</a:t>
          </a:r>
          <a:r>
            <a:rPr lang="en-US" sz="1100" baseline="0">
              <a:solidFill>
                <a:schemeClr val="dk1"/>
              </a:solidFill>
              <a:effectLst/>
              <a:latin typeface="+mn-lt"/>
              <a:ea typeface="+mn-ea"/>
              <a:cs typeface="+mn-cs"/>
            </a:rPr>
            <a:t> risk and forecasting. We have more advanced tools to model Agile teams and projects that help analyze staffing options and risk, and a proven track record of positive results. We are always happy to discuss next steps and training opportunities should this tool prove useful. See our website: http://www.focusedobjective.com or email me at troy.magennis@focusedobjective.com.</a:t>
          </a:r>
          <a:endParaRPr lang="en-US" sz="1100">
            <a:solidFill>
              <a:schemeClr val="dk1"/>
            </a:solidFill>
            <a:effectLst/>
            <a:latin typeface="+mn-lt"/>
            <a:ea typeface="+mn-ea"/>
            <a:cs typeface="+mn-cs"/>
          </a:endParaRPr>
        </a:p>
        <a:p>
          <a:endParaRPr lang="en-US" sz="1100" baseline="0"/>
        </a:p>
      </xdr:txBody>
    </xdr:sp>
    <xdr:clientData/>
  </xdr:twoCellAnchor>
  <xdr:twoCellAnchor editAs="oneCell">
    <xdr:from>
      <xdr:col>10</xdr:col>
      <xdr:colOff>43815</xdr:colOff>
      <xdr:row>20</xdr:row>
      <xdr:rowOff>91440</xdr:rowOff>
    </xdr:from>
    <xdr:to>
      <xdr:col>11</xdr:col>
      <xdr:colOff>272415</xdr:colOff>
      <xdr:row>22</xdr:row>
      <xdr:rowOff>22860</xdr:rowOff>
    </xdr:to>
    <xdr:pic>
      <xdr:nvPicPr>
        <xdr:cNvPr id="6" name="Picture 5" descr="Creative Commons License"/>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55015" y="4358640"/>
          <a:ext cx="838200" cy="312420"/>
        </a:xfrm>
        <a:prstGeom prst="rect">
          <a:avLst/>
        </a:prstGeom>
        <a:noFill/>
        <a:ln>
          <a:noFill/>
        </a:ln>
      </xdr:spPr>
    </xdr:pic>
    <xdr:clientData/>
  </xdr:twoCellAnchor>
  <xdr:twoCellAnchor editAs="oneCell">
    <xdr:from>
      <xdr:col>15</xdr:col>
      <xdr:colOff>75489</xdr:colOff>
      <xdr:row>14</xdr:row>
      <xdr:rowOff>59284</xdr:rowOff>
    </xdr:from>
    <xdr:to>
      <xdr:col>22</xdr:col>
      <xdr:colOff>139411</xdr:colOff>
      <xdr:row>27</xdr:row>
      <xdr:rowOff>78399</xdr:rowOff>
    </xdr:to>
    <xdr:pic>
      <xdr:nvPicPr>
        <xdr:cNvPr id="7" name="Picture 6" descr="https://print.staples.com/lp.aspx?alt_doc_id=3Q941-H1A65-6M6&amp;width=5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21329145">
          <a:off x="8609889" y="2802484"/>
          <a:ext cx="4331122" cy="249561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571499</xdr:colOff>
      <xdr:row>14</xdr:row>
      <xdr:rowOff>35719</xdr:rowOff>
    </xdr:from>
    <xdr:to>
      <xdr:col>29</xdr:col>
      <xdr:colOff>333375</xdr:colOff>
      <xdr:row>23</xdr:row>
      <xdr:rowOff>11907</xdr:rowOff>
    </xdr:to>
    <xdr:sp macro="" textlink="">
      <xdr:nvSpPr>
        <xdr:cNvPr id="8" name="Rounded Rectangular Callout 7"/>
        <xdr:cNvSpPr/>
      </xdr:nvSpPr>
      <xdr:spPr>
        <a:xfrm>
          <a:off x="13373099" y="2778919"/>
          <a:ext cx="4029076" cy="1690688"/>
        </a:xfrm>
        <a:prstGeom prst="wedgeRoundRectCallout">
          <a:avLst>
            <a:gd name="adj1" fmla="val -59408"/>
            <a:gd name="adj2" fmla="val -2558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Please</a:t>
          </a:r>
          <a:r>
            <a:rPr lang="en-US" sz="1100" baseline="0"/>
            <a:t> don't by this book on Amazon; its out of date (we leave it there for people who insist on a hard-copy). Go to Bit.ly/agilesim as it says on the card and download for free.</a:t>
          </a:r>
        </a:p>
        <a:p>
          <a:pPr algn="l"/>
          <a:endParaRPr lang="en-US" sz="1100" baseline="0"/>
        </a:p>
        <a:p>
          <a:pPr algn="l"/>
          <a:r>
            <a:rPr lang="en-US" sz="1100" baseline="0"/>
            <a:t>Also - please hire us! we can help with metrics, forecasting and risk management of Agile projects. We are able to make these tools free because we are called upon for our expertise often. Either way, talk to us first before looking elsewhere!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220980</xdr:colOff>
      <xdr:row>0</xdr:row>
      <xdr:rowOff>0</xdr:rowOff>
    </xdr:from>
    <xdr:to>
      <xdr:col>7</xdr:col>
      <xdr:colOff>19050</xdr:colOff>
      <xdr:row>3</xdr:row>
      <xdr:rowOff>144780</xdr:rowOff>
    </xdr:to>
    <xdr:sp macro="" textlink="">
      <xdr:nvSpPr>
        <xdr:cNvPr id="3" name="TextBox 2"/>
        <xdr:cNvSpPr txBox="1"/>
      </xdr:nvSpPr>
      <xdr:spPr>
        <a:xfrm>
          <a:off x="8479155" y="0"/>
          <a:ext cx="2798445" cy="716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the</a:t>
          </a:r>
          <a:r>
            <a:rPr lang="en-US" sz="1100" baseline="0"/>
            <a:t> levels of current knowledge here. Order from top (lowest skill level) to bottom (highest skill level)</a:t>
          </a:r>
          <a:endParaRPr lang="en-US" sz="1100"/>
        </a:p>
      </xdr:txBody>
    </xdr:sp>
    <xdr:clientData/>
  </xdr:twoCellAnchor>
  <xdr:twoCellAnchor>
    <xdr:from>
      <xdr:col>8</xdr:col>
      <xdr:colOff>121920</xdr:colOff>
      <xdr:row>0</xdr:row>
      <xdr:rowOff>53340</xdr:rowOff>
    </xdr:from>
    <xdr:to>
      <xdr:col>9</xdr:col>
      <xdr:colOff>68580</xdr:colOff>
      <xdr:row>2</xdr:row>
      <xdr:rowOff>160020</xdr:rowOff>
    </xdr:to>
    <xdr:sp macro="" textlink="">
      <xdr:nvSpPr>
        <xdr:cNvPr id="4" name="TextBox 3"/>
        <xdr:cNvSpPr txBox="1"/>
      </xdr:nvSpPr>
      <xdr:spPr>
        <a:xfrm>
          <a:off x="3566160" y="53340"/>
          <a:ext cx="328422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t>List the</a:t>
          </a:r>
          <a:r>
            <a:rPr lang="en-US" sz="1100" baseline="0"/>
            <a:t> levels of  willingness here. </a:t>
          </a:r>
          <a:r>
            <a:rPr lang="en-US" sz="1100" baseline="0">
              <a:solidFill>
                <a:schemeClr val="dk1"/>
              </a:solidFill>
              <a:effectLst/>
              <a:latin typeface="+mn-lt"/>
              <a:ea typeface="+mn-ea"/>
              <a:cs typeface="+mn-cs"/>
            </a:rPr>
            <a:t>Order from top (highest desire) to bottom (lowest desire). </a:t>
          </a:r>
          <a:r>
            <a:rPr lang="en-US" sz="1100" baseline="0"/>
            <a:t>5 max.</a:t>
          </a:r>
          <a:endParaRPr lang="en-US" sz="1100"/>
        </a:p>
      </xdr:txBody>
    </xdr:sp>
    <xdr:clientData/>
  </xdr:twoCellAnchor>
  <xdr:twoCellAnchor>
    <xdr:from>
      <xdr:col>1</xdr:col>
      <xdr:colOff>1</xdr:colOff>
      <xdr:row>0</xdr:row>
      <xdr:rowOff>0</xdr:rowOff>
    </xdr:from>
    <xdr:to>
      <xdr:col>2</xdr:col>
      <xdr:colOff>276226</xdr:colOff>
      <xdr:row>4</xdr:row>
      <xdr:rowOff>28574</xdr:rowOff>
    </xdr:to>
    <xdr:sp macro="" textlink="">
      <xdr:nvSpPr>
        <xdr:cNvPr id="5" name="TextBox 4"/>
        <xdr:cNvSpPr txBox="1"/>
      </xdr:nvSpPr>
      <xdr:spPr>
        <a:xfrm>
          <a:off x="609601" y="0"/>
          <a:ext cx="3419475" cy="79057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the</a:t>
          </a:r>
          <a:r>
            <a:rPr lang="en-US" sz="1100" baseline="0"/>
            <a:t> team members if assessing a team, or the team names if assessing organizations count as resources with ability to perform a skill or task. 12 max (unless you expand the spreadsheet.</a:t>
          </a:r>
          <a:endParaRPr lang="en-US" sz="1100"/>
        </a:p>
      </xdr:txBody>
    </xdr:sp>
    <xdr:clientData/>
  </xdr:twoCellAnchor>
  <xdr:twoCellAnchor>
    <xdr:from>
      <xdr:col>3</xdr:col>
      <xdr:colOff>0</xdr:colOff>
      <xdr:row>0</xdr:row>
      <xdr:rowOff>0</xdr:rowOff>
    </xdr:from>
    <xdr:to>
      <xdr:col>3</xdr:col>
      <xdr:colOff>3419475</xdr:colOff>
      <xdr:row>4</xdr:row>
      <xdr:rowOff>28574</xdr:rowOff>
    </xdr:to>
    <xdr:sp macro="" textlink="">
      <xdr:nvSpPr>
        <xdr:cNvPr id="6" name="TextBox 5"/>
        <xdr:cNvSpPr txBox="1"/>
      </xdr:nvSpPr>
      <xdr:spPr>
        <a:xfrm>
          <a:off x="4362450" y="0"/>
          <a:ext cx="3419475" cy="79057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skillsets,</a:t>
          </a:r>
          <a:r>
            <a:rPr lang="en-US" sz="1100" baseline="0"/>
            <a:t> expertise, or tasks to assess capability of people/teams. 17 max (unless you expand the spreadsheet.</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398780</xdr:colOff>
      <xdr:row>7</xdr:row>
      <xdr:rowOff>22860</xdr:rowOff>
    </xdr:from>
    <xdr:to>
      <xdr:col>1</xdr:col>
      <xdr:colOff>581660</xdr:colOff>
      <xdr:row>7</xdr:row>
      <xdr:rowOff>167640</xdr:rowOff>
    </xdr:to>
    <xdr:sp macro="" textlink="">
      <xdr:nvSpPr>
        <xdr:cNvPr id="2" name="Flowchart: Process 1"/>
        <xdr:cNvSpPr/>
      </xdr:nvSpPr>
      <xdr:spPr>
        <a:xfrm>
          <a:off x="2105660" y="11201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8</xdr:row>
      <xdr:rowOff>22860</xdr:rowOff>
    </xdr:from>
    <xdr:to>
      <xdr:col>1</xdr:col>
      <xdr:colOff>581660</xdr:colOff>
      <xdr:row>8</xdr:row>
      <xdr:rowOff>167640</xdr:rowOff>
    </xdr:to>
    <xdr:sp macro="" textlink="">
      <xdr:nvSpPr>
        <xdr:cNvPr id="3" name="Flowchart: Process 2"/>
        <xdr:cNvSpPr/>
      </xdr:nvSpPr>
      <xdr:spPr>
        <a:xfrm>
          <a:off x="2105660" y="1303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9</xdr:row>
      <xdr:rowOff>20320</xdr:rowOff>
    </xdr:from>
    <xdr:to>
      <xdr:col>1</xdr:col>
      <xdr:colOff>581660</xdr:colOff>
      <xdr:row>9</xdr:row>
      <xdr:rowOff>165100</xdr:rowOff>
    </xdr:to>
    <xdr:sp macro="" textlink="">
      <xdr:nvSpPr>
        <xdr:cNvPr id="4" name="Flowchart: Process 3"/>
        <xdr:cNvSpPr/>
      </xdr:nvSpPr>
      <xdr:spPr>
        <a:xfrm>
          <a:off x="2105660" y="148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10</xdr:row>
      <xdr:rowOff>20320</xdr:rowOff>
    </xdr:from>
    <xdr:to>
      <xdr:col>1</xdr:col>
      <xdr:colOff>581660</xdr:colOff>
      <xdr:row>10</xdr:row>
      <xdr:rowOff>165100</xdr:rowOff>
    </xdr:to>
    <xdr:sp macro="" textlink="">
      <xdr:nvSpPr>
        <xdr:cNvPr id="5" name="Flowchart: Process 4"/>
        <xdr:cNvSpPr/>
      </xdr:nvSpPr>
      <xdr:spPr>
        <a:xfrm>
          <a:off x="2105660" y="16662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11</xdr:row>
      <xdr:rowOff>20320</xdr:rowOff>
    </xdr:from>
    <xdr:to>
      <xdr:col>1</xdr:col>
      <xdr:colOff>581660</xdr:colOff>
      <xdr:row>11</xdr:row>
      <xdr:rowOff>165100</xdr:rowOff>
    </xdr:to>
    <xdr:sp macro="" textlink="">
      <xdr:nvSpPr>
        <xdr:cNvPr id="6" name="Flowchart: Process 5"/>
        <xdr:cNvSpPr/>
      </xdr:nvSpPr>
      <xdr:spPr>
        <a:xfrm>
          <a:off x="2105660" y="18491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12</xdr:row>
      <xdr:rowOff>17780</xdr:rowOff>
    </xdr:from>
    <xdr:to>
      <xdr:col>1</xdr:col>
      <xdr:colOff>586740</xdr:colOff>
      <xdr:row>12</xdr:row>
      <xdr:rowOff>162560</xdr:rowOff>
    </xdr:to>
    <xdr:sp macro="" textlink="">
      <xdr:nvSpPr>
        <xdr:cNvPr id="7" name="Flowchart: Process 6"/>
        <xdr:cNvSpPr/>
      </xdr:nvSpPr>
      <xdr:spPr>
        <a:xfrm>
          <a:off x="2110740" y="20294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13</xdr:row>
      <xdr:rowOff>17780</xdr:rowOff>
    </xdr:from>
    <xdr:to>
      <xdr:col>1</xdr:col>
      <xdr:colOff>586740</xdr:colOff>
      <xdr:row>13</xdr:row>
      <xdr:rowOff>162560</xdr:rowOff>
    </xdr:to>
    <xdr:sp macro="" textlink="">
      <xdr:nvSpPr>
        <xdr:cNvPr id="8" name="Flowchart: Process 7"/>
        <xdr:cNvSpPr/>
      </xdr:nvSpPr>
      <xdr:spPr>
        <a:xfrm>
          <a:off x="2110740" y="22123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14</xdr:row>
      <xdr:rowOff>15240</xdr:rowOff>
    </xdr:from>
    <xdr:to>
      <xdr:col>1</xdr:col>
      <xdr:colOff>586740</xdr:colOff>
      <xdr:row>14</xdr:row>
      <xdr:rowOff>160020</xdr:rowOff>
    </xdr:to>
    <xdr:sp macro="" textlink="">
      <xdr:nvSpPr>
        <xdr:cNvPr id="9" name="Flowchart: Process 8"/>
        <xdr:cNvSpPr/>
      </xdr:nvSpPr>
      <xdr:spPr>
        <a:xfrm>
          <a:off x="2110740" y="23926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15</xdr:row>
      <xdr:rowOff>15240</xdr:rowOff>
    </xdr:from>
    <xdr:to>
      <xdr:col>1</xdr:col>
      <xdr:colOff>586740</xdr:colOff>
      <xdr:row>15</xdr:row>
      <xdr:rowOff>160020</xdr:rowOff>
    </xdr:to>
    <xdr:sp macro="" textlink="">
      <xdr:nvSpPr>
        <xdr:cNvPr id="10" name="Flowchart: Process 9"/>
        <xdr:cNvSpPr/>
      </xdr:nvSpPr>
      <xdr:spPr>
        <a:xfrm>
          <a:off x="2110740" y="25755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16</xdr:row>
      <xdr:rowOff>15240</xdr:rowOff>
    </xdr:from>
    <xdr:to>
      <xdr:col>1</xdr:col>
      <xdr:colOff>586740</xdr:colOff>
      <xdr:row>16</xdr:row>
      <xdr:rowOff>160020</xdr:rowOff>
    </xdr:to>
    <xdr:sp macro="" textlink="">
      <xdr:nvSpPr>
        <xdr:cNvPr id="11" name="Flowchart: Process 10"/>
        <xdr:cNvSpPr/>
      </xdr:nvSpPr>
      <xdr:spPr>
        <a:xfrm>
          <a:off x="2110740" y="27584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17</xdr:row>
      <xdr:rowOff>17780</xdr:rowOff>
    </xdr:from>
    <xdr:to>
      <xdr:col>1</xdr:col>
      <xdr:colOff>591820</xdr:colOff>
      <xdr:row>17</xdr:row>
      <xdr:rowOff>162560</xdr:rowOff>
    </xdr:to>
    <xdr:sp macro="" textlink="">
      <xdr:nvSpPr>
        <xdr:cNvPr id="12" name="Flowchart: Process 11"/>
        <xdr:cNvSpPr/>
      </xdr:nvSpPr>
      <xdr:spPr>
        <a:xfrm>
          <a:off x="2115820" y="29438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18</xdr:row>
      <xdr:rowOff>17780</xdr:rowOff>
    </xdr:from>
    <xdr:to>
      <xdr:col>1</xdr:col>
      <xdr:colOff>591820</xdr:colOff>
      <xdr:row>18</xdr:row>
      <xdr:rowOff>162560</xdr:rowOff>
    </xdr:to>
    <xdr:sp macro="" textlink="">
      <xdr:nvSpPr>
        <xdr:cNvPr id="13" name="Flowchart: Process 12"/>
        <xdr:cNvSpPr/>
      </xdr:nvSpPr>
      <xdr:spPr>
        <a:xfrm>
          <a:off x="2115820" y="31267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19</xdr:row>
      <xdr:rowOff>15240</xdr:rowOff>
    </xdr:from>
    <xdr:to>
      <xdr:col>1</xdr:col>
      <xdr:colOff>591820</xdr:colOff>
      <xdr:row>19</xdr:row>
      <xdr:rowOff>160020</xdr:rowOff>
    </xdr:to>
    <xdr:sp macro="" textlink="">
      <xdr:nvSpPr>
        <xdr:cNvPr id="14" name="Flowchart: Process 13"/>
        <xdr:cNvSpPr/>
      </xdr:nvSpPr>
      <xdr:spPr>
        <a:xfrm>
          <a:off x="2115820" y="3307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20</xdr:row>
      <xdr:rowOff>15240</xdr:rowOff>
    </xdr:from>
    <xdr:to>
      <xdr:col>1</xdr:col>
      <xdr:colOff>591820</xdr:colOff>
      <xdr:row>20</xdr:row>
      <xdr:rowOff>160020</xdr:rowOff>
    </xdr:to>
    <xdr:sp macro="" textlink="">
      <xdr:nvSpPr>
        <xdr:cNvPr id="15" name="Flowchart: Process 14"/>
        <xdr:cNvSpPr/>
      </xdr:nvSpPr>
      <xdr:spPr>
        <a:xfrm>
          <a:off x="2115820" y="3489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21</xdr:row>
      <xdr:rowOff>15240</xdr:rowOff>
    </xdr:from>
    <xdr:to>
      <xdr:col>1</xdr:col>
      <xdr:colOff>591820</xdr:colOff>
      <xdr:row>21</xdr:row>
      <xdr:rowOff>160020</xdr:rowOff>
    </xdr:to>
    <xdr:sp macro="" textlink="">
      <xdr:nvSpPr>
        <xdr:cNvPr id="16" name="Flowchart: Process 15"/>
        <xdr:cNvSpPr/>
      </xdr:nvSpPr>
      <xdr:spPr>
        <a:xfrm>
          <a:off x="2115820" y="36728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22</xdr:row>
      <xdr:rowOff>17780</xdr:rowOff>
    </xdr:from>
    <xdr:to>
      <xdr:col>1</xdr:col>
      <xdr:colOff>596900</xdr:colOff>
      <xdr:row>22</xdr:row>
      <xdr:rowOff>162560</xdr:rowOff>
    </xdr:to>
    <xdr:sp macro="" textlink="">
      <xdr:nvSpPr>
        <xdr:cNvPr id="17" name="Flowchart: Process 16"/>
        <xdr:cNvSpPr/>
      </xdr:nvSpPr>
      <xdr:spPr>
        <a:xfrm>
          <a:off x="2120900" y="3858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23</xdr:row>
      <xdr:rowOff>17780</xdr:rowOff>
    </xdr:from>
    <xdr:to>
      <xdr:col>1</xdr:col>
      <xdr:colOff>596900</xdr:colOff>
      <xdr:row>23</xdr:row>
      <xdr:rowOff>162560</xdr:rowOff>
    </xdr:to>
    <xdr:sp macro="" textlink="">
      <xdr:nvSpPr>
        <xdr:cNvPr id="18" name="Flowchart: Process 17"/>
        <xdr:cNvSpPr/>
      </xdr:nvSpPr>
      <xdr:spPr>
        <a:xfrm>
          <a:off x="2120900" y="40411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7</xdr:row>
      <xdr:rowOff>17780</xdr:rowOff>
    </xdr:from>
    <xdr:to>
      <xdr:col>2</xdr:col>
      <xdr:colOff>723900</xdr:colOff>
      <xdr:row>7</xdr:row>
      <xdr:rowOff>162560</xdr:rowOff>
    </xdr:to>
    <xdr:sp macro="" textlink="">
      <xdr:nvSpPr>
        <xdr:cNvPr id="22" name="Flowchart: Process 21"/>
        <xdr:cNvSpPr/>
      </xdr:nvSpPr>
      <xdr:spPr>
        <a:xfrm>
          <a:off x="343154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8</xdr:row>
      <xdr:rowOff>17780</xdr:rowOff>
    </xdr:from>
    <xdr:to>
      <xdr:col>2</xdr:col>
      <xdr:colOff>723900</xdr:colOff>
      <xdr:row>8</xdr:row>
      <xdr:rowOff>162560</xdr:rowOff>
    </xdr:to>
    <xdr:sp macro="" textlink="">
      <xdr:nvSpPr>
        <xdr:cNvPr id="23" name="Flowchart: Process 22"/>
        <xdr:cNvSpPr/>
      </xdr:nvSpPr>
      <xdr:spPr>
        <a:xfrm>
          <a:off x="343154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9</xdr:row>
      <xdr:rowOff>15240</xdr:rowOff>
    </xdr:from>
    <xdr:to>
      <xdr:col>2</xdr:col>
      <xdr:colOff>723900</xdr:colOff>
      <xdr:row>9</xdr:row>
      <xdr:rowOff>160020</xdr:rowOff>
    </xdr:to>
    <xdr:sp macro="" textlink="">
      <xdr:nvSpPr>
        <xdr:cNvPr id="24" name="Flowchart: Process 23"/>
        <xdr:cNvSpPr/>
      </xdr:nvSpPr>
      <xdr:spPr>
        <a:xfrm>
          <a:off x="343154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10</xdr:row>
      <xdr:rowOff>15240</xdr:rowOff>
    </xdr:from>
    <xdr:to>
      <xdr:col>2</xdr:col>
      <xdr:colOff>723900</xdr:colOff>
      <xdr:row>10</xdr:row>
      <xdr:rowOff>160020</xdr:rowOff>
    </xdr:to>
    <xdr:sp macro="" textlink="">
      <xdr:nvSpPr>
        <xdr:cNvPr id="25" name="Flowchart: Process 24"/>
        <xdr:cNvSpPr/>
      </xdr:nvSpPr>
      <xdr:spPr>
        <a:xfrm>
          <a:off x="343154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11</xdr:row>
      <xdr:rowOff>15240</xdr:rowOff>
    </xdr:from>
    <xdr:to>
      <xdr:col>2</xdr:col>
      <xdr:colOff>723900</xdr:colOff>
      <xdr:row>11</xdr:row>
      <xdr:rowOff>160020</xdr:rowOff>
    </xdr:to>
    <xdr:sp macro="" textlink="">
      <xdr:nvSpPr>
        <xdr:cNvPr id="26" name="Flowchart: Process 25"/>
        <xdr:cNvSpPr/>
      </xdr:nvSpPr>
      <xdr:spPr>
        <a:xfrm>
          <a:off x="343154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12</xdr:row>
      <xdr:rowOff>12700</xdr:rowOff>
    </xdr:from>
    <xdr:to>
      <xdr:col>2</xdr:col>
      <xdr:colOff>728980</xdr:colOff>
      <xdr:row>12</xdr:row>
      <xdr:rowOff>157480</xdr:rowOff>
    </xdr:to>
    <xdr:sp macro="" textlink="">
      <xdr:nvSpPr>
        <xdr:cNvPr id="27" name="Flowchart: Process 26"/>
        <xdr:cNvSpPr/>
      </xdr:nvSpPr>
      <xdr:spPr>
        <a:xfrm>
          <a:off x="343662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13</xdr:row>
      <xdr:rowOff>12700</xdr:rowOff>
    </xdr:from>
    <xdr:to>
      <xdr:col>2</xdr:col>
      <xdr:colOff>728980</xdr:colOff>
      <xdr:row>13</xdr:row>
      <xdr:rowOff>157480</xdr:rowOff>
    </xdr:to>
    <xdr:sp macro="" textlink="">
      <xdr:nvSpPr>
        <xdr:cNvPr id="28" name="Flowchart: Process 27"/>
        <xdr:cNvSpPr/>
      </xdr:nvSpPr>
      <xdr:spPr>
        <a:xfrm>
          <a:off x="343662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14</xdr:row>
      <xdr:rowOff>10160</xdr:rowOff>
    </xdr:from>
    <xdr:to>
      <xdr:col>2</xdr:col>
      <xdr:colOff>728980</xdr:colOff>
      <xdr:row>14</xdr:row>
      <xdr:rowOff>154940</xdr:rowOff>
    </xdr:to>
    <xdr:sp macro="" textlink="">
      <xdr:nvSpPr>
        <xdr:cNvPr id="29" name="Flowchart: Process 28"/>
        <xdr:cNvSpPr/>
      </xdr:nvSpPr>
      <xdr:spPr>
        <a:xfrm>
          <a:off x="343662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15</xdr:row>
      <xdr:rowOff>10160</xdr:rowOff>
    </xdr:from>
    <xdr:to>
      <xdr:col>2</xdr:col>
      <xdr:colOff>728980</xdr:colOff>
      <xdr:row>15</xdr:row>
      <xdr:rowOff>154940</xdr:rowOff>
    </xdr:to>
    <xdr:sp macro="" textlink="">
      <xdr:nvSpPr>
        <xdr:cNvPr id="30" name="Flowchart: Process 29"/>
        <xdr:cNvSpPr/>
      </xdr:nvSpPr>
      <xdr:spPr>
        <a:xfrm>
          <a:off x="343662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16</xdr:row>
      <xdr:rowOff>10160</xdr:rowOff>
    </xdr:from>
    <xdr:to>
      <xdr:col>2</xdr:col>
      <xdr:colOff>728980</xdr:colOff>
      <xdr:row>16</xdr:row>
      <xdr:rowOff>154940</xdr:rowOff>
    </xdr:to>
    <xdr:sp macro="" textlink="">
      <xdr:nvSpPr>
        <xdr:cNvPr id="31" name="Flowchart: Process 30"/>
        <xdr:cNvSpPr/>
      </xdr:nvSpPr>
      <xdr:spPr>
        <a:xfrm>
          <a:off x="343662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17</xdr:row>
      <xdr:rowOff>12700</xdr:rowOff>
    </xdr:from>
    <xdr:to>
      <xdr:col>2</xdr:col>
      <xdr:colOff>734060</xdr:colOff>
      <xdr:row>17</xdr:row>
      <xdr:rowOff>157480</xdr:rowOff>
    </xdr:to>
    <xdr:sp macro="" textlink="">
      <xdr:nvSpPr>
        <xdr:cNvPr id="32" name="Flowchart: Process 31"/>
        <xdr:cNvSpPr/>
      </xdr:nvSpPr>
      <xdr:spPr>
        <a:xfrm>
          <a:off x="344170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18</xdr:row>
      <xdr:rowOff>12700</xdr:rowOff>
    </xdr:from>
    <xdr:to>
      <xdr:col>2</xdr:col>
      <xdr:colOff>734060</xdr:colOff>
      <xdr:row>18</xdr:row>
      <xdr:rowOff>157480</xdr:rowOff>
    </xdr:to>
    <xdr:sp macro="" textlink="">
      <xdr:nvSpPr>
        <xdr:cNvPr id="33" name="Flowchart: Process 32"/>
        <xdr:cNvSpPr/>
      </xdr:nvSpPr>
      <xdr:spPr>
        <a:xfrm>
          <a:off x="344170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19</xdr:row>
      <xdr:rowOff>10160</xdr:rowOff>
    </xdr:from>
    <xdr:to>
      <xdr:col>2</xdr:col>
      <xdr:colOff>734060</xdr:colOff>
      <xdr:row>19</xdr:row>
      <xdr:rowOff>154940</xdr:rowOff>
    </xdr:to>
    <xdr:sp macro="" textlink="">
      <xdr:nvSpPr>
        <xdr:cNvPr id="34" name="Flowchart: Process 33"/>
        <xdr:cNvSpPr/>
      </xdr:nvSpPr>
      <xdr:spPr>
        <a:xfrm>
          <a:off x="344170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20</xdr:row>
      <xdr:rowOff>10160</xdr:rowOff>
    </xdr:from>
    <xdr:to>
      <xdr:col>2</xdr:col>
      <xdr:colOff>734060</xdr:colOff>
      <xdr:row>20</xdr:row>
      <xdr:rowOff>154940</xdr:rowOff>
    </xdr:to>
    <xdr:sp macro="" textlink="">
      <xdr:nvSpPr>
        <xdr:cNvPr id="35" name="Flowchart: Process 34"/>
        <xdr:cNvSpPr/>
      </xdr:nvSpPr>
      <xdr:spPr>
        <a:xfrm>
          <a:off x="344170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21</xdr:row>
      <xdr:rowOff>10160</xdr:rowOff>
    </xdr:from>
    <xdr:to>
      <xdr:col>2</xdr:col>
      <xdr:colOff>734060</xdr:colOff>
      <xdr:row>21</xdr:row>
      <xdr:rowOff>154940</xdr:rowOff>
    </xdr:to>
    <xdr:sp macro="" textlink="">
      <xdr:nvSpPr>
        <xdr:cNvPr id="36" name="Flowchart: Process 35"/>
        <xdr:cNvSpPr/>
      </xdr:nvSpPr>
      <xdr:spPr>
        <a:xfrm>
          <a:off x="344170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22</xdr:row>
      <xdr:rowOff>12700</xdr:rowOff>
    </xdr:from>
    <xdr:to>
      <xdr:col>2</xdr:col>
      <xdr:colOff>739140</xdr:colOff>
      <xdr:row>22</xdr:row>
      <xdr:rowOff>157480</xdr:rowOff>
    </xdr:to>
    <xdr:sp macro="" textlink="">
      <xdr:nvSpPr>
        <xdr:cNvPr id="37" name="Flowchart: Process 36"/>
        <xdr:cNvSpPr/>
      </xdr:nvSpPr>
      <xdr:spPr>
        <a:xfrm>
          <a:off x="344678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23</xdr:row>
      <xdr:rowOff>12700</xdr:rowOff>
    </xdr:from>
    <xdr:to>
      <xdr:col>2</xdr:col>
      <xdr:colOff>739140</xdr:colOff>
      <xdr:row>23</xdr:row>
      <xdr:rowOff>157480</xdr:rowOff>
    </xdr:to>
    <xdr:sp macro="" textlink="">
      <xdr:nvSpPr>
        <xdr:cNvPr id="38" name="Flowchart: Process 37"/>
        <xdr:cNvSpPr/>
      </xdr:nvSpPr>
      <xdr:spPr>
        <a:xfrm>
          <a:off x="344678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7</xdr:row>
      <xdr:rowOff>17780</xdr:rowOff>
    </xdr:from>
    <xdr:to>
      <xdr:col>3</xdr:col>
      <xdr:colOff>627380</xdr:colOff>
      <xdr:row>7</xdr:row>
      <xdr:rowOff>162560</xdr:rowOff>
    </xdr:to>
    <xdr:sp macro="" textlink="">
      <xdr:nvSpPr>
        <xdr:cNvPr id="41" name="Flowchart: Process 40"/>
        <xdr:cNvSpPr/>
      </xdr:nvSpPr>
      <xdr:spPr>
        <a:xfrm>
          <a:off x="467106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8</xdr:row>
      <xdr:rowOff>17780</xdr:rowOff>
    </xdr:from>
    <xdr:to>
      <xdr:col>3</xdr:col>
      <xdr:colOff>627380</xdr:colOff>
      <xdr:row>8</xdr:row>
      <xdr:rowOff>162560</xdr:rowOff>
    </xdr:to>
    <xdr:sp macro="" textlink="">
      <xdr:nvSpPr>
        <xdr:cNvPr id="42" name="Flowchart: Process 41"/>
        <xdr:cNvSpPr/>
      </xdr:nvSpPr>
      <xdr:spPr>
        <a:xfrm>
          <a:off x="467106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9</xdr:row>
      <xdr:rowOff>15240</xdr:rowOff>
    </xdr:from>
    <xdr:to>
      <xdr:col>3</xdr:col>
      <xdr:colOff>627380</xdr:colOff>
      <xdr:row>9</xdr:row>
      <xdr:rowOff>160020</xdr:rowOff>
    </xdr:to>
    <xdr:sp macro="" textlink="">
      <xdr:nvSpPr>
        <xdr:cNvPr id="43" name="Flowchart: Process 42"/>
        <xdr:cNvSpPr/>
      </xdr:nvSpPr>
      <xdr:spPr>
        <a:xfrm>
          <a:off x="467106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10</xdr:row>
      <xdr:rowOff>15240</xdr:rowOff>
    </xdr:from>
    <xdr:to>
      <xdr:col>3</xdr:col>
      <xdr:colOff>627380</xdr:colOff>
      <xdr:row>10</xdr:row>
      <xdr:rowOff>160020</xdr:rowOff>
    </xdr:to>
    <xdr:sp macro="" textlink="">
      <xdr:nvSpPr>
        <xdr:cNvPr id="44" name="Flowchart: Process 43"/>
        <xdr:cNvSpPr/>
      </xdr:nvSpPr>
      <xdr:spPr>
        <a:xfrm>
          <a:off x="467106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11</xdr:row>
      <xdr:rowOff>15240</xdr:rowOff>
    </xdr:from>
    <xdr:to>
      <xdr:col>3</xdr:col>
      <xdr:colOff>627380</xdr:colOff>
      <xdr:row>11</xdr:row>
      <xdr:rowOff>160020</xdr:rowOff>
    </xdr:to>
    <xdr:sp macro="" textlink="">
      <xdr:nvSpPr>
        <xdr:cNvPr id="45" name="Flowchart: Process 44"/>
        <xdr:cNvSpPr/>
      </xdr:nvSpPr>
      <xdr:spPr>
        <a:xfrm>
          <a:off x="467106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12</xdr:row>
      <xdr:rowOff>12700</xdr:rowOff>
    </xdr:from>
    <xdr:to>
      <xdr:col>3</xdr:col>
      <xdr:colOff>632460</xdr:colOff>
      <xdr:row>12</xdr:row>
      <xdr:rowOff>157480</xdr:rowOff>
    </xdr:to>
    <xdr:sp macro="" textlink="">
      <xdr:nvSpPr>
        <xdr:cNvPr id="46" name="Flowchart: Process 45"/>
        <xdr:cNvSpPr/>
      </xdr:nvSpPr>
      <xdr:spPr>
        <a:xfrm>
          <a:off x="467614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13</xdr:row>
      <xdr:rowOff>12700</xdr:rowOff>
    </xdr:from>
    <xdr:to>
      <xdr:col>3</xdr:col>
      <xdr:colOff>632460</xdr:colOff>
      <xdr:row>13</xdr:row>
      <xdr:rowOff>157480</xdr:rowOff>
    </xdr:to>
    <xdr:sp macro="" textlink="">
      <xdr:nvSpPr>
        <xdr:cNvPr id="47" name="Flowchart: Process 46"/>
        <xdr:cNvSpPr/>
      </xdr:nvSpPr>
      <xdr:spPr>
        <a:xfrm>
          <a:off x="467614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14</xdr:row>
      <xdr:rowOff>10160</xdr:rowOff>
    </xdr:from>
    <xdr:to>
      <xdr:col>3</xdr:col>
      <xdr:colOff>632460</xdr:colOff>
      <xdr:row>14</xdr:row>
      <xdr:rowOff>154940</xdr:rowOff>
    </xdr:to>
    <xdr:sp macro="" textlink="">
      <xdr:nvSpPr>
        <xdr:cNvPr id="48" name="Flowchart: Process 47"/>
        <xdr:cNvSpPr/>
      </xdr:nvSpPr>
      <xdr:spPr>
        <a:xfrm>
          <a:off x="467614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15</xdr:row>
      <xdr:rowOff>10160</xdr:rowOff>
    </xdr:from>
    <xdr:to>
      <xdr:col>3</xdr:col>
      <xdr:colOff>632460</xdr:colOff>
      <xdr:row>15</xdr:row>
      <xdr:rowOff>154940</xdr:rowOff>
    </xdr:to>
    <xdr:sp macro="" textlink="">
      <xdr:nvSpPr>
        <xdr:cNvPr id="49" name="Flowchart: Process 48"/>
        <xdr:cNvSpPr/>
      </xdr:nvSpPr>
      <xdr:spPr>
        <a:xfrm>
          <a:off x="467614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16</xdr:row>
      <xdr:rowOff>10160</xdr:rowOff>
    </xdr:from>
    <xdr:to>
      <xdr:col>3</xdr:col>
      <xdr:colOff>632460</xdr:colOff>
      <xdr:row>16</xdr:row>
      <xdr:rowOff>154940</xdr:rowOff>
    </xdr:to>
    <xdr:sp macro="" textlink="">
      <xdr:nvSpPr>
        <xdr:cNvPr id="50" name="Flowchart: Process 49"/>
        <xdr:cNvSpPr/>
      </xdr:nvSpPr>
      <xdr:spPr>
        <a:xfrm>
          <a:off x="467614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17</xdr:row>
      <xdr:rowOff>12700</xdr:rowOff>
    </xdr:from>
    <xdr:to>
      <xdr:col>3</xdr:col>
      <xdr:colOff>637540</xdr:colOff>
      <xdr:row>17</xdr:row>
      <xdr:rowOff>157480</xdr:rowOff>
    </xdr:to>
    <xdr:sp macro="" textlink="">
      <xdr:nvSpPr>
        <xdr:cNvPr id="51" name="Flowchart: Process 50"/>
        <xdr:cNvSpPr/>
      </xdr:nvSpPr>
      <xdr:spPr>
        <a:xfrm>
          <a:off x="468122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18</xdr:row>
      <xdr:rowOff>12700</xdr:rowOff>
    </xdr:from>
    <xdr:to>
      <xdr:col>3</xdr:col>
      <xdr:colOff>637540</xdr:colOff>
      <xdr:row>18</xdr:row>
      <xdr:rowOff>157480</xdr:rowOff>
    </xdr:to>
    <xdr:sp macro="" textlink="">
      <xdr:nvSpPr>
        <xdr:cNvPr id="52" name="Flowchart: Process 51"/>
        <xdr:cNvSpPr/>
      </xdr:nvSpPr>
      <xdr:spPr>
        <a:xfrm>
          <a:off x="468122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19</xdr:row>
      <xdr:rowOff>10160</xdr:rowOff>
    </xdr:from>
    <xdr:to>
      <xdr:col>3</xdr:col>
      <xdr:colOff>637540</xdr:colOff>
      <xdr:row>19</xdr:row>
      <xdr:rowOff>154940</xdr:rowOff>
    </xdr:to>
    <xdr:sp macro="" textlink="">
      <xdr:nvSpPr>
        <xdr:cNvPr id="53" name="Flowchart: Process 52"/>
        <xdr:cNvSpPr/>
      </xdr:nvSpPr>
      <xdr:spPr>
        <a:xfrm>
          <a:off x="468122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20</xdr:row>
      <xdr:rowOff>10160</xdr:rowOff>
    </xdr:from>
    <xdr:to>
      <xdr:col>3</xdr:col>
      <xdr:colOff>637540</xdr:colOff>
      <xdr:row>20</xdr:row>
      <xdr:rowOff>154940</xdr:rowOff>
    </xdr:to>
    <xdr:sp macro="" textlink="">
      <xdr:nvSpPr>
        <xdr:cNvPr id="54" name="Flowchart: Process 53"/>
        <xdr:cNvSpPr/>
      </xdr:nvSpPr>
      <xdr:spPr>
        <a:xfrm>
          <a:off x="468122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21</xdr:row>
      <xdr:rowOff>10160</xdr:rowOff>
    </xdr:from>
    <xdr:to>
      <xdr:col>3</xdr:col>
      <xdr:colOff>637540</xdr:colOff>
      <xdr:row>21</xdr:row>
      <xdr:rowOff>154940</xdr:rowOff>
    </xdr:to>
    <xdr:sp macro="" textlink="">
      <xdr:nvSpPr>
        <xdr:cNvPr id="55" name="Flowchart: Process 54"/>
        <xdr:cNvSpPr/>
      </xdr:nvSpPr>
      <xdr:spPr>
        <a:xfrm>
          <a:off x="468122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22</xdr:row>
      <xdr:rowOff>12700</xdr:rowOff>
    </xdr:from>
    <xdr:to>
      <xdr:col>3</xdr:col>
      <xdr:colOff>642620</xdr:colOff>
      <xdr:row>22</xdr:row>
      <xdr:rowOff>157480</xdr:rowOff>
    </xdr:to>
    <xdr:sp macro="" textlink="">
      <xdr:nvSpPr>
        <xdr:cNvPr id="56" name="Flowchart: Process 55"/>
        <xdr:cNvSpPr/>
      </xdr:nvSpPr>
      <xdr:spPr>
        <a:xfrm>
          <a:off x="468630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23</xdr:row>
      <xdr:rowOff>12700</xdr:rowOff>
    </xdr:from>
    <xdr:to>
      <xdr:col>3</xdr:col>
      <xdr:colOff>642620</xdr:colOff>
      <xdr:row>23</xdr:row>
      <xdr:rowOff>157480</xdr:rowOff>
    </xdr:to>
    <xdr:sp macro="" textlink="">
      <xdr:nvSpPr>
        <xdr:cNvPr id="57" name="Flowchart: Process 56"/>
        <xdr:cNvSpPr/>
      </xdr:nvSpPr>
      <xdr:spPr>
        <a:xfrm>
          <a:off x="468630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7</xdr:row>
      <xdr:rowOff>17780</xdr:rowOff>
    </xdr:from>
    <xdr:to>
      <xdr:col>4</xdr:col>
      <xdr:colOff>723900</xdr:colOff>
      <xdr:row>7</xdr:row>
      <xdr:rowOff>162560</xdr:rowOff>
    </xdr:to>
    <xdr:sp macro="" textlink="">
      <xdr:nvSpPr>
        <xdr:cNvPr id="60" name="Flowchart: Process 59"/>
        <xdr:cNvSpPr/>
      </xdr:nvSpPr>
      <xdr:spPr>
        <a:xfrm>
          <a:off x="599694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8</xdr:row>
      <xdr:rowOff>17780</xdr:rowOff>
    </xdr:from>
    <xdr:to>
      <xdr:col>4</xdr:col>
      <xdr:colOff>723900</xdr:colOff>
      <xdr:row>8</xdr:row>
      <xdr:rowOff>162560</xdr:rowOff>
    </xdr:to>
    <xdr:sp macro="" textlink="">
      <xdr:nvSpPr>
        <xdr:cNvPr id="61" name="Flowchart: Process 60"/>
        <xdr:cNvSpPr/>
      </xdr:nvSpPr>
      <xdr:spPr>
        <a:xfrm>
          <a:off x="599694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9</xdr:row>
      <xdr:rowOff>15240</xdr:rowOff>
    </xdr:from>
    <xdr:to>
      <xdr:col>4</xdr:col>
      <xdr:colOff>723900</xdr:colOff>
      <xdr:row>9</xdr:row>
      <xdr:rowOff>160020</xdr:rowOff>
    </xdr:to>
    <xdr:sp macro="" textlink="">
      <xdr:nvSpPr>
        <xdr:cNvPr id="62" name="Flowchart: Process 61"/>
        <xdr:cNvSpPr/>
      </xdr:nvSpPr>
      <xdr:spPr>
        <a:xfrm>
          <a:off x="599694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10</xdr:row>
      <xdr:rowOff>15240</xdr:rowOff>
    </xdr:from>
    <xdr:to>
      <xdr:col>4</xdr:col>
      <xdr:colOff>723900</xdr:colOff>
      <xdr:row>10</xdr:row>
      <xdr:rowOff>160020</xdr:rowOff>
    </xdr:to>
    <xdr:sp macro="" textlink="">
      <xdr:nvSpPr>
        <xdr:cNvPr id="63" name="Flowchart: Process 62"/>
        <xdr:cNvSpPr/>
      </xdr:nvSpPr>
      <xdr:spPr>
        <a:xfrm>
          <a:off x="599694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11</xdr:row>
      <xdr:rowOff>15240</xdr:rowOff>
    </xdr:from>
    <xdr:to>
      <xdr:col>4</xdr:col>
      <xdr:colOff>723900</xdr:colOff>
      <xdr:row>11</xdr:row>
      <xdr:rowOff>160020</xdr:rowOff>
    </xdr:to>
    <xdr:sp macro="" textlink="">
      <xdr:nvSpPr>
        <xdr:cNvPr id="64" name="Flowchart: Process 63"/>
        <xdr:cNvSpPr/>
      </xdr:nvSpPr>
      <xdr:spPr>
        <a:xfrm>
          <a:off x="599694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12</xdr:row>
      <xdr:rowOff>12700</xdr:rowOff>
    </xdr:from>
    <xdr:to>
      <xdr:col>4</xdr:col>
      <xdr:colOff>728980</xdr:colOff>
      <xdr:row>12</xdr:row>
      <xdr:rowOff>157480</xdr:rowOff>
    </xdr:to>
    <xdr:sp macro="" textlink="">
      <xdr:nvSpPr>
        <xdr:cNvPr id="65" name="Flowchart: Process 64"/>
        <xdr:cNvSpPr/>
      </xdr:nvSpPr>
      <xdr:spPr>
        <a:xfrm>
          <a:off x="600202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13</xdr:row>
      <xdr:rowOff>12700</xdr:rowOff>
    </xdr:from>
    <xdr:to>
      <xdr:col>4</xdr:col>
      <xdr:colOff>728980</xdr:colOff>
      <xdr:row>13</xdr:row>
      <xdr:rowOff>157480</xdr:rowOff>
    </xdr:to>
    <xdr:sp macro="" textlink="">
      <xdr:nvSpPr>
        <xdr:cNvPr id="66" name="Flowchart: Process 65"/>
        <xdr:cNvSpPr/>
      </xdr:nvSpPr>
      <xdr:spPr>
        <a:xfrm>
          <a:off x="600202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14</xdr:row>
      <xdr:rowOff>10160</xdr:rowOff>
    </xdr:from>
    <xdr:to>
      <xdr:col>4</xdr:col>
      <xdr:colOff>728980</xdr:colOff>
      <xdr:row>14</xdr:row>
      <xdr:rowOff>154940</xdr:rowOff>
    </xdr:to>
    <xdr:sp macro="" textlink="">
      <xdr:nvSpPr>
        <xdr:cNvPr id="67" name="Flowchart: Process 66"/>
        <xdr:cNvSpPr/>
      </xdr:nvSpPr>
      <xdr:spPr>
        <a:xfrm>
          <a:off x="600202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15</xdr:row>
      <xdr:rowOff>10160</xdr:rowOff>
    </xdr:from>
    <xdr:to>
      <xdr:col>4</xdr:col>
      <xdr:colOff>728980</xdr:colOff>
      <xdr:row>15</xdr:row>
      <xdr:rowOff>154940</xdr:rowOff>
    </xdr:to>
    <xdr:sp macro="" textlink="">
      <xdr:nvSpPr>
        <xdr:cNvPr id="68" name="Flowchart: Process 67"/>
        <xdr:cNvSpPr/>
      </xdr:nvSpPr>
      <xdr:spPr>
        <a:xfrm>
          <a:off x="600202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16</xdr:row>
      <xdr:rowOff>10160</xdr:rowOff>
    </xdr:from>
    <xdr:to>
      <xdr:col>4</xdr:col>
      <xdr:colOff>728980</xdr:colOff>
      <xdr:row>16</xdr:row>
      <xdr:rowOff>154940</xdr:rowOff>
    </xdr:to>
    <xdr:sp macro="" textlink="">
      <xdr:nvSpPr>
        <xdr:cNvPr id="69" name="Flowchart: Process 68"/>
        <xdr:cNvSpPr/>
      </xdr:nvSpPr>
      <xdr:spPr>
        <a:xfrm>
          <a:off x="600202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17</xdr:row>
      <xdr:rowOff>12700</xdr:rowOff>
    </xdr:from>
    <xdr:to>
      <xdr:col>4</xdr:col>
      <xdr:colOff>734060</xdr:colOff>
      <xdr:row>17</xdr:row>
      <xdr:rowOff>157480</xdr:rowOff>
    </xdr:to>
    <xdr:sp macro="" textlink="">
      <xdr:nvSpPr>
        <xdr:cNvPr id="70" name="Flowchart: Process 69"/>
        <xdr:cNvSpPr/>
      </xdr:nvSpPr>
      <xdr:spPr>
        <a:xfrm>
          <a:off x="600710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18</xdr:row>
      <xdr:rowOff>12700</xdr:rowOff>
    </xdr:from>
    <xdr:to>
      <xdr:col>4</xdr:col>
      <xdr:colOff>734060</xdr:colOff>
      <xdr:row>18</xdr:row>
      <xdr:rowOff>157480</xdr:rowOff>
    </xdr:to>
    <xdr:sp macro="" textlink="">
      <xdr:nvSpPr>
        <xdr:cNvPr id="71" name="Flowchart: Process 70"/>
        <xdr:cNvSpPr/>
      </xdr:nvSpPr>
      <xdr:spPr>
        <a:xfrm>
          <a:off x="600710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19</xdr:row>
      <xdr:rowOff>10160</xdr:rowOff>
    </xdr:from>
    <xdr:to>
      <xdr:col>4</xdr:col>
      <xdr:colOff>734060</xdr:colOff>
      <xdr:row>19</xdr:row>
      <xdr:rowOff>154940</xdr:rowOff>
    </xdr:to>
    <xdr:sp macro="" textlink="">
      <xdr:nvSpPr>
        <xdr:cNvPr id="72" name="Flowchart: Process 71"/>
        <xdr:cNvSpPr/>
      </xdr:nvSpPr>
      <xdr:spPr>
        <a:xfrm>
          <a:off x="600710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20</xdr:row>
      <xdr:rowOff>10160</xdr:rowOff>
    </xdr:from>
    <xdr:to>
      <xdr:col>4</xdr:col>
      <xdr:colOff>734060</xdr:colOff>
      <xdr:row>20</xdr:row>
      <xdr:rowOff>154940</xdr:rowOff>
    </xdr:to>
    <xdr:sp macro="" textlink="">
      <xdr:nvSpPr>
        <xdr:cNvPr id="73" name="Flowchart: Process 72"/>
        <xdr:cNvSpPr/>
      </xdr:nvSpPr>
      <xdr:spPr>
        <a:xfrm>
          <a:off x="600710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21</xdr:row>
      <xdr:rowOff>10160</xdr:rowOff>
    </xdr:from>
    <xdr:to>
      <xdr:col>4</xdr:col>
      <xdr:colOff>734060</xdr:colOff>
      <xdr:row>21</xdr:row>
      <xdr:rowOff>154940</xdr:rowOff>
    </xdr:to>
    <xdr:sp macro="" textlink="">
      <xdr:nvSpPr>
        <xdr:cNvPr id="74" name="Flowchart: Process 73"/>
        <xdr:cNvSpPr/>
      </xdr:nvSpPr>
      <xdr:spPr>
        <a:xfrm>
          <a:off x="600710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22</xdr:row>
      <xdr:rowOff>12700</xdr:rowOff>
    </xdr:from>
    <xdr:to>
      <xdr:col>4</xdr:col>
      <xdr:colOff>739140</xdr:colOff>
      <xdr:row>22</xdr:row>
      <xdr:rowOff>157480</xdr:rowOff>
    </xdr:to>
    <xdr:sp macro="" textlink="">
      <xdr:nvSpPr>
        <xdr:cNvPr id="75" name="Flowchart: Process 74"/>
        <xdr:cNvSpPr/>
      </xdr:nvSpPr>
      <xdr:spPr>
        <a:xfrm>
          <a:off x="601218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23</xdr:row>
      <xdr:rowOff>12700</xdr:rowOff>
    </xdr:from>
    <xdr:to>
      <xdr:col>4</xdr:col>
      <xdr:colOff>739140</xdr:colOff>
      <xdr:row>23</xdr:row>
      <xdr:rowOff>157480</xdr:rowOff>
    </xdr:to>
    <xdr:sp macro="" textlink="">
      <xdr:nvSpPr>
        <xdr:cNvPr id="76" name="Flowchart: Process 75"/>
        <xdr:cNvSpPr/>
      </xdr:nvSpPr>
      <xdr:spPr>
        <a:xfrm>
          <a:off x="601218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7</xdr:row>
      <xdr:rowOff>17780</xdr:rowOff>
    </xdr:from>
    <xdr:to>
      <xdr:col>5</xdr:col>
      <xdr:colOff>734060</xdr:colOff>
      <xdr:row>7</xdr:row>
      <xdr:rowOff>162560</xdr:rowOff>
    </xdr:to>
    <xdr:sp macro="" textlink="">
      <xdr:nvSpPr>
        <xdr:cNvPr id="79" name="Flowchart: Process 78"/>
        <xdr:cNvSpPr/>
      </xdr:nvSpPr>
      <xdr:spPr>
        <a:xfrm>
          <a:off x="737870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8</xdr:row>
      <xdr:rowOff>17780</xdr:rowOff>
    </xdr:from>
    <xdr:to>
      <xdr:col>5</xdr:col>
      <xdr:colOff>734060</xdr:colOff>
      <xdr:row>8</xdr:row>
      <xdr:rowOff>162560</xdr:rowOff>
    </xdr:to>
    <xdr:sp macro="" textlink="">
      <xdr:nvSpPr>
        <xdr:cNvPr id="80" name="Flowchart: Process 79"/>
        <xdr:cNvSpPr/>
      </xdr:nvSpPr>
      <xdr:spPr>
        <a:xfrm>
          <a:off x="737870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9</xdr:row>
      <xdr:rowOff>15240</xdr:rowOff>
    </xdr:from>
    <xdr:to>
      <xdr:col>5</xdr:col>
      <xdr:colOff>734060</xdr:colOff>
      <xdr:row>9</xdr:row>
      <xdr:rowOff>160020</xdr:rowOff>
    </xdr:to>
    <xdr:sp macro="" textlink="">
      <xdr:nvSpPr>
        <xdr:cNvPr id="81" name="Flowchart: Process 80"/>
        <xdr:cNvSpPr/>
      </xdr:nvSpPr>
      <xdr:spPr>
        <a:xfrm>
          <a:off x="737870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10</xdr:row>
      <xdr:rowOff>15240</xdr:rowOff>
    </xdr:from>
    <xdr:to>
      <xdr:col>5</xdr:col>
      <xdr:colOff>734060</xdr:colOff>
      <xdr:row>10</xdr:row>
      <xdr:rowOff>160020</xdr:rowOff>
    </xdr:to>
    <xdr:sp macro="" textlink="">
      <xdr:nvSpPr>
        <xdr:cNvPr id="82" name="Flowchart: Process 81"/>
        <xdr:cNvSpPr/>
      </xdr:nvSpPr>
      <xdr:spPr>
        <a:xfrm>
          <a:off x="737870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11</xdr:row>
      <xdr:rowOff>15240</xdr:rowOff>
    </xdr:from>
    <xdr:to>
      <xdr:col>5</xdr:col>
      <xdr:colOff>734060</xdr:colOff>
      <xdr:row>11</xdr:row>
      <xdr:rowOff>160020</xdr:rowOff>
    </xdr:to>
    <xdr:sp macro="" textlink="">
      <xdr:nvSpPr>
        <xdr:cNvPr id="83" name="Flowchart: Process 82"/>
        <xdr:cNvSpPr/>
      </xdr:nvSpPr>
      <xdr:spPr>
        <a:xfrm>
          <a:off x="737870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12</xdr:row>
      <xdr:rowOff>12700</xdr:rowOff>
    </xdr:from>
    <xdr:to>
      <xdr:col>5</xdr:col>
      <xdr:colOff>739140</xdr:colOff>
      <xdr:row>12</xdr:row>
      <xdr:rowOff>157480</xdr:rowOff>
    </xdr:to>
    <xdr:sp macro="" textlink="">
      <xdr:nvSpPr>
        <xdr:cNvPr id="84" name="Flowchart: Process 83"/>
        <xdr:cNvSpPr/>
      </xdr:nvSpPr>
      <xdr:spPr>
        <a:xfrm>
          <a:off x="738378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13</xdr:row>
      <xdr:rowOff>12700</xdr:rowOff>
    </xdr:from>
    <xdr:to>
      <xdr:col>5</xdr:col>
      <xdr:colOff>739140</xdr:colOff>
      <xdr:row>13</xdr:row>
      <xdr:rowOff>157480</xdr:rowOff>
    </xdr:to>
    <xdr:sp macro="" textlink="">
      <xdr:nvSpPr>
        <xdr:cNvPr id="85" name="Flowchart: Process 84"/>
        <xdr:cNvSpPr/>
      </xdr:nvSpPr>
      <xdr:spPr>
        <a:xfrm>
          <a:off x="738378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14</xdr:row>
      <xdr:rowOff>10160</xdr:rowOff>
    </xdr:from>
    <xdr:to>
      <xdr:col>5</xdr:col>
      <xdr:colOff>739140</xdr:colOff>
      <xdr:row>14</xdr:row>
      <xdr:rowOff>154940</xdr:rowOff>
    </xdr:to>
    <xdr:sp macro="" textlink="">
      <xdr:nvSpPr>
        <xdr:cNvPr id="86" name="Flowchart: Process 85"/>
        <xdr:cNvSpPr/>
      </xdr:nvSpPr>
      <xdr:spPr>
        <a:xfrm>
          <a:off x="738378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15</xdr:row>
      <xdr:rowOff>10160</xdr:rowOff>
    </xdr:from>
    <xdr:to>
      <xdr:col>5</xdr:col>
      <xdr:colOff>739140</xdr:colOff>
      <xdr:row>15</xdr:row>
      <xdr:rowOff>154940</xdr:rowOff>
    </xdr:to>
    <xdr:sp macro="" textlink="">
      <xdr:nvSpPr>
        <xdr:cNvPr id="87" name="Flowchart: Process 86"/>
        <xdr:cNvSpPr/>
      </xdr:nvSpPr>
      <xdr:spPr>
        <a:xfrm>
          <a:off x="738378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16</xdr:row>
      <xdr:rowOff>10160</xdr:rowOff>
    </xdr:from>
    <xdr:to>
      <xdr:col>5</xdr:col>
      <xdr:colOff>739140</xdr:colOff>
      <xdr:row>16</xdr:row>
      <xdr:rowOff>154940</xdr:rowOff>
    </xdr:to>
    <xdr:sp macro="" textlink="">
      <xdr:nvSpPr>
        <xdr:cNvPr id="88" name="Flowchart: Process 87"/>
        <xdr:cNvSpPr/>
      </xdr:nvSpPr>
      <xdr:spPr>
        <a:xfrm>
          <a:off x="738378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17</xdr:row>
      <xdr:rowOff>12700</xdr:rowOff>
    </xdr:from>
    <xdr:to>
      <xdr:col>5</xdr:col>
      <xdr:colOff>744220</xdr:colOff>
      <xdr:row>17</xdr:row>
      <xdr:rowOff>157480</xdr:rowOff>
    </xdr:to>
    <xdr:sp macro="" textlink="">
      <xdr:nvSpPr>
        <xdr:cNvPr id="89" name="Flowchart: Process 88"/>
        <xdr:cNvSpPr/>
      </xdr:nvSpPr>
      <xdr:spPr>
        <a:xfrm>
          <a:off x="738886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18</xdr:row>
      <xdr:rowOff>12700</xdr:rowOff>
    </xdr:from>
    <xdr:to>
      <xdr:col>5</xdr:col>
      <xdr:colOff>744220</xdr:colOff>
      <xdr:row>18</xdr:row>
      <xdr:rowOff>157480</xdr:rowOff>
    </xdr:to>
    <xdr:sp macro="" textlink="">
      <xdr:nvSpPr>
        <xdr:cNvPr id="90" name="Flowchart: Process 89"/>
        <xdr:cNvSpPr/>
      </xdr:nvSpPr>
      <xdr:spPr>
        <a:xfrm>
          <a:off x="738886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19</xdr:row>
      <xdr:rowOff>10160</xdr:rowOff>
    </xdr:from>
    <xdr:to>
      <xdr:col>5</xdr:col>
      <xdr:colOff>744220</xdr:colOff>
      <xdr:row>19</xdr:row>
      <xdr:rowOff>154940</xdr:rowOff>
    </xdr:to>
    <xdr:sp macro="" textlink="">
      <xdr:nvSpPr>
        <xdr:cNvPr id="91" name="Flowchart: Process 90"/>
        <xdr:cNvSpPr/>
      </xdr:nvSpPr>
      <xdr:spPr>
        <a:xfrm>
          <a:off x="738886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20</xdr:row>
      <xdr:rowOff>10160</xdr:rowOff>
    </xdr:from>
    <xdr:to>
      <xdr:col>5</xdr:col>
      <xdr:colOff>744220</xdr:colOff>
      <xdr:row>20</xdr:row>
      <xdr:rowOff>154940</xdr:rowOff>
    </xdr:to>
    <xdr:sp macro="" textlink="">
      <xdr:nvSpPr>
        <xdr:cNvPr id="92" name="Flowchart: Process 91"/>
        <xdr:cNvSpPr/>
      </xdr:nvSpPr>
      <xdr:spPr>
        <a:xfrm>
          <a:off x="738886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21</xdr:row>
      <xdr:rowOff>10160</xdr:rowOff>
    </xdr:from>
    <xdr:to>
      <xdr:col>5</xdr:col>
      <xdr:colOff>744220</xdr:colOff>
      <xdr:row>21</xdr:row>
      <xdr:rowOff>154940</xdr:rowOff>
    </xdr:to>
    <xdr:sp macro="" textlink="">
      <xdr:nvSpPr>
        <xdr:cNvPr id="93" name="Flowchart: Process 92"/>
        <xdr:cNvSpPr/>
      </xdr:nvSpPr>
      <xdr:spPr>
        <a:xfrm>
          <a:off x="738886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22</xdr:row>
      <xdr:rowOff>12700</xdr:rowOff>
    </xdr:from>
    <xdr:to>
      <xdr:col>5</xdr:col>
      <xdr:colOff>749300</xdr:colOff>
      <xdr:row>22</xdr:row>
      <xdr:rowOff>157480</xdr:rowOff>
    </xdr:to>
    <xdr:sp macro="" textlink="">
      <xdr:nvSpPr>
        <xdr:cNvPr id="94" name="Flowchart: Process 93"/>
        <xdr:cNvSpPr/>
      </xdr:nvSpPr>
      <xdr:spPr>
        <a:xfrm>
          <a:off x="739394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23</xdr:row>
      <xdr:rowOff>12700</xdr:rowOff>
    </xdr:from>
    <xdr:to>
      <xdr:col>5</xdr:col>
      <xdr:colOff>749300</xdr:colOff>
      <xdr:row>23</xdr:row>
      <xdr:rowOff>157480</xdr:rowOff>
    </xdr:to>
    <xdr:sp macro="" textlink="">
      <xdr:nvSpPr>
        <xdr:cNvPr id="95" name="Flowchart: Process 94"/>
        <xdr:cNvSpPr/>
      </xdr:nvSpPr>
      <xdr:spPr>
        <a:xfrm>
          <a:off x="739394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27</xdr:row>
      <xdr:rowOff>22860</xdr:rowOff>
    </xdr:from>
    <xdr:to>
      <xdr:col>1</xdr:col>
      <xdr:colOff>581660</xdr:colOff>
      <xdr:row>27</xdr:row>
      <xdr:rowOff>167640</xdr:rowOff>
    </xdr:to>
    <xdr:sp macro="" textlink="">
      <xdr:nvSpPr>
        <xdr:cNvPr id="321" name="Flowchart: Process 320"/>
        <xdr:cNvSpPr/>
      </xdr:nvSpPr>
      <xdr:spPr>
        <a:xfrm>
          <a:off x="2075180" y="1262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28</xdr:row>
      <xdr:rowOff>22860</xdr:rowOff>
    </xdr:from>
    <xdr:to>
      <xdr:col>1</xdr:col>
      <xdr:colOff>581660</xdr:colOff>
      <xdr:row>28</xdr:row>
      <xdr:rowOff>167640</xdr:rowOff>
    </xdr:to>
    <xdr:sp macro="" textlink="">
      <xdr:nvSpPr>
        <xdr:cNvPr id="322" name="Flowchart: Process 321"/>
        <xdr:cNvSpPr/>
      </xdr:nvSpPr>
      <xdr:spPr>
        <a:xfrm>
          <a:off x="2075180" y="1440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29</xdr:row>
      <xdr:rowOff>20320</xdr:rowOff>
    </xdr:from>
    <xdr:to>
      <xdr:col>1</xdr:col>
      <xdr:colOff>581660</xdr:colOff>
      <xdr:row>29</xdr:row>
      <xdr:rowOff>165100</xdr:rowOff>
    </xdr:to>
    <xdr:sp macro="" textlink="">
      <xdr:nvSpPr>
        <xdr:cNvPr id="323" name="Flowchart: Process 322"/>
        <xdr:cNvSpPr/>
      </xdr:nvSpPr>
      <xdr:spPr>
        <a:xfrm>
          <a:off x="2075180" y="16154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30</xdr:row>
      <xdr:rowOff>20320</xdr:rowOff>
    </xdr:from>
    <xdr:to>
      <xdr:col>1</xdr:col>
      <xdr:colOff>581660</xdr:colOff>
      <xdr:row>30</xdr:row>
      <xdr:rowOff>165100</xdr:rowOff>
    </xdr:to>
    <xdr:sp macro="" textlink="">
      <xdr:nvSpPr>
        <xdr:cNvPr id="324" name="Flowchart: Process 323"/>
        <xdr:cNvSpPr/>
      </xdr:nvSpPr>
      <xdr:spPr>
        <a:xfrm>
          <a:off x="2075180" y="17932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31</xdr:row>
      <xdr:rowOff>20320</xdr:rowOff>
    </xdr:from>
    <xdr:to>
      <xdr:col>1</xdr:col>
      <xdr:colOff>581660</xdr:colOff>
      <xdr:row>31</xdr:row>
      <xdr:rowOff>165100</xdr:rowOff>
    </xdr:to>
    <xdr:sp macro="" textlink="">
      <xdr:nvSpPr>
        <xdr:cNvPr id="325" name="Flowchart: Process 324"/>
        <xdr:cNvSpPr/>
      </xdr:nvSpPr>
      <xdr:spPr>
        <a:xfrm>
          <a:off x="2075180" y="1971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32</xdr:row>
      <xdr:rowOff>17780</xdr:rowOff>
    </xdr:from>
    <xdr:to>
      <xdr:col>1</xdr:col>
      <xdr:colOff>586740</xdr:colOff>
      <xdr:row>32</xdr:row>
      <xdr:rowOff>162560</xdr:rowOff>
    </xdr:to>
    <xdr:sp macro="" textlink="">
      <xdr:nvSpPr>
        <xdr:cNvPr id="326" name="Flowchart: Process 325"/>
        <xdr:cNvSpPr/>
      </xdr:nvSpPr>
      <xdr:spPr>
        <a:xfrm>
          <a:off x="2080260" y="2146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33</xdr:row>
      <xdr:rowOff>17780</xdr:rowOff>
    </xdr:from>
    <xdr:to>
      <xdr:col>1</xdr:col>
      <xdr:colOff>586740</xdr:colOff>
      <xdr:row>33</xdr:row>
      <xdr:rowOff>162560</xdr:rowOff>
    </xdr:to>
    <xdr:sp macro="" textlink="">
      <xdr:nvSpPr>
        <xdr:cNvPr id="327" name="Flowchart: Process 326"/>
        <xdr:cNvSpPr/>
      </xdr:nvSpPr>
      <xdr:spPr>
        <a:xfrm>
          <a:off x="2080260" y="2324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34</xdr:row>
      <xdr:rowOff>15240</xdr:rowOff>
    </xdr:from>
    <xdr:to>
      <xdr:col>1</xdr:col>
      <xdr:colOff>586740</xdr:colOff>
      <xdr:row>34</xdr:row>
      <xdr:rowOff>160020</xdr:rowOff>
    </xdr:to>
    <xdr:sp macro="" textlink="">
      <xdr:nvSpPr>
        <xdr:cNvPr id="328" name="Flowchart: Process 327"/>
        <xdr:cNvSpPr/>
      </xdr:nvSpPr>
      <xdr:spPr>
        <a:xfrm>
          <a:off x="2080260" y="2499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35</xdr:row>
      <xdr:rowOff>15240</xdr:rowOff>
    </xdr:from>
    <xdr:to>
      <xdr:col>1</xdr:col>
      <xdr:colOff>586740</xdr:colOff>
      <xdr:row>35</xdr:row>
      <xdr:rowOff>160020</xdr:rowOff>
    </xdr:to>
    <xdr:sp macro="" textlink="">
      <xdr:nvSpPr>
        <xdr:cNvPr id="329" name="Flowchart: Process 328"/>
        <xdr:cNvSpPr/>
      </xdr:nvSpPr>
      <xdr:spPr>
        <a:xfrm>
          <a:off x="2080260" y="2677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36</xdr:row>
      <xdr:rowOff>15240</xdr:rowOff>
    </xdr:from>
    <xdr:to>
      <xdr:col>1</xdr:col>
      <xdr:colOff>586740</xdr:colOff>
      <xdr:row>36</xdr:row>
      <xdr:rowOff>160020</xdr:rowOff>
    </xdr:to>
    <xdr:sp macro="" textlink="">
      <xdr:nvSpPr>
        <xdr:cNvPr id="330" name="Flowchart: Process 329"/>
        <xdr:cNvSpPr/>
      </xdr:nvSpPr>
      <xdr:spPr>
        <a:xfrm>
          <a:off x="2080260" y="2854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37</xdr:row>
      <xdr:rowOff>17780</xdr:rowOff>
    </xdr:from>
    <xdr:to>
      <xdr:col>1</xdr:col>
      <xdr:colOff>591820</xdr:colOff>
      <xdr:row>37</xdr:row>
      <xdr:rowOff>162560</xdr:rowOff>
    </xdr:to>
    <xdr:sp macro="" textlink="">
      <xdr:nvSpPr>
        <xdr:cNvPr id="331" name="Flowchart: Process 330"/>
        <xdr:cNvSpPr/>
      </xdr:nvSpPr>
      <xdr:spPr>
        <a:xfrm>
          <a:off x="2085340" y="3035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38</xdr:row>
      <xdr:rowOff>17780</xdr:rowOff>
    </xdr:from>
    <xdr:to>
      <xdr:col>1</xdr:col>
      <xdr:colOff>591820</xdr:colOff>
      <xdr:row>38</xdr:row>
      <xdr:rowOff>162560</xdr:rowOff>
    </xdr:to>
    <xdr:sp macro="" textlink="">
      <xdr:nvSpPr>
        <xdr:cNvPr id="332" name="Flowchart: Process 331"/>
        <xdr:cNvSpPr/>
      </xdr:nvSpPr>
      <xdr:spPr>
        <a:xfrm>
          <a:off x="2085340" y="3213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39</xdr:row>
      <xdr:rowOff>15240</xdr:rowOff>
    </xdr:from>
    <xdr:to>
      <xdr:col>1</xdr:col>
      <xdr:colOff>591820</xdr:colOff>
      <xdr:row>39</xdr:row>
      <xdr:rowOff>160020</xdr:rowOff>
    </xdr:to>
    <xdr:sp macro="" textlink="">
      <xdr:nvSpPr>
        <xdr:cNvPr id="333" name="Flowchart: Process 332"/>
        <xdr:cNvSpPr/>
      </xdr:nvSpPr>
      <xdr:spPr>
        <a:xfrm>
          <a:off x="2085340" y="3388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40</xdr:row>
      <xdr:rowOff>15240</xdr:rowOff>
    </xdr:from>
    <xdr:to>
      <xdr:col>1</xdr:col>
      <xdr:colOff>591820</xdr:colOff>
      <xdr:row>40</xdr:row>
      <xdr:rowOff>160020</xdr:rowOff>
    </xdr:to>
    <xdr:sp macro="" textlink="">
      <xdr:nvSpPr>
        <xdr:cNvPr id="334" name="Flowchart: Process 333"/>
        <xdr:cNvSpPr/>
      </xdr:nvSpPr>
      <xdr:spPr>
        <a:xfrm>
          <a:off x="2085340" y="3566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41</xdr:row>
      <xdr:rowOff>15240</xdr:rowOff>
    </xdr:from>
    <xdr:to>
      <xdr:col>1</xdr:col>
      <xdr:colOff>591820</xdr:colOff>
      <xdr:row>41</xdr:row>
      <xdr:rowOff>160020</xdr:rowOff>
    </xdr:to>
    <xdr:sp macro="" textlink="">
      <xdr:nvSpPr>
        <xdr:cNvPr id="335" name="Flowchart: Process 334"/>
        <xdr:cNvSpPr/>
      </xdr:nvSpPr>
      <xdr:spPr>
        <a:xfrm>
          <a:off x="2085340" y="3743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42</xdr:row>
      <xdr:rowOff>17780</xdr:rowOff>
    </xdr:from>
    <xdr:to>
      <xdr:col>1</xdr:col>
      <xdr:colOff>596900</xdr:colOff>
      <xdr:row>42</xdr:row>
      <xdr:rowOff>162560</xdr:rowOff>
    </xdr:to>
    <xdr:sp macro="" textlink="">
      <xdr:nvSpPr>
        <xdr:cNvPr id="336" name="Flowchart: Process 335"/>
        <xdr:cNvSpPr/>
      </xdr:nvSpPr>
      <xdr:spPr>
        <a:xfrm>
          <a:off x="2090420" y="3924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43</xdr:row>
      <xdr:rowOff>17780</xdr:rowOff>
    </xdr:from>
    <xdr:to>
      <xdr:col>1</xdr:col>
      <xdr:colOff>596900</xdr:colOff>
      <xdr:row>43</xdr:row>
      <xdr:rowOff>162560</xdr:rowOff>
    </xdr:to>
    <xdr:sp macro="" textlink="">
      <xdr:nvSpPr>
        <xdr:cNvPr id="337" name="Flowchart: Process 336"/>
        <xdr:cNvSpPr/>
      </xdr:nvSpPr>
      <xdr:spPr>
        <a:xfrm>
          <a:off x="2090420" y="4102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27</xdr:row>
      <xdr:rowOff>17780</xdr:rowOff>
    </xdr:from>
    <xdr:to>
      <xdr:col>2</xdr:col>
      <xdr:colOff>723900</xdr:colOff>
      <xdr:row>27</xdr:row>
      <xdr:rowOff>162560</xdr:rowOff>
    </xdr:to>
    <xdr:sp macro="" textlink="">
      <xdr:nvSpPr>
        <xdr:cNvPr id="341" name="Flowchart: Process 340"/>
        <xdr:cNvSpPr/>
      </xdr:nvSpPr>
      <xdr:spPr>
        <a:xfrm>
          <a:off x="309626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28</xdr:row>
      <xdr:rowOff>17780</xdr:rowOff>
    </xdr:from>
    <xdr:to>
      <xdr:col>2</xdr:col>
      <xdr:colOff>723900</xdr:colOff>
      <xdr:row>28</xdr:row>
      <xdr:rowOff>162560</xdr:rowOff>
    </xdr:to>
    <xdr:sp macro="" textlink="">
      <xdr:nvSpPr>
        <xdr:cNvPr id="342" name="Flowchart: Process 341"/>
        <xdr:cNvSpPr/>
      </xdr:nvSpPr>
      <xdr:spPr>
        <a:xfrm>
          <a:off x="309626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29</xdr:row>
      <xdr:rowOff>15240</xdr:rowOff>
    </xdr:from>
    <xdr:to>
      <xdr:col>2</xdr:col>
      <xdr:colOff>723900</xdr:colOff>
      <xdr:row>29</xdr:row>
      <xdr:rowOff>160020</xdr:rowOff>
    </xdr:to>
    <xdr:sp macro="" textlink="">
      <xdr:nvSpPr>
        <xdr:cNvPr id="343" name="Flowchart: Process 342"/>
        <xdr:cNvSpPr/>
      </xdr:nvSpPr>
      <xdr:spPr>
        <a:xfrm>
          <a:off x="309626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30</xdr:row>
      <xdr:rowOff>15240</xdr:rowOff>
    </xdr:from>
    <xdr:to>
      <xdr:col>2</xdr:col>
      <xdr:colOff>723900</xdr:colOff>
      <xdr:row>30</xdr:row>
      <xdr:rowOff>160020</xdr:rowOff>
    </xdr:to>
    <xdr:sp macro="" textlink="">
      <xdr:nvSpPr>
        <xdr:cNvPr id="344" name="Flowchart: Process 343"/>
        <xdr:cNvSpPr/>
      </xdr:nvSpPr>
      <xdr:spPr>
        <a:xfrm>
          <a:off x="309626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31</xdr:row>
      <xdr:rowOff>15240</xdr:rowOff>
    </xdr:from>
    <xdr:to>
      <xdr:col>2</xdr:col>
      <xdr:colOff>723900</xdr:colOff>
      <xdr:row>31</xdr:row>
      <xdr:rowOff>160020</xdr:rowOff>
    </xdr:to>
    <xdr:sp macro="" textlink="">
      <xdr:nvSpPr>
        <xdr:cNvPr id="345" name="Flowchart: Process 344"/>
        <xdr:cNvSpPr/>
      </xdr:nvSpPr>
      <xdr:spPr>
        <a:xfrm>
          <a:off x="309626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32</xdr:row>
      <xdr:rowOff>12700</xdr:rowOff>
    </xdr:from>
    <xdr:to>
      <xdr:col>2</xdr:col>
      <xdr:colOff>728980</xdr:colOff>
      <xdr:row>32</xdr:row>
      <xdr:rowOff>157480</xdr:rowOff>
    </xdr:to>
    <xdr:sp macro="" textlink="">
      <xdr:nvSpPr>
        <xdr:cNvPr id="346" name="Flowchart: Process 345"/>
        <xdr:cNvSpPr/>
      </xdr:nvSpPr>
      <xdr:spPr>
        <a:xfrm>
          <a:off x="310134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33</xdr:row>
      <xdr:rowOff>12700</xdr:rowOff>
    </xdr:from>
    <xdr:to>
      <xdr:col>2</xdr:col>
      <xdr:colOff>728980</xdr:colOff>
      <xdr:row>33</xdr:row>
      <xdr:rowOff>157480</xdr:rowOff>
    </xdr:to>
    <xdr:sp macro="" textlink="">
      <xdr:nvSpPr>
        <xdr:cNvPr id="347" name="Flowchart: Process 346"/>
        <xdr:cNvSpPr/>
      </xdr:nvSpPr>
      <xdr:spPr>
        <a:xfrm>
          <a:off x="310134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34</xdr:row>
      <xdr:rowOff>10160</xdr:rowOff>
    </xdr:from>
    <xdr:to>
      <xdr:col>2</xdr:col>
      <xdr:colOff>728980</xdr:colOff>
      <xdr:row>34</xdr:row>
      <xdr:rowOff>154940</xdr:rowOff>
    </xdr:to>
    <xdr:sp macro="" textlink="">
      <xdr:nvSpPr>
        <xdr:cNvPr id="348" name="Flowchart: Process 347"/>
        <xdr:cNvSpPr/>
      </xdr:nvSpPr>
      <xdr:spPr>
        <a:xfrm>
          <a:off x="310134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35</xdr:row>
      <xdr:rowOff>10160</xdr:rowOff>
    </xdr:from>
    <xdr:to>
      <xdr:col>2</xdr:col>
      <xdr:colOff>728980</xdr:colOff>
      <xdr:row>35</xdr:row>
      <xdr:rowOff>154940</xdr:rowOff>
    </xdr:to>
    <xdr:sp macro="" textlink="">
      <xdr:nvSpPr>
        <xdr:cNvPr id="349" name="Flowchart: Process 348"/>
        <xdr:cNvSpPr/>
      </xdr:nvSpPr>
      <xdr:spPr>
        <a:xfrm>
          <a:off x="310134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36</xdr:row>
      <xdr:rowOff>10160</xdr:rowOff>
    </xdr:from>
    <xdr:to>
      <xdr:col>2</xdr:col>
      <xdr:colOff>728980</xdr:colOff>
      <xdr:row>36</xdr:row>
      <xdr:rowOff>154940</xdr:rowOff>
    </xdr:to>
    <xdr:sp macro="" textlink="">
      <xdr:nvSpPr>
        <xdr:cNvPr id="350" name="Flowchart: Process 349"/>
        <xdr:cNvSpPr/>
      </xdr:nvSpPr>
      <xdr:spPr>
        <a:xfrm>
          <a:off x="310134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37</xdr:row>
      <xdr:rowOff>12700</xdr:rowOff>
    </xdr:from>
    <xdr:to>
      <xdr:col>2</xdr:col>
      <xdr:colOff>734060</xdr:colOff>
      <xdr:row>37</xdr:row>
      <xdr:rowOff>157480</xdr:rowOff>
    </xdr:to>
    <xdr:sp macro="" textlink="">
      <xdr:nvSpPr>
        <xdr:cNvPr id="351" name="Flowchart: Process 350"/>
        <xdr:cNvSpPr/>
      </xdr:nvSpPr>
      <xdr:spPr>
        <a:xfrm>
          <a:off x="310642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38</xdr:row>
      <xdr:rowOff>12700</xdr:rowOff>
    </xdr:from>
    <xdr:to>
      <xdr:col>2</xdr:col>
      <xdr:colOff>734060</xdr:colOff>
      <xdr:row>38</xdr:row>
      <xdr:rowOff>157480</xdr:rowOff>
    </xdr:to>
    <xdr:sp macro="" textlink="">
      <xdr:nvSpPr>
        <xdr:cNvPr id="352" name="Flowchart: Process 351"/>
        <xdr:cNvSpPr/>
      </xdr:nvSpPr>
      <xdr:spPr>
        <a:xfrm>
          <a:off x="310642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39</xdr:row>
      <xdr:rowOff>10160</xdr:rowOff>
    </xdr:from>
    <xdr:to>
      <xdr:col>2</xdr:col>
      <xdr:colOff>734060</xdr:colOff>
      <xdr:row>39</xdr:row>
      <xdr:rowOff>154940</xdr:rowOff>
    </xdr:to>
    <xdr:sp macro="" textlink="">
      <xdr:nvSpPr>
        <xdr:cNvPr id="353" name="Flowchart: Process 352"/>
        <xdr:cNvSpPr/>
      </xdr:nvSpPr>
      <xdr:spPr>
        <a:xfrm>
          <a:off x="310642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40</xdr:row>
      <xdr:rowOff>10160</xdr:rowOff>
    </xdr:from>
    <xdr:to>
      <xdr:col>2</xdr:col>
      <xdr:colOff>734060</xdr:colOff>
      <xdr:row>40</xdr:row>
      <xdr:rowOff>154940</xdr:rowOff>
    </xdr:to>
    <xdr:sp macro="" textlink="">
      <xdr:nvSpPr>
        <xdr:cNvPr id="354" name="Flowchart: Process 353"/>
        <xdr:cNvSpPr/>
      </xdr:nvSpPr>
      <xdr:spPr>
        <a:xfrm>
          <a:off x="310642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41</xdr:row>
      <xdr:rowOff>10160</xdr:rowOff>
    </xdr:from>
    <xdr:to>
      <xdr:col>2</xdr:col>
      <xdr:colOff>734060</xdr:colOff>
      <xdr:row>41</xdr:row>
      <xdr:rowOff>154940</xdr:rowOff>
    </xdr:to>
    <xdr:sp macro="" textlink="">
      <xdr:nvSpPr>
        <xdr:cNvPr id="355" name="Flowchart: Process 354"/>
        <xdr:cNvSpPr/>
      </xdr:nvSpPr>
      <xdr:spPr>
        <a:xfrm>
          <a:off x="310642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42</xdr:row>
      <xdr:rowOff>12700</xdr:rowOff>
    </xdr:from>
    <xdr:to>
      <xdr:col>2</xdr:col>
      <xdr:colOff>739140</xdr:colOff>
      <xdr:row>42</xdr:row>
      <xdr:rowOff>157480</xdr:rowOff>
    </xdr:to>
    <xdr:sp macro="" textlink="">
      <xdr:nvSpPr>
        <xdr:cNvPr id="356" name="Flowchart: Process 355"/>
        <xdr:cNvSpPr/>
      </xdr:nvSpPr>
      <xdr:spPr>
        <a:xfrm>
          <a:off x="311150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43</xdr:row>
      <xdr:rowOff>12700</xdr:rowOff>
    </xdr:from>
    <xdr:to>
      <xdr:col>2</xdr:col>
      <xdr:colOff>739140</xdr:colOff>
      <xdr:row>43</xdr:row>
      <xdr:rowOff>157480</xdr:rowOff>
    </xdr:to>
    <xdr:sp macro="" textlink="">
      <xdr:nvSpPr>
        <xdr:cNvPr id="357" name="Flowchart: Process 356"/>
        <xdr:cNvSpPr/>
      </xdr:nvSpPr>
      <xdr:spPr>
        <a:xfrm>
          <a:off x="311150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27</xdr:row>
      <xdr:rowOff>17780</xdr:rowOff>
    </xdr:from>
    <xdr:to>
      <xdr:col>3</xdr:col>
      <xdr:colOff>627380</xdr:colOff>
      <xdr:row>27</xdr:row>
      <xdr:rowOff>162560</xdr:rowOff>
    </xdr:to>
    <xdr:sp macro="" textlink="">
      <xdr:nvSpPr>
        <xdr:cNvPr id="360" name="Flowchart: Process 359"/>
        <xdr:cNvSpPr/>
      </xdr:nvSpPr>
      <xdr:spPr>
        <a:xfrm>
          <a:off x="397510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28</xdr:row>
      <xdr:rowOff>17780</xdr:rowOff>
    </xdr:from>
    <xdr:to>
      <xdr:col>3</xdr:col>
      <xdr:colOff>627380</xdr:colOff>
      <xdr:row>28</xdr:row>
      <xdr:rowOff>162560</xdr:rowOff>
    </xdr:to>
    <xdr:sp macro="" textlink="">
      <xdr:nvSpPr>
        <xdr:cNvPr id="361" name="Flowchart: Process 360"/>
        <xdr:cNvSpPr/>
      </xdr:nvSpPr>
      <xdr:spPr>
        <a:xfrm>
          <a:off x="397510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29</xdr:row>
      <xdr:rowOff>15240</xdr:rowOff>
    </xdr:from>
    <xdr:to>
      <xdr:col>3</xdr:col>
      <xdr:colOff>627380</xdr:colOff>
      <xdr:row>29</xdr:row>
      <xdr:rowOff>160020</xdr:rowOff>
    </xdr:to>
    <xdr:sp macro="" textlink="">
      <xdr:nvSpPr>
        <xdr:cNvPr id="362" name="Flowchart: Process 361"/>
        <xdr:cNvSpPr/>
      </xdr:nvSpPr>
      <xdr:spPr>
        <a:xfrm>
          <a:off x="397510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30</xdr:row>
      <xdr:rowOff>15240</xdr:rowOff>
    </xdr:from>
    <xdr:to>
      <xdr:col>3</xdr:col>
      <xdr:colOff>627380</xdr:colOff>
      <xdr:row>30</xdr:row>
      <xdr:rowOff>160020</xdr:rowOff>
    </xdr:to>
    <xdr:sp macro="" textlink="">
      <xdr:nvSpPr>
        <xdr:cNvPr id="363" name="Flowchart: Process 362"/>
        <xdr:cNvSpPr/>
      </xdr:nvSpPr>
      <xdr:spPr>
        <a:xfrm>
          <a:off x="397510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31</xdr:row>
      <xdr:rowOff>15240</xdr:rowOff>
    </xdr:from>
    <xdr:to>
      <xdr:col>3</xdr:col>
      <xdr:colOff>627380</xdr:colOff>
      <xdr:row>31</xdr:row>
      <xdr:rowOff>160020</xdr:rowOff>
    </xdr:to>
    <xdr:sp macro="" textlink="">
      <xdr:nvSpPr>
        <xdr:cNvPr id="364" name="Flowchart: Process 363"/>
        <xdr:cNvSpPr/>
      </xdr:nvSpPr>
      <xdr:spPr>
        <a:xfrm>
          <a:off x="397510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32</xdr:row>
      <xdr:rowOff>12700</xdr:rowOff>
    </xdr:from>
    <xdr:to>
      <xdr:col>3</xdr:col>
      <xdr:colOff>632460</xdr:colOff>
      <xdr:row>32</xdr:row>
      <xdr:rowOff>157480</xdr:rowOff>
    </xdr:to>
    <xdr:sp macro="" textlink="">
      <xdr:nvSpPr>
        <xdr:cNvPr id="365" name="Flowchart: Process 364"/>
        <xdr:cNvSpPr/>
      </xdr:nvSpPr>
      <xdr:spPr>
        <a:xfrm>
          <a:off x="398018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33</xdr:row>
      <xdr:rowOff>12700</xdr:rowOff>
    </xdr:from>
    <xdr:to>
      <xdr:col>3</xdr:col>
      <xdr:colOff>632460</xdr:colOff>
      <xdr:row>33</xdr:row>
      <xdr:rowOff>157480</xdr:rowOff>
    </xdr:to>
    <xdr:sp macro="" textlink="">
      <xdr:nvSpPr>
        <xdr:cNvPr id="366" name="Flowchart: Process 365"/>
        <xdr:cNvSpPr/>
      </xdr:nvSpPr>
      <xdr:spPr>
        <a:xfrm>
          <a:off x="398018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34</xdr:row>
      <xdr:rowOff>10160</xdr:rowOff>
    </xdr:from>
    <xdr:to>
      <xdr:col>3</xdr:col>
      <xdr:colOff>632460</xdr:colOff>
      <xdr:row>34</xdr:row>
      <xdr:rowOff>154940</xdr:rowOff>
    </xdr:to>
    <xdr:sp macro="" textlink="">
      <xdr:nvSpPr>
        <xdr:cNvPr id="367" name="Flowchart: Process 366"/>
        <xdr:cNvSpPr/>
      </xdr:nvSpPr>
      <xdr:spPr>
        <a:xfrm>
          <a:off x="398018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35</xdr:row>
      <xdr:rowOff>10160</xdr:rowOff>
    </xdr:from>
    <xdr:to>
      <xdr:col>3</xdr:col>
      <xdr:colOff>632460</xdr:colOff>
      <xdr:row>35</xdr:row>
      <xdr:rowOff>154940</xdr:rowOff>
    </xdr:to>
    <xdr:sp macro="" textlink="">
      <xdr:nvSpPr>
        <xdr:cNvPr id="368" name="Flowchart: Process 367"/>
        <xdr:cNvSpPr/>
      </xdr:nvSpPr>
      <xdr:spPr>
        <a:xfrm>
          <a:off x="398018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36</xdr:row>
      <xdr:rowOff>10160</xdr:rowOff>
    </xdr:from>
    <xdr:to>
      <xdr:col>3</xdr:col>
      <xdr:colOff>632460</xdr:colOff>
      <xdr:row>36</xdr:row>
      <xdr:rowOff>154940</xdr:rowOff>
    </xdr:to>
    <xdr:sp macro="" textlink="">
      <xdr:nvSpPr>
        <xdr:cNvPr id="369" name="Flowchart: Process 368"/>
        <xdr:cNvSpPr/>
      </xdr:nvSpPr>
      <xdr:spPr>
        <a:xfrm>
          <a:off x="398018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37</xdr:row>
      <xdr:rowOff>12700</xdr:rowOff>
    </xdr:from>
    <xdr:to>
      <xdr:col>3</xdr:col>
      <xdr:colOff>637540</xdr:colOff>
      <xdr:row>37</xdr:row>
      <xdr:rowOff>157480</xdr:rowOff>
    </xdr:to>
    <xdr:sp macro="" textlink="">
      <xdr:nvSpPr>
        <xdr:cNvPr id="370" name="Flowchart: Process 369"/>
        <xdr:cNvSpPr/>
      </xdr:nvSpPr>
      <xdr:spPr>
        <a:xfrm>
          <a:off x="398526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38</xdr:row>
      <xdr:rowOff>12700</xdr:rowOff>
    </xdr:from>
    <xdr:to>
      <xdr:col>3</xdr:col>
      <xdr:colOff>637540</xdr:colOff>
      <xdr:row>38</xdr:row>
      <xdr:rowOff>157480</xdr:rowOff>
    </xdr:to>
    <xdr:sp macro="" textlink="">
      <xdr:nvSpPr>
        <xdr:cNvPr id="371" name="Flowchart: Process 370"/>
        <xdr:cNvSpPr/>
      </xdr:nvSpPr>
      <xdr:spPr>
        <a:xfrm>
          <a:off x="398526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39</xdr:row>
      <xdr:rowOff>10160</xdr:rowOff>
    </xdr:from>
    <xdr:to>
      <xdr:col>3</xdr:col>
      <xdr:colOff>637540</xdr:colOff>
      <xdr:row>39</xdr:row>
      <xdr:rowOff>154940</xdr:rowOff>
    </xdr:to>
    <xdr:sp macro="" textlink="">
      <xdr:nvSpPr>
        <xdr:cNvPr id="372" name="Flowchart: Process 371"/>
        <xdr:cNvSpPr/>
      </xdr:nvSpPr>
      <xdr:spPr>
        <a:xfrm>
          <a:off x="398526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40</xdr:row>
      <xdr:rowOff>10160</xdr:rowOff>
    </xdr:from>
    <xdr:to>
      <xdr:col>3</xdr:col>
      <xdr:colOff>637540</xdr:colOff>
      <xdr:row>40</xdr:row>
      <xdr:rowOff>154940</xdr:rowOff>
    </xdr:to>
    <xdr:sp macro="" textlink="">
      <xdr:nvSpPr>
        <xdr:cNvPr id="373" name="Flowchart: Process 372"/>
        <xdr:cNvSpPr/>
      </xdr:nvSpPr>
      <xdr:spPr>
        <a:xfrm>
          <a:off x="398526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41</xdr:row>
      <xdr:rowOff>10160</xdr:rowOff>
    </xdr:from>
    <xdr:to>
      <xdr:col>3</xdr:col>
      <xdr:colOff>637540</xdr:colOff>
      <xdr:row>41</xdr:row>
      <xdr:rowOff>154940</xdr:rowOff>
    </xdr:to>
    <xdr:sp macro="" textlink="">
      <xdr:nvSpPr>
        <xdr:cNvPr id="374" name="Flowchart: Process 373"/>
        <xdr:cNvSpPr/>
      </xdr:nvSpPr>
      <xdr:spPr>
        <a:xfrm>
          <a:off x="398526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42</xdr:row>
      <xdr:rowOff>12700</xdr:rowOff>
    </xdr:from>
    <xdr:to>
      <xdr:col>3</xdr:col>
      <xdr:colOff>642620</xdr:colOff>
      <xdr:row>42</xdr:row>
      <xdr:rowOff>157480</xdr:rowOff>
    </xdr:to>
    <xdr:sp macro="" textlink="">
      <xdr:nvSpPr>
        <xdr:cNvPr id="375" name="Flowchart: Process 374"/>
        <xdr:cNvSpPr/>
      </xdr:nvSpPr>
      <xdr:spPr>
        <a:xfrm>
          <a:off x="399034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43</xdr:row>
      <xdr:rowOff>12700</xdr:rowOff>
    </xdr:from>
    <xdr:to>
      <xdr:col>3</xdr:col>
      <xdr:colOff>642620</xdr:colOff>
      <xdr:row>43</xdr:row>
      <xdr:rowOff>157480</xdr:rowOff>
    </xdr:to>
    <xdr:sp macro="" textlink="">
      <xdr:nvSpPr>
        <xdr:cNvPr id="376" name="Flowchart: Process 375"/>
        <xdr:cNvSpPr/>
      </xdr:nvSpPr>
      <xdr:spPr>
        <a:xfrm>
          <a:off x="399034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27</xdr:row>
      <xdr:rowOff>17780</xdr:rowOff>
    </xdr:from>
    <xdr:to>
      <xdr:col>4</xdr:col>
      <xdr:colOff>723900</xdr:colOff>
      <xdr:row>27</xdr:row>
      <xdr:rowOff>162560</xdr:rowOff>
    </xdr:to>
    <xdr:sp macro="" textlink="">
      <xdr:nvSpPr>
        <xdr:cNvPr id="379" name="Flowchart: Process 378"/>
        <xdr:cNvSpPr/>
      </xdr:nvSpPr>
      <xdr:spPr>
        <a:xfrm>
          <a:off x="505714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28</xdr:row>
      <xdr:rowOff>17780</xdr:rowOff>
    </xdr:from>
    <xdr:to>
      <xdr:col>4</xdr:col>
      <xdr:colOff>723900</xdr:colOff>
      <xdr:row>28</xdr:row>
      <xdr:rowOff>162560</xdr:rowOff>
    </xdr:to>
    <xdr:sp macro="" textlink="">
      <xdr:nvSpPr>
        <xdr:cNvPr id="380" name="Flowchart: Process 379"/>
        <xdr:cNvSpPr/>
      </xdr:nvSpPr>
      <xdr:spPr>
        <a:xfrm>
          <a:off x="505714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29</xdr:row>
      <xdr:rowOff>15240</xdr:rowOff>
    </xdr:from>
    <xdr:to>
      <xdr:col>4</xdr:col>
      <xdr:colOff>723900</xdr:colOff>
      <xdr:row>29</xdr:row>
      <xdr:rowOff>160020</xdr:rowOff>
    </xdr:to>
    <xdr:sp macro="" textlink="">
      <xdr:nvSpPr>
        <xdr:cNvPr id="381" name="Flowchart: Process 380"/>
        <xdr:cNvSpPr/>
      </xdr:nvSpPr>
      <xdr:spPr>
        <a:xfrm>
          <a:off x="505714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30</xdr:row>
      <xdr:rowOff>15240</xdr:rowOff>
    </xdr:from>
    <xdr:to>
      <xdr:col>4</xdr:col>
      <xdr:colOff>723900</xdr:colOff>
      <xdr:row>30</xdr:row>
      <xdr:rowOff>160020</xdr:rowOff>
    </xdr:to>
    <xdr:sp macro="" textlink="">
      <xdr:nvSpPr>
        <xdr:cNvPr id="382" name="Flowchart: Process 381"/>
        <xdr:cNvSpPr/>
      </xdr:nvSpPr>
      <xdr:spPr>
        <a:xfrm>
          <a:off x="505714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31</xdr:row>
      <xdr:rowOff>15240</xdr:rowOff>
    </xdr:from>
    <xdr:to>
      <xdr:col>4</xdr:col>
      <xdr:colOff>723900</xdr:colOff>
      <xdr:row>31</xdr:row>
      <xdr:rowOff>160020</xdr:rowOff>
    </xdr:to>
    <xdr:sp macro="" textlink="">
      <xdr:nvSpPr>
        <xdr:cNvPr id="383" name="Flowchart: Process 382"/>
        <xdr:cNvSpPr/>
      </xdr:nvSpPr>
      <xdr:spPr>
        <a:xfrm>
          <a:off x="505714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32</xdr:row>
      <xdr:rowOff>12700</xdr:rowOff>
    </xdr:from>
    <xdr:to>
      <xdr:col>4</xdr:col>
      <xdr:colOff>728980</xdr:colOff>
      <xdr:row>32</xdr:row>
      <xdr:rowOff>157480</xdr:rowOff>
    </xdr:to>
    <xdr:sp macro="" textlink="">
      <xdr:nvSpPr>
        <xdr:cNvPr id="384" name="Flowchart: Process 383"/>
        <xdr:cNvSpPr/>
      </xdr:nvSpPr>
      <xdr:spPr>
        <a:xfrm>
          <a:off x="506222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33</xdr:row>
      <xdr:rowOff>12700</xdr:rowOff>
    </xdr:from>
    <xdr:to>
      <xdr:col>4</xdr:col>
      <xdr:colOff>728980</xdr:colOff>
      <xdr:row>33</xdr:row>
      <xdr:rowOff>157480</xdr:rowOff>
    </xdr:to>
    <xdr:sp macro="" textlink="">
      <xdr:nvSpPr>
        <xdr:cNvPr id="385" name="Flowchart: Process 384"/>
        <xdr:cNvSpPr/>
      </xdr:nvSpPr>
      <xdr:spPr>
        <a:xfrm>
          <a:off x="506222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34</xdr:row>
      <xdr:rowOff>10160</xdr:rowOff>
    </xdr:from>
    <xdr:to>
      <xdr:col>4</xdr:col>
      <xdr:colOff>728980</xdr:colOff>
      <xdr:row>34</xdr:row>
      <xdr:rowOff>154940</xdr:rowOff>
    </xdr:to>
    <xdr:sp macro="" textlink="">
      <xdr:nvSpPr>
        <xdr:cNvPr id="386" name="Flowchart: Process 385"/>
        <xdr:cNvSpPr/>
      </xdr:nvSpPr>
      <xdr:spPr>
        <a:xfrm>
          <a:off x="506222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35</xdr:row>
      <xdr:rowOff>10160</xdr:rowOff>
    </xdr:from>
    <xdr:to>
      <xdr:col>4</xdr:col>
      <xdr:colOff>728980</xdr:colOff>
      <xdr:row>35</xdr:row>
      <xdr:rowOff>154940</xdr:rowOff>
    </xdr:to>
    <xdr:sp macro="" textlink="">
      <xdr:nvSpPr>
        <xdr:cNvPr id="387" name="Flowchart: Process 386"/>
        <xdr:cNvSpPr/>
      </xdr:nvSpPr>
      <xdr:spPr>
        <a:xfrm>
          <a:off x="506222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36</xdr:row>
      <xdr:rowOff>10160</xdr:rowOff>
    </xdr:from>
    <xdr:to>
      <xdr:col>4</xdr:col>
      <xdr:colOff>728980</xdr:colOff>
      <xdr:row>36</xdr:row>
      <xdr:rowOff>154940</xdr:rowOff>
    </xdr:to>
    <xdr:sp macro="" textlink="">
      <xdr:nvSpPr>
        <xdr:cNvPr id="388" name="Flowchart: Process 387"/>
        <xdr:cNvSpPr/>
      </xdr:nvSpPr>
      <xdr:spPr>
        <a:xfrm>
          <a:off x="506222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37</xdr:row>
      <xdr:rowOff>12700</xdr:rowOff>
    </xdr:from>
    <xdr:to>
      <xdr:col>4</xdr:col>
      <xdr:colOff>734060</xdr:colOff>
      <xdr:row>37</xdr:row>
      <xdr:rowOff>157480</xdr:rowOff>
    </xdr:to>
    <xdr:sp macro="" textlink="">
      <xdr:nvSpPr>
        <xdr:cNvPr id="389" name="Flowchart: Process 388"/>
        <xdr:cNvSpPr/>
      </xdr:nvSpPr>
      <xdr:spPr>
        <a:xfrm>
          <a:off x="506730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38</xdr:row>
      <xdr:rowOff>12700</xdr:rowOff>
    </xdr:from>
    <xdr:to>
      <xdr:col>4</xdr:col>
      <xdr:colOff>734060</xdr:colOff>
      <xdr:row>38</xdr:row>
      <xdr:rowOff>157480</xdr:rowOff>
    </xdr:to>
    <xdr:sp macro="" textlink="">
      <xdr:nvSpPr>
        <xdr:cNvPr id="390" name="Flowchart: Process 389"/>
        <xdr:cNvSpPr/>
      </xdr:nvSpPr>
      <xdr:spPr>
        <a:xfrm>
          <a:off x="506730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39</xdr:row>
      <xdr:rowOff>10160</xdr:rowOff>
    </xdr:from>
    <xdr:to>
      <xdr:col>4</xdr:col>
      <xdr:colOff>734060</xdr:colOff>
      <xdr:row>39</xdr:row>
      <xdr:rowOff>154940</xdr:rowOff>
    </xdr:to>
    <xdr:sp macro="" textlink="">
      <xdr:nvSpPr>
        <xdr:cNvPr id="391" name="Flowchart: Process 390"/>
        <xdr:cNvSpPr/>
      </xdr:nvSpPr>
      <xdr:spPr>
        <a:xfrm>
          <a:off x="506730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40</xdr:row>
      <xdr:rowOff>10160</xdr:rowOff>
    </xdr:from>
    <xdr:to>
      <xdr:col>4</xdr:col>
      <xdr:colOff>734060</xdr:colOff>
      <xdr:row>40</xdr:row>
      <xdr:rowOff>154940</xdr:rowOff>
    </xdr:to>
    <xdr:sp macro="" textlink="">
      <xdr:nvSpPr>
        <xdr:cNvPr id="392" name="Flowchart: Process 391"/>
        <xdr:cNvSpPr/>
      </xdr:nvSpPr>
      <xdr:spPr>
        <a:xfrm>
          <a:off x="506730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41</xdr:row>
      <xdr:rowOff>10160</xdr:rowOff>
    </xdr:from>
    <xdr:to>
      <xdr:col>4</xdr:col>
      <xdr:colOff>734060</xdr:colOff>
      <xdr:row>41</xdr:row>
      <xdr:rowOff>154940</xdr:rowOff>
    </xdr:to>
    <xdr:sp macro="" textlink="">
      <xdr:nvSpPr>
        <xdr:cNvPr id="393" name="Flowchart: Process 392"/>
        <xdr:cNvSpPr/>
      </xdr:nvSpPr>
      <xdr:spPr>
        <a:xfrm>
          <a:off x="506730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42</xdr:row>
      <xdr:rowOff>12700</xdr:rowOff>
    </xdr:from>
    <xdr:to>
      <xdr:col>4</xdr:col>
      <xdr:colOff>739140</xdr:colOff>
      <xdr:row>42</xdr:row>
      <xdr:rowOff>157480</xdr:rowOff>
    </xdr:to>
    <xdr:sp macro="" textlink="">
      <xdr:nvSpPr>
        <xdr:cNvPr id="394" name="Flowchart: Process 393"/>
        <xdr:cNvSpPr/>
      </xdr:nvSpPr>
      <xdr:spPr>
        <a:xfrm>
          <a:off x="507238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43</xdr:row>
      <xdr:rowOff>12700</xdr:rowOff>
    </xdr:from>
    <xdr:to>
      <xdr:col>4</xdr:col>
      <xdr:colOff>739140</xdr:colOff>
      <xdr:row>43</xdr:row>
      <xdr:rowOff>157480</xdr:rowOff>
    </xdr:to>
    <xdr:sp macro="" textlink="">
      <xdr:nvSpPr>
        <xdr:cNvPr id="395" name="Flowchart: Process 394"/>
        <xdr:cNvSpPr/>
      </xdr:nvSpPr>
      <xdr:spPr>
        <a:xfrm>
          <a:off x="507238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27</xdr:row>
      <xdr:rowOff>17780</xdr:rowOff>
    </xdr:from>
    <xdr:to>
      <xdr:col>5</xdr:col>
      <xdr:colOff>734060</xdr:colOff>
      <xdr:row>27</xdr:row>
      <xdr:rowOff>162560</xdr:rowOff>
    </xdr:to>
    <xdr:sp macro="" textlink="">
      <xdr:nvSpPr>
        <xdr:cNvPr id="398" name="Flowchart: Process 397"/>
        <xdr:cNvSpPr/>
      </xdr:nvSpPr>
      <xdr:spPr>
        <a:xfrm>
          <a:off x="611378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28</xdr:row>
      <xdr:rowOff>17780</xdr:rowOff>
    </xdr:from>
    <xdr:to>
      <xdr:col>5</xdr:col>
      <xdr:colOff>734060</xdr:colOff>
      <xdr:row>28</xdr:row>
      <xdr:rowOff>162560</xdr:rowOff>
    </xdr:to>
    <xdr:sp macro="" textlink="">
      <xdr:nvSpPr>
        <xdr:cNvPr id="399" name="Flowchart: Process 398"/>
        <xdr:cNvSpPr/>
      </xdr:nvSpPr>
      <xdr:spPr>
        <a:xfrm>
          <a:off x="611378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29</xdr:row>
      <xdr:rowOff>15240</xdr:rowOff>
    </xdr:from>
    <xdr:to>
      <xdr:col>5</xdr:col>
      <xdr:colOff>734060</xdr:colOff>
      <xdr:row>29</xdr:row>
      <xdr:rowOff>160020</xdr:rowOff>
    </xdr:to>
    <xdr:sp macro="" textlink="">
      <xdr:nvSpPr>
        <xdr:cNvPr id="400" name="Flowchart: Process 399"/>
        <xdr:cNvSpPr/>
      </xdr:nvSpPr>
      <xdr:spPr>
        <a:xfrm>
          <a:off x="611378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30</xdr:row>
      <xdr:rowOff>15240</xdr:rowOff>
    </xdr:from>
    <xdr:to>
      <xdr:col>5</xdr:col>
      <xdr:colOff>734060</xdr:colOff>
      <xdr:row>30</xdr:row>
      <xdr:rowOff>160020</xdr:rowOff>
    </xdr:to>
    <xdr:sp macro="" textlink="">
      <xdr:nvSpPr>
        <xdr:cNvPr id="401" name="Flowchart: Process 400"/>
        <xdr:cNvSpPr/>
      </xdr:nvSpPr>
      <xdr:spPr>
        <a:xfrm>
          <a:off x="611378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31</xdr:row>
      <xdr:rowOff>15240</xdr:rowOff>
    </xdr:from>
    <xdr:to>
      <xdr:col>5</xdr:col>
      <xdr:colOff>734060</xdr:colOff>
      <xdr:row>31</xdr:row>
      <xdr:rowOff>160020</xdr:rowOff>
    </xdr:to>
    <xdr:sp macro="" textlink="">
      <xdr:nvSpPr>
        <xdr:cNvPr id="402" name="Flowchart: Process 401"/>
        <xdr:cNvSpPr/>
      </xdr:nvSpPr>
      <xdr:spPr>
        <a:xfrm>
          <a:off x="611378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32</xdr:row>
      <xdr:rowOff>12700</xdr:rowOff>
    </xdr:from>
    <xdr:to>
      <xdr:col>5</xdr:col>
      <xdr:colOff>739140</xdr:colOff>
      <xdr:row>32</xdr:row>
      <xdr:rowOff>157480</xdr:rowOff>
    </xdr:to>
    <xdr:sp macro="" textlink="">
      <xdr:nvSpPr>
        <xdr:cNvPr id="403" name="Flowchart: Process 402"/>
        <xdr:cNvSpPr/>
      </xdr:nvSpPr>
      <xdr:spPr>
        <a:xfrm>
          <a:off x="611886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33</xdr:row>
      <xdr:rowOff>12700</xdr:rowOff>
    </xdr:from>
    <xdr:to>
      <xdr:col>5</xdr:col>
      <xdr:colOff>739140</xdr:colOff>
      <xdr:row>33</xdr:row>
      <xdr:rowOff>157480</xdr:rowOff>
    </xdr:to>
    <xdr:sp macro="" textlink="">
      <xdr:nvSpPr>
        <xdr:cNvPr id="404" name="Flowchart: Process 403"/>
        <xdr:cNvSpPr/>
      </xdr:nvSpPr>
      <xdr:spPr>
        <a:xfrm>
          <a:off x="611886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34</xdr:row>
      <xdr:rowOff>10160</xdr:rowOff>
    </xdr:from>
    <xdr:to>
      <xdr:col>5</xdr:col>
      <xdr:colOff>739140</xdr:colOff>
      <xdr:row>34</xdr:row>
      <xdr:rowOff>154940</xdr:rowOff>
    </xdr:to>
    <xdr:sp macro="" textlink="">
      <xdr:nvSpPr>
        <xdr:cNvPr id="405" name="Flowchart: Process 404"/>
        <xdr:cNvSpPr/>
      </xdr:nvSpPr>
      <xdr:spPr>
        <a:xfrm>
          <a:off x="611886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35</xdr:row>
      <xdr:rowOff>10160</xdr:rowOff>
    </xdr:from>
    <xdr:to>
      <xdr:col>5</xdr:col>
      <xdr:colOff>739140</xdr:colOff>
      <xdr:row>35</xdr:row>
      <xdr:rowOff>154940</xdr:rowOff>
    </xdr:to>
    <xdr:sp macro="" textlink="">
      <xdr:nvSpPr>
        <xdr:cNvPr id="406" name="Flowchart: Process 405"/>
        <xdr:cNvSpPr/>
      </xdr:nvSpPr>
      <xdr:spPr>
        <a:xfrm>
          <a:off x="611886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36</xdr:row>
      <xdr:rowOff>10160</xdr:rowOff>
    </xdr:from>
    <xdr:to>
      <xdr:col>5</xdr:col>
      <xdr:colOff>739140</xdr:colOff>
      <xdr:row>36</xdr:row>
      <xdr:rowOff>154940</xdr:rowOff>
    </xdr:to>
    <xdr:sp macro="" textlink="">
      <xdr:nvSpPr>
        <xdr:cNvPr id="407" name="Flowchart: Process 406"/>
        <xdr:cNvSpPr/>
      </xdr:nvSpPr>
      <xdr:spPr>
        <a:xfrm>
          <a:off x="611886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37</xdr:row>
      <xdr:rowOff>12700</xdr:rowOff>
    </xdr:from>
    <xdr:to>
      <xdr:col>5</xdr:col>
      <xdr:colOff>744220</xdr:colOff>
      <xdr:row>37</xdr:row>
      <xdr:rowOff>157480</xdr:rowOff>
    </xdr:to>
    <xdr:sp macro="" textlink="">
      <xdr:nvSpPr>
        <xdr:cNvPr id="408" name="Flowchart: Process 407"/>
        <xdr:cNvSpPr/>
      </xdr:nvSpPr>
      <xdr:spPr>
        <a:xfrm>
          <a:off x="612394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38</xdr:row>
      <xdr:rowOff>12700</xdr:rowOff>
    </xdr:from>
    <xdr:to>
      <xdr:col>5</xdr:col>
      <xdr:colOff>744220</xdr:colOff>
      <xdr:row>38</xdr:row>
      <xdr:rowOff>157480</xdr:rowOff>
    </xdr:to>
    <xdr:sp macro="" textlink="">
      <xdr:nvSpPr>
        <xdr:cNvPr id="409" name="Flowchart: Process 408"/>
        <xdr:cNvSpPr/>
      </xdr:nvSpPr>
      <xdr:spPr>
        <a:xfrm>
          <a:off x="612394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39</xdr:row>
      <xdr:rowOff>10160</xdr:rowOff>
    </xdr:from>
    <xdr:to>
      <xdr:col>5</xdr:col>
      <xdr:colOff>744220</xdr:colOff>
      <xdr:row>39</xdr:row>
      <xdr:rowOff>154940</xdr:rowOff>
    </xdr:to>
    <xdr:sp macro="" textlink="">
      <xdr:nvSpPr>
        <xdr:cNvPr id="410" name="Flowchart: Process 409"/>
        <xdr:cNvSpPr/>
      </xdr:nvSpPr>
      <xdr:spPr>
        <a:xfrm>
          <a:off x="612394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40</xdr:row>
      <xdr:rowOff>10160</xdr:rowOff>
    </xdr:from>
    <xdr:to>
      <xdr:col>5</xdr:col>
      <xdr:colOff>744220</xdr:colOff>
      <xdr:row>40</xdr:row>
      <xdr:rowOff>154940</xdr:rowOff>
    </xdr:to>
    <xdr:sp macro="" textlink="">
      <xdr:nvSpPr>
        <xdr:cNvPr id="411" name="Flowchart: Process 410"/>
        <xdr:cNvSpPr/>
      </xdr:nvSpPr>
      <xdr:spPr>
        <a:xfrm>
          <a:off x="612394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41</xdr:row>
      <xdr:rowOff>10160</xdr:rowOff>
    </xdr:from>
    <xdr:to>
      <xdr:col>5</xdr:col>
      <xdr:colOff>744220</xdr:colOff>
      <xdr:row>41</xdr:row>
      <xdr:rowOff>154940</xdr:rowOff>
    </xdr:to>
    <xdr:sp macro="" textlink="">
      <xdr:nvSpPr>
        <xdr:cNvPr id="412" name="Flowchart: Process 411"/>
        <xdr:cNvSpPr/>
      </xdr:nvSpPr>
      <xdr:spPr>
        <a:xfrm>
          <a:off x="612394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42</xdr:row>
      <xdr:rowOff>12700</xdr:rowOff>
    </xdr:from>
    <xdr:to>
      <xdr:col>5</xdr:col>
      <xdr:colOff>749300</xdr:colOff>
      <xdr:row>42</xdr:row>
      <xdr:rowOff>157480</xdr:rowOff>
    </xdr:to>
    <xdr:sp macro="" textlink="">
      <xdr:nvSpPr>
        <xdr:cNvPr id="413" name="Flowchart: Process 412"/>
        <xdr:cNvSpPr/>
      </xdr:nvSpPr>
      <xdr:spPr>
        <a:xfrm>
          <a:off x="612902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43</xdr:row>
      <xdr:rowOff>12700</xdr:rowOff>
    </xdr:from>
    <xdr:to>
      <xdr:col>5</xdr:col>
      <xdr:colOff>749300</xdr:colOff>
      <xdr:row>43</xdr:row>
      <xdr:rowOff>157480</xdr:rowOff>
    </xdr:to>
    <xdr:sp macro="" textlink="">
      <xdr:nvSpPr>
        <xdr:cNvPr id="414" name="Flowchart: Process 413"/>
        <xdr:cNvSpPr/>
      </xdr:nvSpPr>
      <xdr:spPr>
        <a:xfrm>
          <a:off x="612902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19</xdr:row>
      <xdr:rowOff>152400</xdr:rowOff>
    </xdr:from>
    <xdr:to>
      <xdr:col>8</xdr:col>
      <xdr:colOff>0</xdr:colOff>
      <xdr:row>25</xdr:row>
      <xdr:rowOff>60960</xdr:rowOff>
    </xdr:to>
    <xdr:sp macro="" textlink="">
      <xdr:nvSpPr>
        <xdr:cNvPr id="2" name="TextBox 1"/>
        <xdr:cNvSpPr txBox="1"/>
      </xdr:nvSpPr>
      <xdr:spPr>
        <a:xfrm>
          <a:off x="76200" y="3781425"/>
          <a:ext cx="16668750" cy="10515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General</a:t>
          </a:r>
          <a:r>
            <a:rPr lang="en-US" sz="1100" b="1" baseline="0"/>
            <a:t> guidelines: 0 = bad, 1 = single point of failure, &gt;2 cool!</a:t>
          </a:r>
        </a:p>
        <a:p>
          <a:endParaRPr lang="en-US" sz="1100" b="1" baseline="0"/>
        </a:p>
        <a:p>
          <a:r>
            <a:rPr lang="en-US" sz="1100" b="1" baseline="0"/>
            <a:t>Teach &amp; Create</a:t>
          </a:r>
          <a:r>
            <a:rPr lang="en-US" sz="1100" baseline="0"/>
            <a:t>: These are the people/teams who can create new work and teach others. You need at least one (right?). Are you able to cope if that person is off sick or vacation? If not, then train up a maintainer or bench employee?</a:t>
          </a:r>
        </a:p>
        <a:p>
          <a:r>
            <a:rPr lang="en-US" sz="1100" b="1" baseline="0"/>
            <a:t>Do &amp; Maintain</a:t>
          </a:r>
          <a:r>
            <a:rPr lang="en-US" sz="1100" baseline="0"/>
            <a:t>: These are the people/teams who can maintain current work, but struggle to create new work. If new work isn't expected, it may be ok to have no captains but a crew of maintainers. Still, one seems too risky? Grow from the bench.</a:t>
          </a:r>
        </a:p>
        <a:p>
          <a:r>
            <a:rPr lang="en-US" sz="1100" b="1" baseline="0"/>
            <a:t>Novice &amp; LEarner (bench)</a:t>
          </a:r>
          <a:r>
            <a:rPr lang="en-US" sz="1100" baseline="0"/>
            <a:t>: These are the people/teams who although haven't got this skill yet, have the tools required to perform this task if mentored or paired with a Player. If you have too few Captains and Players, you need to develop these urgently.</a:t>
          </a:r>
          <a:endParaRPr lang="en-US" sz="1100"/>
        </a:p>
      </xdr:txBody>
    </xdr:sp>
    <xdr:clientData/>
  </xdr:twoCellAnchor>
  <xdr:twoCellAnchor>
    <xdr:from>
      <xdr:col>4</xdr:col>
      <xdr:colOff>1409699</xdr:colOff>
      <xdr:row>2</xdr:row>
      <xdr:rowOff>9525</xdr:rowOff>
    </xdr:from>
    <xdr:to>
      <xdr:col>6</xdr:col>
      <xdr:colOff>1114425</xdr:colOff>
      <xdr:row>10</xdr:row>
      <xdr:rowOff>66675</xdr:rowOff>
    </xdr:to>
    <xdr:sp macro="" textlink="">
      <xdr:nvSpPr>
        <xdr:cNvPr id="6" name="TextBox 5"/>
        <xdr:cNvSpPr txBox="1"/>
      </xdr:nvSpPr>
      <xdr:spPr>
        <a:xfrm>
          <a:off x="10306049" y="390525"/>
          <a:ext cx="3629026" cy="158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a:t>
          </a:r>
        </a:p>
        <a:p>
          <a:r>
            <a:rPr lang="en-US" sz="1100"/>
            <a:t>1. Fill in the peaople/team names, and the skill</a:t>
          </a:r>
          <a:r>
            <a:rPr lang="en-US" sz="1100" baseline="0"/>
            <a:t> areas in the Setting worksheet (NOT here!)</a:t>
          </a:r>
        </a:p>
        <a:p>
          <a:r>
            <a:rPr lang="en-US" sz="1100" baseline="0"/>
            <a:t>2. Match the current level of knowledge by choosing the values from the dropdown for each person and skill.</a:t>
          </a:r>
        </a:p>
        <a:p>
          <a:r>
            <a:rPr lang="en-US" sz="1100" baseline="0"/>
            <a:t>3. Make decisions about training and risk based on the analysis shown below.</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527685</xdr:colOff>
      <xdr:row>8</xdr:row>
      <xdr:rowOff>32385</xdr:rowOff>
    </xdr:from>
    <xdr:to>
      <xdr:col>15</xdr:col>
      <xdr:colOff>59055</xdr:colOff>
      <xdr:row>15</xdr:row>
      <xdr:rowOff>85725</xdr:rowOff>
    </xdr:to>
    <xdr:sp macro="" textlink="">
      <xdr:nvSpPr>
        <xdr:cNvPr id="2" name="TextBox 1"/>
        <xdr:cNvSpPr txBox="1"/>
      </xdr:nvSpPr>
      <xdr:spPr>
        <a:xfrm>
          <a:off x="4013835" y="1556385"/>
          <a:ext cx="6846570" cy="138684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Do not edit this sheet directly. This is the formulas for converting and counting current capability. If you want to add people, do it in the current tab.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1150620</xdr:colOff>
      <xdr:row>1</xdr:row>
      <xdr:rowOff>121920</xdr:rowOff>
    </xdr:from>
    <xdr:to>
      <xdr:col>5</xdr:col>
      <xdr:colOff>1074420</xdr:colOff>
      <xdr:row>3</xdr:row>
      <xdr:rowOff>121920</xdr:rowOff>
    </xdr:to>
    <xdr:sp macro="" textlink="">
      <xdr:nvSpPr>
        <xdr:cNvPr id="2" name="Rectangular Callout 1"/>
        <xdr:cNvSpPr/>
      </xdr:nvSpPr>
      <xdr:spPr>
        <a:xfrm>
          <a:off x="6271260" y="304800"/>
          <a:ext cx="3337560" cy="365760"/>
        </a:xfrm>
        <a:prstGeom prst="wedgeRectCallout">
          <a:avLst>
            <a:gd name="adj1" fmla="val -19907"/>
            <a:gd name="adj2" fmla="val -67325"/>
          </a:avLst>
        </a:prstGeom>
        <a:solidFill>
          <a:schemeClr val="accent1">
            <a:alpha val="49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lt1"/>
              </a:solidFill>
              <a:latin typeface="+mn-lt"/>
              <a:ea typeface="+mn-ea"/>
              <a:cs typeface="+mn-cs"/>
            </a:rPr>
            <a:t>STOP: Don't edit these here, do it in the Current sheet!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1127760</xdr:colOff>
      <xdr:row>8</xdr:row>
      <xdr:rowOff>137160</xdr:rowOff>
    </xdr:from>
    <xdr:to>
      <xdr:col>10</xdr:col>
      <xdr:colOff>220980</xdr:colOff>
      <xdr:row>20</xdr:row>
      <xdr:rowOff>0</xdr:rowOff>
    </xdr:to>
    <xdr:sp macro="" textlink="">
      <xdr:nvSpPr>
        <xdr:cNvPr id="2" name="TextBox 1"/>
        <xdr:cNvSpPr txBox="1"/>
      </xdr:nvSpPr>
      <xdr:spPr>
        <a:xfrm>
          <a:off x="1127760" y="1600200"/>
          <a:ext cx="6911340" cy="20574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Do not edit this sheet directly. This is the formulas for converting and counting willingness. If you want to add people, do it in the current tab.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3"/>
  <sheetViews>
    <sheetView showGridLines="0" tabSelected="1" topLeftCell="B1" workbookViewId="0">
      <selection activeCell="Q10" sqref="Q10"/>
    </sheetView>
  </sheetViews>
  <sheetFormatPr defaultRowHeight="15" x14ac:dyDescent="0.25"/>
  <sheetData>
    <row r="1" spans="2:17" ht="20.25" thickBot="1" x14ac:dyDescent="0.35">
      <c r="B1" s="35" t="s">
        <v>40</v>
      </c>
      <c r="C1" s="35"/>
      <c r="D1" s="35"/>
      <c r="E1" s="35"/>
      <c r="F1" s="35"/>
      <c r="G1" s="35"/>
      <c r="H1" s="35"/>
      <c r="I1" s="35"/>
      <c r="J1" s="35"/>
      <c r="K1" s="35"/>
      <c r="L1" s="35"/>
      <c r="M1" s="35"/>
      <c r="N1" s="35"/>
    </row>
    <row r="2" spans="2:17" ht="15.75" thickTop="1" x14ac:dyDescent="0.25">
      <c r="P2" s="1" t="s">
        <v>37</v>
      </c>
    </row>
    <row r="4" spans="2:17" x14ac:dyDescent="0.25">
      <c r="P4" s="27">
        <v>1</v>
      </c>
      <c r="Q4" t="s">
        <v>38</v>
      </c>
    </row>
    <row r="5" spans="2:17" x14ac:dyDescent="0.25">
      <c r="P5" s="27">
        <v>1.1000000000000001</v>
      </c>
      <c r="Q5" t="s">
        <v>39</v>
      </c>
    </row>
    <row r="6" spans="2:17" x14ac:dyDescent="0.25">
      <c r="P6" s="27"/>
    </row>
    <row r="7" spans="2:17" x14ac:dyDescent="0.25">
      <c r="P7" s="27"/>
    </row>
    <row r="8" spans="2:17" x14ac:dyDescent="0.25">
      <c r="P8" s="27"/>
    </row>
    <row r="9" spans="2:17" x14ac:dyDescent="0.25">
      <c r="P9" s="27"/>
    </row>
    <row r="10" spans="2:17" x14ac:dyDescent="0.25">
      <c r="P10" s="27"/>
    </row>
    <row r="11" spans="2:17" x14ac:dyDescent="0.25">
      <c r="P11" s="27"/>
    </row>
    <row r="12" spans="2:17" x14ac:dyDescent="0.25">
      <c r="P12" s="27"/>
    </row>
    <row r="13" spans="2:17" x14ac:dyDescent="0.25">
      <c r="P13" s="27"/>
    </row>
    <row r="14" spans="2:17" x14ac:dyDescent="0.25">
      <c r="P14" s="27"/>
    </row>
    <row r="15" spans="2:17" x14ac:dyDescent="0.25">
      <c r="P15" s="27"/>
    </row>
    <row r="16" spans="2:17" x14ac:dyDescent="0.25">
      <c r="P16" s="27"/>
    </row>
    <row r="17" spans="16:16" x14ac:dyDescent="0.25">
      <c r="P17" s="27"/>
    </row>
    <row r="18" spans="16:16" x14ac:dyDescent="0.25">
      <c r="P18" s="27"/>
    </row>
    <row r="19" spans="16:16" x14ac:dyDescent="0.25">
      <c r="P19" s="27"/>
    </row>
    <row r="20" spans="16:16" x14ac:dyDescent="0.25">
      <c r="P20" s="27"/>
    </row>
    <row r="21" spans="16:16" x14ac:dyDescent="0.25">
      <c r="P21" s="27"/>
    </row>
    <row r="22" spans="16:16" x14ac:dyDescent="0.25">
      <c r="P22" s="27"/>
    </row>
    <row r="23" spans="16:16" x14ac:dyDescent="0.25">
      <c r="P23" s="27"/>
    </row>
  </sheetData>
  <mergeCells count="1">
    <mergeCell ref="B1:N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22"/>
  <sheetViews>
    <sheetView showGridLines="0" workbookViewId="0">
      <selection activeCell="B27" sqref="B27"/>
    </sheetView>
  </sheetViews>
  <sheetFormatPr defaultRowHeight="15" x14ac:dyDescent="0.25"/>
  <cols>
    <col min="1" max="1" width="5.140625" customWidth="1"/>
    <col min="2" max="2" width="47.140625" customWidth="1"/>
    <col min="3" max="3" width="8.7109375" customWidth="1"/>
    <col min="4" max="4" width="56.7109375" customWidth="1"/>
    <col min="5" max="5" width="6.140625" customWidth="1"/>
    <col min="6" max="6" width="5.7109375" customWidth="1"/>
    <col min="7" max="7" width="39.28515625" customWidth="1"/>
    <col min="8" max="8" width="5.140625" customWidth="1"/>
    <col min="9" max="9" width="48.7109375" customWidth="1"/>
    <col min="10" max="10" width="5.28515625" customWidth="1"/>
    <col min="11" max="11" width="23.85546875" customWidth="1"/>
  </cols>
  <sheetData>
    <row r="5" spans="2:11" x14ac:dyDescent="0.25">
      <c r="B5" s="2" t="s">
        <v>28</v>
      </c>
      <c r="D5" s="24" t="s">
        <v>29</v>
      </c>
      <c r="F5" s="2"/>
      <c r="G5" s="2" t="s">
        <v>30</v>
      </c>
      <c r="H5" s="2"/>
      <c r="I5" s="2" t="s">
        <v>31</v>
      </c>
      <c r="K5" s="2"/>
    </row>
    <row r="6" spans="2:11" x14ac:dyDescent="0.25">
      <c r="B6" s="26" t="s">
        <v>5</v>
      </c>
      <c r="D6" s="25" t="s">
        <v>3</v>
      </c>
      <c r="G6" s="25" t="s">
        <v>20</v>
      </c>
      <c r="I6" s="25" t="s">
        <v>11</v>
      </c>
    </row>
    <row r="7" spans="2:11" x14ac:dyDescent="0.25">
      <c r="B7" s="26" t="s">
        <v>33</v>
      </c>
      <c r="D7" s="25" t="s">
        <v>4</v>
      </c>
      <c r="G7" s="25" t="s">
        <v>21</v>
      </c>
      <c r="I7" s="25" t="s">
        <v>12</v>
      </c>
    </row>
    <row r="8" spans="2:11" x14ac:dyDescent="0.25">
      <c r="B8" s="26" t="s">
        <v>18</v>
      </c>
      <c r="D8" s="25" t="s">
        <v>32</v>
      </c>
      <c r="G8" s="25" t="s">
        <v>22</v>
      </c>
      <c r="I8" s="25" t="s">
        <v>13</v>
      </c>
    </row>
    <row r="9" spans="2:11" x14ac:dyDescent="0.25">
      <c r="B9" s="26"/>
      <c r="D9" s="25"/>
      <c r="G9" s="25" t="s">
        <v>23</v>
      </c>
      <c r="I9" s="25" t="s">
        <v>1</v>
      </c>
    </row>
    <row r="10" spans="2:11" x14ac:dyDescent="0.25">
      <c r="B10" s="26"/>
      <c r="D10" s="25"/>
      <c r="G10" s="25" t="s">
        <v>24</v>
      </c>
      <c r="I10" s="25" t="s">
        <v>2</v>
      </c>
    </row>
    <row r="11" spans="2:11" x14ac:dyDescent="0.25">
      <c r="B11" s="26"/>
      <c r="D11" s="25"/>
    </row>
    <row r="12" spans="2:11" x14ac:dyDescent="0.25">
      <c r="B12" s="26"/>
      <c r="D12" s="25"/>
    </row>
    <row r="13" spans="2:11" x14ac:dyDescent="0.25">
      <c r="B13" s="26"/>
      <c r="D13" s="25"/>
    </row>
    <row r="14" spans="2:11" x14ac:dyDescent="0.25">
      <c r="B14" s="26"/>
      <c r="D14" s="25"/>
    </row>
    <row r="15" spans="2:11" x14ac:dyDescent="0.25">
      <c r="B15" s="26"/>
      <c r="D15" s="25"/>
    </row>
    <row r="16" spans="2:11" x14ac:dyDescent="0.25">
      <c r="B16" s="26"/>
      <c r="D16" s="25"/>
    </row>
    <row r="17" spans="2:4" x14ac:dyDescent="0.25">
      <c r="B17" s="26"/>
      <c r="D17" s="25"/>
    </row>
    <row r="18" spans="2:4" x14ac:dyDescent="0.25">
      <c r="D18" s="25"/>
    </row>
    <row r="19" spans="2:4" x14ac:dyDescent="0.25">
      <c r="D19" s="25"/>
    </row>
    <row r="20" spans="2:4" x14ac:dyDescent="0.25">
      <c r="D20" s="25"/>
    </row>
    <row r="21" spans="2:4" x14ac:dyDescent="0.25">
      <c r="D21" s="25"/>
    </row>
    <row r="22" spans="2:4" x14ac:dyDescent="0.25">
      <c r="D22" s="25"/>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showGridLines="0" zoomScale="150" zoomScaleNormal="150" workbookViewId="0">
      <selection activeCell="J11" sqref="J11"/>
    </sheetView>
  </sheetViews>
  <sheetFormatPr defaultColWidth="8.85546875" defaultRowHeight="12.75" x14ac:dyDescent="0.2"/>
  <cols>
    <col min="1" max="1" width="24.42578125" style="15" customWidth="1"/>
    <col min="2" max="2" width="12.7109375" style="15" customWidth="1"/>
    <col min="3" max="4" width="14.28515625" style="15" customWidth="1"/>
    <col min="5" max="5" width="15.28515625" style="15" customWidth="1"/>
    <col min="6" max="6" width="15.5703125" style="15" customWidth="1"/>
    <col min="7" max="16384" width="8.85546875" style="15"/>
  </cols>
  <sheetData>
    <row r="1" spans="1:6" ht="18" thickBot="1" x14ac:dyDescent="0.35">
      <c r="A1" s="36" t="s">
        <v>41</v>
      </c>
      <c r="B1" s="36"/>
      <c r="C1" s="36"/>
      <c r="D1" s="36"/>
      <c r="E1" s="36"/>
      <c r="F1" s="36"/>
    </row>
    <row r="2" spans="1:6" ht="13.5" thickTop="1" x14ac:dyDescent="0.2"/>
    <row r="3" spans="1:6" x14ac:dyDescent="0.2">
      <c r="A3" s="20" t="s">
        <v>19</v>
      </c>
      <c r="B3" s="19"/>
      <c r="C3" s="19"/>
      <c r="D3" s="20" t="s">
        <v>8</v>
      </c>
      <c r="E3" s="19"/>
      <c r="F3" s="19"/>
    </row>
    <row r="5" spans="1:6" x14ac:dyDescent="0.2">
      <c r="A5" s="14" t="s">
        <v>25</v>
      </c>
    </row>
    <row r="6" spans="1:6" x14ac:dyDescent="0.2">
      <c r="A6" s="14"/>
    </row>
    <row r="7" spans="1:6" s="22" customFormat="1" ht="34.15" customHeight="1" x14ac:dyDescent="0.2">
      <c r="B7" s="23" t="str">
        <f>Settings!$G$6</f>
        <v>Know nothing</v>
      </c>
      <c r="C7" s="23" t="str">
        <f>Settings!$G$7</f>
        <v>Can run and use the tools needed</v>
      </c>
      <c r="D7" s="23" t="str">
        <f>Settings!$G$8</f>
        <v>Can tweak it or do easy bug fixes</v>
      </c>
      <c r="E7" s="23" t="str">
        <f>Settings!$G$9</f>
        <v>Can start from nothing and create</v>
      </c>
      <c r="F7" s="23" t="str">
        <f>Settings!$G$10</f>
        <v>Expert level</v>
      </c>
    </row>
    <row r="8" spans="1:6" x14ac:dyDescent="0.2">
      <c r="A8" s="16" t="str">
        <f>IF('Current Assessment'!B1&lt;&gt;"", 'Current Assessment'!B1, "")</f>
        <v>CSS</v>
      </c>
      <c r="B8" s="17"/>
      <c r="C8" s="17"/>
      <c r="D8" s="17"/>
      <c r="E8" s="17"/>
      <c r="F8" s="17"/>
    </row>
    <row r="9" spans="1:6" x14ac:dyDescent="0.2">
      <c r="A9" s="16" t="str">
        <f>IF('Current Assessment'!C1&lt;&gt;"", 'Current Assessment'!C1, "")</f>
        <v>Javascript</v>
      </c>
      <c r="B9" s="17"/>
      <c r="C9" s="17"/>
      <c r="D9" s="17"/>
      <c r="E9" s="17"/>
      <c r="F9" s="17"/>
    </row>
    <row r="10" spans="1:6" x14ac:dyDescent="0.2">
      <c r="A10" s="16" t="str">
        <f>IF('Current Assessment'!D1&lt;&gt;"", 'Current Assessment'!D1, "")</f>
        <v>DB Backup/Restore</v>
      </c>
      <c r="B10" s="17"/>
      <c r="C10" s="17"/>
      <c r="D10" s="17"/>
      <c r="E10" s="17"/>
      <c r="F10" s="17"/>
    </row>
    <row r="11" spans="1:6" x14ac:dyDescent="0.2">
      <c r="A11" s="16" t="str">
        <f>IF('Current Assessment'!E1&lt;&gt;"", 'Current Assessment'!E1, "")</f>
        <v/>
      </c>
      <c r="B11" s="17"/>
      <c r="C11" s="17"/>
      <c r="D11" s="17"/>
      <c r="E11" s="17"/>
      <c r="F11" s="17"/>
    </row>
    <row r="12" spans="1:6" x14ac:dyDescent="0.2">
      <c r="A12" s="16" t="str">
        <f>IF('Current Assessment'!F1&lt;&gt;"", 'Current Assessment'!F1, "")</f>
        <v/>
      </c>
      <c r="B12" s="17"/>
      <c r="C12" s="17"/>
      <c r="D12" s="17"/>
      <c r="E12" s="17"/>
      <c r="F12" s="17"/>
    </row>
    <row r="13" spans="1:6" x14ac:dyDescent="0.2">
      <c r="A13" s="16" t="str">
        <f>IF('Current Assessment'!G1&lt;&gt;"", 'Current Assessment'!G1, "")</f>
        <v/>
      </c>
      <c r="B13" s="17"/>
      <c r="C13" s="17"/>
      <c r="D13" s="17"/>
      <c r="E13" s="17"/>
      <c r="F13" s="17"/>
    </row>
    <row r="14" spans="1:6" x14ac:dyDescent="0.2">
      <c r="A14" s="16" t="str">
        <f>IF('Current Assessment'!H1&lt;&gt;"", 'Current Assessment'!H1, "")</f>
        <v/>
      </c>
      <c r="B14" s="17"/>
      <c r="C14" s="17"/>
      <c r="D14" s="17"/>
      <c r="E14" s="17"/>
      <c r="F14" s="17"/>
    </row>
    <row r="15" spans="1:6" x14ac:dyDescent="0.2">
      <c r="A15" s="16" t="str">
        <f>IF('Current Assessment'!I1&lt;&gt;"", 'Current Assessment'!I1, "")</f>
        <v/>
      </c>
      <c r="B15" s="17"/>
      <c r="C15" s="17"/>
      <c r="D15" s="17"/>
      <c r="E15" s="17"/>
      <c r="F15" s="17"/>
    </row>
    <row r="16" spans="1:6" x14ac:dyDescent="0.2">
      <c r="A16" s="16" t="str">
        <f>IF('Current Assessment'!J1&lt;&gt;"", 'Current Assessment'!J1, "")</f>
        <v/>
      </c>
      <c r="B16" s="17"/>
      <c r="C16" s="17"/>
      <c r="D16" s="17"/>
      <c r="E16" s="17"/>
      <c r="F16" s="17"/>
    </row>
    <row r="17" spans="1:6" x14ac:dyDescent="0.2">
      <c r="A17" s="16" t="str">
        <f>IF('Current Assessment'!K1&lt;&gt;"", 'Current Assessment'!K1, "")</f>
        <v/>
      </c>
      <c r="B17" s="17"/>
      <c r="C17" s="17"/>
      <c r="D17" s="17"/>
      <c r="E17" s="17"/>
      <c r="F17" s="17"/>
    </row>
    <row r="18" spans="1:6" x14ac:dyDescent="0.2">
      <c r="A18" s="16" t="str">
        <f>IF('Current Assessment'!L1&lt;&gt;"", 'Current Assessment'!L1, "")</f>
        <v/>
      </c>
      <c r="B18" s="17"/>
      <c r="C18" s="17"/>
      <c r="D18" s="17"/>
      <c r="E18" s="17"/>
      <c r="F18" s="17"/>
    </row>
    <row r="19" spans="1:6" x14ac:dyDescent="0.2">
      <c r="A19" s="16" t="str">
        <f>IF('Current Assessment'!M1&lt;&gt;"", 'Current Assessment'!M1, "")</f>
        <v/>
      </c>
      <c r="B19" s="17"/>
      <c r="C19" s="17"/>
      <c r="D19" s="17"/>
      <c r="E19" s="17"/>
      <c r="F19" s="17"/>
    </row>
    <row r="20" spans="1:6" x14ac:dyDescent="0.2">
      <c r="A20" s="16" t="str">
        <f>IF('Current Assessment'!N1&lt;&gt;"", 'Current Assessment'!N1, "")</f>
        <v/>
      </c>
      <c r="B20" s="17"/>
      <c r="C20" s="17"/>
      <c r="D20" s="17"/>
      <c r="E20" s="17"/>
      <c r="F20" s="17"/>
    </row>
    <row r="21" spans="1:6" x14ac:dyDescent="0.2">
      <c r="A21" s="16" t="str">
        <f>IF('Current Assessment'!O1&lt;&gt;"", 'Current Assessment'!O1, "")</f>
        <v/>
      </c>
      <c r="B21" s="17"/>
      <c r="C21" s="17"/>
      <c r="D21" s="17"/>
      <c r="E21" s="17"/>
      <c r="F21" s="17"/>
    </row>
    <row r="22" spans="1:6" x14ac:dyDescent="0.2">
      <c r="A22" s="16" t="str">
        <f>IF('Current Assessment'!P1&lt;&gt;"", 'Current Assessment'!P1, "")</f>
        <v/>
      </c>
      <c r="B22" s="17"/>
      <c r="C22" s="17"/>
      <c r="D22" s="17"/>
      <c r="E22" s="17"/>
      <c r="F22" s="17"/>
    </row>
    <row r="23" spans="1:6" x14ac:dyDescent="0.2">
      <c r="A23" s="16" t="str">
        <f>IF('Current Assessment'!Q1&lt;&gt;"", 'Current Assessment'!Q1, "")</f>
        <v/>
      </c>
      <c r="B23" s="17"/>
      <c r="C23" s="17"/>
      <c r="D23" s="17"/>
      <c r="E23" s="17"/>
      <c r="F23" s="17"/>
    </row>
    <row r="24" spans="1:6" x14ac:dyDescent="0.2">
      <c r="A24" s="16" t="str">
        <f>IF('Current Assessment'!R1&lt;&gt;"", 'Current Assessment'!R1, "")</f>
        <v/>
      </c>
      <c r="B24" s="17"/>
      <c r="C24" s="17"/>
      <c r="D24" s="17"/>
      <c r="E24" s="17"/>
      <c r="F24" s="17"/>
    </row>
    <row r="25" spans="1:6" ht="31.9" customHeight="1" x14ac:dyDescent="0.2">
      <c r="A25" s="14" t="s">
        <v>26</v>
      </c>
    </row>
    <row r="27" spans="1:6" s="18" customFormat="1" ht="25.5" x14ac:dyDescent="0.2">
      <c r="A27" s="22"/>
      <c r="B27" s="23" t="str">
        <f>Settings!$I$6</f>
        <v>I'd quit rather than do this…</v>
      </c>
      <c r="C27" s="23" t="str">
        <f>Settings!$I$7</f>
        <v>Actively Avoid, unless coerced…</v>
      </c>
      <c r="D27" s="23" t="str">
        <f>Settings!$I$8</f>
        <v>Willing to learn</v>
      </c>
      <c r="E27" s="23" t="str">
        <f>Settings!$I$9</f>
        <v>Strongly Interested</v>
      </c>
      <c r="F27" s="23" t="str">
        <f>Settings!$I$10</f>
        <v>Please, Please, Please…</v>
      </c>
    </row>
    <row r="28" spans="1:6" x14ac:dyDescent="0.2">
      <c r="A28" s="16" t="str">
        <f>IF('Current Assessment'!B16&lt;&gt;"", 'Current Assessment'!B16, "")</f>
        <v>CSS</v>
      </c>
      <c r="B28" s="17"/>
      <c r="C28" s="17"/>
      <c r="D28" s="17"/>
      <c r="E28" s="17"/>
      <c r="F28" s="17"/>
    </row>
    <row r="29" spans="1:6" x14ac:dyDescent="0.2">
      <c r="A29" s="16" t="str">
        <f>IF('Current Assessment'!C16&lt;&gt;"", 'Current Assessment'!C16, "")</f>
        <v>Javascript</v>
      </c>
      <c r="B29" s="17"/>
      <c r="C29" s="17"/>
      <c r="D29" s="17"/>
      <c r="E29" s="17"/>
      <c r="F29" s="17"/>
    </row>
    <row r="30" spans="1:6" x14ac:dyDescent="0.2">
      <c r="A30" s="16" t="str">
        <f>IF('Current Assessment'!D16&lt;&gt;"", 'Current Assessment'!D16, "")</f>
        <v>DB Backup/Restore</v>
      </c>
      <c r="B30" s="17"/>
      <c r="C30" s="17"/>
      <c r="D30" s="17"/>
      <c r="E30" s="17"/>
      <c r="F30" s="17"/>
    </row>
    <row r="31" spans="1:6" x14ac:dyDescent="0.2">
      <c r="A31" s="16" t="str">
        <f>IF('Current Assessment'!E16&lt;&gt;"", 'Current Assessment'!E16, "")</f>
        <v/>
      </c>
      <c r="B31" s="17"/>
      <c r="C31" s="17"/>
      <c r="D31" s="17"/>
      <c r="E31" s="17"/>
      <c r="F31" s="17"/>
    </row>
    <row r="32" spans="1:6" x14ac:dyDescent="0.2">
      <c r="A32" s="16" t="str">
        <f>IF('Current Assessment'!F16&lt;&gt;"", 'Current Assessment'!F16, "")</f>
        <v/>
      </c>
      <c r="B32" s="17"/>
      <c r="C32" s="17"/>
      <c r="D32" s="17"/>
      <c r="E32" s="17"/>
      <c r="F32" s="17"/>
    </row>
    <row r="33" spans="1:6" x14ac:dyDescent="0.2">
      <c r="A33" s="16" t="str">
        <f>IF('Current Assessment'!G16&lt;&gt;"", 'Current Assessment'!G16, "")</f>
        <v/>
      </c>
      <c r="B33" s="17"/>
      <c r="C33" s="17"/>
      <c r="D33" s="17"/>
      <c r="E33" s="17"/>
      <c r="F33" s="17"/>
    </row>
    <row r="34" spans="1:6" x14ac:dyDescent="0.2">
      <c r="A34" s="16" t="str">
        <f>IF('Current Assessment'!H16&lt;&gt;"", 'Current Assessment'!H16, "")</f>
        <v/>
      </c>
      <c r="B34" s="17"/>
      <c r="C34" s="17"/>
      <c r="D34" s="17"/>
      <c r="E34" s="17"/>
      <c r="F34" s="17"/>
    </row>
    <row r="35" spans="1:6" x14ac:dyDescent="0.2">
      <c r="A35" s="16" t="str">
        <f>IF('Current Assessment'!I16&lt;&gt;"", 'Current Assessment'!I16, "")</f>
        <v/>
      </c>
      <c r="B35" s="17"/>
      <c r="C35" s="17"/>
      <c r="D35" s="17"/>
      <c r="E35" s="17"/>
      <c r="F35" s="17"/>
    </row>
    <row r="36" spans="1:6" x14ac:dyDescent="0.2">
      <c r="A36" s="16" t="str">
        <f>IF('Current Assessment'!J16&lt;&gt;"", 'Current Assessment'!J16, "")</f>
        <v/>
      </c>
      <c r="B36" s="17"/>
      <c r="C36" s="17"/>
      <c r="D36" s="17"/>
      <c r="E36" s="17"/>
      <c r="F36" s="17"/>
    </row>
    <row r="37" spans="1:6" x14ac:dyDescent="0.2">
      <c r="A37" s="16" t="str">
        <f>IF('Current Assessment'!K16&lt;&gt;"", 'Current Assessment'!K16, "")</f>
        <v/>
      </c>
      <c r="B37" s="17"/>
      <c r="C37" s="17"/>
      <c r="D37" s="17"/>
      <c r="E37" s="17"/>
      <c r="F37" s="17"/>
    </row>
    <row r="38" spans="1:6" x14ac:dyDescent="0.2">
      <c r="A38" s="16" t="str">
        <f>IF('Current Assessment'!L16&lt;&gt;"", 'Current Assessment'!L16, "")</f>
        <v/>
      </c>
      <c r="B38" s="17"/>
      <c r="C38" s="17"/>
      <c r="D38" s="17"/>
      <c r="E38" s="17"/>
      <c r="F38" s="17"/>
    </row>
    <row r="39" spans="1:6" x14ac:dyDescent="0.2">
      <c r="A39" s="16" t="str">
        <f>IF('Current Assessment'!M16&lt;&gt;"", 'Current Assessment'!M16, "")</f>
        <v/>
      </c>
      <c r="B39" s="17"/>
      <c r="C39" s="17"/>
      <c r="D39" s="17"/>
      <c r="E39" s="17"/>
      <c r="F39" s="17"/>
    </row>
    <row r="40" spans="1:6" x14ac:dyDescent="0.2">
      <c r="A40" s="16" t="str">
        <f>IF('Current Assessment'!N16&lt;&gt;"", 'Current Assessment'!N16, "")</f>
        <v/>
      </c>
      <c r="B40" s="17"/>
      <c r="C40" s="17"/>
      <c r="D40" s="17"/>
      <c r="E40" s="17"/>
      <c r="F40" s="17"/>
    </row>
    <row r="41" spans="1:6" x14ac:dyDescent="0.2">
      <c r="A41" s="16" t="str">
        <f>IF('Current Assessment'!O16&lt;&gt;"", 'Current Assessment'!O16, "")</f>
        <v/>
      </c>
      <c r="B41" s="17"/>
      <c r="C41" s="17"/>
      <c r="D41" s="17"/>
      <c r="E41" s="17"/>
      <c r="F41" s="17"/>
    </row>
    <row r="42" spans="1:6" x14ac:dyDescent="0.2">
      <c r="A42" s="16" t="str">
        <f>IF('Current Assessment'!P16&lt;&gt;"", 'Current Assessment'!P16, "")</f>
        <v/>
      </c>
      <c r="B42" s="17"/>
      <c r="C42" s="17"/>
      <c r="D42" s="17"/>
      <c r="E42" s="17"/>
      <c r="F42" s="17"/>
    </row>
    <row r="43" spans="1:6" x14ac:dyDescent="0.2">
      <c r="A43" s="16" t="str">
        <f>IF('Current Assessment'!Q16&lt;&gt;"", 'Current Assessment'!Q16, "")</f>
        <v/>
      </c>
      <c r="B43" s="17"/>
      <c r="C43" s="17"/>
      <c r="D43" s="17"/>
      <c r="E43" s="17"/>
      <c r="F43" s="17"/>
    </row>
    <row r="44" spans="1:6" x14ac:dyDescent="0.2">
      <c r="A44" s="16" t="str">
        <f>IF('Current Assessment'!R16&lt;&gt;"", 'Current Assessment'!R16, "")</f>
        <v/>
      </c>
      <c r="B44" s="17"/>
      <c r="C44" s="17"/>
      <c r="D44" s="17"/>
      <c r="E44" s="17"/>
      <c r="F44" s="17"/>
    </row>
  </sheetData>
  <mergeCells count="1">
    <mergeCell ref="A1:F1"/>
  </mergeCells>
  <dataValidations count="2">
    <dataValidation allowBlank="1" showInputMessage="1" showErrorMessage="1" promptTitle="STOP!" prompt="Change these titles in the Settings worksheet. Editing them here will not change the titles everywhere." sqref="B7:F7"/>
    <dataValidation allowBlank="1" showInputMessage="1" showErrorMessage="1" promptTitle="STOP!" prompt="Please edit these in the Setting worksheet." sqref="A8:A24"/>
  </dataValidations>
  <pageMargins left="0.25" right="0.25"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showGridLines="0" workbookViewId="0">
      <selection activeCell="A14" sqref="A14"/>
    </sheetView>
  </sheetViews>
  <sheetFormatPr defaultColWidth="29.42578125" defaultRowHeight="15" x14ac:dyDescent="0.25"/>
  <cols>
    <col min="1" max="1" width="32.28515625" style="9" customWidth="1"/>
    <col min="2" max="2" width="35.28515625" customWidth="1"/>
    <col min="3" max="3" width="32.85546875" customWidth="1"/>
    <col min="4" max="4" width="33" customWidth="1"/>
  </cols>
  <sheetData>
    <row r="1" spans="1:18" s="4" customFormat="1" x14ac:dyDescent="0.25">
      <c r="A1" s="30"/>
      <c r="B1" s="31" t="str">
        <f>IF(ISBLANK(Settings!$D6),"",Settings!$D6)</f>
        <v>CSS</v>
      </c>
      <c r="C1" s="31" t="str">
        <f>IF(ISBLANK(Settings!$D7),"",Settings!$D7)</f>
        <v>Javascript</v>
      </c>
      <c r="D1" s="31" t="str">
        <f>IF(ISBLANK(Settings!$D8),"",Settings!$D8)</f>
        <v>DB Backup/Restore</v>
      </c>
      <c r="E1" s="31" t="str">
        <f>IF(ISBLANK(Settings!$D9),"",Settings!$D9)</f>
        <v/>
      </c>
      <c r="F1" s="31" t="str">
        <f>IF(ISBLANK(Settings!$D10),"",Settings!$D10)</f>
        <v/>
      </c>
      <c r="G1" s="31" t="str">
        <f>IF(ISBLANK(Settings!$D11),"",Settings!$D11)</f>
        <v/>
      </c>
      <c r="H1" s="31" t="str">
        <f>IF(ISBLANK(Settings!$D12),"",Settings!$D12)</f>
        <v/>
      </c>
      <c r="I1" s="31" t="str">
        <f>IF(ISBLANK(Settings!$D13),"",Settings!$D13)</f>
        <v/>
      </c>
      <c r="J1" s="31" t="str">
        <f>IF(ISBLANK(Settings!$D14),"",Settings!$D14)</f>
        <v/>
      </c>
      <c r="K1" s="31" t="str">
        <f>IF(ISBLANK(Settings!$D15),"",Settings!$D15)</f>
        <v/>
      </c>
      <c r="L1" s="31" t="str">
        <f>IF(ISBLANK(Settings!$D16),"",Settings!$D16)</f>
        <v/>
      </c>
      <c r="M1" s="31" t="str">
        <f>IF(ISBLANK(Settings!$D17),"",Settings!$D17)</f>
        <v/>
      </c>
      <c r="N1" s="31" t="str">
        <f>IF(ISBLANK(Settings!$D18),"",Settings!$D18)</f>
        <v/>
      </c>
      <c r="O1" s="31" t="str">
        <f>IF(ISBLANK(Settings!$D19),"",Settings!$D19)</f>
        <v/>
      </c>
      <c r="P1" s="31" t="str">
        <f>IF(ISBLANK(Settings!$D20),"",Settings!$D20)</f>
        <v/>
      </c>
      <c r="Q1" s="31" t="str">
        <f>IF(ISBLANK(Settings!$D21),"",Settings!$D21)</f>
        <v/>
      </c>
      <c r="R1" s="31" t="str">
        <f>IF(ISBLANK(Settings!$D22),"",Settings!$D22)</f>
        <v/>
      </c>
    </row>
    <row r="2" spans="1:18" x14ac:dyDescent="0.25">
      <c r="A2" s="31" t="str">
        <f>IF(ISBLANK(Settings!B6),"",Settings!B6)</f>
        <v>Person 1</v>
      </c>
      <c r="B2" s="25" t="s">
        <v>21</v>
      </c>
      <c r="C2" s="25" t="s">
        <v>20</v>
      </c>
      <c r="D2" s="25" t="s">
        <v>21</v>
      </c>
      <c r="E2" s="25"/>
      <c r="F2" s="25"/>
      <c r="G2" s="25"/>
      <c r="H2" s="25"/>
      <c r="I2" s="25"/>
      <c r="J2" s="25"/>
      <c r="K2" s="25"/>
      <c r="L2" s="25"/>
      <c r="M2" s="25"/>
      <c r="N2" s="25"/>
      <c r="O2" s="25"/>
      <c r="P2" s="25"/>
      <c r="Q2" s="25"/>
      <c r="R2" s="25"/>
    </row>
    <row r="3" spans="1:18" x14ac:dyDescent="0.25">
      <c r="A3" s="31" t="str">
        <f>IF(ISBLANK(Settings!B7),"",Settings!B7)</f>
        <v>Person 2</v>
      </c>
      <c r="B3" s="25" t="s">
        <v>20</v>
      </c>
      <c r="C3" s="25" t="s">
        <v>23</v>
      </c>
      <c r="D3" s="25" t="s">
        <v>22</v>
      </c>
      <c r="E3" s="25"/>
      <c r="F3" s="25"/>
      <c r="G3" s="25"/>
      <c r="H3" s="25"/>
      <c r="I3" s="25"/>
      <c r="J3" s="25"/>
      <c r="K3" s="25"/>
      <c r="L3" s="25"/>
      <c r="M3" s="25"/>
      <c r="N3" s="25"/>
      <c r="O3" s="25"/>
      <c r="P3" s="25"/>
      <c r="Q3" s="25"/>
      <c r="R3" s="25"/>
    </row>
    <row r="4" spans="1:18" x14ac:dyDescent="0.25">
      <c r="A4" s="31" t="str">
        <f>IF(ISBLANK(Settings!B8),"",Settings!B8)</f>
        <v>Team 1</v>
      </c>
      <c r="B4" s="25" t="s">
        <v>23</v>
      </c>
      <c r="C4" s="25" t="s">
        <v>20</v>
      </c>
      <c r="D4" s="25" t="s">
        <v>23</v>
      </c>
      <c r="E4" s="25"/>
      <c r="F4" s="25"/>
      <c r="G4" s="25"/>
      <c r="H4" s="25"/>
      <c r="I4" s="25"/>
      <c r="J4" s="25"/>
      <c r="K4" s="25"/>
      <c r="L4" s="25"/>
      <c r="M4" s="25"/>
      <c r="N4" s="25"/>
      <c r="O4" s="25"/>
      <c r="P4" s="25"/>
      <c r="Q4" s="25"/>
      <c r="R4" s="25"/>
    </row>
    <row r="5" spans="1:18" x14ac:dyDescent="0.25">
      <c r="A5" s="31" t="str">
        <f>IF(ISBLANK(Settings!B9),"",Settings!B9)</f>
        <v/>
      </c>
      <c r="B5" s="25"/>
      <c r="C5" s="25"/>
      <c r="D5" s="25"/>
      <c r="E5" s="25"/>
      <c r="F5" s="25"/>
      <c r="G5" s="25"/>
      <c r="H5" s="25"/>
      <c r="I5" s="25"/>
      <c r="J5" s="25"/>
      <c r="K5" s="25"/>
      <c r="L5" s="25"/>
      <c r="M5" s="25"/>
      <c r="N5" s="25"/>
      <c r="O5" s="25"/>
      <c r="P5" s="25"/>
      <c r="Q5" s="25"/>
      <c r="R5" s="25"/>
    </row>
    <row r="6" spans="1:18" x14ac:dyDescent="0.25">
      <c r="A6" s="31" t="str">
        <f>IF(ISBLANK(Settings!B10),"",Settings!B10)</f>
        <v/>
      </c>
      <c r="B6" s="25"/>
      <c r="C6" s="25"/>
      <c r="D6" s="25"/>
      <c r="E6" s="25"/>
      <c r="F6" s="25"/>
      <c r="G6" s="25"/>
      <c r="H6" s="25"/>
      <c r="I6" s="25"/>
      <c r="J6" s="25"/>
      <c r="K6" s="25"/>
      <c r="L6" s="25"/>
      <c r="M6" s="25"/>
      <c r="N6" s="25"/>
      <c r="O6" s="25"/>
      <c r="P6" s="25"/>
      <c r="Q6" s="25"/>
      <c r="R6" s="25"/>
    </row>
    <row r="7" spans="1:18" x14ac:dyDescent="0.25">
      <c r="A7" s="31" t="str">
        <f>IF(ISBLANK(Settings!B11),"",Settings!B11)</f>
        <v/>
      </c>
      <c r="B7" s="25"/>
      <c r="C7" s="25"/>
      <c r="D7" s="25"/>
      <c r="E7" s="25"/>
      <c r="F7" s="25"/>
      <c r="G7" s="25"/>
      <c r="H7" s="25"/>
      <c r="I7" s="25"/>
      <c r="J7" s="25"/>
      <c r="K7" s="25"/>
      <c r="L7" s="25"/>
      <c r="M7" s="25"/>
      <c r="N7" s="25"/>
      <c r="O7" s="25"/>
      <c r="P7" s="25"/>
      <c r="Q7" s="25"/>
      <c r="R7" s="25"/>
    </row>
    <row r="8" spans="1:18" x14ac:dyDescent="0.25">
      <c r="A8" s="31" t="str">
        <f>IF(ISBLANK(Settings!B12),"",Settings!B12)</f>
        <v/>
      </c>
      <c r="B8" s="25"/>
      <c r="C8" s="25"/>
      <c r="D8" s="25"/>
      <c r="E8" s="25"/>
      <c r="F8" s="25"/>
      <c r="G8" s="25"/>
      <c r="H8" s="25"/>
      <c r="I8" s="25"/>
      <c r="J8" s="25"/>
      <c r="K8" s="25"/>
      <c r="L8" s="25"/>
      <c r="M8" s="25"/>
      <c r="N8" s="25"/>
      <c r="O8" s="25"/>
      <c r="P8" s="25"/>
      <c r="Q8" s="25"/>
      <c r="R8" s="25"/>
    </row>
    <row r="9" spans="1:18" x14ac:dyDescent="0.25">
      <c r="A9" s="31" t="str">
        <f>IF(ISBLANK(Settings!B13),"",Settings!B13)</f>
        <v/>
      </c>
      <c r="B9" s="25"/>
      <c r="C9" s="25"/>
      <c r="D9" s="25"/>
      <c r="E9" s="25"/>
      <c r="F9" s="25"/>
      <c r="G9" s="25"/>
      <c r="H9" s="25"/>
      <c r="I9" s="25"/>
      <c r="J9" s="25"/>
      <c r="K9" s="25"/>
      <c r="L9" s="25"/>
      <c r="M9" s="25"/>
      <c r="N9" s="25"/>
      <c r="O9" s="25"/>
      <c r="P9" s="25"/>
      <c r="Q9" s="25"/>
      <c r="R9" s="25"/>
    </row>
    <row r="10" spans="1:18" x14ac:dyDescent="0.25">
      <c r="A10" s="31" t="str">
        <f>IF(ISBLANK(Settings!B14),"",Settings!B14)</f>
        <v/>
      </c>
      <c r="B10" s="25"/>
      <c r="C10" s="25"/>
      <c r="D10" s="25"/>
      <c r="E10" s="25"/>
      <c r="F10" s="25"/>
      <c r="G10" s="25"/>
      <c r="H10" s="25"/>
      <c r="I10" s="25"/>
      <c r="J10" s="25"/>
      <c r="K10" s="25"/>
      <c r="L10" s="25"/>
      <c r="M10" s="25"/>
      <c r="N10" s="25"/>
      <c r="O10" s="25"/>
      <c r="P10" s="25"/>
      <c r="Q10" s="25"/>
      <c r="R10" s="25"/>
    </row>
    <row r="11" spans="1:18" x14ac:dyDescent="0.25">
      <c r="A11" s="31" t="str">
        <f>IF(ISBLANK(Settings!B15),"",Settings!B15)</f>
        <v/>
      </c>
      <c r="B11" s="25"/>
      <c r="C11" s="25"/>
      <c r="D11" s="25"/>
      <c r="E11" s="25"/>
      <c r="F11" s="25"/>
      <c r="G11" s="25"/>
      <c r="H11" s="25"/>
      <c r="I11" s="25"/>
      <c r="J11" s="25"/>
      <c r="K11" s="25"/>
      <c r="L11" s="25"/>
      <c r="M11" s="25"/>
      <c r="N11" s="25"/>
      <c r="O11" s="25"/>
      <c r="P11" s="25"/>
      <c r="Q11" s="25"/>
      <c r="R11" s="25"/>
    </row>
    <row r="12" spans="1:18" x14ac:dyDescent="0.25">
      <c r="A12" s="31" t="str">
        <f>IF(ISBLANK(Settings!B16),"",Settings!B16)</f>
        <v/>
      </c>
      <c r="B12" s="25"/>
      <c r="C12" s="25"/>
      <c r="D12" s="25"/>
      <c r="E12" s="25"/>
      <c r="F12" s="25"/>
      <c r="G12" s="25"/>
      <c r="H12" s="25"/>
      <c r="I12" s="25"/>
      <c r="J12" s="25"/>
      <c r="K12" s="25"/>
      <c r="L12" s="25"/>
      <c r="M12" s="25"/>
      <c r="N12" s="25"/>
      <c r="O12" s="25"/>
      <c r="P12" s="25"/>
      <c r="Q12" s="25"/>
      <c r="R12" s="25"/>
    </row>
    <row r="13" spans="1:18" x14ac:dyDescent="0.25">
      <c r="A13" s="31" t="str">
        <f>IF(ISBLANK(Settings!B17),"",Settings!B17)</f>
        <v/>
      </c>
      <c r="B13" s="25"/>
      <c r="C13" s="25"/>
      <c r="D13" s="25"/>
      <c r="E13" s="25"/>
      <c r="F13" s="25"/>
      <c r="G13" s="25"/>
      <c r="H13" s="25"/>
      <c r="I13" s="25"/>
      <c r="J13" s="25"/>
      <c r="K13" s="25"/>
      <c r="L13" s="25"/>
      <c r="M13" s="25"/>
      <c r="N13" s="25"/>
      <c r="O13" s="25"/>
      <c r="P13" s="25"/>
      <c r="Q13" s="25"/>
      <c r="R13" s="25"/>
    </row>
    <row r="14" spans="1:18" ht="12.6" customHeight="1" x14ac:dyDescent="0.25"/>
    <row r="15" spans="1:18" ht="18.75" x14ac:dyDescent="0.3">
      <c r="A15" s="11" t="s">
        <v>9</v>
      </c>
    </row>
    <row r="16" spans="1:18" s="21" customFormat="1" x14ac:dyDescent="0.25">
      <c r="A16" s="32"/>
      <c r="B16" s="34" t="str">
        <f>IF(B1&lt;&gt;"",B1,"")</f>
        <v>CSS</v>
      </c>
      <c r="C16" s="34" t="str">
        <f t="shared" ref="C16:R16" si="0">IF(C1&lt;&gt;"",C1,"")</f>
        <v>Javascript</v>
      </c>
      <c r="D16" s="34" t="str">
        <f t="shared" si="0"/>
        <v>DB Backup/Restore</v>
      </c>
      <c r="E16" s="34" t="str">
        <f t="shared" si="0"/>
        <v/>
      </c>
      <c r="F16" s="34" t="str">
        <f t="shared" si="0"/>
        <v/>
      </c>
      <c r="G16" s="34" t="str">
        <f t="shared" si="0"/>
        <v/>
      </c>
      <c r="H16" s="34" t="str">
        <f t="shared" si="0"/>
        <v/>
      </c>
      <c r="I16" s="34" t="str">
        <f t="shared" si="0"/>
        <v/>
      </c>
      <c r="J16" s="34" t="str">
        <f t="shared" si="0"/>
        <v/>
      </c>
      <c r="K16" s="34" t="str">
        <f t="shared" si="0"/>
        <v/>
      </c>
      <c r="L16" s="34" t="str">
        <f t="shared" si="0"/>
        <v/>
      </c>
      <c r="M16" s="34" t="str">
        <f t="shared" si="0"/>
        <v/>
      </c>
      <c r="N16" s="34" t="str">
        <f t="shared" si="0"/>
        <v/>
      </c>
      <c r="O16" s="34" t="str">
        <f t="shared" si="0"/>
        <v/>
      </c>
      <c r="P16" s="34" t="str">
        <f t="shared" si="0"/>
        <v/>
      </c>
      <c r="Q16" s="34" t="str">
        <f t="shared" si="0"/>
        <v/>
      </c>
      <c r="R16" s="34" t="str">
        <f t="shared" si="0"/>
        <v/>
      </c>
    </row>
    <row r="17" spans="1:18" x14ac:dyDescent="0.25">
      <c r="A17" s="33" t="s">
        <v>35</v>
      </c>
      <c r="B17" s="28">
        <f>Current_Calcs!B1</f>
        <v>1</v>
      </c>
      <c r="C17" s="28">
        <f>Current_Calcs!C1</f>
        <v>1</v>
      </c>
      <c r="D17" s="28">
        <f>Current_Calcs!D1</f>
        <v>1</v>
      </c>
      <c r="E17" s="28" t="str">
        <f>Current_Calcs!E1</f>
        <v/>
      </c>
      <c r="F17" s="29" t="str">
        <f>Current_Calcs!F1</f>
        <v/>
      </c>
      <c r="G17" s="29" t="str">
        <f>Current_Calcs!G1</f>
        <v/>
      </c>
      <c r="H17" s="29" t="str">
        <f>Current_Calcs!H1</f>
        <v/>
      </c>
      <c r="I17" s="29" t="str">
        <f>Current_Calcs!I1</f>
        <v/>
      </c>
      <c r="J17" s="29" t="str">
        <f>Current_Calcs!J1</f>
        <v/>
      </c>
      <c r="K17" s="29" t="str">
        <f>Current_Calcs!K1</f>
        <v/>
      </c>
      <c r="L17" s="29" t="str">
        <f>Current_Calcs!L1</f>
        <v/>
      </c>
      <c r="M17" s="29" t="str">
        <f>Current_Calcs!M1</f>
        <v/>
      </c>
      <c r="N17" s="29" t="str">
        <f>Current_Calcs!N1</f>
        <v/>
      </c>
      <c r="O17" s="29" t="str">
        <f>Current_Calcs!O1</f>
        <v/>
      </c>
      <c r="P17" s="29" t="str">
        <f>Current_Calcs!P1</f>
        <v/>
      </c>
      <c r="Q17" s="29" t="str">
        <f>Current_Calcs!Q1</f>
        <v/>
      </c>
      <c r="R17" s="29" t="str">
        <f>Current_Calcs!R1</f>
        <v/>
      </c>
    </row>
    <row r="18" spans="1:18" x14ac:dyDescent="0.25">
      <c r="A18" s="33" t="s">
        <v>34</v>
      </c>
      <c r="B18" s="28">
        <f>Current_Calcs!B2</f>
        <v>1</v>
      </c>
      <c r="C18" s="28">
        <f>Current_Calcs!C2</f>
        <v>1</v>
      </c>
      <c r="D18" s="28">
        <f>Current_Calcs!D2</f>
        <v>2</v>
      </c>
      <c r="E18" s="28" t="str">
        <f>Current_Calcs!E2</f>
        <v/>
      </c>
      <c r="F18" s="29" t="str">
        <f>Current_Calcs!F2</f>
        <v/>
      </c>
      <c r="G18" s="29" t="str">
        <f>Current_Calcs!G2</f>
        <v/>
      </c>
      <c r="H18" s="29" t="str">
        <f>Current_Calcs!H2</f>
        <v/>
      </c>
      <c r="I18" s="29" t="str">
        <f>Current_Calcs!I2</f>
        <v/>
      </c>
      <c r="J18" s="29" t="str">
        <f>Current_Calcs!J2</f>
        <v/>
      </c>
      <c r="K18" s="29" t="str">
        <f>Current_Calcs!K2</f>
        <v/>
      </c>
      <c r="L18" s="29" t="str">
        <f>Current_Calcs!L2</f>
        <v/>
      </c>
      <c r="M18" s="29" t="str">
        <f>Current_Calcs!M2</f>
        <v/>
      </c>
      <c r="N18" s="29" t="str">
        <f>Current_Calcs!N2</f>
        <v/>
      </c>
      <c r="O18" s="29" t="str">
        <f>Current_Calcs!O2</f>
        <v/>
      </c>
      <c r="P18" s="29" t="str">
        <f>Current_Calcs!P2</f>
        <v/>
      </c>
      <c r="Q18" s="29" t="str">
        <f>Current_Calcs!Q2</f>
        <v/>
      </c>
      <c r="R18" s="29" t="str">
        <f>Current_Calcs!R2</f>
        <v/>
      </c>
    </row>
    <row r="19" spans="1:18" x14ac:dyDescent="0.25">
      <c r="A19" s="33" t="s">
        <v>36</v>
      </c>
      <c r="B19" s="28">
        <f>Current_Calcs!B3</f>
        <v>1</v>
      </c>
      <c r="C19" s="28">
        <f>Current_Calcs!C3</f>
        <v>0</v>
      </c>
      <c r="D19" s="28">
        <f>Current_Calcs!D3</f>
        <v>1</v>
      </c>
      <c r="E19" s="28" t="str">
        <f>Current_Calcs!E3</f>
        <v/>
      </c>
      <c r="F19" s="29" t="str">
        <f>Current_Calcs!F3</f>
        <v/>
      </c>
      <c r="G19" s="29" t="str">
        <f>Current_Calcs!G3</f>
        <v/>
      </c>
      <c r="H19" s="29" t="str">
        <f>Current_Calcs!H3</f>
        <v/>
      </c>
      <c r="I19" s="29" t="str">
        <f>Current_Calcs!I3</f>
        <v/>
      </c>
      <c r="J19" s="29" t="str">
        <f>Current_Calcs!J3</f>
        <v/>
      </c>
      <c r="K19" s="29" t="str">
        <f>Current_Calcs!K3</f>
        <v/>
      </c>
      <c r="L19" s="29" t="str">
        <f>Current_Calcs!L3</f>
        <v/>
      </c>
      <c r="M19" s="29" t="str">
        <f>Current_Calcs!M3</f>
        <v/>
      </c>
      <c r="N19" s="29" t="str">
        <f>Current_Calcs!N3</f>
        <v/>
      </c>
      <c r="O19" s="29" t="str">
        <f>Current_Calcs!O3</f>
        <v/>
      </c>
      <c r="P19" s="29" t="str">
        <f>Current_Calcs!P3</f>
        <v/>
      </c>
      <c r="Q19" s="29" t="str">
        <f>Current_Calcs!Q3</f>
        <v/>
      </c>
      <c r="R19" s="29" t="str">
        <f>Current_Calcs!R3</f>
        <v/>
      </c>
    </row>
  </sheetData>
  <pageMargins left="0.7" right="0.7" top="0.75" bottom="0.75" header="0.3" footer="0.3"/>
  <pageSetup orientation="portrait" r:id="rId1"/>
  <ignoredErrors>
    <ignoredError sqref="C1" formula="1"/>
  </ignoredErrors>
  <drawing r:id="rId2"/>
  <extLst>
    <ext xmlns:x14="http://schemas.microsoft.com/office/spreadsheetml/2009/9/main" uri="{78C0D931-6437-407d-A8EE-F0AAD7539E65}">
      <x14:conditionalFormattings>
        <x14:conditionalFormatting xmlns:xm="http://schemas.microsoft.com/office/excel/2006/main">
          <x14:cfRule type="iconSet" priority="4" id="{D9BBCF9F-0F9F-41B1-8A44-6FE5C77D8471}">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B17:R19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ErrorMessage="1" errorTitle="Please choose from the drop-down" error="Only values from the list are acceptable. ">
          <x14:formula1>
            <xm:f>Settings!$G$6:$G$10</xm:f>
          </x14:formula1>
          <xm:sqref>B2:R13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activeCell="B4" sqref="B4"/>
    </sheetView>
  </sheetViews>
  <sheetFormatPr defaultRowHeight="15" x14ac:dyDescent="0.25"/>
  <cols>
    <col min="1" max="1" width="34" customWidth="1"/>
  </cols>
  <sheetData>
    <row r="1" spans="1:18" x14ac:dyDescent="0.25">
      <c r="A1" s="1" t="s">
        <v>6</v>
      </c>
      <c r="B1">
        <f t="shared" ref="B1:R1" si="0">IF(B$4&lt;&gt;"",COUNTIF(B$5:B$16, "&gt;= 3"),"")</f>
        <v>1</v>
      </c>
      <c r="C1">
        <f t="shared" si="0"/>
        <v>1</v>
      </c>
      <c r="D1">
        <f t="shared" si="0"/>
        <v>1</v>
      </c>
      <c r="E1" t="str">
        <f t="shared" si="0"/>
        <v/>
      </c>
      <c r="F1" t="str">
        <f t="shared" si="0"/>
        <v/>
      </c>
      <c r="G1" t="str">
        <f t="shared" si="0"/>
        <v/>
      </c>
      <c r="H1" t="str">
        <f t="shared" si="0"/>
        <v/>
      </c>
      <c r="I1" t="str">
        <f t="shared" si="0"/>
        <v/>
      </c>
      <c r="J1" t="str">
        <f t="shared" si="0"/>
        <v/>
      </c>
      <c r="K1" t="str">
        <f t="shared" si="0"/>
        <v/>
      </c>
      <c r="L1" t="str">
        <f t="shared" si="0"/>
        <v/>
      </c>
      <c r="M1" t="str">
        <f t="shared" si="0"/>
        <v/>
      </c>
      <c r="N1" t="str">
        <f t="shared" si="0"/>
        <v/>
      </c>
      <c r="O1" t="str">
        <f t="shared" si="0"/>
        <v/>
      </c>
      <c r="P1" t="str">
        <f t="shared" si="0"/>
        <v/>
      </c>
      <c r="Q1" t="str">
        <f t="shared" si="0"/>
        <v/>
      </c>
      <c r="R1" t="str">
        <f t="shared" si="0"/>
        <v/>
      </c>
    </row>
    <row r="2" spans="1:18" x14ac:dyDescent="0.25">
      <c r="A2" s="1" t="s">
        <v>7</v>
      </c>
      <c r="B2">
        <f t="shared" ref="B2:R2" si="1">IF(B$4&lt;&gt;"",COUNTIF(B$5:B$16, "&gt;= 2"),"")</f>
        <v>1</v>
      </c>
      <c r="C2">
        <f t="shared" si="1"/>
        <v>1</v>
      </c>
      <c r="D2">
        <f t="shared" si="1"/>
        <v>2</v>
      </c>
      <c r="E2" t="str">
        <f t="shared" si="1"/>
        <v/>
      </c>
      <c r="F2" t="str">
        <f t="shared" si="1"/>
        <v/>
      </c>
      <c r="G2" t="str">
        <f t="shared" si="1"/>
        <v/>
      </c>
      <c r="H2" t="str">
        <f t="shared" si="1"/>
        <v/>
      </c>
      <c r="I2" t="str">
        <f t="shared" si="1"/>
        <v/>
      </c>
      <c r="J2" t="str">
        <f t="shared" si="1"/>
        <v/>
      </c>
      <c r="K2" t="str">
        <f t="shared" si="1"/>
        <v/>
      </c>
      <c r="L2" t="str">
        <f t="shared" si="1"/>
        <v/>
      </c>
      <c r="M2" t="str">
        <f t="shared" si="1"/>
        <v/>
      </c>
      <c r="N2" t="str">
        <f t="shared" si="1"/>
        <v/>
      </c>
      <c r="O2" t="str">
        <f t="shared" si="1"/>
        <v/>
      </c>
      <c r="P2" t="str">
        <f t="shared" si="1"/>
        <v/>
      </c>
      <c r="Q2" t="str">
        <f t="shared" si="1"/>
        <v/>
      </c>
      <c r="R2" t="str">
        <f t="shared" si="1"/>
        <v/>
      </c>
    </row>
    <row r="3" spans="1:18" x14ac:dyDescent="0.25">
      <c r="A3" s="1" t="s">
        <v>10</v>
      </c>
      <c r="B3">
        <f t="shared" ref="B3:R3" si="2">IF(B$4&lt;&gt;"",COUNTIF(B$5:B$16, "= 1"),"")</f>
        <v>1</v>
      </c>
      <c r="C3">
        <f t="shared" si="2"/>
        <v>0</v>
      </c>
      <c r="D3">
        <f t="shared" si="2"/>
        <v>1</v>
      </c>
      <c r="E3" t="str">
        <f t="shared" si="2"/>
        <v/>
      </c>
      <c r="F3" t="str">
        <f t="shared" si="2"/>
        <v/>
      </c>
      <c r="G3" t="str">
        <f t="shared" si="2"/>
        <v/>
      </c>
      <c r="H3" t="str">
        <f t="shared" si="2"/>
        <v/>
      </c>
      <c r="I3" t="str">
        <f t="shared" si="2"/>
        <v/>
      </c>
      <c r="J3" t="str">
        <f t="shared" si="2"/>
        <v/>
      </c>
      <c r="K3" t="str">
        <f t="shared" si="2"/>
        <v/>
      </c>
      <c r="L3" t="str">
        <f t="shared" si="2"/>
        <v/>
      </c>
      <c r="M3" t="str">
        <f t="shared" si="2"/>
        <v/>
      </c>
      <c r="N3" t="str">
        <f t="shared" si="2"/>
        <v/>
      </c>
      <c r="O3" t="str">
        <f t="shared" si="2"/>
        <v/>
      </c>
      <c r="P3" t="str">
        <f t="shared" si="2"/>
        <v/>
      </c>
      <c r="Q3" t="str">
        <f t="shared" si="2"/>
        <v/>
      </c>
      <c r="R3" t="str">
        <f t="shared" si="2"/>
        <v/>
      </c>
    </row>
    <row r="4" spans="1:18" s="8" customFormat="1" x14ac:dyDescent="0.25">
      <c r="B4" s="9" t="str">
        <f>IF('Current Assessment'!B1&lt;&gt;"",'Current Assessment'!B1,"")</f>
        <v>CSS</v>
      </c>
      <c r="C4" s="9" t="str">
        <f>IF('Current Assessment'!C1&lt;&gt;"",'Current Assessment'!C1,"")</f>
        <v>Javascript</v>
      </c>
      <c r="D4" s="9" t="str">
        <f>IF('Current Assessment'!D1&lt;&gt;"",'Current Assessment'!D1,"")</f>
        <v>DB Backup/Restore</v>
      </c>
      <c r="E4" s="9" t="str">
        <f>IF('Current Assessment'!E1&lt;&gt;"",'Current Assessment'!E1,"")</f>
        <v/>
      </c>
      <c r="F4" s="9" t="str">
        <f>IF('Current Assessment'!F1&lt;&gt;"",'Current Assessment'!F1,"")</f>
        <v/>
      </c>
      <c r="G4" s="9" t="str">
        <f>IF('Current Assessment'!G1&lt;&gt;"",'Current Assessment'!G1,"")</f>
        <v/>
      </c>
      <c r="H4" s="9" t="str">
        <f>IF('Current Assessment'!H1&lt;&gt;"",'Current Assessment'!H1,"")</f>
        <v/>
      </c>
      <c r="I4" s="9" t="str">
        <f>IF('Current Assessment'!I1&lt;&gt;"",'Current Assessment'!I1,"")</f>
        <v/>
      </c>
      <c r="J4" s="9" t="str">
        <f>IF('Current Assessment'!J1&lt;&gt;"",'Current Assessment'!J1,"")</f>
        <v/>
      </c>
      <c r="K4" s="9" t="str">
        <f>IF('Current Assessment'!K1&lt;&gt;"",'Current Assessment'!K1,"")</f>
        <v/>
      </c>
      <c r="L4" s="9" t="str">
        <f>IF('Current Assessment'!L1&lt;&gt;"",'Current Assessment'!L1,"")</f>
        <v/>
      </c>
      <c r="M4" s="9" t="str">
        <f>IF('Current Assessment'!M1&lt;&gt;"",'Current Assessment'!M1,"")</f>
        <v/>
      </c>
      <c r="N4" s="9" t="str">
        <f>IF('Current Assessment'!N1&lt;&gt;"",'Current Assessment'!N1,"")</f>
        <v/>
      </c>
      <c r="O4" s="9" t="str">
        <f>IF('Current Assessment'!O1&lt;&gt;"",'Current Assessment'!O1,"")</f>
        <v/>
      </c>
      <c r="P4" s="9" t="str">
        <f>IF('Current Assessment'!P1&lt;&gt;"",'Current Assessment'!P1,"")</f>
        <v/>
      </c>
      <c r="Q4" s="9" t="str">
        <f>IF('Current Assessment'!Q1&lt;&gt;"",'Current Assessment'!Q1,"")</f>
        <v/>
      </c>
      <c r="R4" s="9" t="str">
        <f>IF('Current Assessment'!R1&lt;&gt;"",'Current Assessment'!R1,"")</f>
        <v/>
      </c>
    </row>
    <row r="5" spans="1:18" x14ac:dyDescent="0.25">
      <c r="A5" s="5" t="str">
        <f>'Current Assessment'!A2</f>
        <v>Person 1</v>
      </c>
      <c r="B5">
        <f>IFERROR(MATCH('Current Assessment'!B2,Settings!$G$6:$G$10,0)-1, 0)</f>
        <v>1</v>
      </c>
      <c r="C5">
        <f>IFERROR(MATCH('Current Assessment'!C2,Settings!$G$6:$G$10,0)-1, 0)</f>
        <v>0</v>
      </c>
      <c r="D5">
        <f>IFERROR(MATCH('Current Assessment'!D2,Settings!$G$6:$G$10,0)-1, 0)</f>
        <v>1</v>
      </c>
      <c r="E5">
        <f>IFERROR(MATCH('Current Assessment'!E2,Settings!$G$6:$G$10,0)-1, 0)</f>
        <v>0</v>
      </c>
      <c r="F5">
        <f>IFERROR(MATCH('Current Assessment'!F2,Settings!$G$6:$G$10,0)-1, 0)</f>
        <v>0</v>
      </c>
      <c r="G5">
        <f>IFERROR(MATCH('Current Assessment'!G2,Settings!$G$6:$G$10,0)-1, 0)</f>
        <v>0</v>
      </c>
      <c r="H5">
        <f>IFERROR(MATCH('Current Assessment'!H2,Settings!$G$6:$G$10,0)-1, 0)</f>
        <v>0</v>
      </c>
      <c r="I5">
        <f>IFERROR(MATCH('Current Assessment'!I2,Settings!$G$6:$G$10,0)-1, 0)</f>
        <v>0</v>
      </c>
      <c r="J5">
        <f>IFERROR(MATCH('Current Assessment'!J2,Settings!$G$6:$G$10,0)-1, 0)</f>
        <v>0</v>
      </c>
      <c r="K5">
        <f>IFERROR(MATCH('Current Assessment'!K2,Settings!$G$6:$G$10,0)-1, 0)</f>
        <v>0</v>
      </c>
      <c r="L5">
        <f>IFERROR(MATCH('Current Assessment'!L2,Settings!$G$6:$G$10,0)-1, 0)</f>
        <v>0</v>
      </c>
      <c r="M5">
        <f>IFERROR(MATCH('Current Assessment'!M2,Settings!$G$6:$G$10,0)-1, 0)</f>
        <v>0</v>
      </c>
      <c r="N5">
        <f>IFERROR(MATCH('Current Assessment'!N2,Settings!$G$6:$G$10,0)-1, 0)</f>
        <v>0</v>
      </c>
      <c r="O5">
        <f>IFERROR(MATCH('Current Assessment'!O2,Settings!$G$6:$G$10,0)-1, 0)</f>
        <v>0</v>
      </c>
      <c r="P5">
        <f>IFERROR(MATCH('Current Assessment'!P2,Settings!$G$6:$G$10,0)-1, 0)</f>
        <v>0</v>
      </c>
      <c r="Q5">
        <f>IFERROR(MATCH('Current Assessment'!Q2,Settings!$G$6:$G$10,0)-1, 0)</f>
        <v>0</v>
      </c>
      <c r="R5">
        <f>IFERROR(MATCH('Current Assessment'!R2,Settings!$G$6:$G$10,0)-1, 0)</f>
        <v>0</v>
      </c>
    </row>
    <row r="6" spans="1:18" x14ac:dyDescent="0.25">
      <c r="A6" s="5" t="str">
        <f>'Current Assessment'!A3</f>
        <v>Person 2</v>
      </c>
      <c r="B6">
        <f>IFERROR(MATCH('Current Assessment'!B3,Settings!$G$6:$G$10,0)-1, 0)</f>
        <v>0</v>
      </c>
      <c r="C6">
        <f>IFERROR(MATCH('Current Assessment'!C3,Settings!$G$6:$G$10,0)-1, 0)</f>
        <v>3</v>
      </c>
      <c r="D6">
        <f>IFERROR(MATCH('Current Assessment'!D3,Settings!$G$6:$G$10,0)-1, 0)</f>
        <v>2</v>
      </c>
      <c r="E6">
        <f>IFERROR(MATCH('Current Assessment'!E3,Settings!$G$6:$G$10,0)-1, 0)</f>
        <v>0</v>
      </c>
      <c r="F6">
        <f>IFERROR(MATCH('Current Assessment'!F3,Settings!$G$6:$G$10,0)-1, 0)</f>
        <v>0</v>
      </c>
      <c r="G6">
        <f>IFERROR(MATCH('Current Assessment'!G3,Settings!$G$6:$G$10,0)-1, 0)</f>
        <v>0</v>
      </c>
      <c r="H6">
        <f>IFERROR(MATCH('Current Assessment'!H3,Settings!$G$6:$G$10,0)-1, 0)</f>
        <v>0</v>
      </c>
      <c r="I6">
        <f>IFERROR(MATCH('Current Assessment'!I3,Settings!$G$6:$G$10,0)-1, 0)</f>
        <v>0</v>
      </c>
      <c r="J6">
        <f>IFERROR(MATCH('Current Assessment'!J3,Settings!$G$6:$G$10,0)-1, 0)</f>
        <v>0</v>
      </c>
      <c r="K6">
        <f>IFERROR(MATCH('Current Assessment'!K3,Settings!$G$6:$G$10,0)-1, 0)</f>
        <v>0</v>
      </c>
      <c r="L6">
        <f>IFERROR(MATCH('Current Assessment'!L3,Settings!$G$6:$G$10,0)-1, 0)</f>
        <v>0</v>
      </c>
      <c r="M6">
        <f>IFERROR(MATCH('Current Assessment'!M3,Settings!$G$6:$G$10,0)-1, 0)</f>
        <v>0</v>
      </c>
      <c r="N6">
        <f>IFERROR(MATCH('Current Assessment'!N3,Settings!$G$6:$G$10,0)-1, 0)</f>
        <v>0</v>
      </c>
      <c r="O6">
        <f>IFERROR(MATCH('Current Assessment'!O3,Settings!$G$6:$G$10,0)-1, 0)</f>
        <v>0</v>
      </c>
      <c r="P6">
        <f>IFERROR(MATCH('Current Assessment'!P3,Settings!$G$6:$G$10,0)-1, 0)</f>
        <v>0</v>
      </c>
      <c r="Q6">
        <f>IFERROR(MATCH('Current Assessment'!Q3,Settings!$G$6:$G$10,0)-1, 0)</f>
        <v>0</v>
      </c>
      <c r="R6">
        <f>IFERROR(MATCH('Current Assessment'!R3,Settings!$G$6:$G$10,0)-1, 0)</f>
        <v>0</v>
      </c>
    </row>
    <row r="7" spans="1:18" x14ac:dyDescent="0.25">
      <c r="A7" s="5" t="str">
        <f>'Current Assessment'!A4</f>
        <v>Team 1</v>
      </c>
      <c r="B7">
        <f>IFERROR(MATCH('Current Assessment'!B4,Settings!$G$6:$G$10,0)-1, 0)</f>
        <v>3</v>
      </c>
      <c r="C7">
        <f>IFERROR(MATCH('Current Assessment'!C4,Settings!$G$6:$G$10,0)-1, 0)</f>
        <v>0</v>
      </c>
      <c r="D7">
        <f>IFERROR(MATCH('Current Assessment'!D4,Settings!$G$6:$G$10,0)-1, 0)</f>
        <v>3</v>
      </c>
      <c r="E7">
        <f>IFERROR(MATCH('Current Assessment'!E4,Settings!$G$6:$G$10,0)-1, 0)</f>
        <v>0</v>
      </c>
      <c r="F7">
        <f>IFERROR(MATCH('Current Assessment'!F4,Settings!$G$6:$G$10,0)-1, 0)</f>
        <v>0</v>
      </c>
      <c r="G7">
        <f>IFERROR(MATCH('Current Assessment'!G4,Settings!$G$6:$G$10,0)-1, 0)</f>
        <v>0</v>
      </c>
      <c r="H7">
        <f>IFERROR(MATCH('Current Assessment'!H4,Settings!$G$6:$G$10,0)-1, 0)</f>
        <v>0</v>
      </c>
      <c r="I7">
        <f>IFERROR(MATCH('Current Assessment'!I4,Settings!$G$6:$G$10,0)-1, 0)</f>
        <v>0</v>
      </c>
      <c r="J7">
        <f>IFERROR(MATCH('Current Assessment'!J4,Settings!$G$6:$G$10,0)-1, 0)</f>
        <v>0</v>
      </c>
      <c r="K7">
        <f>IFERROR(MATCH('Current Assessment'!K4,Settings!$G$6:$G$10,0)-1, 0)</f>
        <v>0</v>
      </c>
      <c r="L7">
        <f>IFERROR(MATCH('Current Assessment'!L4,Settings!$G$6:$G$10,0)-1, 0)</f>
        <v>0</v>
      </c>
      <c r="M7">
        <f>IFERROR(MATCH('Current Assessment'!M4,Settings!$G$6:$G$10,0)-1, 0)</f>
        <v>0</v>
      </c>
      <c r="N7">
        <f>IFERROR(MATCH('Current Assessment'!N4,Settings!$G$6:$G$10,0)-1, 0)</f>
        <v>0</v>
      </c>
      <c r="O7">
        <f>IFERROR(MATCH('Current Assessment'!O4,Settings!$G$6:$G$10,0)-1, 0)</f>
        <v>0</v>
      </c>
      <c r="P7">
        <f>IFERROR(MATCH('Current Assessment'!P4,Settings!$G$6:$G$10,0)-1, 0)</f>
        <v>0</v>
      </c>
      <c r="Q7">
        <f>IFERROR(MATCH('Current Assessment'!Q4,Settings!$G$6:$G$10,0)-1, 0)</f>
        <v>0</v>
      </c>
      <c r="R7">
        <f>IFERROR(MATCH('Current Assessment'!R4,Settings!$G$6:$G$10,0)-1, 0)</f>
        <v>0</v>
      </c>
    </row>
    <row r="8" spans="1:18" x14ac:dyDescent="0.25">
      <c r="A8" s="5" t="str">
        <f>'Current Assessment'!A5</f>
        <v/>
      </c>
      <c r="B8">
        <f>IFERROR(MATCH('Current Assessment'!B5,Settings!$G$6:$G$10,0)-1, 0)</f>
        <v>0</v>
      </c>
      <c r="C8">
        <f>IFERROR(MATCH('Current Assessment'!C5,Settings!$G$6:$G$10,0)-1, 0)</f>
        <v>0</v>
      </c>
      <c r="D8">
        <f>IFERROR(MATCH('Current Assessment'!D5,Settings!$G$6:$G$10,0)-1, 0)</f>
        <v>0</v>
      </c>
      <c r="E8">
        <f>IFERROR(MATCH('Current Assessment'!E5,Settings!$G$6:$G$10,0)-1, 0)</f>
        <v>0</v>
      </c>
      <c r="F8">
        <f>IFERROR(MATCH('Current Assessment'!F5,Settings!$G$6:$G$10,0)-1, 0)</f>
        <v>0</v>
      </c>
      <c r="G8">
        <f>IFERROR(MATCH('Current Assessment'!G5,Settings!$G$6:$G$10,0)-1, 0)</f>
        <v>0</v>
      </c>
      <c r="H8">
        <f>IFERROR(MATCH('Current Assessment'!H5,Settings!$G$6:$G$10,0)-1, 0)</f>
        <v>0</v>
      </c>
      <c r="I8">
        <f>IFERROR(MATCH('Current Assessment'!I5,Settings!$G$6:$G$10,0)-1, 0)</f>
        <v>0</v>
      </c>
      <c r="J8">
        <f>IFERROR(MATCH('Current Assessment'!J5,Settings!$G$6:$G$10,0)-1, 0)</f>
        <v>0</v>
      </c>
      <c r="K8">
        <f>IFERROR(MATCH('Current Assessment'!K5,Settings!$G$6:$G$10,0)-1, 0)</f>
        <v>0</v>
      </c>
      <c r="L8">
        <f>IFERROR(MATCH('Current Assessment'!L5,Settings!$G$6:$G$10,0)-1, 0)</f>
        <v>0</v>
      </c>
      <c r="M8">
        <f>IFERROR(MATCH('Current Assessment'!M5,Settings!$G$6:$G$10,0)-1, 0)</f>
        <v>0</v>
      </c>
      <c r="N8">
        <f>IFERROR(MATCH('Current Assessment'!N5,Settings!$G$6:$G$10,0)-1, 0)</f>
        <v>0</v>
      </c>
      <c r="O8">
        <f>IFERROR(MATCH('Current Assessment'!O5,Settings!$G$6:$G$10,0)-1, 0)</f>
        <v>0</v>
      </c>
      <c r="P8">
        <f>IFERROR(MATCH('Current Assessment'!P5,Settings!$G$6:$G$10,0)-1, 0)</f>
        <v>0</v>
      </c>
      <c r="Q8">
        <f>IFERROR(MATCH('Current Assessment'!Q5,Settings!$G$6:$G$10,0)-1, 0)</f>
        <v>0</v>
      </c>
      <c r="R8">
        <f>IFERROR(MATCH('Current Assessment'!R5,Settings!$G$6:$G$10,0)-1, 0)</f>
        <v>0</v>
      </c>
    </row>
    <row r="9" spans="1:18" x14ac:dyDescent="0.25">
      <c r="A9" s="5" t="str">
        <f>'Current Assessment'!A6</f>
        <v/>
      </c>
      <c r="B9">
        <f>IFERROR(MATCH('Current Assessment'!B6,Settings!$G$6:$G$10,0)-1, 0)</f>
        <v>0</v>
      </c>
      <c r="C9">
        <f>IFERROR(MATCH('Current Assessment'!C6,Settings!$G$6:$G$10,0)-1, 0)</f>
        <v>0</v>
      </c>
      <c r="D9">
        <f>IFERROR(MATCH('Current Assessment'!D6,Settings!$G$6:$G$10,0)-1, 0)</f>
        <v>0</v>
      </c>
      <c r="E9">
        <f>IFERROR(MATCH('Current Assessment'!E6,Settings!$G$6:$G$10,0)-1, 0)</f>
        <v>0</v>
      </c>
      <c r="F9">
        <f>IFERROR(MATCH('Current Assessment'!F6,Settings!$G$6:$G$10,0)-1, 0)</f>
        <v>0</v>
      </c>
      <c r="G9">
        <f>IFERROR(MATCH('Current Assessment'!G6,Settings!$G$6:$G$10,0)-1, 0)</f>
        <v>0</v>
      </c>
      <c r="H9">
        <f>IFERROR(MATCH('Current Assessment'!H6,Settings!$G$6:$G$10,0)-1, 0)</f>
        <v>0</v>
      </c>
      <c r="I9">
        <f>IFERROR(MATCH('Current Assessment'!I6,Settings!$G$6:$G$10,0)-1, 0)</f>
        <v>0</v>
      </c>
      <c r="J9">
        <f>IFERROR(MATCH('Current Assessment'!J6,Settings!$G$6:$G$10,0)-1, 0)</f>
        <v>0</v>
      </c>
      <c r="K9">
        <f>IFERROR(MATCH('Current Assessment'!K6,Settings!$G$6:$G$10,0)-1, 0)</f>
        <v>0</v>
      </c>
      <c r="L9">
        <f>IFERROR(MATCH('Current Assessment'!L6,Settings!$G$6:$G$10,0)-1, 0)</f>
        <v>0</v>
      </c>
      <c r="M9">
        <f>IFERROR(MATCH('Current Assessment'!M6,Settings!$G$6:$G$10,0)-1, 0)</f>
        <v>0</v>
      </c>
      <c r="N9">
        <f>IFERROR(MATCH('Current Assessment'!N6,Settings!$G$6:$G$10,0)-1, 0)</f>
        <v>0</v>
      </c>
      <c r="O9">
        <f>IFERROR(MATCH('Current Assessment'!O6,Settings!$G$6:$G$10,0)-1, 0)</f>
        <v>0</v>
      </c>
      <c r="P9">
        <f>IFERROR(MATCH('Current Assessment'!P6,Settings!$G$6:$G$10,0)-1, 0)</f>
        <v>0</v>
      </c>
      <c r="Q9">
        <f>IFERROR(MATCH('Current Assessment'!Q6,Settings!$G$6:$G$10,0)-1, 0)</f>
        <v>0</v>
      </c>
      <c r="R9">
        <f>IFERROR(MATCH('Current Assessment'!R6,Settings!$G$6:$G$10,0)-1, 0)</f>
        <v>0</v>
      </c>
    </row>
    <row r="10" spans="1:18" x14ac:dyDescent="0.25">
      <c r="A10" s="5" t="str">
        <f>'Current Assessment'!A7</f>
        <v/>
      </c>
      <c r="B10">
        <f>IFERROR(MATCH('Current Assessment'!B7,Settings!$G$6:$G$10,0)-1, 0)</f>
        <v>0</v>
      </c>
      <c r="C10">
        <f>IFERROR(MATCH('Current Assessment'!C7,Settings!$G$6:$G$10,0)-1, 0)</f>
        <v>0</v>
      </c>
      <c r="D10">
        <f>IFERROR(MATCH('Current Assessment'!D7,Settings!$G$6:$G$10,0)-1, 0)</f>
        <v>0</v>
      </c>
      <c r="E10">
        <f>IFERROR(MATCH('Current Assessment'!E7,Settings!$G$6:$G$10,0)-1, 0)</f>
        <v>0</v>
      </c>
      <c r="F10">
        <f>IFERROR(MATCH('Current Assessment'!F7,Settings!$G$6:$G$10,0)-1, 0)</f>
        <v>0</v>
      </c>
      <c r="G10">
        <f>IFERROR(MATCH('Current Assessment'!G7,Settings!$G$6:$G$10,0)-1, 0)</f>
        <v>0</v>
      </c>
      <c r="H10">
        <f>IFERROR(MATCH('Current Assessment'!H7,Settings!$G$6:$G$10,0)-1, 0)</f>
        <v>0</v>
      </c>
      <c r="I10">
        <f>IFERROR(MATCH('Current Assessment'!I7,Settings!$G$6:$G$10,0)-1, 0)</f>
        <v>0</v>
      </c>
      <c r="J10">
        <f>IFERROR(MATCH('Current Assessment'!J7,Settings!$G$6:$G$10,0)-1, 0)</f>
        <v>0</v>
      </c>
      <c r="K10">
        <f>IFERROR(MATCH('Current Assessment'!K7,Settings!$G$6:$G$10,0)-1, 0)</f>
        <v>0</v>
      </c>
      <c r="L10">
        <f>IFERROR(MATCH('Current Assessment'!L7,Settings!$G$6:$G$10,0)-1, 0)</f>
        <v>0</v>
      </c>
      <c r="M10">
        <f>IFERROR(MATCH('Current Assessment'!M7,Settings!$G$6:$G$10,0)-1, 0)</f>
        <v>0</v>
      </c>
      <c r="N10">
        <f>IFERROR(MATCH('Current Assessment'!N7,Settings!$G$6:$G$10,0)-1, 0)</f>
        <v>0</v>
      </c>
      <c r="O10">
        <f>IFERROR(MATCH('Current Assessment'!O7,Settings!$G$6:$G$10,0)-1, 0)</f>
        <v>0</v>
      </c>
      <c r="P10">
        <f>IFERROR(MATCH('Current Assessment'!P7,Settings!$G$6:$G$10,0)-1, 0)</f>
        <v>0</v>
      </c>
      <c r="Q10">
        <f>IFERROR(MATCH('Current Assessment'!Q7,Settings!$G$6:$G$10,0)-1, 0)</f>
        <v>0</v>
      </c>
      <c r="R10">
        <f>IFERROR(MATCH('Current Assessment'!R7,Settings!$G$6:$G$10,0)-1, 0)</f>
        <v>0</v>
      </c>
    </row>
    <row r="11" spans="1:18" x14ac:dyDescent="0.25">
      <c r="A11" s="5" t="str">
        <f>'Current Assessment'!A8</f>
        <v/>
      </c>
      <c r="B11">
        <f>IFERROR(MATCH('Current Assessment'!B8,Settings!$G$6:$G$10,0)-1, 0)</f>
        <v>0</v>
      </c>
      <c r="C11">
        <f>IFERROR(MATCH('Current Assessment'!C8,Settings!$G$6:$G$10,0)-1, 0)</f>
        <v>0</v>
      </c>
      <c r="D11">
        <f>IFERROR(MATCH('Current Assessment'!D8,Settings!$G$6:$G$10,0)-1, 0)</f>
        <v>0</v>
      </c>
      <c r="E11">
        <f>IFERROR(MATCH('Current Assessment'!E8,Settings!$G$6:$G$10,0)-1, 0)</f>
        <v>0</v>
      </c>
      <c r="F11">
        <f>IFERROR(MATCH('Current Assessment'!F8,Settings!$G$6:$G$10,0)-1, 0)</f>
        <v>0</v>
      </c>
      <c r="G11">
        <f>IFERROR(MATCH('Current Assessment'!G8,Settings!$G$6:$G$10,0)-1, 0)</f>
        <v>0</v>
      </c>
      <c r="H11">
        <f>IFERROR(MATCH('Current Assessment'!H8,Settings!$G$6:$G$10,0)-1, 0)</f>
        <v>0</v>
      </c>
      <c r="I11">
        <f>IFERROR(MATCH('Current Assessment'!I8,Settings!$G$6:$G$10,0)-1, 0)</f>
        <v>0</v>
      </c>
      <c r="J11">
        <f>IFERROR(MATCH('Current Assessment'!J8,Settings!$G$6:$G$10,0)-1, 0)</f>
        <v>0</v>
      </c>
      <c r="K11">
        <f>IFERROR(MATCH('Current Assessment'!K8,Settings!$G$6:$G$10,0)-1, 0)</f>
        <v>0</v>
      </c>
      <c r="L11">
        <f>IFERROR(MATCH('Current Assessment'!L8,Settings!$G$6:$G$10,0)-1, 0)</f>
        <v>0</v>
      </c>
      <c r="M11">
        <f>IFERROR(MATCH('Current Assessment'!M8,Settings!$G$6:$G$10,0)-1, 0)</f>
        <v>0</v>
      </c>
      <c r="N11">
        <f>IFERROR(MATCH('Current Assessment'!N8,Settings!$G$6:$G$10,0)-1, 0)</f>
        <v>0</v>
      </c>
      <c r="O11">
        <f>IFERROR(MATCH('Current Assessment'!O8,Settings!$G$6:$G$10,0)-1, 0)</f>
        <v>0</v>
      </c>
      <c r="P11">
        <f>IFERROR(MATCH('Current Assessment'!P8,Settings!$G$6:$G$10,0)-1, 0)</f>
        <v>0</v>
      </c>
      <c r="Q11">
        <f>IFERROR(MATCH('Current Assessment'!Q8,Settings!$G$6:$G$10,0)-1, 0)</f>
        <v>0</v>
      </c>
      <c r="R11">
        <f>IFERROR(MATCH('Current Assessment'!R8,Settings!$G$6:$G$10,0)-1, 0)</f>
        <v>0</v>
      </c>
    </row>
    <row r="12" spans="1:18" x14ac:dyDescent="0.25">
      <c r="A12" s="5" t="str">
        <f>'Current Assessment'!A9</f>
        <v/>
      </c>
      <c r="B12">
        <f>IFERROR(MATCH('Current Assessment'!B9,Settings!$G$6:$G$10,0)-1, 0)</f>
        <v>0</v>
      </c>
      <c r="C12">
        <f>IFERROR(MATCH('Current Assessment'!C9,Settings!$G$6:$G$10,0)-1, 0)</f>
        <v>0</v>
      </c>
      <c r="D12">
        <f>IFERROR(MATCH('Current Assessment'!D9,Settings!$G$6:$G$10,0)-1, 0)</f>
        <v>0</v>
      </c>
      <c r="E12">
        <f>IFERROR(MATCH('Current Assessment'!E9,Settings!$G$6:$G$10,0)-1, 0)</f>
        <v>0</v>
      </c>
      <c r="F12">
        <f>IFERROR(MATCH('Current Assessment'!F9,Settings!$G$6:$G$10,0)-1, 0)</f>
        <v>0</v>
      </c>
      <c r="G12">
        <f>IFERROR(MATCH('Current Assessment'!G9,Settings!$G$6:$G$10,0)-1, 0)</f>
        <v>0</v>
      </c>
      <c r="H12">
        <f>IFERROR(MATCH('Current Assessment'!H9,Settings!$G$6:$G$10,0)-1, 0)</f>
        <v>0</v>
      </c>
      <c r="I12">
        <f>IFERROR(MATCH('Current Assessment'!I9,Settings!$G$6:$G$10,0)-1, 0)</f>
        <v>0</v>
      </c>
      <c r="J12">
        <f>IFERROR(MATCH('Current Assessment'!J9,Settings!$G$6:$G$10,0)-1, 0)</f>
        <v>0</v>
      </c>
      <c r="K12">
        <f>IFERROR(MATCH('Current Assessment'!K9,Settings!$G$6:$G$10,0)-1, 0)</f>
        <v>0</v>
      </c>
      <c r="L12">
        <f>IFERROR(MATCH('Current Assessment'!L9,Settings!$G$6:$G$10,0)-1, 0)</f>
        <v>0</v>
      </c>
      <c r="M12">
        <f>IFERROR(MATCH('Current Assessment'!M9,Settings!$G$6:$G$10,0)-1, 0)</f>
        <v>0</v>
      </c>
      <c r="N12">
        <f>IFERROR(MATCH('Current Assessment'!N9,Settings!$G$6:$G$10,0)-1, 0)</f>
        <v>0</v>
      </c>
      <c r="O12">
        <f>IFERROR(MATCH('Current Assessment'!O9,Settings!$G$6:$G$10,0)-1, 0)</f>
        <v>0</v>
      </c>
      <c r="P12">
        <f>IFERROR(MATCH('Current Assessment'!P9,Settings!$G$6:$G$10,0)-1, 0)</f>
        <v>0</v>
      </c>
      <c r="Q12">
        <f>IFERROR(MATCH('Current Assessment'!Q9,Settings!$G$6:$G$10,0)-1, 0)</f>
        <v>0</v>
      </c>
      <c r="R12">
        <f>IFERROR(MATCH('Current Assessment'!R9,Settings!$G$6:$G$10,0)-1, 0)</f>
        <v>0</v>
      </c>
    </row>
    <row r="13" spans="1:18" x14ac:dyDescent="0.25">
      <c r="A13" s="5" t="str">
        <f>'Current Assessment'!A10</f>
        <v/>
      </c>
      <c r="B13">
        <f>IFERROR(MATCH('Current Assessment'!B10,Settings!$G$6:$G$10,0)-1, 0)</f>
        <v>0</v>
      </c>
      <c r="C13">
        <f>IFERROR(MATCH('Current Assessment'!C10,Settings!$G$6:$G$10,0)-1, 0)</f>
        <v>0</v>
      </c>
      <c r="D13">
        <f>IFERROR(MATCH('Current Assessment'!D10,Settings!$G$6:$G$10,0)-1, 0)</f>
        <v>0</v>
      </c>
      <c r="E13">
        <f>IFERROR(MATCH('Current Assessment'!E10,Settings!$G$6:$G$10,0)-1, 0)</f>
        <v>0</v>
      </c>
      <c r="F13">
        <f>IFERROR(MATCH('Current Assessment'!F10,Settings!$G$6:$G$10,0)-1, 0)</f>
        <v>0</v>
      </c>
      <c r="G13">
        <f>IFERROR(MATCH('Current Assessment'!G10,Settings!$G$6:$G$10,0)-1, 0)</f>
        <v>0</v>
      </c>
      <c r="H13">
        <f>IFERROR(MATCH('Current Assessment'!H10,Settings!$G$6:$G$10,0)-1, 0)</f>
        <v>0</v>
      </c>
      <c r="I13">
        <f>IFERROR(MATCH('Current Assessment'!I10,Settings!$G$6:$G$10,0)-1, 0)</f>
        <v>0</v>
      </c>
      <c r="J13">
        <f>IFERROR(MATCH('Current Assessment'!J10,Settings!$G$6:$G$10,0)-1, 0)</f>
        <v>0</v>
      </c>
      <c r="K13">
        <f>IFERROR(MATCH('Current Assessment'!K10,Settings!$G$6:$G$10,0)-1, 0)</f>
        <v>0</v>
      </c>
      <c r="L13">
        <f>IFERROR(MATCH('Current Assessment'!L10,Settings!$G$6:$G$10,0)-1, 0)</f>
        <v>0</v>
      </c>
      <c r="M13">
        <f>IFERROR(MATCH('Current Assessment'!M10,Settings!$G$6:$G$10,0)-1, 0)</f>
        <v>0</v>
      </c>
      <c r="N13">
        <f>IFERROR(MATCH('Current Assessment'!N10,Settings!$G$6:$G$10,0)-1, 0)</f>
        <v>0</v>
      </c>
      <c r="O13">
        <f>IFERROR(MATCH('Current Assessment'!O10,Settings!$G$6:$G$10,0)-1, 0)</f>
        <v>0</v>
      </c>
      <c r="P13">
        <f>IFERROR(MATCH('Current Assessment'!P10,Settings!$G$6:$G$10,0)-1, 0)</f>
        <v>0</v>
      </c>
      <c r="Q13">
        <f>IFERROR(MATCH('Current Assessment'!Q10,Settings!$G$6:$G$10,0)-1, 0)</f>
        <v>0</v>
      </c>
      <c r="R13">
        <f>IFERROR(MATCH('Current Assessment'!R10,Settings!$G$6:$G$10,0)-1, 0)</f>
        <v>0</v>
      </c>
    </row>
    <row r="14" spans="1:18" x14ac:dyDescent="0.25">
      <c r="A14" s="5" t="str">
        <f>'Current Assessment'!A11</f>
        <v/>
      </c>
      <c r="B14">
        <f>IFERROR(MATCH('Current Assessment'!B11,Settings!$G$6:$G$10,0)-1, 0)</f>
        <v>0</v>
      </c>
      <c r="C14">
        <f>IFERROR(MATCH('Current Assessment'!C11,Settings!$G$6:$G$10,0)-1, 0)</f>
        <v>0</v>
      </c>
      <c r="D14">
        <f>IFERROR(MATCH('Current Assessment'!D11,Settings!$G$6:$G$10,0)-1, 0)</f>
        <v>0</v>
      </c>
      <c r="E14">
        <f>IFERROR(MATCH('Current Assessment'!E11,Settings!$G$6:$G$10,0)-1, 0)</f>
        <v>0</v>
      </c>
      <c r="F14">
        <f>IFERROR(MATCH('Current Assessment'!F11,Settings!$G$6:$G$10,0)-1, 0)</f>
        <v>0</v>
      </c>
      <c r="G14">
        <f>IFERROR(MATCH('Current Assessment'!G11,Settings!$G$6:$G$10,0)-1, 0)</f>
        <v>0</v>
      </c>
      <c r="H14">
        <f>IFERROR(MATCH('Current Assessment'!H11,Settings!$G$6:$G$10,0)-1, 0)</f>
        <v>0</v>
      </c>
      <c r="I14">
        <f>IFERROR(MATCH('Current Assessment'!I11,Settings!$G$6:$G$10,0)-1, 0)</f>
        <v>0</v>
      </c>
      <c r="J14">
        <f>IFERROR(MATCH('Current Assessment'!J11,Settings!$G$6:$G$10,0)-1, 0)</f>
        <v>0</v>
      </c>
      <c r="K14">
        <f>IFERROR(MATCH('Current Assessment'!K11,Settings!$G$6:$G$10,0)-1, 0)</f>
        <v>0</v>
      </c>
      <c r="L14">
        <f>IFERROR(MATCH('Current Assessment'!L11,Settings!$G$6:$G$10,0)-1, 0)</f>
        <v>0</v>
      </c>
      <c r="M14">
        <f>IFERROR(MATCH('Current Assessment'!M11,Settings!$G$6:$G$10,0)-1, 0)</f>
        <v>0</v>
      </c>
      <c r="N14">
        <f>IFERROR(MATCH('Current Assessment'!N11,Settings!$G$6:$G$10,0)-1, 0)</f>
        <v>0</v>
      </c>
      <c r="O14">
        <f>IFERROR(MATCH('Current Assessment'!O11,Settings!$G$6:$G$10,0)-1, 0)</f>
        <v>0</v>
      </c>
      <c r="P14">
        <f>IFERROR(MATCH('Current Assessment'!P11,Settings!$G$6:$G$10,0)-1, 0)</f>
        <v>0</v>
      </c>
      <c r="Q14">
        <f>IFERROR(MATCH('Current Assessment'!Q11,Settings!$G$6:$G$10,0)-1, 0)</f>
        <v>0</v>
      </c>
      <c r="R14">
        <f>IFERROR(MATCH('Current Assessment'!R11,Settings!$G$6:$G$10,0)-1, 0)</f>
        <v>0</v>
      </c>
    </row>
    <row r="15" spans="1:18" x14ac:dyDescent="0.25">
      <c r="A15" s="5" t="str">
        <f>'Current Assessment'!A12</f>
        <v/>
      </c>
      <c r="B15">
        <f>IFERROR(MATCH('Current Assessment'!B12,Settings!$G$6:$G$10,0)-1, 0)</f>
        <v>0</v>
      </c>
      <c r="C15">
        <f>IFERROR(MATCH('Current Assessment'!C12,Settings!$G$6:$G$10,0)-1, 0)</f>
        <v>0</v>
      </c>
      <c r="D15">
        <f>IFERROR(MATCH('Current Assessment'!D12,Settings!$G$6:$G$10,0)-1, 0)</f>
        <v>0</v>
      </c>
      <c r="E15">
        <f>IFERROR(MATCH('Current Assessment'!E12,Settings!$G$6:$G$10,0)-1, 0)</f>
        <v>0</v>
      </c>
      <c r="F15">
        <f>IFERROR(MATCH('Current Assessment'!F12,Settings!$G$6:$G$10,0)-1, 0)</f>
        <v>0</v>
      </c>
      <c r="G15">
        <f>IFERROR(MATCH('Current Assessment'!G12,Settings!$G$6:$G$10,0)-1, 0)</f>
        <v>0</v>
      </c>
      <c r="H15">
        <f>IFERROR(MATCH('Current Assessment'!H12,Settings!$G$6:$G$10,0)-1, 0)</f>
        <v>0</v>
      </c>
      <c r="I15">
        <f>IFERROR(MATCH('Current Assessment'!I12,Settings!$G$6:$G$10,0)-1, 0)</f>
        <v>0</v>
      </c>
      <c r="J15">
        <f>IFERROR(MATCH('Current Assessment'!J12,Settings!$G$6:$G$10,0)-1, 0)</f>
        <v>0</v>
      </c>
      <c r="K15">
        <f>IFERROR(MATCH('Current Assessment'!K12,Settings!$G$6:$G$10,0)-1, 0)</f>
        <v>0</v>
      </c>
      <c r="L15">
        <f>IFERROR(MATCH('Current Assessment'!L12,Settings!$G$6:$G$10,0)-1, 0)</f>
        <v>0</v>
      </c>
      <c r="M15">
        <f>IFERROR(MATCH('Current Assessment'!M12,Settings!$G$6:$G$10,0)-1, 0)</f>
        <v>0</v>
      </c>
      <c r="N15">
        <f>IFERROR(MATCH('Current Assessment'!N12,Settings!$G$6:$G$10,0)-1, 0)</f>
        <v>0</v>
      </c>
      <c r="O15">
        <f>IFERROR(MATCH('Current Assessment'!O12,Settings!$G$6:$G$10,0)-1, 0)</f>
        <v>0</v>
      </c>
      <c r="P15">
        <f>IFERROR(MATCH('Current Assessment'!P12,Settings!$G$6:$G$10,0)-1, 0)</f>
        <v>0</v>
      </c>
      <c r="Q15">
        <f>IFERROR(MATCH('Current Assessment'!Q12,Settings!$G$6:$G$10,0)-1, 0)</f>
        <v>0</v>
      </c>
      <c r="R15">
        <f>IFERROR(MATCH('Current Assessment'!R12,Settings!$G$6:$G$10,0)-1, 0)</f>
        <v>0</v>
      </c>
    </row>
    <row r="16" spans="1:18" x14ac:dyDescent="0.25">
      <c r="A16" s="5" t="str">
        <f>'Current Assessment'!A13</f>
        <v/>
      </c>
      <c r="B16">
        <f>IFERROR(MATCH('Current Assessment'!B13,Settings!$G$6:$G$10,0)-1, 0)</f>
        <v>0</v>
      </c>
      <c r="C16">
        <f>IFERROR(MATCH('Current Assessment'!C13,Settings!$G$6:$G$10,0)-1, 0)</f>
        <v>0</v>
      </c>
      <c r="D16">
        <f>IFERROR(MATCH('Current Assessment'!D13,Settings!$G$6:$G$10,0)-1, 0)</f>
        <v>0</v>
      </c>
      <c r="E16">
        <f>IFERROR(MATCH('Current Assessment'!E13,Settings!$G$6:$G$10,0)-1, 0)</f>
        <v>0</v>
      </c>
      <c r="F16">
        <f>IFERROR(MATCH('Current Assessment'!F13,Settings!$G$6:$G$10,0)-1, 0)</f>
        <v>0</v>
      </c>
      <c r="G16">
        <f>IFERROR(MATCH('Current Assessment'!G13,Settings!$G$6:$G$10,0)-1, 0)</f>
        <v>0</v>
      </c>
      <c r="H16">
        <f>IFERROR(MATCH('Current Assessment'!H13,Settings!$G$6:$G$10,0)-1, 0)</f>
        <v>0</v>
      </c>
      <c r="I16">
        <f>IFERROR(MATCH('Current Assessment'!I13,Settings!$G$6:$G$10,0)-1, 0)</f>
        <v>0</v>
      </c>
      <c r="J16">
        <f>IFERROR(MATCH('Current Assessment'!J13,Settings!$G$6:$G$10,0)-1, 0)</f>
        <v>0</v>
      </c>
      <c r="K16">
        <f>IFERROR(MATCH('Current Assessment'!K13,Settings!$G$6:$G$10,0)-1, 0)</f>
        <v>0</v>
      </c>
      <c r="L16">
        <f>IFERROR(MATCH('Current Assessment'!L13,Settings!$G$6:$G$10,0)-1, 0)</f>
        <v>0</v>
      </c>
      <c r="M16">
        <f>IFERROR(MATCH('Current Assessment'!M13,Settings!$G$6:$G$10,0)-1, 0)</f>
        <v>0</v>
      </c>
      <c r="N16">
        <f>IFERROR(MATCH('Current Assessment'!N13,Settings!$G$6:$G$10,0)-1, 0)</f>
        <v>0</v>
      </c>
      <c r="O16">
        <f>IFERROR(MATCH('Current Assessment'!O13,Settings!$G$6:$G$10,0)-1, 0)</f>
        <v>0</v>
      </c>
      <c r="P16">
        <f>IFERROR(MATCH('Current Assessment'!P13,Settings!$G$6:$G$10,0)-1, 0)</f>
        <v>0</v>
      </c>
      <c r="Q16">
        <f>IFERROR(MATCH('Current Assessment'!Q13,Settings!$G$6:$G$10,0)-1, 0)</f>
        <v>0</v>
      </c>
      <c r="R16">
        <f>IFERROR(MATCH('Current Assessment'!R13,Settings!$G$6:$G$10,0)-1, 0)</f>
        <v>0</v>
      </c>
    </row>
    <row r="17" spans="2:18" ht="15.75" thickBot="1" x14ac:dyDescent="0.3">
      <c r="B17" s="6">
        <f t="shared" ref="B17:R17" si="3">SUM(B5:B16)</f>
        <v>4</v>
      </c>
      <c r="C17" s="6">
        <f t="shared" si="3"/>
        <v>3</v>
      </c>
      <c r="D17" s="6">
        <f t="shared" si="3"/>
        <v>6</v>
      </c>
      <c r="E17" s="6">
        <f t="shared" si="3"/>
        <v>0</v>
      </c>
      <c r="F17" s="6">
        <f t="shared" si="3"/>
        <v>0</v>
      </c>
      <c r="G17" s="6">
        <f t="shared" si="3"/>
        <v>0</v>
      </c>
      <c r="H17" s="6">
        <f t="shared" si="3"/>
        <v>0</v>
      </c>
      <c r="I17" s="6">
        <f t="shared" si="3"/>
        <v>0</v>
      </c>
      <c r="J17" s="6">
        <f t="shared" si="3"/>
        <v>0</v>
      </c>
      <c r="K17" s="6">
        <f t="shared" si="3"/>
        <v>0</v>
      </c>
      <c r="L17" s="6">
        <f t="shared" si="3"/>
        <v>0</v>
      </c>
      <c r="M17" s="6">
        <f t="shared" si="3"/>
        <v>0</v>
      </c>
      <c r="N17" s="6">
        <f t="shared" si="3"/>
        <v>0</v>
      </c>
      <c r="O17" s="6">
        <f t="shared" si="3"/>
        <v>0</v>
      </c>
      <c r="P17" s="6">
        <f t="shared" si="3"/>
        <v>0</v>
      </c>
      <c r="Q17" s="6">
        <f t="shared" si="3"/>
        <v>0</v>
      </c>
      <c r="R17" s="6">
        <f t="shared" si="3"/>
        <v>0</v>
      </c>
    </row>
    <row r="18" spans="2:18" ht="15.75" thickTop="1" x14ac:dyDescent="0.25"/>
    <row r="20" spans="2:18" x14ac:dyDescent="0.25">
      <c r="C20" t="s">
        <v>27</v>
      </c>
    </row>
    <row r="21" spans="2:18" x14ac:dyDescent="0.25">
      <c r="B21" t="s">
        <v>27</v>
      </c>
    </row>
  </sheetData>
  <conditionalFormatting sqref="B17:R17">
    <cfRule type="colorScale" priority="6">
      <colorScale>
        <cfvo type="min"/>
        <cfvo type="max"/>
        <color rgb="FFFCFCFF"/>
        <color rgb="FF63BE7B"/>
      </colorScale>
    </cfRule>
  </conditionalFormatting>
  <conditionalFormatting sqref="B5:R16">
    <cfRule type="colorScale" priority="8">
      <colorScale>
        <cfvo type="min"/>
        <cfvo type="max"/>
        <color rgb="FFFCFCFF"/>
        <color rgb="FF63BE7B"/>
      </colorScale>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7" id="{339E999E-0713-46E1-92D7-78E999ECB110}">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B1:R3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workbookViewId="0">
      <selection activeCell="C30" sqref="C30"/>
    </sheetView>
  </sheetViews>
  <sheetFormatPr defaultColWidth="24.85546875" defaultRowHeight="15" x14ac:dyDescent="0.25"/>
  <cols>
    <col min="1" max="1" width="24.85546875" style="9"/>
  </cols>
  <sheetData>
    <row r="1" spans="1:21" s="9" customFormat="1" x14ac:dyDescent="0.25">
      <c r="A1" s="13"/>
      <c r="B1" s="13" t="str">
        <f>IF('Current Assessment'!B1&lt;&gt;"",'Current Assessment'!B1,"")</f>
        <v>CSS</v>
      </c>
      <c r="C1" s="13" t="str">
        <f>IF('Current Assessment'!C1&lt;&gt;"",'Current Assessment'!C1,"")</f>
        <v>Javascript</v>
      </c>
      <c r="D1" s="13" t="str">
        <f>IF('Current Assessment'!D1&lt;&gt;"",'Current Assessment'!D1,"")</f>
        <v>DB Backup/Restore</v>
      </c>
      <c r="E1" s="13" t="str">
        <f>IF('Current Assessment'!E1&lt;&gt;"",'Current Assessment'!E1,"")</f>
        <v/>
      </c>
      <c r="F1" s="13" t="str">
        <f>IF('Current Assessment'!F1&lt;&gt;"",'Current Assessment'!F1,"")</f>
        <v/>
      </c>
      <c r="G1" s="13" t="str">
        <f>IF('Current Assessment'!G1&lt;&gt;"",'Current Assessment'!G1,"")</f>
        <v/>
      </c>
      <c r="H1" s="13" t="str">
        <f>IF('Current Assessment'!H1&lt;&gt;"",'Current Assessment'!H1,"")</f>
        <v/>
      </c>
      <c r="I1" s="13" t="str">
        <f>IF('Current Assessment'!I1&lt;&gt;"",'Current Assessment'!I1,"")</f>
        <v/>
      </c>
      <c r="J1" s="13" t="str">
        <f>IF('Current Assessment'!J1&lt;&gt;"",'Current Assessment'!J1,"")</f>
        <v/>
      </c>
      <c r="K1" s="13" t="str">
        <f>IF('Current Assessment'!K1&lt;&gt;"",'Current Assessment'!K1,"")</f>
        <v/>
      </c>
      <c r="L1" s="13" t="str">
        <f>IF('Current Assessment'!L1&lt;&gt;"",'Current Assessment'!L1,"")</f>
        <v/>
      </c>
      <c r="M1" s="13" t="str">
        <f>IF('Current Assessment'!M1&lt;&gt;"",'Current Assessment'!M1,"")</f>
        <v/>
      </c>
      <c r="N1" s="13" t="str">
        <f>IF('Current Assessment'!N1&lt;&gt;"",'Current Assessment'!N1,"")</f>
        <v/>
      </c>
      <c r="O1" s="13" t="str">
        <f>IF('Current Assessment'!O1&lt;&gt;"",'Current Assessment'!O1,"")</f>
        <v/>
      </c>
      <c r="P1" s="13" t="str">
        <f>IF('Current Assessment'!P1&lt;&gt;"",'Current Assessment'!P1,"")</f>
        <v/>
      </c>
      <c r="Q1" s="13" t="str">
        <f>IF('Current Assessment'!Q1&lt;&gt;"",'Current Assessment'!Q1,"")</f>
        <v/>
      </c>
      <c r="R1" s="13" t="str">
        <f>IF('Current Assessment'!R1&lt;&gt;"",'Current Assessment'!R1,"")</f>
        <v/>
      </c>
      <c r="S1" s="13" t="e">
        <f>IF('Current Assessment'!#REF!&lt;&gt;"",'Current Assessment'!#REF!,"")</f>
        <v>#REF!</v>
      </c>
      <c r="T1" s="13" t="e">
        <f>IF('Current Assessment'!#REF!&lt;&gt;"",'Current Assessment'!#REF!,"")</f>
        <v>#REF!</v>
      </c>
      <c r="U1" s="13" t="e">
        <f>IF('Current Assessment'!#REF!&lt;&gt;"",'Current Assessment'!#REF!,"")</f>
        <v>#REF!</v>
      </c>
    </row>
    <row r="2" spans="1:21" x14ac:dyDescent="0.25">
      <c r="A2" s="13" t="str">
        <f>IF('Current Assessment'!A2&lt;&gt;"", 'Current Assessment'!A2, "")</f>
        <v>Person 1</v>
      </c>
      <c r="B2" s="12" t="s">
        <v>2</v>
      </c>
      <c r="C2" s="12" t="s">
        <v>12</v>
      </c>
      <c r="D2" s="12" t="s">
        <v>11</v>
      </c>
      <c r="E2" s="12"/>
      <c r="F2" s="12"/>
      <c r="G2" s="12"/>
      <c r="H2" s="12"/>
      <c r="I2" s="12"/>
      <c r="J2" s="12"/>
      <c r="K2" s="12"/>
      <c r="L2" s="12"/>
      <c r="M2" s="12"/>
      <c r="N2" s="12"/>
      <c r="O2" s="12"/>
      <c r="P2" s="12"/>
      <c r="Q2" s="12"/>
      <c r="R2" s="12"/>
      <c r="S2" s="12"/>
      <c r="T2" s="12"/>
      <c r="U2" s="12"/>
    </row>
    <row r="3" spans="1:21" x14ac:dyDescent="0.25">
      <c r="A3" s="13" t="str">
        <f>IF('Current Assessment'!A3&lt;&gt;"", 'Current Assessment'!A3, "")</f>
        <v>Person 2</v>
      </c>
      <c r="B3" s="12"/>
      <c r="C3" s="12" t="s">
        <v>1</v>
      </c>
      <c r="D3" s="12"/>
      <c r="E3" s="12"/>
      <c r="F3" s="12"/>
      <c r="G3" s="12"/>
      <c r="H3" s="12"/>
      <c r="I3" s="12"/>
      <c r="J3" s="12"/>
      <c r="K3" s="12"/>
      <c r="L3" s="12"/>
      <c r="M3" s="12"/>
      <c r="N3" s="12"/>
      <c r="O3" s="12"/>
      <c r="P3" s="12"/>
      <c r="Q3" s="12"/>
      <c r="R3" s="12"/>
      <c r="S3" s="12"/>
      <c r="T3" s="12"/>
      <c r="U3" s="12"/>
    </row>
    <row r="4" spans="1:21" x14ac:dyDescent="0.25">
      <c r="A4" s="13" t="str">
        <f>IF('Current Assessment'!A4&lt;&gt;"", 'Current Assessment'!A4, "")</f>
        <v>Team 1</v>
      </c>
      <c r="B4" s="12"/>
      <c r="C4" s="12"/>
      <c r="D4" s="12"/>
      <c r="E4" s="12"/>
      <c r="F4" s="12"/>
      <c r="G4" s="12"/>
      <c r="H4" s="12"/>
      <c r="I4" s="12"/>
      <c r="J4" s="12"/>
      <c r="K4" s="12"/>
      <c r="L4" s="12"/>
      <c r="M4" s="12"/>
      <c r="N4" s="12"/>
      <c r="O4" s="12"/>
      <c r="P4" s="12"/>
      <c r="Q4" s="12"/>
      <c r="R4" s="12"/>
      <c r="S4" s="12"/>
      <c r="T4" s="12"/>
      <c r="U4" s="12"/>
    </row>
    <row r="5" spans="1:21" x14ac:dyDescent="0.25">
      <c r="A5" s="13" t="str">
        <f>IF('Current Assessment'!A5&lt;&gt;"", 'Current Assessment'!A5, "")</f>
        <v/>
      </c>
      <c r="B5" s="12"/>
      <c r="C5" s="12"/>
      <c r="D5" s="12"/>
      <c r="E5" s="12"/>
      <c r="F5" s="12"/>
      <c r="G5" s="12"/>
      <c r="H5" s="12"/>
      <c r="I5" s="12"/>
      <c r="J5" s="12"/>
      <c r="K5" s="12"/>
      <c r="L5" s="12"/>
      <c r="M5" s="12"/>
      <c r="N5" s="12"/>
      <c r="O5" s="12"/>
      <c r="P5" s="12"/>
      <c r="Q5" s="12"/>
      <c r="R5" s="12"/>
      <c r="S5" s="12"/>
      <c r="T5" s="12"/>
      <c r="U5" s="12"/>
    </row>
    <row r="6" spans="1:21" x14ac:dyDescent="0.25">
      <c r="A6" s="13" t="str">
        <f>IF('Current Assessment'!A6&lt;&gt;"", 'Current Assessment'!A6, "")</f>
        <v/>
      </c>
      <c r="B6" s="12"/>
      <c r="C6" s="12"/>
      <c r="D6" s="12"/>
      <c r="E6" s="12"/>
      <c r="F6" s="12"/>
      <c r="G6" s="12"/>
      <c r="H6" s="12"/>
      <c r="I6" s="12"/>
      <c r="J6" s="12"/>
      <c r="K6" s="12"/>
      <c r="L6" s="12"/>
      <c r="M6" s="12"/>
      <c r="N6" s="12"/>
      <c r="O6" s="12"/>
      <c r="P6" s="12"/>
      <c r="Q6" s="12"/>
      <c r="R6" s="12"/>
      <c r="S6" s="12"/>
      <c r="T6" s="12"/>
      <c r="U6" s="12"/>
    </row>
    <row r="7" spans="1:21" x14ac:dyDescent="0.25">
      <c r="A7" s="13" t="str">
        <f>IF('Current Assessment'!A7&lt;&gt;"", 'Current Assessment'!A7, "")</f>
        <v/>
      </c>
      <c r="B7" s="12"/>
      <c r="C7" s="12"/>
      <c r="D7" s="12"/>
      <c r="E7" s="12"/>
      <c r="F7" s="12"/>
      <c r="G7" s="12"/>
      <c r="H7" s="12"/>
      <c r="I7" s="12"/>
      <c r="J7" s="12"/>
      <c r="K7" s="12"/>
      <c r="L7" s="12"/>
      <c r="M7" s="12"/>
      <c r="N7" s="12"/>
      <c r="O7" s="12"/>
      <c r="P7" s="12"/>
      <c r="Q7" s="12"/>
      <c r="R7" s="12"/>
      <c r="S7" s="12"/>
      <c r="T7" s="12"/>
      <c r="U7" s="12"/>
    </row>
    <row r="8" spans="1:21" x14ac:dyDescent="0.25">
      <c r="A8" s="13" t="str">
        <f>IF('Current Assessment'!A8&lt;&gt;"", 'Current Assessment'!A8, "")</f>
        <v/>
      </c>
      <c r="B8" s="12"/>
      <c r="C8" s="12"/>
      <c r="D8" s="12"/>
      <c r="E8" s="12"/>
      <c r="F8" s="12"/>
      <c r="G8" s="12"/>
      <c r="H8" s="12"/>
      <c r="I8" s="12"/>
      <c r="J8" s="12"/>
      <c r="K8" s="12"/>
      <c r="L8" s="12"/>
      <c r="M8" s="12"/>
      <c r="N8" s="12"/>
      <c r="O8" s="12"/>
      <c r="P8" s="12"/>
      <c r="Q8" s="12"/>
      <c r="R8" s="12"/>
      <c r="S8" s="12"/>
      <c r="T8" s="12"/>
      <c r="U8" s="12"/>
    </row>
    <row r="9" spans="1:21" x14ac:dyDescent="0.25">
      <c r="A9" s="13" t="str">
        <f>IF('Current Assessment'!A9&lt;&gt;"", 'Current Assessment'!A9, "")</f>
        <v/>
      </c>
      <c r="B9" s="12"/>
      <c r="C9" s="12"/>
      <c r="D9" s="12"/>
      <c r="E9" s="12"/>
      <c r="F9" s="12"/>
      <c r="G9" s="12"/>
      <c r="H9" s="12"/>
      <c r="I9" s="12"/>
      <c r="J9" s="12"/>
      <c r="K9" s="12"/>
      <c r="L9" s="12"/>
      <c r="M9" s="12"/>
      <c r="N9" s="12"/>
      <c r="O9" s="12"/>
      <c r="P9" s="12"/>
      <c r="Q9" s="12"/>
      <c r="R9" s="12"/>
      <c r="S9" s="12"/>
      <c r="T9" s="12"/>
      <c r="U9" s="12"/>
    </row>
    <row r="10" spans="1:21" x14ac:dyDescent="0.25">
      <c r="A10" s="13" t="str">
        <f>IF('Current Assessment'!A10&lt;&gt;"", 'Current Assessment'!A10, "")</f>
        <v/>
      </c>
      <c r="B10" s="12"/>
      <c r="C10" s="12"/>
      <c r="D10" s="12"/>
      <c r="E10" s="12"/>
      <c r="F10" s="12"/>
      <c r="G10" s="12"/>
      <c r="H10" s="12"/>
      <c r="I10" s="12"/>
      <c r="J10" s="12"/>
      <c r="K10" s="12"/>
      <c r="L10" s="12"/>
      <c r="M10" s="12"/>
      <c r="N10" s="12"/>
      <c r="O10" s="12"/>
      <c r="P10" s="12"/>
      <c r="Q10" s="12"/>
      <c r="R10" s="12"/>
      <c r="S10" s="12"/>
      <c r="T10" s="12"/>
      <c r="U10" s="12"/>
    </row>
    <row r="11" spans="1:21" x14ac:dyDescent="0.25">
      <c r="A11" s="13" t="str">
        <f>IF('Current Assessment'!A11&lt;&gt;"", 'Current Assessment'!A11, "")</f>
        <v/>
      </c>
      <c r="B11" s="12"/>
      <c r="C11" s="12"/>
      <c r="D11" s="12"/>
      <c r="E11" s="12"/>
      <c r="F11" s="12"/>
      <c r="G11" s="12"/>
      <c r="H11" s="12"/>
      <c r="I11" s="12"/>
      <c r="J11" s="12"/>
      <c r="K11" s="12"/>
      <c r="L11" s="12"/>
      <c r="M11" s="12"/>
      <c r="N11" s="12"/>
      <c r="O11" s="12"/>
      <c r="P11" s="12"/>
      <c r="Q11" s="12"/>
      <c r="R11" s="12"/>
      <c r="S11" s="12"/>
      <c r="T11" s="12"/>
      <c r="U11" s="12"/>
    </row>
    <row r="12" spans="1:21" x14ac:dyDescent="0.25">
      <c r="A12" s="13" t="str">
        <f>IF('Current Assessment'!A12&lt;&gt;"", 'Current Assessment'!A12, "")</f>
        <v/>
      </c>
      <c r="B12" s="12"/>
      <c r="C12" s="12"/>
      <c r="D12" s="12"/>
      <c r="E12" s="12"/>
      <c r="F12" s="12"/>
      <c r="G12" s="12"/>
      <c r="H12" s="12"/>
      <c r="I12" s="12"/>
      <c r="J12" s="12"/>
      <c r="K12" s="12"/>
      <c r="L12" s="12"/>
      <c r="M12" s="12"/>
      <c r="N12" s="12"/>
      <c r="O12" s="12"/>
      <c r="P12" s="12"/>
      <c r="Q12" s="12"/>
      <c r="R12" s="12"/>
      <c r="S12" s="12"/>
      <c r="T12" s="12"/>
      <c r="U12" s="12"/>
    </row>
    <row r="13" spans="1:21" x14ac:dyDescent="0.25">
      <c r="A13" s="13" t="str">
        <f>IF('Current Assessment'!A13&lt;&gt;"", 'Current Assessment'!A13, "")</f>
        <v/>
      </c>
      <c r="B13" s="12"/>
      <c r="C13" s="12"/>
      <c r="D13" s="12"/>
      <c r="E13" s="12"/>
      <c r="F13" s="12"/>
      <c r="G13" s="12"/>
      <c r="H13" s="12"/>
      <c r="I13" s="12"/>
      <c r="J13" s="12"/>
      <c r="K13" s="12"/>
      <c r="L13" s="12"/>
      <c r="M13" s="12"/>
      <c r="N13" s="12"/>
      <c r="O13" s="12"/>
      <c r="P13" s="12"/>
      <c r="Q13" s="12"/>
      <c r="R13" s="12"/>
      <c r="S13" s="12"/>
      <c r="T13" s="12"/>
      <c r="U13" s="12"/>
    </row>
    <row r="14" spans="1:21" x14ac:dyDescent="0.25">
      <c r="A14" s="13" t="e">
        <f>IF('Current Assessment'!#REF!&lt;&gt;"", 'Current Assessment'!#REF!, "")</f>
        <v>#REF!</v>
      </c>
      <c r="B14" s="12"/>
      <c r="C14" s="12"/>
      <c r="D14" s="12"/>
      <c r="E14" s="12"/>
      <c r="F14" s="12"/>
      <c r="G14" s="12"/>
      <c r="H14" s="12"/>
      <c r="I14" s="12"/>
      <c r="J14" s="12"/>
      <c r="K14" s="12"/>
      <c r="L14" s="12"/>
      <c r="M14" s="12"/>
      <c r="N14" s="12"/>
      <c r="O14" s="12"/>
      <c r="P14" s="12"/>
      <c r="Q14" s="12"/>
      <c r="R14" s="12"/>
      <c r="S14" s="12"/>
      <c r="T14" s="12"/>
      <c r="U14" s="12"/>
    </row>
    <row r="15" spans="1:21" x14ac:dyDescent="0.25">
      <c r="A15" s="13" t="e">
        <f>IF('Current Assessment'!#REF!&lt;&gt;"", 'Current Assessment'!#REF!, "")</f>
        <v>#REF!</v>
      </c>
      <c r="B15" s="12"/>
      <c r="C15" s="12"/>
      <c r="D15" s="12"/>
      <c r="E15" s="12"/>
      <c r="F15" s="12"/>
      <c r="G15" s="12"/>
      <c r="H15" s="12"/>
      <c r="I15" s="12"/>
      <c r="J15" s="12"/>
      <c r="K15" s="12"/>
      <c r="L15" s="12"/>
      <c r="M15" s="12"/>
      <c r="N15" s="12"/>
      <c r="O15" s="12"/>
      <c r="P15" s="12"/>
      <c r="Q15" s="12"/>
      <c r="R15" s="12"/>
      <c r="S15" s="12"/>
      <c r="T15" s="12"/>
      <c r="U15" s="12"/>
    </row>
    <row r="16" spans="1:21" x14ac:dyDescent="0.25">
      <c r="A16" s="13" t="e">
        <f>IF('Current Assessment'!#REF!&lt;&gt;"", 'Current Assessment'!#REF!, "")</f>
        <v>#REF!</v>
      </c>
      <c r="B16" s="12"/>
      <c r="C16" s="12"/>
      <c r="D16" s="12"/>
      <c r="E16" s="12"/>
      <c r="F16" s="12"/>
      <c r="G16" s="12"/>
      <c r="H16" s="12"/>
      <c r="I16" s="12"/>
      <c r="J16" s="12"/>
      <c r="K16" s="12"/>
      <c r="L16" s="12"/>
      <c r="M16" s="12"/>
      <c r="N16" s="12"/>
      <c r="O16" s="12"/>
      <c r="P16" s="12"/>
      <c r="Q16" s="12"/>
      <c r="R16" s="12"/>
      <c r="S16" s="12"/>
      <c r="T16" s="12"/>
      <c r="U16" s="12"/>
    </row>
    <row r="17" spans="1:21" x14ac:dyDescent="0.25">
      <c r="A17" s="13" t="e">
        <f>IF('Current Assessment'!#REF!&lt;&gt;"", 'Current Assessment'!#REF!, "")</f>
        <v>#REF!</v>
      </c>
      <c r="B17" s="12"/>
      <c r="C17" s="12"/>
      <c r="D17" s="12"/>
      <c r="E17" s="12"/>
      <c r="F17" s="12"/>
      <c r="G17" s="12"/>
      <c r="H17" s="12"/>
      <c r="I17" s="12"/>
      <c r="J17" s="12"/>
      <c r="K17" s="12"/>
      <c r="L17" s="12"/>
      <c r="M17" s="12"/>
      <c r="N17" s="12"/>
      <c r="O17" s="12"/>
      <c r="P17" s="12"/>
      <c r="Q17" s="12"/>
      <c r="R17" s="12"/>
      <c r="S17" s="12"/>
      <c r="T17" s="12"/>
      <c r="U17" s="12"/>
    </row>
    <row r="18" spans="1:21" x14ac:dyDescent="0.25">
      <c r="A18" s="13" t="e">
        <f>IF('Current Assessment'!#REF!&lt;&gt;"", 'Current Assessment'!#REF!, "")</f>
        <v>#REF!</v>
      </c>
      <c r="B18" s="12"/>
      <c r="C18" s="12"/>
      <c r="D18" s="12"/>
      <c r="E18" s="12"/>
      <c r="F18" s="12"/>
      <c r="G18" s="12"/>
      <c r="H18" s="12"/>
      <c r="I18" s="12"/>
      <c r="J18" s="12"/>
      <c r="K18" s="12"/>
      <c r="L18" s="12"/>
      <c r="M18" s="12"/>
      <c r="N18" s="12"/>
      <c r="O18" s="12"/>
      <c r="P18" s="12"/>
      <c r="Q18" s="12"/>
      <c r="R18" s="12"/>
      <c r="S18" s="12"/>
      <c r="T18" s="12"/>
      <c r="U18" s="12"/>
    </row>
    <row r="19" spans="1:21" x14ac:dyDescent="0.25">
      <c r="A19" s="13" t="e">
        <f>IF('Current Assessment'!#REF!&lt;&gt;"", 'Current Assessment'!#REF!, "")</f>
        <v>#REF!</v>
      </c>
      <c r="B19" s="12"/>
      <c r="C19" s="12"/>
      <c r="D19" s="12"/>
      <c r="E19" s="12"/>
      <c r="F19" s="12"/>
      <c r="G19" s="12"/>
      <c r="H19" s="12"/>
      <c r="I19" s="12"/>
      <c r="J19" s="12"/>
      <c r="K19" s="12"/>
      <c r="L19" s="12"/>
      <c r="M19" s="12"/>
      <c r="N19" s="12"/>
      <c r="O19" s="12"/>
      <c r="P19" s="12"/>
      <c r="Q19" s="12"/>
      <c r="R19" s="12"/>
      <c r="S19" s="12"/>
      <c r="T19" s="12"/>
      <c r="U19" s="12"/>
    </row>
    <row r="20" spans="1:21" x14ac:dyDescent="0.25">
      <c r="A20" s="13" t="e">
        <f>IF('Current Assessment'!#REF!&lt;&gt;"", 'Current Assessment'!#REF!, "")</f>
        <v>#REF!</v>
      </c>
      <c r="B20" s="12"/>
      <c r="C20" s="12"/>
      <c r="D20" s="12"/>
      <c r="E20" s="12"/>
      <c r="F20" s="12"/>
      <c r="G20" s="12"/>
      <c r="H20" s="12"/>
      <c r="I20" s="12"/>
      <c r="J20" s="12"/>
      <c r="K20" s="12"/>
      <c r="L20" s="12"/>
      <c r="M20" s="12"/>
      <c r="N20" s="12"/>
      <c r="O20" s="12"/>
      <c r="P20" s="12"/>
      <c r="Q20" s="12"/>
      <c r="R20" s="12"/>
      <c r="S20" s="12"/>
      <c r="T20" s="12"/>
      <c r="U20" s="12"/>
    </row>
    <row r="21" spans="1:21" x14ac:dyDescent="0.25">
      <c r="A21" s="13" t="e">
        <f>IF('Current Assessment'!#REF!&lt;&gt;"", 'Current Assessment'!#REF!, "")</f>
        <v>#REF!</v>
      </c>
      <c r="B21" s="12"/>
      <c r="C21" s="12"/>
      <c r="D21" s="12"/>
      <c r="E21" s="12"/>
      <c r="F21" s="12"/>
      <c r="G21" s="12"/>
      <c r="H21" s="12"/>
      <c r="I21" s="12"/>
      <c r="J21" s="12"/>
      <c r="K21" s="12"/>
      <c r="L21" s="12"/>
      <c r="M21" s="12"/>
      <c r="N21" s="12"/>
      <c r="O21" s="12"/>
      <c r="P21" s="12"/>
      <c r="Q21" s="12"/>
      <c r="R21" s="12"/>
      <c r="S21" s="12"/>
      <c r="T21" s="12"/>
      <c r="U21" s="12"/>
    </row>
    <row r="23" spans="1:21" ht="18.75" x14ac:dyDescent="0.3">
      <c r="A23" s="11" t="s">
        <v>9</v>
      </c>
    </row>
    <row r="24" spans="1:21" s="1" customFormat="1" x14ac:dyDescent="0.25">
      <c r="A24" s="10"/>
      <c r="B24" s="3" t="str">
        <f>IF(B1&lt;&gt;"",B1,"")</f>
        <v>CSS</v>
      </c>
      <c r="C24" s="3" t="str">
        <f t="shared" ref="C24:U24" si="0">IF(C1&lt;&gt;"",C1,"")</f>
        <v>Javascript</v>
      </c>
      <c r="D24" s="3" t="str">
        <f t="shared" si="0"/>
        <v>DB Backup/Restore</v>
      </c>
      <c r="E24" s="3" t="str">
        <f t="shared" si="0"/>
        <v/>
      </c>
      <c r="F24" s="3" t="str">
        <f t="shared" si="0"/>
        <v/>
      </c>
      <c r="G24" s="3" t="str">
        <f t="shared" si="0"/>
        <v/>
      </c>
      <c r="H24" s="3" t="str">
        <f t="shared" si="0"/>
        <v/>
      </c>
      <c r="I24" s="3" t="str">
        <f t="shared" si="0"/>
        <v/>
      </c>
      <c r="J24" s="3" t="str">
        <f t="shared" si="0"/>
        <v/>
      </c>
      <c r="K24" s="3" t="str">
        <f t="shared" si="0"/>
        <v/>
      </c>
      <c r="L24" s="3" t="str">
        <f t="shared" si="0"/>
        <v/>
      </c>
      <c r="M24" s="3" t="str">
        <f t="shared" si="0"/>
        <v/>
      </c>
      <c r="N24" s="3" t="str">
        <f t="shared" si="0"/>
        <v/>
      </c>
      <c r="O24" s="3" t="str">
        <f t="shared" si="0"/>
        <v/>
      </c>
      <c r="P24" s="3" t="str">
        <f t="shared" si="0"/>
        <v/>
      </c>
      <c r="Q24" s="3" t="str">
        <f t="shared" si="0"/>
        <v/>
      </c>
      <c r="R24" s="3" t="str">
        <f t="shared" si="0"/>
        <v/>
      </c>
      <c r="S24" s="3" t="e">
        <f t="shared" si="0"/>
        <v>#REF!</v>
      </c>
      <c r="T24" s="3" t="e">
        <f t="shared" si="0"/>
        <v>#REF!</v>
      </c>
      <c r="U24" s="3" t="e">
        <f t="shared" si="0"/>
        <v>#REF!</v>
      </c>
    </row>
    <row r="25" spans="1:21" x14ac:dyDescent="0.25">
      <c r="A25" s="10" t="s">
        <v>0</v>
      </c>
      <c r="B25" s="7">
        <f>Willingness_Calcs!B1</f>
        <v>1</v>
      </c>
      <c r="C25" s="7">
        <f>Willingness_Calcs!C1</f>
        <v>1</v>
      </c>
      <c r="D25" s="7">
        <f>Willingness_Calcs!D1</f>
        <v>0</v>
      </c>
      <c r="E25" s="7" t="str">
        <f>Willingness_Calcs!E1</f>
        <v/>
      </c>
      <c r="F25" s="7" t="str">
        <f>Willingness_Calcs!F1</f>
        <v/>
      </c>
      <c r="G25" s="7" t="str">
        <f>Willingness_Calcs!G1</f>
        <v/>
      </c>
      <c r="H25" s="7" t="str">
        <f>Willingness_Calcs!H1</f>
        <v/>
      </c>
      <c r="I25" s="7" t="str">
        <f>Willingness_Calcs!I1</f>
        <v/>
      </c>
      <c r="J25" s="7" t="str">
        <f>Willingness_Calcs!J1</f>
        <v/>
      </c>
      <c r="K25" s="7" t="str">
        <f>Willingness_Calcs!K1</f>
        <v/>
      </c>
      <c r="L25" s="7" t="str">
        <f>Willingness_Calcs!L1</f>
        <v/>
      </c>
      <c r="M25" s="7" t="str">
        <f>Willingness_Calcs!M1</f>
        <v/>
      </c>
      <c r="N25" s="7" t="str">
        <f>Willingness_Calcs!N1</f>
        <v/>
      </c>
      <c r="O25" s="7" t="str">
        <f>Willingness_Calcs!O1</f>
        <v/>
      </c>
      <c r="P25" s="7" t="str">
        <f>Willingness_Calcs!P1</f>
        <v/>
      </c>
      <c r="Q25" s="7" t="str">
        <f>Willingness_Calcs!Q1</f>
        <v/>
      </c>
      <c r="R25" s="7" t="str">
        <f>Willingness_Calcs!R1</f>
        <v/>
      </c>
      <c r="S25" s="7" t="e">
        <f>Willingness_Calcs!S1</f>
        <v>#REF!</v>
      </c>
      <c r="T25" s="7" t="e">
        <f>Willingness_Calcs!T1</f>
        <v>#REF!</v>
      </c>
      <c r="U25" s="7" t="e">
        <f>Willingness_Calcs!U1</f>
        <v>#REF!</v>
      </c>
    </row>
    <row r="26" spans="1:21" x14ac:dyDescent="0.25">
      <c r="A26" s="10" t="s">
        <v>17</v>
      </c>
      <c r="B26" s="7">
        <f>Willingness_Calcs!B2</f>
        <v>1</v>
      </c>
      <c r="C26" s="7">
        <f>Willingness_Calcs!C2</f>
        <v>1</v>
      </c>
      <c r="D26" s="7">
        <f>Willingness_Calcs!D2</f>
        <v>0</v>
      </c>
      <c r="E26" s="7" t="str">
        <f>Willingness_Calcs!E2</f>
        <v/>
      </c>
      <c r="F26" s="7" t="str">
        <f>Willingness_Calcs!F2</f>
        <v/>
      </c>
      <c r="G26" s="7" t="str">
        <f>Willingness_Calcs!G2</f>
        <v/>
      </c>
      <c r="H26" s="7" t="str">
        <f>Willingness_Calcs!H2</f>
        <v/>
      </c>
      <c r="I26" s="7" t="str">
        <f>Willingness_Calcs!I2</f>
        <v/>
      </c>
      <c r="J26" s="7" t="str">
        <f>Willingness_Calcs!J2</f>
        <v/>
      </c>
      <c r="K26" s="7" t="str">
        <f>Willingness_Calcs!K2</f>
        <v/>
      </c>
      <c r="L26" s="7" t="str">
        <f>Willingness_Calcs!L2</f>
        <v/>
      </c>
      <c r="M26" s="7" t="str">
        <f>Willingness_Calcs!M2</f>
        <v/>
      </c>
      <c r="N26" s="7" t="str">
        <f>Willingness_Calcs!N2</f>
        <v/>
      </c>
      <c r="O26" s="7" t="str">
        <f>Willingness_Calcs!O2</f>
        <v/>
      </c>
      <c r="P26" s="7" t="str">
        <f>Willingness_Calcs!P2</f>
        <v/>
      </c>
      <c r="Q26" s="7" t="str">
        <f>Willingness_Calcs!Q2</f>
        <v/>
      </c>
      <c r="R26" s="7" t="str">
        <f>Willingness_Calcs!R2</f>
        <v/>
      </c>
      <c r="S26" s="7" t="e">
        <f>Willingness_Calcs!S2</f>
        <v>#REF!</v>
      </c>
      <c r="T26" s="7" t="e">
        <f>Willingness_Calcs!T2</f>
        <v>#REF!</v>
      </c>
      <c r="U26" s="7" t="e">
        <f>Willingness_Calcs!U2</f>
        <v>#REF!</v>
      </c>
    </row>
    <row r="27" spans="1:21" x14ac:dyDescent="0.25">
      <c r="A27" s="10" t="s">
        <v>16</v>
      </c>
      <c r="B27" s="7">
        <f>Willingness_Calcs!B3</f>
        <v>0</v>
      </c>
      <c r="C27" s="7">
        <f>Willingness_Calcs!C3</f>
        <v>1</v>
      </c>
      <c r="D27" s="7">
        <f>Willingness_Calcs!D3</f>
        <v>0</v>
      </c>
      <c r="E27" s="7" t="str">
        <f>Willingness_Calcs!E3</f>
        <v/>
      </c>
      <c r="F27" s="7" t="str">
        <f>Willingness_Calcs!F3</f>
        <v/>
      </c>
      <c r="G27" s="7" t="str">
        <f>Willingness_Calcs!G3</f>
        <v/>
      </c>
      <c r="H27" s="7" t="str">
        <f>Willingness_Calcs!H3</f>
        <v/>
      </c>
      <c r="I27" s="7" t="str">
        <f>Willingness_Calcs!I3</f>
        <v/>
      </c>
      <c r="J27" s="7" t="str">
        <f>Willingness_Calcs!J3</f>
        <v/>
      </c>
      <c r="K27" s="7" t="str">
        <f>Willingness_Calcs!K3</f>
        <v/>
      </c>
      <c r="L27" s="7" t="str">
        <f>Willingness_Calcs!L3</f>
        <v/>
      </c>
      <c r="M27" s="7" t="str">
        <f>Willingness_Calcs!M3</f>
        <v/>
      </c>
      <c r="N27" s="7" t="str">
        <f>Willingness_Calcs!N3</f>
        <v/>
      </c>
      <c r="O27" s="7" t="str">
        <f>Willingness_Calcs!O3</f>
        <v/>
      </c>
      <c r="P27" s="7" t="str">
        <f>Willingness_Calcs!P3</f>
        <v/>
      </c>
      <c r="Q27" s="7" t="str">
        <f>Willingness_Calcs!Q3</f>
        <v/>
      </c>
      <c r="R27" s="7" t="str">
        <f>Willingness_Calcs!R3</f>
        <v/>
      </c>
      <c r="S27" s="7" t="e">
        <f>Willingness_Calcs!S3</f>
        <v>#REF!</v>
      </c>
      <c r="T27" s="7" t="e">
        <f>Willingness_Calcs!T3</f>
        <v>#REF!</v>
      </c>
      <c r="U27" s="7" t="e">
        <f>Willingness_Calcs!U3</f>
        <v>#REF!</v>
      </c>
    </row>
  </sheetData>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 id="{1EC7D516-0951-4983-8865-A8FA16433313}">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B25:U27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errorTitle="Pick from the list." error="Please choose from the values in the list or click &quot;Delete&quot; to make this cell blank.">
          <x14:formula1>
            <xm:f>Settings!$I$6:$I$10</xm:f>
          </x14:formula1>
          <xm:sqref>B2:U21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D28" sqref="D28"/>
    </sheetView>
  </sheetViews>
  <sheetFormatPr defaultRowHeight="15" x14ac:dyDescent="0.25"/>
  <cols>
    <col min="1" max="1" width="34" customWidth="1"/>
    <col min="4" max="4" width="10.28515625" customWidth="1"/>
    <col min="5" max="5" width="11.42578125" customWidth="1"/>
    <col min="6" max="6" width="12.5703125" customWidth="1"/>
  </cols>
  <sheetData>
    <row r="1" spans="1:21" x14ac:dyDescent="0.25">
      <c r="A1" s="1" t="s">
        <v>14</v>
      </c>
      <c r="B1">
        <f>IF(B$4&lt;&gt;"",COUNTIF(B$5:B$24, "&gt;= 3"),"")</f>
        <v>1</v>
      </c>
      <c r="C1">
        <f t="shared" ref="C1:U1" si="0">IF(C$4&lt;&gt;"",COUNTIF(C$5:C$24, "&gt;= 3"),"")</f>
        <v>1</v>
      </c>
      <c r="D1">
        <f t="shared" si="0"/>
        <v>0</v>
      </c>
      <c r="E1" t="str">
        <f t="shared" si="0"/>
        <v/>
      </c>
      <c r="F1" t="str">
        <f t="shared" si="0"/>
        <v/>
      </c>
      <c r="G1" t="str">
        <f t="shared" si="0"/>
        <v/>
      </c>
      <c r="H1" t="str">
        <f t="shared" si="0"/>
        <v/>
      </c>
      <c r="I1" t="str">
        <f t="shared" si="0"/>
        <v/>
      </c>
      <c r="J1" t="str">
        <f t="shared" si="0"/>
        <v/>
      </c>
      <c r="K1" t="str">
        <f t="shared" si="0"/>
        <v/>
      </c>
      <c r="L1" t="str">
        <f t="shared" si="0"/>
        <v/>
      </c>
      <c r="M1" t="str">
        <f t="shared" si="0"/>
        <v/>
      </c>
      <c r="N1" t="str">
        <f t="shared" si="0"/>
        <v/>
      </c>
      <c r="O1" t="str">
        <f t="shared" si="0"/>
        <v/>
      </c>
      <c r="P1" t="str">
        <f t="shared" si="0"/>
        <v/>
      </c>
      <c r="Q1" t="str">
        <f t="shared" si="0"/>
        <v/>
      </c>
      <c r="R1" t="str">
        <f t="shared" si="0"/>
        <v/>
      </c>
      <c r="S1" t="e">
        <f t="shared" si="0"/>
        <v>#REF!</v>
      </c>
      <c r="T1" t="e">
        <f t="shared" si="0"/>
        <v>#REF!</v>
      </c>
      <c r="U1" t="e">
        <f t="shared" si="0"/>
        <v>#REF!</v>
      </c>
    </row>
    <row r="2" spans="1:21" x14ac:dyDescent="0.25">
      <c r="A2" s="1" t="s">
        <v>15</v>
      </c>
      <c r="B2">
        <f>IF(B$4&lt;&gt;"",COUNTIF(B$5:B$24, "&gt;= 2"),"")</f>
        <v>1</v>
      </c>
      <c r="C2">
        <f t="shared" ref="C2:U2" si="1">IF(C$4&lt;&gt;"",COUNTIF(C$5:C$24, "&gt;= 2"),"")</f>
        <v>1</v>
      </c>
      <c r="D2">
        <f t="shared" si="1"/>
        <v>0</v>
      </c>
      <c r="E2" t="str">
        <f t="shared" si="1"/>
        <v/>
      </c>
      <c r="F2" t="str">
        <f t="shared" si="1"/>
        <v/>
      </c>
      <c r="G2" t="str">
        <f t="shared" si="1"/>
        <v/>
      </c>
      <c r="H2" t="str">
        <f t="shared" si="1"/>
        <v/>
      </c>
      <c r="I2" t="str">
        <f t="shared" si="1"/>
        <v/>
      </c>
      <c r="J2" t="str">
        <f t="shared" si="1"/>
        <v/>
      </c>
      <c r="K2" t="str">
        <f t="shared" si="1"/>
        <v/>
      </c>
      <c r="L2" t="str">
        <f t="shared" si="1"/>
        <v/>
      </c>
      <c r="M2" t="str">
        <f t="shared" si="1"/>
        <v/>
      </c>
      <c r="N2" t="str">
        <f t="shared" si="1"/>
        <v/>
      </c>
      <c r="O2" t="str">
        <f t="shared" si="1"/>
        <v/>
      </c>
      <c r="P2" t="str">
        <f t="shared" si="1"/>
        <v/>
      </c>
      <c r="Q2" t="str">
        <f t="shared" si="1"/>
        <v/>
      </c>
      <c r="R2" t="str">
        <f t="shared" si="1"/>
        <v/>
      </c>
      <c r="S2" t="e">
        <f t="shared" si="1"/>
        <v>#REF!</v>
      </c>
      <c r="T2" t="e">
        <f t="shared" si="1"/>
        <v>#REF!</v>
      </c>
      <c r="U2" t="e">
        <f t="shared" si="1"/>
        <v>#REF!</v>
      </c>
    </row>
    <row r="3" spans="1:21" x14ac:dyDescent="0.25">
      <c r="A3" s="1" t="s">
        <v>16</v>
      </c>
      <c r="B3">
        <f>IF(B$4&lt;&gt;"",COUNTIF(B$5:B$24, "= 1"),"")</f>
        <v>0</v>
      </c>
      <c r="C3">
        <f t="shared" ref="C3:U3" si="2">IF(C$4&lt;&gt;"",COUNTIF(C$5:C$24, "= 1"),"")</f>
        <v>1</v>
      </c>
      <c r="D3">
        <f t="shared" si="2"/>
        <v>0</v>
      </c>
      <c r="E3" t="str">
        <f t="shared" si="2"/>
        <v/>
      </c>
      <c r="F3" t="str">
        <f t="shared" si="2"/>
        <v/>
      </c>
      <c r="G3" t="str">
        <f t="shared" si="2"/>
        <v/>
      </c>
      <c r="H3" t="str">
        <f t="shared" si="2"/>
        <v/>
      </c>
      <c r="I3" t="str">
        <f t="shared" si="2"/>
        <v/>
      </c>
      <c r="J3" t="str">
        <f t="shared" si="2"/>
        <v/>
      </c>
      <c r="K3" t="str">
        <f t="shared" si="2"/>
        <v/>
      </c>
      <c r="L3" t="str">
        <f t="shared" si="2"/>
        <v/>
      </c>
      <c r="M3" t="str">
        <f t="shared" si="2"/>
        <v/>
      </c>
      <c r="N3" t="str">
        <f t="shared" si="2"/>
        <v/>
      </c>
      <c r="O3" t="str">
        <f t="shared" si="2"/>
        <v/>
      </c>
      <c r="P3" t="str">
        <f t="shared" si="2"/>
        <v/>
      </c>
      <c r="Q3" t="str">
        <f t="shared" si="2"/>
        <v/>
      </c>
      <c r="R3" t="str">
        <f t="shared" si="2"/>
        <v/>
      </c>
      <c r="S3" t="e">
        <f t="shared" si="2"/>
        <v>#REF!</v>
      </c>
      <c r="T3" t="e">
        <f t="shared" si="2"/>
        <v>#REF!</v>
      </c>
      <c r="U3" t="e">
        <f t="shared" si="2"/>
        <v>#REF!</v>
      </c>
    </row>
    <row r="4" spans="1:21" s="8" customFormat="1" x14ac:dyDescent="0.25">
      <c r="B4" s="9" t="str">
        <f>IF('Current Assessment'!B1&lt;&gt;"",'Current Assessment'!B1,"")</f>
        <v>CSS</v>
      </c>
      <c r="C4" s="9" t="str">
        <f>IF('Current Assessment'!C1&lt;&gt;"",'Current Assessment'!C1,"")</f>
        <v>Javascript</v>
      </c>
      <c r="D4" s="9" t="str">
        <f>IF('Current Assessment'!D1&lt;&gt;"",'Current Assessment'!D1,"")</f>
        <v>DB Backup/Restore</v>
      </c>
      <c r="E4" s="9" t="str">
        <f>IF('Current Assessment'!E1&lt;&gt;"",'Current Assessment'!E1,"")</f>
        <v/>
      </c>
      <c r="F4" s="9" t="str">
        <f>IF('Current Assessment'!F1&lt;&gt;"",'Current Assessment'!F1,"")</f>
        <v/>
      </c>
      <c r="G4" s="9" t="str">
        <f>IF('Current Assessment'!G1&lt;&gt;"",'Current Assessment'!G1,"")</f>
        <v/>
      </c>
      <c r="H4" s="9" t="str">
        <f>IF('Current Assessment'!H1&lt;&gt;"",'Current Assessment'!H1,"")</f>
        <v/>
      </c>
      <c r="I4" s="9" t="str">
        <f>IF('Current Assessment'!I1&lt;&gt;"",'Current Assessment'!I1,"")</f>
        <v/>
      </c>
      <c r="J4" s="9" t="str">
        <f>IF('Current Assessment'!J1&lt;&gt;"",'Current Assessment'!J1,"")</f>
        <v/>
      </c>
      <c r="K4" s="9" t="str">
        <f>IF('Current Assessment'!K1&lt;&gt;"",'Current Assessment'!K1,"")</f>
        <v/>
      </c>
      <c r="L4" s="9" t="str">
        <f>IF('Current Assessment'!L1&lt;&gt;"",'Current Assessment'!L1,"")</f>
        <v/>
      </c>
      <c r="M4" s="9" t="str">
        <f>IF('Current Assessment'!M1&lt;&gt;"",'Current Assessment'!M1,"")</f>
        <v/>
      </c>
      <c r="N4" s="9" t="str">
        <f>IF('Current Assessment'!N1&lt;&gt;"",'Current Assessment'!N1,"")</f>
        <v/>
      </c>
      <c r="O4" s="9" t="str">
        <f>IF('Current Assessment'!O1&lt;&gt;"",'Current Assessment'!O1,"")</f>
        <v/>
      </c>
      <c r="P4" s="9" t="str">
        <f>IF('Current Assessment'!P1&lt;&gt;"",'Current Assessment'!P1,"")</f>
        <v/>
      </c>
      <c r="Q4" s="9" t="str">
        <f>IF('Current Assessment'!Q1&lt;&gt;"",'Current Assessment'!Q1,"")</f>
        <v/>
      </c>
      <c r="R4" s="9" t="str">
        <f>IF('Current Assessment'!R1&lt;&gt;"",'Current Assessment'!R1,"")</f>
        <v/>
      </c>
      <c r="S4" s="9" t="e">
        <f>IF('Current Assessment'!#REF!&lt;&gt;"",'Current Assessment'!#REF!,"")</f>
        <v>#REF!</v>
      </c>
      <c r="T4" s="9" t="e">
        <f>IF('Current Assessment'!#REF!&lt;&gt;"",'Current Assessment'!#REF!,"")</f>
        <v>#REF!</v>
      </c>
      <c r="U4" s="9" t="e">
        <f>IF('Current Assessment'!#REF!&lt;&gt;"",'Current Assessment'!#REF!,"")</f>
        <v>#REF!</v>
      </c>
    </row>
    <row r="5" spans="1:21" x14ac:dyDescent="0.25">
      <c r="A5" s="5" t="str">
        <f>'Current Assessment'!A2</f>
        <v>Person 1</v>
      </c>
      <c r="B5">
        <f>IFERROR(MATCH(Willingness!B2,Settings!$I$6:$I$10,0)-1, 0)</f>
        <v>4</v>
      </c>
      <c r="C5">
        <f>IFERROR(MATCH(Willingness!C2,Settings!$I$6:$I$10,0)-1, 0)</f>
        <v>1</v>
      </c>
      <c r="D5">
        <f>IFERROR(MATCH(Willingness!D2,Settings!$I$6:$I$10,0)-1, 0)</f>
        <v>0</v>
      </c>
      <c r="E5">
        <f>IFERROR(MATCH(Willingness!E2,Settings!$I$6:$I$10,0)-1, 0)</f>
        <v>0</v>
      </c>
      <c r="F5">
        <f>IFERROR(MATCH(Willingness!F2,Settings!$I$6:$I$10,0)-1, 0)</f>
        <v>0</v>
      </c>
      <c r="G5">
        <f>IFERROR(MATCH(Willingness!G2,Settings!$I$6:$I$10,0)-1, 0)</f>
        <v>0</v>
      </c>
      <c r="H5">
        <f>IFERROR(MATCH(Willingness!H2,Settings!$I$6:$I$10,0)-1, 0)</f>
        <v>0</v>
      </c>
      <c r="I5">
        <f>IFERROR(MATCH(Willingness!I2,Settings!$I$6:$I$10,0)-1, 0)</f>
        <v>0</v>
      </c>
      <c r="J5">
        <f>IFERROR(MATCH(Willingness!J2,Settings!$I$6:$I$10,0)-1, 0)</f>
        <v>0</v>
      </c>
      <c r="K5">
        <f>IFERROR(MATCH(Willingness!K2,Settings!$I$6:$I$10,0)-1, 0)</f>
        <v>0</v>
      </c>
      <c r="L5">
        <f>IFERROR(MATCH(Willingness!L2,Settings!$I$6:$I$10,0)-1, 0)</f>
        <v>0</v>
      </c>
      <c r="M5">
        <f>IFERROR(MATCH(Willingness!M2,Settings!$I$6:$I$10,0)-1, 0)</f>
        <v>0</v>
      </c>
      <c r="N5">
        <f>IFERROR(MATCH(Willingness!N2,Settings!$I$6:$I$10,0)-1, 0)</f>
        <v>0</v>
      </c>
      <c r="O5">
        <f>IFERROR(MATCH(Willingness!O2,Settings!$I$6:$I$10,0)-1, 0)</f>
        <v>0</v>
      </c>
      <c r="P5">
        <f>IFERROR(MATCH(Willingness!P2,Settings!$I$6:$I$10,0)-1, 0)</f>
        <v>0</v>
      </c>
      <c r="Q5">
        <f>IFERROR(MATCH(Willingness!Q2,Settings!$I$6:$I$10,0)-1, 0)</f>
        <v>0</v>
      </c>
      <c r="R5">
        <f>IFERROR(MATCH(Willingness!R2,Settings!$I$6:$I$10,0)-1, 0)</f>
        <v>0</v>
      </c>
      <c r="S5">
        <f>IFERROR(MATCH(Willingness!S2,Settings!$I$6:$I$10,0)-1, 0)</f>
        <v>0</v>
      </c>
      <c r="T5">
        <f>IFERROR(MATCH(Willingness!T2,Settings!$I$6:$I$10,0)-1, 0)</f>
        <v>0</v>
      </c>
      <c r="U5">
        <f>IFERROR(MATCH(Willingness!U2,Settings!$I$6:$I$10,0)-1, 0)</f>
        <v>0</v>
      </c>
    </row>
    <row r="6" spans="1:21" x14ac:dyDescent="0.25">
      <c r="A6" s="5" t="str">
        <f>'Current Assessment'!A3</f>
        <v>Person 2</v>
      </c>
      <c r="B6">
        <f>IFERROR(MATCH(Willingness!B3,Settings!$I$6:$I$10,0)-1, 0)</f>
        <v>0</v>
      </c>
      <c r="C6">
        <f>IFERROR(MATCH(Willingness!C3,Settings!$I$6:$I$10,0)-1, 0)</f>
        <v>3</v>
      </c>
      <c r="D6">
        <f>IFERROR(MATCH(Willingness!D3,Settings!$I$6:$I$10,0)-1, 0)</f>
        <v>0</v>
      </c>
      <c r="E6">
        <f>IFERROR(MATCH(Willingness!E3,Settings!$I$6:$I$10,0)-1, 0)</f>
        <v>0</v>
      </c>
      <c r="F6">
        <f>IFERROR(MATCH(Willingness!F3,Settings!$I$6:$I$10,0)-1, 0)</f>
        <v>0</v>
      </c>
      <c r="G6">
        <f>IFERROR(MATCH(Willingness!G3,Settings!$I$6:$I$10,0)-1, 0)</f>
        <v>0</v>
      </c>
      <c r="H6">
        <f>IFERROR(MATCH(Willingness!H3,Settings!$I$6:$I$10,0)-1, 0)</f>
        <v>0</v>
      </c>
      <c r="I6">
        <f>IFERROR(MATCH(Willingness!I3,Settings!$I$6:$I$10,0)-1, 0)</f>
        <v>0</v>
      </c>
      <c r="J6">
        <f>IFERROR(MATCH(Willingness!J3,Settings!$I$6:$I$10,0)-1, 0)</f>
        <v>0</v>
      </c>
      <c r="K6">
        <f>IFERROR(MATCH(Willingness!K3,Settings!$I$6:$I$10,0)-1, 0)</f>
        <v>0</v>
      </c>
      <c r="L6">
        <f>IFERROR(MATCH(Willingness!L3,Settings!$I$6:$I$10,0)-1, 0)</f>
        <v>0</v>
      </c>
      <c r="M6">
        <f>IFERROR(MATCH(Willingness!M3,Settings!$I$6:$I$10,0)-1, 0)</f>
        <v>0</v>
      </c>
      <c r="N6">
        <f>IFERROR(MATCH(Willingness!N3,Settings!$I$6:$I$10,0)-1, 0)</f>
        <v>0</v>
      </c>
      <c r="O6">
        <f>IFERROR(MATCH(Willingness!O3,Settings!$I$6:$I$10,0)-1, 0)</f>
        <v>0</v>
      </c>
      <c r="P6">
        <f>IFERROR(MATCH(Willingness!P3,Settings!$I$6:$I$10,0)-1, 0)</f>
        <v>0</v>
      </c>
      <c r="Q6">
        <f>IFERROR(MATCH(Willingness!Q3,Settings!$I$6:$I$10,0)-1, 0)</f>
        <v>0</v>
      </c>
      <c r="R6">
        <f>IFERROR(MATCH(Willingness!R3,Settings!$I$6:$I$10,0)-1, 0)</f>
        <v>0</v>
      </c>
      <c r="S6">
        <f>IFERROR(MATCH(Willingness!S3,Settings!$I$6:$I$10,0)-1, 0)</f>
        <v>0</v>
      </c>
      <c r="T6">
        <f>IFERROR(MATCH(Willingness!T3,Settings!$I$6:$I$10,0)-1, 0)</f>
        <v>0</v>
      </c>
      <c r="U6">
        <f>IFERROR(MATCH(Willingness!U3,Settings!$I$6:$I$10,0)-1, 0)</f>
        <v>0</v>
      </c>
    </row>
    <row r="7" spans="1:21" x14ac:dyDescent="0.25">
      <c r="A7" s="5" t="str">
        <f>'Current Assessment'!A4</f>
        <v>Team 1</v>
      </c>
      <c r="B7">
        <f>IFERROR(MATCH(Willingness!B4,Settings!$I$6:$I$10,0)-1, 0)</f>
        <v>0</v>
      </c>
      <c r="C7">
        <f>IFERROR(MATCH(Willingness!C4,Settings!$I$6:$I$10,0)-1, 0)</f>
        <v>0</v>
      </c>
      <c r="D7">
        <f>IFERROR(MATCH(Willingness!D4,Settings!$I$6:$I$10,0)-1, 0)</f>
        <v>0</v>
      </c>
      <c r="E7">
        <f>IFERROR(MATCH(Willingness!E4,Settings!$I$6:$I$10,0)-1, 0)</f>
        <v>0</v>
      </c>
      <c r="F7">
        <f>IFERROR(MATCH(Willingness!F4,Settings!$I$6:$I$10,0)-1, 0)</f>
        <v>0</v>
      </c>
      <c r="G7">
        <f>IFERROR(MATCH(Willingness!G4,Settings!$I$6:$I$10,0)-1, 0)</f>
        <v>0</v>
      </c>
      <c r="H7">
        <f>IFERROR(MATCH(Willingness!H4,Settings!$I$6:$I$10,0)-1, 0)</f>
        <v>0</v>
      </c>
      <c r="I7">
        <f>IFERROR(MATCH(Willingness!I4,Settings!$I$6:$I$10,0)-1, 0)</f>
        <v>0</v>
      </c>
      <c r="J7">
        <f>IFERROR(MATCH(Willingness!J4,Settings!$I$6:$I$10,0)-1, 0)</f>
        <v>0</v>
      </c>
      <c r="K7">
        <f>IFERROR(MATCH(Willingness!K4,Settings!$I$6:$I$10,0)-1, 0)</f>
        <v>0</v>
      </c>
      <c r="L7">
        <f>IFERROR(MATCH(Willingness!L4,Settings!$I$6:$I$10,0)-1, 0)</f>
        <v>0</v>
      </c>
      <c r="M7">
        <f>IFERROR(MATCH(Willingness!M4,Settings!$I$6:$I$10,0)-1, 0)</f>
        <v>0</v>
      </c>
      <c r="N7">
        <f>IFERROR(MATCH(Willingness!N4,Settings!$I$6:$I$10,0)-1, 0)</f>
        <v>0</v>
      </c>
      <c r="O7">
        <f>IFERROR(MATCH(Willingness!O4,Settings!$I$6:$I$10,0)-1, 0)</f>
        <v>0</v>
      </c>
      <c r="P7">
        <f>IFERROR(MATCH(Willingness!P4,Settings!$I$6:$I$10,0)-1, 0)</f>
        <v>0</v>
      </c>
      <c r="Q7">
        <f>IFERROR(MATCH(Willingness!Q4,Settings!$I$6:$I$10,0)-1, 0)</f>
        <v>0</v>
      </c>
      <c r="R7">
        <f>IFERROR(MATCH(Willingness!R4,Settings!$I$6:$I$10,0)-1, 0)</f>
        <v>0</v>
      </c>
      <c r="S7">
        <f>IFERROR(MATCH(Willingness!S4,Settings!$I$6:$I$10,0)-1, 0)</f>
        <v>0</v>
      </c>
      <c r="T7">
        <f>IFERROR(MATCH(Willingness!T4,Settings!$I$6:$I$10,0)-1, 0)</f>
        <v>0</v>
      </c>
      <c r="U7">
        <f>IFERROR(MATCH(Willingness!U4,Settings!$I$6:$I$10,0)-1, 0)</f>
        <v>0</v>
      </c>
    </row>
    <row r="8" spans="1:21" x14ac:dyDescent="0.25">
      <c r="A8" s="5" t="str">
        <f>'Current Assessment'!A5</f>
        <v/>
      </c>
      <c r="B8">
        <f>IFERROR(MATCH(Willingness!B5,Settings!$I$6:$I$10,0)-1, 0)</f>
        <v>0</v>
      </c>
      <c r="C8">
        <f>IFERROR(MATCH(Willingness!C5,Settings!$I$6:$I$10,0)-1, 0)</f>
        <v>0</v>
      </c>
      <c r="D8">
        <f>IFERROR(MATCH(Willingness!D5,Settings!$I$6:$I$10,0)-1, 0)</f>
        <v>0</v>
      </c>
      <c r="E8">
        <f>IFERROR(MATCH(Willingness!E5,Settings!$I$6:$I$10,0)-1, 0)</f>
        <v>0</v>
      </c>
      <c r="F8">
        <f>IFERROR(MATCH(Willingness!F5,Settings!$I$6:$I$10,0)-1, 0)</f>
        <v>0</v>
      </c>
      <c r="G8">
        <f>IFERROR(MATCH(Willingness!G5,Settings!$I$6:$I$10,0)-1, 0)</f>
        <v>0</v>
      </c>
      <c r="H8">
        <f>IFERROR(MATCH(Willingness!H5,Settings!$I$6:$I$10,0)-1, 0)</f>
        <v>0</v>
      </c>
      <c r="I8">
        <f>IFERROR(MATCH(Willingness!I5,Settings!$I$6:$I$10,0)-1, 0)</f>
        <v>0</v>
      </c>
      <c r="J8">
        <f>IFERROR(MATCH(Willingness!J5,Settings!$I$6:$I$10,0)-1, 0)</f>
        <v>0</v>
      </c>
      <c r="K8">
        <f>IFERROR(MATCH(Willingness!K5,Settings!$I$6:$I$10,0)-1, 0)</f>
        <v>0</v>
      </c>
      <c r="L8">
        <f>IFERROR(MATCH(Willingness!L5,Settings!$I$6:$I$10,0)-1, 0)</f>
        <v>0</v>
      </c>
      <c r="M8">
        <f>IFERROR(MATCH(Willingness!M5,Settings!$I$6:$I$10,0)-1, 0)</f>
        <v>0</v>
      </c>
      <c r="N8">
        <f>IFERROR(MATCH(Willingness!N5,Settings!$I$6:$I$10,0)-1, 0)</f>
        <v>0</v>
      </c>
      <c r="O8">
        <f>IFERROR(MATCH(Willingness!O5,Settings!$I$6:$I$10,0)-1, 0)</f>
        <v>0</v>
      </c>
      <c r="P8">
        <f>IFERROR(MATCH(Willingness!P5,Settings!$I$6:$I$10,0)-1, 0)</f>
        <v>0</v>
      </c>
      <c r="Q8">
        <f>IFERROR(MATCH(Willingness!Q5,Settings!$I$6:$I$10,0)-1, 0)</f>
        <v>0</v>
      </c>
      <c r="R8">
        <f>IFERROR(MATCH(Willingness!R5,Settings!$I$6:$I$10,0)-1, 0)</f>
        <v>0</v>
      </c>
      <c r="S8">
        <f>IFERROR(MATCH(Willingness!S5,Settings!$I$6:$I$10,0)-1, 0)</f>
        <v>0</v>
      </c>
      <c r="T8">
        <f>IFERROR(MATCH(Willingness!T5,Settings!$I$6:$I$10,0)-1, 0)</f>
        <v>0</v>
      </c>
      <c r="U8">
        <f>IFERROR(MATCH(Willingness!U5,Settings!$I$6:$I$10,0)-1, 0)</f>
        <v>0</v>
      </c>
    </row>
    <row r="9" spans="1:21" x14ac:dyDescent="0.25">
      <c r="A9" s="5" t="str">
        <f>'Current Assessment'!A6</f>
        <v/>
      </c>
      <c r="B9">
        <f>IFERROR(MATCH(Willingness!B6,Settings!$I$6:$I$10,0)-1, 0)</f>
        <v>0</v>
      </c>
      <c r="C9">
        <f>IFERROR(MATCH(Willingness!C6,Settings!$I$6:$I$10,0)-1, 0)</f>
        <v>0</v>
      </c>
      <c r="D9">
        <f>IFERROR(MATCH(Willingness!D6,Settings!$I$6:$I$10,0)-1, 0)</f>
        <v>0</v>
      </c>
      <c r="E9">
        <f>IFERROR(MATCH(Willingness!E6,Settings!$I$6:$I$10,0)-1, 0)</f>
        <v>0</v>
      </c>
      <c r="F9">
        <f>IFERROR(MATCH(Willingness!F6,Settings!$I$6:$I$10,0)-1, 0)</f>
        <v>0</v>
      </c>
      <c r="G9">
        <f>IFERROR(MATCH(Willingness!G6,Settings!$I$6:$I$10,0)-1, 0)</f>
        <v>0</v>
      </c>
      <c r="H9">
        <f>IFERROR(MATCH(Willingness!H6,Settings!$I$6:$I$10,0)-1, 0)</f>
        <v>0</v>
      </c>
      <c r="I9">
        <f>IFERROR(MATCH(Willingness!I6,Settings!$I$6:$I$10,0)-1, 0)</f>
        <v>0</v>
      </c>
      <c r="J9">
        <f>IFERROR(MATCH(Willingness!J6,Settings!$I$6:$I$10,0)-1, 0)</f>
        <v>0</v>
      </c>
      <c r="K9">
        <f>IFERROR(MATCH(Willingness!K6,Settings!$I$6:$I$10,0)-1, 0)</f>
        <v>0</v>
      </c>
      <c r="L9">
        <f>IFERROR(MATCH(Willingness!L6,Settings!$I$6:$I$10,0)-1, 0)</f>
        <v>0</v>
      </c>
      <c r="M9">
        <f>IFERROR(MATCH(Willingness!M6,Settings!$I$6:$I$10,0)-1, 0)</f>
        <v>0</v>
      </c>
      <c r="N9">
        <f>IFERROR(MATCH(Willingness!N6,Settings!$I$6:$I$10,0)-1, 0)</f>
        <v>0</v>
      </c>
      <c r="O9">
        <f>IFERROR(MATCH(Willingness!O6,Settings!$I$6:$I$10,0)-1, 0)</f>
        <v>0</v>
      </c>
      <c r="P9">
        <f>IFERROR(MATCH(Willingness!P6,Settings!$I$6:$I$10,0)-1, 0)</f>
        <v>0</v>
      </c>
      <c r="Q9">
        <f>IFERROR(MATCH(Willingness!Q6,Settings!$I$6:$I$10,0)-1, 0)</f>
        <v>0</v>
      </c>
      <c r="R9">
        <f>IFERROR(MATCH(Willingness!R6,Settings!$I$6:$I$10,0)-1, 0)</f>
        <v>0</v>
      </c>
      <c r="S9">
        <f>IFERROR(MATCH(Willingness!S6,Settings!$I$6:$I$10,0)-1, 0)</f>
        <v>0</v>
      </c>
      <c r="T9">
        <f>IFERROR(MATCH(Willingness!T6,Settings!$I$6:$I$10,0)-1, 0)</f>
        <v>0</v>
      </c>
      <c r="U9">
        <f>IFERROR(MATCH(Willingness!U6,Settings!$I$6:$I$10,0)-1, 0)</f>
        <v>0</v>
      </c>
    </row>
    <row r="10" spans="1:21" x14ac:dyDescent="0.25">
      <c r="A10" s="5" t="str">
        <f>'Current Assessment'!A7</f>
        <v/>
      </c>
      <c r="B10">
        <f>IFERROR(MATCH(Willingness!B7,Settings!$I$6:$I$10,0)-1, 0)</f>
        <v>0</v>
      </c>
      <c r="C10">
        <f>IFERROR(MATCH(Willingness!C7,Settings!$I$6:$I$10,0)-1, 0)</f>
        <v>0</v>
      </c>
      <c r="D10">
        <f>IFERROR(MATCH(Willingness!D7,Settings!$I$6:$I$10,0)-1, 0)</f>
        <v>0</v>
      </c>
      <c r="E10">
        <f>IFERROR(MATCH(Willingness!E7,Settings!$I$6:$I$10,0)-1, 0)</f>
        <v>0</v>
      </c>
      <c r="F10">
        <f>IFERROR(MATCH(Willingness!F7,Settings!$I$6:$I$10,0)-1, 0)</f>
        <v>0</v>
      </c>
      <c r="G10">
        <f>IFERROR(MATCH(Willingness!G7,Settings!$I$6:$I$10,0)-1, 0)</f>
        <v>0</v>
      </c>
      <c r="H10">
        <f>IFERROR(MATCH(Willingness!H7,Settings!$I$6:$I$10,0)-1, 0)</f>
        <v>0</v>
      </c>
      <c r="I10">
        <f>IFERROR(MATCH(Willingness!I7,Settings!$I$6:$I$10,0)-1, 0)</f>
        <v>0</v>
      </c>
      <c r="J10">
        <f>IFERROR(MATCH(Willingness!J7,Settings!$I$6:$I$10,0)-1, 0)</f>
        <v>0</v>
      </c>
      <c r="K10">
        <f>IFERROR(MATCH(Willingness!K7,Settings!$I$6:$I$10,0)-1, 0)</f>
        <v>0</v>
      </c>
      <c r="L10">
        <f>IFERROR(MATCH(Willingness!L7,Settings!$I$6:$I$10,0)-1, 0)</f>
        <v>0</v>
      </c>
      <c r="M10">
        <f>IFERROR(MATCH(Willingness!M7,Settings!$I$6:$I$10,0)-1, 0)</f>
        <v>0</v>
      </c>
      <c r="N10">
        <f>IFERROR(MATCH(Willingness!N7,Settings!$I$6:$I$10,0)-1, 0)</f>
        <v>0</v>
      </c>
      <c r="O10">
        <f>IFERROR(MATCH(Willingness!O7,Settings!$I$6:$I$10,0)-1, 0)</f>
        <v>0</v>
      </c>
      <c r="P10">
        <f>IFERROR(MATCH(Willingness!P7,Settings!$I$6:$I$10,0)-1, 0)</f>
        <v>0</v>
      </c>
      <c r="Q10">
        <f>IFERROR(MATCH(Willingness!Q7,Settings!$I$6:$I$10,0)-1, 0)</f>
        <v>0</v>
      </c>
      <c r="R10">
        <f>IFERROR(MATCH(Willingness!R7,Settings!$I$6:$I$10,0)-1, 0)</f>
        <v>0</v>
      </c>
      <c r="S10">
        <f>IFERROR(MATCH(Willingness!S7,Settings!$I$6:$I$10,0)-1, 0)</f>
        <v>0</v>
      </c>
      <c r="T10">
        <f>IFERROR(MATCH(Willingness!T7,Settings!$I$6:$I$10,0)-1, 0)</f>
        <v>0</v>
      </c>
      <c r="U10">
        <f>IFERROR(MATCH(Willingness!U7,Settings!$I$6:$I$10,0)-1, 0)</f>
        <v>0</v>
      </c>
    </row>
    <row r="11" spans="1:21" x14ac:dyDescent="0.25">
      <c r="A11" s="5" t="str">
        <f>'Current Assessment'!A8</f>
        <v/>
      </c>
      <c r="B11">
        <f>IFERROR(MATCH(Willingness!B8,Settings!$I$6:$I$10,0)-1, 0)</f>
        <v>0</v>
      </c>
      <c r="C11">
        <f>IFERROR(MATCH(Willingness!C8,Settings!$I$6:$I$10,0)-1, 0)</f>
        <v>0</v>
      </c>
      <c r="D11">
        <f>IFERROR(MATCH(Willingness!D8,Settings!$I$6:$I$10,0)-1, 0)</f>
        <v>0</v>
      </c>
      <c r="E11">
        <f>IFERROR(MATCH(Willingness!E8,Settings!$I$6:$I$10,0)-1, 0)</f>
        <v>0</v>
      </c>
      <c r="F11">
        <f>IFERROR(MATCH(Willingness!F8,Settings!$I$6:$I$10,0)-1, 0)</f>
        <v>0</v>
      </c>
      <c r="G11">
        <f>IFERROR(MATCH(Willingness!G8,Settings!$I$6:$I$10,0)-1, 0)</f>
        <v>0</v>
      </c>
      <c r="H11">
        <f>IFERROR(MATCH(Willingness!H8,Settings!$I$6:$I$10,0)-1, 0)</f>
        <v>0</v>
      </c>
      <c r="I11">
        <f>IFERROR(MATCH(Willingness!I8,Settings!$I$6:$I$10,0)-1, 0)</f>
        <v>0</v>
      </c>
      <c r="J11">
        <f>IFERROR(MATCH(Willingness!J8,Settings!$I$6:$I$10,0)-1, 0)</f>
        <v>0</v>
      </c>
      <c r="K11">
        <f>IFERROR(MATCH(Willingness!K8,Settings!$I$6:$I$10,0)-1, 0)</f>
        <v>0</v>
      </c>
      <c r="L11">
        <f>IFERROR(MATCH(Willingness!L8,Settings!$I$6:$I$10,0)-1, 0)</f>
        <v>0</v>
      </c>
      <c r="M11">
        <f>IFERROR(MATCH(Willingness!M8,Settings!$I$6:$I$10,0)-1, 0)</f>
        <v>0</v>
      </c>
      <c r="N11">
        <f>IFERROR(MATCH(Willingness!N8,Settings!$I$6:$I$10,0)-1, 0)</f>
        <v>0</v>
      </c>
      <c r="O11">
        <f>IFERROR(MATCH(Willingness!O8,Settings!$I$6:$I$10,0)-1, 0)</f>
        <v>0</v>
      </c>
      <c r="P11">
        <f>IFERROR(MATCH(Willingness!P8,Settings!$I$6:$I$10,0)-1, 0)</f>
        <v>0</v>
      </c>
      <c r="Q11">
        <f>IFERROR(MATCH(Willingness!Q8,Settings!$I$6:$I$10,0)-1, 0)</f>
        <v>0</v>
      </c>
      <c r="R11">
        <f>IFERROR(MATCH(Willingness!R8,Settings!$I$6:$I$10,0)-1, 0)</f>
        <v>0</v>
      </c>
      <c r="S11">
        <f>IFERROR(MATCH(Willingness!S8,Settings!$I$6:$I$10,0)-1, 0)</f>
        <v>0</v>
      </c>
      <c r="T11">
        <f>IFERROR(MATCH(Willingness!T8,Settings!$I$6:$I$10,0)-1, 0)</f>
        <v>0</v>
      </c>
      <c r="U11">
        <f>IFERROR(MATCH(Willingness!U8,Settings!$I$6:$I$10,0)-1, 0)</f>
        <v>0</v>
      </c>
    </row>
    <row r="12" spans="1:21" x14ac:dyDescent="0.25">
      <c r="A12" s="5" t="str">
        <f>'Current Assessment'!A9</f>
        <v/>
      </c>
      <c r="B12">
        <f>IFERROR(MATCH(Willingness!B9,Settings!$I$6:$I$10,0)-1, 0)</f>
        <v>0</v>
      </c>
      <c r="C12">
        <f>IFERROR(MATCH(Willingness!C9,Settings!$I$6:$I$10,0)-1, 0)</f>
        <v>0</v>
      </c>
      <c r="D12">
        <f>IFERROR(MATCH(Willingness!D9,Settings!$I$6:$I$10,0)-1, 0)</f>
        <v>0</v>
      </c>
      <c r="E12">
        <f>IFERROR(MATCH(Willingness!E9,Settings!$I$6:$I$10,0)-1, 0)</f>
        <v>0</v>
      </c>
      <c r="F12">
        <f>IFERROR(MATCH(Willingness!F9,Settings!$I$6:$I$10,0)-1, 0)</f>
        <v>0</v>
      </c>
      <c r="G12">
        <f>IFERROR(MATCH(Willingness!G9,Settings!$I$6:$I$10,0)-1, 0)</f>
        <v>0</v>
      </c>
      <c r="H12">
        <f>IFERROR(MATCH(Willingness!H9,Settings!$I$6:$I$10,0)-1, 0)</f>
        <v>0</v>
      </c>
      <c r="I12">
        <f>IFERROR(MATCH(Willingness!I9,Settings!$I$6:$I$10,0)-1, 0)</f>
        <v>0</v>
      </c>
      <c r="J12">
        <f>IFERROR(MATCH(Willingness!J9,Settings!$I$6:$I$10,0)-1, 0)</f>
        <v>0</v>
      </c>
      <c r="K12">
        <f>IFERROR(MATCH(Willingness!K9,Settings!$I$6:$I$10,0)-1, 0)</f>
        <v>0</v>
      </c>
      <c r="L12">
        <f>IFERROR(MATCH(Willingness!L9,Settings!$I$6:$I$10,0)-1, 0)</f>
        <v>0</v>
      </c>
      <c r="M12">
        <f>IFERROR(MATCH(Willingness!M9,Settings!$I$6:$I$10,0)-1, 0)</f>
        <v>0</v>
      </c>
      <c r="N12">
        <f>IFERROR(MATCH(Willingness!N9,Settings!$I$6:$I$10,0)-1, 0)</f>
        <v>0</v>
      </c>
      <c r="O12">
        <f>IFERROR(MATCH(Willingness!O9,Settings!$I$6:$I$10,0)-1, 0)</f>
        <v>0</v>
      </c>
      <c r="P12">
        <f>IFERROR(MATCH(Willingness!P9,Settings!$I$6:$I$10,0)-1, 0)</f>
        <v>0</v>
      </c>
      <c r="Q12">
        <f>IFERROR(MATCH(Willingness!Q9,Settings!$I$6:$I$10,0)-1, 0)</f>
        <v>0</v>
      </c>
      <c r="R12">
        <f>IFERROR(MATCH(Willingness!R9,Settings!$I$6:$I$10,0)-1, 0)</f>
        <v>0</v>
      </c>
      <c r="S12">
        <f>IFERROR(MATCH(Willingness!S9,Settings!$I$6:$I$10,0)-1, 0)</f>
        <v>0</v>
      </c>
      <c r="T12">
        <f>IFERROR(MATCH(Willingness!T9,Settings!$I$6:$I$10,0)-1, 0)</f>
        <v>0</v>
      </c>
      <c r="U12">
        <f>IFERROR(MATCH(Willingness!U9,Settings!$I$6:$I$10,0)-1, 0)</f>
        <v>0</v>
      </c>
    </row>
    <row r="13" spans="1:21" x14ac:dyDescent="0.25">
      <c r="A13" s="5" t="str">
        <f>'Current Assessment'!A10</f>
        <v/>
      </c>
      <c r="B13">
        <f>IFERROR(MATCH(Willingness!B10,Settings!$I$6:$I$10,0)-1, 0)</f>
        <v>0</v>
      </c>
      <c r="C13">
        <f>IFERROR(MATCH(Willingness!C10,Settings!$I$6:$I$10,0)-1, 0)</f>
        <v>0</v>
      </c>
      <c r="D13">
        <f>IFERROR(MATCH(Willingness!D10,Settings!$I$6:$I$10,0)-1, 0)</f>
        <v>0</v>
      </c>
      <c r="E13">
        <f>IFERROR(MATCH(Willingness!E10,Settings!$I$6:$I$10,0)-1, 0)</f>
        <v>0</v>
      </c>
      <c r="F13">
        <f>IFERROR(MATCH(Willingness!F10,Settings!$I$6:$I$10,0)-1, 0)</f>
        <v>0</v>
      </c>
      <c r="G13">
        <f>IFERROR(MATCH(Willingness!G10,Settings!$I$6:$I$10,0)-1, 0)</f>
        <v>0</v>
      </c>
      <c r="H13">
        <f>IFERROR(MATCH(Willingness!H10,Settings!$I$6:$I$10,0)-1, 0)</f>
        <v>0</v>
      </c>
      <c r="I13">
        <f>IFERROR(MATCH(Willingness!I10,Settings!$I$6:$I$10,0)-1, 0)</f>
        <v>0</v>
      </c>
      <c r="J13">
        <f>IFERROR(MATCH(Willingness!J10,Settings!$I$6:$I$10,0)-1, 0)</f>
        <v>0</v>
      </c>
      <c r="K13">
        <f>IFERROR(MATCH(Willingness!K10,Settings!$I$6:$I$10,0)-1, 0)</f>
        <v>0</v>
      </c>
      <c r="L13">
        <f>IFERROR(MATCH(Willingness!L10,Settings!$I$6:$I$10,0)-1, 0)</f>
        <v>0</v>
      </c>
      <c r="M13">
        <f>IFERROR(MATCH(Willingness!M10,Settings!$I$6:$I$10,0)-1, 0)</f>
        <v>0</v>
      </c>
      <c r="N13">
        <f>IFERROR(MATCH(Willingness!N10,Settings!$I$6:$I$10,0)-1, 0)</f>
        <v>0</v>
      </c>
      <c r="O13">
        <f>IFERROR(MATCH(Willingness!O10,Settings!$I$6:$I$10,0)-1, 0)</f>
        <v>0</v>
      </c>
      <c r="P13">
        <f>IFERROR(MATCH(Willingness!P10,Settings!$I$6:$I$10,0)-1, 0)</f>
        <v>0</v>
      </c>
      <c r="Q13">
        <f>IFERROR(MATCH(Willingness!Q10,Settings!$I$6:$I$10,0)-1, 0)</f>
        <v>0</v>
      </c>
      <c r="R13">
        <f>IFERROR(MATCH(Willingness!R10,Settings!$I$6:$I$10,0)-1, 0)</f>
        <v>0</v>
      </c>
      <c r="S13">
        <f>IFERROR(MATCH(Willingness!S10,Settings!$I$6:$I$10,0)-1, 0)</f>
        <v>0</v>
      </c>
      <c r="T13">
        <f>IFERROR(MATCH(Willingness!T10,Settings!$I$6:$I$10,0)-1, 0)</f>
        <v>0</v>
      </c>
      <c r="U13">
        <f>IFERROR(MATCH(Willingness!U10,Settings!$I$6:$I$10,0)-1, 0)</f>
        <v>0</v>
      </c>
    </row>
    <row r="14" spans="1:21" x14ac:dyDescent="0.25">
      <c r="A14" s="5" t="str">
        <f>'Current Assessment'!A11</f>
        <v/>
      </c>
      <c r="B14">
        <f>IFERROR(MATCH(Willingness!B11,Settings!$I$6:$I$10,0)-1, 0)</f>
        <v>0</v>
      </c>
      <c r="C14">
        <f>IFERROR(MATCH(Willingness!C11,Settings!$I$6:$I$10,0)-1, 0)</f>
        <v>0</v>
      </c>
      <c r="D14">
        <f>IFERROR(MATCH(Willingness!D11,Settings!$I$6:$I$10,0)-1, 0)</f>
        <v>0</v>
      </c>
      <c r="E14">
        <f>IFERROR(MATCH(Willingness!E11,Settings!$I$6:$I$10,0)-1, 0)</f>
        <v>0</v>
      </c>
      <c r="F14">
        <f>IFERROR(MATCH(Willingness!F11,Settings!$I$6:$I$10,0)-1, 0)</f>
        <v>0</v>
      </c>
      <c r="G14">
        <f>IFERROR(MATCH(Willingness!G11,Settings!$I$6:$I$10,0)-1, 0)</f>
        <v>0</v>
      </c>
      <c r="H14">
        <f>IFERROR(MATCH(Willingness!H11,Settings!$I$6:$I$10,0)-1, 0)</f>
        <v>0</v>
      </c>
      <c r="I14">
        <f>IFERROR(MATCH(Willingness!I11,Settings!$I$6:$I$10,0)-1, 0)</f>
        <v>0</v>
      </c>
      <c r="J14">
        <f>IFERROR(MATCH(Willingness!J11,Settings!$I$6:$I$10,0)-1, 0)</f>
        <v>0</v>
      </c>
      <c r="K14">
        <f>IFERROR(MATCH(Willingness!K11,Settings!$I$6:$I$10,0)-1, 0)</f>
        <v>0</v>
      </c>
      <c r="L14">
        <f>IFERROR(MATCH(Willingness!L11,Settings!$I$6:$I$10,0)-1, 0)</f>
        <v>0</v>
      </c>
      <c r="M14">
        <f>IFERROR(MATCH(Willingness!M11,Settings!$I$6:$I$10,0)-1, 0)</f>
        <v>0</v>
      </c>
      <c r="N14">
        <f>IFERROR(MATCH(Willingness!N11,Settings!$I$6:$I$10,0)-1, 0)</f>
        <v>0</v>
      </c>
      <c r="O14">
        <f>IFERROR(MATCH(Willingness!O11,Settings!$I$6:$I$10,0)-1, 0)</f>
        <v>0</v>
      </c>
      <c r="P14">
        <f>IFERROR(MATCH(Willingness!P11,Settings!$I$6:$I$10,0)-1, 0)</f>
        <v>0</v>
      </c>
      <c r="Q14">
        <f>IFERROR(MATCH(Willingness!Q11,Settings!$I$6:$I$10,0)-1, 0)</f>
        <v>0</v>
      </c>
      <c r="R14">
        <f>IFERROR(MATCH(Willingness!R11,Settings!$I$6:$I$10,0)-1, 0)</f>
        <v>0</v>
      </c>
      <c r="S14">
        <f>IFERROR(MATCH(Willingness!S11,Settings!$I$6:$I$10,0)-1, 0)</f>
        <v>0</v>
      </c>
      <c r="T14">
        <f>IFERROR(MATCH(Willingness!T11,Settings!$I$6:$I$10,0)-1, 0)</f>
        <v>0</v>
      </c>
      <c r="U14">
        <f>IFERROR(MATCH(Willingness!U11,Settings!$I$6:$I$10,0)-1, 0)</f>
        <v>0</v>
      </c>
    </row>
    <row r="15" spans="1:21" x14ac:dyDescent="0.25">
      <c r="A15" s="5" t="str">
        <f>'Current Assessment'!A12</f>
        <v/>
      </c>
      <c r="B15">
        <f>IFERROR(MATCH(Willingness!B12,Settings!$I$6:$I$10,0)-1, 0)</f>
        <v>0</v>
      </c>
      <c r="C15">
        <f>IFERROR(MATCH(Willingness!C12,Settings!$I$6:$I$10,0)-1, 0)</f>
        <v>0</v>
      </c>
      <c r="D15">
        <f>IFERROR(MATCH(Willingness!D12,Settings!$I$6:$I$10,0)-1, 0)</f>
        <v>0</v>
      </c>
      <c r="E15">
        <f>IFERROR(MATCH(Willingness!E12,Settings!$I$6:$I$10,0)-1, 0)</f>
        <v>0</v>
      </c>
      <c r="F15">
        <f>IFERROR(MATCH(Willingness!F12,Settings!$I$6:$I$10,0)-1, 0)</f>
        <v>0</v>
      </c>
      <c r="G15">
        <f>IFERROR(MATCH(Willingness!G12,Settings!$I$6:$I$10,0)-1, 0)</f>
        <v>0</v>
      </c>
      <c r="H15">
        <f>IFERROR(MATCH(Willingness!H12,Settings!$I$6:$I$10,0)-1, 0)</f>
        <v>0</v>
      </c>
      <c r="I15">
        <f>IFERROR(MATCH(Willingness!I12,Settings!$I$6:$I$10,0)-1, 0)</f>
        <v>0</v>
      </c>
      <c r="J15">
        <f>IFERROR(MATCH(Willingness!J12,Settings!$I$6:$I$10,0)-1, 0)</f>
        <v>0</v>
      </c>
      <c r="K15">
        <f>IFERROR(MATCH(Willingness!K12,Settings!$I$6:$I$10,0)-1, 0)</f>
        <v>0</v>
      </c>
      <c r="L15">
        <f>IFERROR(MATCH(Willingness!L12,Settings!$I$6:$I$10,0)-1, 0)</f>
        <v>0</v>
      </c>
      <c r="M15">
        <f>IFERROR(MATCH(Willingness!M12,Settings!$I$6:$I$10,0)-1, 0)</f>
        <v>0</v>
      </c>
      <c r="N15">
        <f>IFERROR(MATCH(Willingness!N12,Settings!$I$6:$I$10,0)-1, 0)</f>
        <v>0</v>
      </c>
      <c r="O15">
        <f>IFERROR(MATCH(Willingness!O12,Settings!$I$6:$I$10,0)-1, 0)</f>
        <v>0</v>
      </c>
      <c r="P15">
        <f>IFERROR(MATCH(Willingness!P12,Settings!$I$6:$I$10,0)-1, 0)</f>
        <v>0</v>
      </c>
      <c r="Q15">
        <f>IFERROR(MATCH(Willingness!Q12,Settings!$I$6:$I$10,0)-1, 0)</f>
        <v>0</v>
      </c>
      <c r="R15">
        <f>IFERROR(MATCH(Willingness!R12,Settings!$I$6:$I$10,0)-1, 0)</f>
        <v>0</v>
      </c>
      <c r="S15">
        <f>IFERROR(MATCH(Willingness!S12,Settings!$I$6:$I$10,0)-1, 0)</f>
        <v>0</v>
      </c>
      <c r="T15">
        <f>IFERROR(MATCH(Willingness!T12,Settings!$I$6:$I$10,0)-1, 0)</f>
        <v>0</v>
      </c>
      <c r="U15">
        <f>IFERROR(MATCH(Willingness!U12,Settings!$I$6:$I$10,0)-1, 0)</f>
        <v>0</v>
      </c>
    </row>
    <row r="16" spans="1:21" x14ac:dyDescent="0.25">
      <c r="A16" s="5" t="str">
        <f>'Current Assessment'!A13</f>
        <v/>
      </c>
      <c r="B16">
        <f>IFERROR(MATCH(Willingness!B13,Settings!$I$6:$I$10,0)-1, 0)</f>
        <v>0</v>
      </c>
      <c r="C16">
        <f>IFERROR(MATCH(Willingness!C13,Settings!$I$6:$I$10,0)-1, 0)</f>
        <v>0</v>
      </c>
      <c r="D16">
        <f>IFERROR(MATCH(Willingness!D13,Settings!$I$6:$I$10,0)-1, 0)</f>
        <v>0</v>
      </c>
      <c r="E16">
        <f>IFERROR(MATCH(Willingness!E13,Settings!$I$6:$I$10,0)-1, 0)</f>
        <v>0</v>
      </c>
      <c r="F16">
        <f>IFERROR(MATCH(Willingness!F13,Settings!$I$6:$I$10,0)-1, 0)</f>
        <v>0</v>
      </c>
      <c r="G16">
        <f>IFERROR(MATCH(Willingness!G13,Settings!$I$6:$I$10,0)-1, 0)</f>
        <v>0</v>
      </c>
      <c r="H16">
        <f>IFERROR(MATCH(Willingness!H13,Settings!$I$6:$I$10,0)-1, 0)</f>
        <v>0</v>
      </c>
      <c r="I16">
        <f>IFERROR(MATCH(Willingness!I13,Settings!$I$6:$I$10,0)-1, 0)</f>
        <v>0</v>
      </c>
      <c r="J16">
        <f>IFERROR(MATCH(Willingness!J13,Settings!$I$6:$I$10,0)-1, 0)</f>
        <v>0</v>
      </c>
      <c r="K16">
        <f>IFERROR(MATCH(Willingness!K13,Settings!$I$6:$I$10,0)-1, 0)</f>
        <v>0</v>
      </c>
      <c r="L16">
        <f>IFERROR(MATCH(Willingness!L13,Settings!$I$6:$I$10,0)-1, 0)</f>
        <v>0</v>
      </c>
      <c r="M16">
        <f>IFERROR(MATCH(Willingness!M13,Settings!$I$6:$I$10,0)-1, 0)</f>
        <v>0</v>
      </c>
      <c r="N16">
        <f>IFERROR(MATCH(Willingness!N13,Settings!$I$6:$I$10,0)-1, 0)</f>
        <v>0</v>
      </c>
      <c r="O16">
        <f>IFERROR(MATCH(Willingness!O13,Settings!$I$6:$I$10,0)-1, 0)</f>
        <v>0</v>
      </c>
      <c r="P16">
        <f>IFERROR(MATCH(Willingness!P13,Settings!$I$6:$I$10,0)-1, 0)</f>
        <v>0</v>
      </c>
      <c r="Q16">
        <f>IFERROR(MATCH(Willingness!Q13,Settings!$I$6:$I$10,0)-1, 0)</f>
        <v>0</v>
      </c>
      <c r="R16">
        <f>IFERROR(MATCH(Willingness!R13,Settings!$I$6:$I$10,0)-1, 0)</f>
        <v>0</v>
      </c>
      <c r="S16">
        <f>IFERROR(MATCH(Willingness!S13,Settings!$I$6:$I$10,0)-1, 0)</f>
        <v>0</v>
      </c>
      <c r="T16">
        <f>IFERROR(MATCH(Willingness!T13,Settings!$I$6:$I$10,0)-1, 0)</f>
        <v>0</v>
      </c>
      <c r="U16">
        <f>IFERROR(MATCH(Willingness!U13,Settings!$I$6:$I$10,0)-1, 0)</f>
        <v>0</v>
      </c>
    </row>
    <row r="17" spans="1:21" x14ac:dyDescent="0.25">
      <c r="A17" s="5" t="e">
        <f>'Current Assessment'!#REF!</f>
        <v>#REF!</v>
      </c>
      <c r="B17">
        <f>IFERROR(MATCH(Willingness!B14,Settings!$I$6:$I$10,0)-1, 0)</f>
        <v>0</v>
      </c>
      <c r="C17">
        <f>IFERROR(MATCH(Willingness!C14,Settings!$I$6:$I$10,0)-1, 0)</f>
        <v>0</v>
      </c>
      <c r="D17">
        <f>IFERROR(MATCH(Willingness!D14,Settings!$I$6:$I$10,0)-1, 0)</f>
        <v>0</v>
      </c>
      <c r="E17">
        <f>IFERROR(MATCH(Willingness!E14,Settings!$I$6:$I$10,0)-1, 0)</f>
        <v>0</v>
      </c>
      <c r="F17">
        <f>IFERROR(MATCH(Willingness!F14,Settings!$I$6:$I$10,0)-1, 0)</f>
        <v>0</v>
      </c>
      <c r="G17">
        <f>IFERROR(MATCH(Willingness!G14,Settings!$I$6:$I$10,0)-1, 0)</f>
        <v>0</v>
      </c>
      <c r="H17">
        <f>IFERROR(MATCH(Willingness!H14,Settings!$I$6:$I$10,0)-1, 0)</f>
        <v>0</v>
      </c>
      <c r="I17">
        <f>IFERROR(MATCH(Willingness!I14,Settings!$I$6:$I$10,0)-1, 0)</f>
        <v>0</v>
      </c>
      <c r="J17">
        <f>IFERROR(MATCH(Willingness!J14,Settings!$I$6:$I$10,0)-1, 0)</f>
        <v>0</v>
      </c>
      <c r="K17">
        <f>IFERROR(MATCH(Willingness!K14,Settings!$I$6:$I$10,0)-1, 0)</f>
        <v>0</v>
      </c>
      <c r="L17">
        <f>IFERROR(MATCH(Willingness!L14,Settings!$I$6:$I$10,0)-1, 0)</f>
        <v>0</v>
      </c>
      <c r="M17">
        <f>IFERROR(MATCH(Willingness!M14,Settings!$I$6:$I$10,0)-1, 0)</f>
        <v>0</v>
      </c>
      <c r="N17">
        <f>IFERROR(MATCH(Willingness!N14,Settings!$I$6:$I$10,0)-1, 0)</f>
        <v>0</v>
      </c>
      <c r="O17">
        <f>IFERROR(MATCH(Willingness!O14,Settings!$I$6:$I$10,0)-1, 0)</f>
        <v>0</v>
      </c>
      <c r="P17">
        <f>IFERROR(MATCH(Willingness!P14,Settings!$I$6:$I$10,0)-1, 0)</f>
        <v>0</v>
      </c>
      <c r="Q17">
        <f>IFERROR(MATCH(Willingness!Q14,Settings!$I$6:$I$10,0)-1, 0)</f>
        <v>0</v>
      </c>
      <c r="R17">
        <f>IFERROR(MATCH(Willingness!R14,Settings!$I$6:$I$10,0)-1, 0)</f>
        <v>0</v>
      </c>
      <c r="S17">
        <f>IFERROR(MATCH(Willingness!S14,Settings!$I$6:$I$10,0)-1, 0)</f>
        <v>0</v>
      </c>
      <c r="T17">
        <f>IFERROR(MATCH(Willingness!T14,Settings!$I$6:$I$10,0)-1, 0)</f>
        <v>0</v>
      </c>
      <c r="U17">
        <f>IFERROR(MATCH(Willingness!U14,Settings!$I$6:$I$10,0)-1, 0)</f>
        <v>0</v>
      </c>
    </row>
    <row r="18" spans="1:21" x14ac:dyDescent="0.25">
      <c r="A18" s="5" t="e">
        <f>'Current Assessment'!#REF!</f>
        <v>#REF!</v>
      </c>
      <c r="B18">
        <f>IFERROR(MATCH(Willingness!B15,Settings!$I$6:$I$10,0)-1, 0)</f>
        <v>0</v>
      </c>
      <c r="C18">
        <f>IFERROR(MATCH(Willingness!C15,Settings!$I$6:$I$10,0)-1, 0)</f>
        <v>0</v>
      </c>
      <c r="D18">
        <f>IFERROR(MATCH(Willingness!D15,Settings!$I$6:$I$10,0)-1, 0)</f>
        <v>0</v>
      </c>
      <c r="E18">
        <f>IFERROR(MATCH(Willingness!E15,Settings!$I$6:$I$10,0)-1, 0)</f>
        <v>0</v>
      </c>
      <c r="F18">
        <f>IFERROR(MATCH(Willingness!F15,Settings!$I$6:$I$10,0)-1, 0)</f>
        <v>0</v>
      </c>
      <c r="G18">
        <f>IFERROR(MATCH(Willingness!G15,Settings!$I$6:$I$10,0)-1, 0)</f>
        <v>0</v>
      </c>
      <c r="H18">
        <f>IFERROR(MATCH(Willingness!H15,Settings!$I$6:$I$10,0)-1, 0)</f>
        <v>0</v>
      </c>
      <c r="I18">
        <f>IFERROR(MATCH(Willingness!I15,Settings!$I$6:$I$10,0)-1, 0)</f>
        <v>0</v>
      </c>
      <c r="J18">
        <f>IFERROR(MATCH(Willingness!J15,Settings!$I$6:$I$10,0)-1, 0)</f>
        <v>0</v>
      </c>
      <c r="K18">
        <f>IFERROR(MATCH(Willingness!K15,Settings!$I$6:$I$10,0)-1, 0)</f>
        <v>0</v>
      </c>
      <c r="L18">
        <f>IFERROR(MATCH(Willingness!L15,Settings!$I$6:$I$10,0)-1, 0)</f>
        <v>0</v>
      </c>
      <c r="M18">
        <f>IFERROR(MATCH(Willingness!M15,Settings!$I$6:$I$10,0)-1, 0)</f>
        <v>0</v>
      </c>
      <c r="N18">
        <f>IFERROR(MATCH(Willingness!N15,Settings!$I$6:$I$10,0)-1, 0)</f>
        <v>0</v>
      </c>
      <c r="O18">
        <f>IFERROR(MATCH(Willingness!O15,Settings!$I$6:$I$10,0)-1, 0)</f>
        <v>0</v>
      </c>
      <c r="P18">
        <f>IFERROR(MATCH(Willingness!P15,Settings!$I$6:$I$10,0)-1, 0)</f>
        <v>0</v>
      </c>
      <c r="Q18">
        <f>IFERROR(MATCH(Willingness!Q15,Settings!$I$6:$I$10,0)-1, 0)</f>
        <v>0</v>
      </c>
      <c r="R18">
        <f>IFERROR(MATCH(Willingness!R15,Settings!$I$6:$I$10,0)-1, 0)</f>
        <v>0</v>
      </c>
      <c r="S18">
        <f>IFERROR(MATCH(Willingness!S15,Settings!$I$6:$I$10,0)-1, 0)</f>
        <v>0</v>
      </c>
      <c r="T18">
        <f>IFERROR(MATCH(Willingness!T15,Settings!$I$6:$I$10,0)-1, 0)</f>
        <v>0</v>
      </c>
      <c r="U18">
        <f>IFERROR(MATCH(Willingness!U15,Settings!$I$6:$I$10,0)-1, 0)</f>
        <v>0</v>
      </c>
    </row>
    <row r="19" spans="1:21" x14ac:dyDescent="0.25">
      <c r="A19" s="5" t="e">
        <f>'Current Assessment'!#REF!</f>
        <v>#REF!</v>
      </c>
      <c r="B19">
        <f>IFERROR(MATCH(Willingness!B16,Settings!$I$6:$I$10,0)-1, 0)</f>
        <v>0</v>
      </c>
      <c r="C19">
        <f>IFERROR(MATCH(Willingness!C16,Settings!$I$6:$I$10,0)-1, 0)</f>
        <v>0</v>
      </c>
      <c r="D19">
        <f>IFERROR(MATCH(Willingness!D16,Settings!$I$6:$I$10,0)-1, 0)</f>
        <v>0</v>
      </c>
      <c r="E19">
        <f>IFERROR(MATCH(Willingness!E16,Settings!$I$6:$I$10,0)-1, 0)</f>
        <v>0</v>
      </c>
      <c r="F19">
        <f>IFERROR(MATCH(Willingness!F16,Settings!$I$6:$I$10,0)-1, 0)</f>
        <v>0</v>
      </c>
      <c r="G19">
        <f>IFERROR(MATCH(Willingness!G16,Settings!$I$6:$I$10,0)-1, 0)</f>
        <v>0</v>
      </c>
      <c r="H19">
        <f>IFERROR(MATCH(Willingness!H16,Settings!$I$6:$I$10,0)-1, 0)</f>
        <v>0</v>
      </c>
      <c r="I19">
        <f>IFERROR(MATCH(Willingness!I16,Settings!$I$6:$I$10,0)-1, 0)</f>
        <v>0</v>
      </c>
      <c r="J19">
        <f>IFERROR(MATCH(Willingness!J16,Settings!$I$6:$I$10,0)-1, 0)</f>
        <v>0</v>
      </c>
      <c r="K19">
        <f>IFERROR(MATCH(Willingness!K16,Settings!$I$6:$I$10,0)-1, 0)</f>
        <v>0</v>
      </c>
      <c r="L19">
        <f>IFERROR(MATCH(Willingness!L16,Settings!$I$6:$I$10,0)-1, 0)</f>
        <v>0</v>
      </c>
      <c r="M19">
        <f>IFERROR(MATCH(Willingness!M16,Settings!$I$6:$I$10,0)-1, 0)</f>
        <v>0</v>
      </c>
      <c r="N19">
        <f>IFERROR(MATCH(Willingness!N16,Settings!$I$6:$I$10,0)-1, 0)</f>
        <v>0</v>
      </c>
      <c r="O19">
        <f>IFERROR(MATCH(Willingness!O16,Settings!$I$6:$I$10,0)-1, 0)</f>
        <v>0</v>
      </c>
      <c r="P19">
        <f>IFERROR(MATCH(Willingness!P16,Settings!$I$6:$I$10,0)-1, 0)</f>
        <v>0</v>
      </c>
      <c r="Q19">
        <f>IFERROR(MATCH(Willingness!Q16,Settings!$I$6:$I$10,0)-1, 0)</f>
        <v>0</v>
      </c>
      <c r="R19">
        <f>IFERROR(MATCH(Willingness!R16,Settings!$I$6:$I$10,0)-1, 0)</f>
        <v>0</v>
      </c>
      <c r="S19">
        <f>IFERROR(MATCH(Willingness!S16,Settings!$I$6:$I$10,0)-1, 0)</f>
        <v>0</v>
      </c>
      <c r="T19">
        <f>IFERROR(MATCH(Willingness!T16,Settings!$I$6:$I$10,0)-1, 0)</f>
        <v>0</v>
      </c>
      <c r="U19">
        <f>IFERROR(MATCH(Willingness!U16,Settings!$I$6:$I$10,0)-1, 0)</f>
        <v>0</v>
      </c>
    </row>
    <row r="20" spans="1:21" x14ac:dyDescent="0.25">
      <c r="A20" s="5" t="e">
        <f>'Current Assessment'!#REF!</f>
        <v>#REF!</v>
      </c>
      <c r="B20">
        <f>IFERROR(MATCH(Willingness!B17,Settings!$I$6:$I$10,0)-1, 0)</f>
        <v>0</v>
      </c>
      <c r="C20">
        <f>IFERROR(MATCH(Willingness!C17,Settings!$I$6:$I$10,0)-1, 0)</f>
        <v>0</v>
      </c>
      <c r="D20">
        <f>IFERROR(MATCH(Willingness!D17,Settings!$I$6:$I$10,0)-1, 0)</f>
        <v>0</v>
      </c>
      <c r="E20">
        <f>IFERROR(MATCH(Willingness!E17,Settings!$I$6:$I$10,0)-1, 0)</f>
        <v>0</v>
      </c>
      <c r="F20">
        <f>IFERROR(MATCH(Willingness!F17,Settings!$I$6:$I$10,0)-1, 0)</f>
        <v>0</v>
      </c>
      <c r="G20">
        <f>IFERROR(MATCH(Willingness!G17,Settings!$I$6:$I$10,0)-1, 0)</f>
        <v>0</v>
      </c>
      <c r="H20">
        <f>IFERROR(MATCH(Willingness!H17,Settings!$I$6:$I$10,0)-1, 0)</f>
        <v>0</v>
      </c>
      <c r="I20">
        <f>IFERROR(MATCH(Willingness!I17,Settings!$I$6:$I$10,0)-1, 0)</f>
        <v>0</v>
      </c>
      <c r="J20">
        <f>IFERROR(MATCH(Willingness!J17,Settings!$I$6:$I$10,0)-1, 0)</f>
        <v>0</v>
      </c>
      <c r="K20">
        <f>IFERROR(MATCH(Willingness!K17,Settings!$I$6:$I$10,0)-1, 0)</f>
        <v>0</v>
      </c>
      <c r="L20">
        <f>IFERROR(MATCH(Willingness!L17,Settings!$I$6:$I$10,0)-1, 0)</f>
        <v>0</v>
      </c>
      <c r="M20">
        <f>IFERROR(MATCH(Willingness!M17,Settings!$I$6:$I$10,0)-1, 0)</f>
        <v>0</v>
      </c>
      <c r="N20">
        <f>IFERROR(MATCH(Willingness!N17,Settings!$I$6:$I$10,0)-1, 0)</f>
        <v>0</v>
      </c>
      <c r="O20">
        <f>IFERROR(MATCH(Willingness!O17,Settings!$I$6:$I$10,0)-1, 0)</f>
        <v>0</v>
      </c>
      <c r="P20">
        <f>IFERROR(MATCH(Willingness!P17,Settings!$I$6:$I$10,0)-1, 0)</f>
        <v>0</v>
      </c>
      <c r="Q20">
        <f>IFERROR(MATCH(Willingness!Q17,Settings!$I$6:$I$10,0)-1, 0)</f>
        <v>0</v>
      </c>
      <c r="R20">
        <f>IFERROR(MATCH(Willingness!R17,Settings!$I$6:$I$10,0)-1, 0)</f>
        <v>0</v>
      </c>
      <c r="S20">
        <f>IFERROR(MATCH(Willingness!S17,Settings!$I$6:$I$10,0)-1, 0)</f>
        <v>0</v>
      </c>
      <c r="T20">
        <f>IFERROR(MATCH(Willingness!T17,Settings!$I$6:$I$10,0)-1, 0)</f>
        <v>0</v>
      </c>
      <c r="U20">
        <f>IFERROR(MATCH(Willingness!U17,Settings!$I$6:$I$10,0)-1, 0)</f>
        <v>0</v>
      </c>
    </row>
    <row r="21" spans="1:21" x14ac:dyDescent="0.25">
      <c r="A21" s="5" t="e">
        <f>'Current Assessment'!#REF!</f>
        <v>#REF!</v>
      </c>
      <c r="B21">
        <f>IFERROR(MATCH(Willingness!B18,Settings!$I$6:$I$10,0)-1, 0)</f>
        <v>0</v>
      </c>
      <c r="C21">
        <f>IFERROR(MATCH(Willingness!C18,Settings!$I$6:$I$10,0)-1, 0)</f>
        <v>0</v>
      </c>
      <c r="D21">
        <f>IFERROR(MATCH(Willingness!D18,Settings!$I$6:$I$10,0)-1, 0)</f>
        <v>0</v>
      </c>
      <c r="E21">
        <f>IFERROR(MATCH(Willingness!E18,Settings!$I$6:$I$10,0)-1, 0)</f>
        <v>0</v>
      </c>
      <c r="F21">
        <f>IFERROR(MATCH(Willingness!F18,Settings!$I$6:$I$10,0)-1, 0)</f>
        <v>0</v>
      </c>
      <c r="G21">
        <f>IFERROR(MATCH(Willingness!G18,Settings!$I$6:$I$10,0)-1, 0)</f>
        <v>0</v>
      </c>
      <c r="H21">
        <f>IFERROR(MATCH(Willingness!H18,Settings!$I$6:$I$10,0)-1, 0)</f>
        <v>0</v>
      </c>
      <c r="I21">
        <f>IFERROR(MATCH(Willingness!I18,Settings!$I$6:$I$10,0)-1, 0)</f>
        <v>0</v>
      </c>
      <c r="J21">
        <f>IFERROR(MATCH(Willingness!J18,Settings!$I$6:$I$10,0)-1, 0)</f>
        <v>0</v>
      </c>
      <c r="K21">
        <f>IFERROR(MATCH(Willingness!K18,Settings!$I$6:$I$10,0)-1, 0)</f>
        <v>0</v>
      </c>
      <c r="L21">
        <f>IFERROR(MATCH(Willingness!L18,Settings!$I$6:$I$10,0)-1, 0)</f>
        <v>0</v>
      </c>
      <c r="M21">
        <f>IFERROR(MATCH(Willingness!M18,Settings!$I$6:$I$10,0)-1, 0)</f>
        <v>0</v>
      </c>
      <c r="N21">
        <f>IFERROR(MATCH(Willingness!N18,Settings!$I$6:$I$10,0)-1, 0)</f>
        <v>0</v>
      </c>
      <c r="O21">
        <f>IFERROR(MATCH(Willingness!O18,Settings!$I$6:$I$10,0)-1, 0)</f>
        <v>0</v>
      </c>
      <c r="P21">
        <f>IFERROR(MATCH(Willingness!P18,Settings!$I$6:$I$10,0)-1, 0)</f>
        <v>0</v>
      </c>
      <c r="Q21">
        <f>IFERROR(MATCH(Willingness!Q18,Settings!$I$6:$I$10,0)-1, 0)</f>
        <v>0</v>
      </c>
      <c r="R21">
        <f>IFERROR(MATCH(Willingness!R18,Settings!$I$6:$I$10,0)-1, 0)</f>
        <v>0</v>
      </c>
      <c r="S21">
        <f>IFERROR(MATCH(Willingness!S18,Settings!$I$6:$I$10,0)-1, 0)</f>
        <v>0</v>
      </c>
      <c r="T21">
        <f>IFERROR(MATCH(Willingness!T18,Settings!$I$6:$I$10,0)-1, 0)</f>
        <v>0</v>
      </c>
      <c r="U21">
        <f>IFERROR(MATCH(Willingness!U18,Settings!$I$6:$I$10,0)-1, 0)</f>
        <v>0</v>
      </c>
    </row>
    <row r="22" spans="1:21" x14ac:dyDescent="0.25">
      <c r="A22" s="5" t="e">
        <f>'Current Assessment'!#REF!</f>
        <v>#REF!</v>
      </c>
      <c r="B22">
        <f>IFERROR(MATCH(Willingness!B19,Settings!$I$6:$I$10,0)-1, 0)</f>
        <v>0</v>
      </c>
      <c r="C22">
        <f>IFERROR(MATCH(Willingness!C19,Settings!$I$6:$I$10,0)-1, 0)</f>
        <v>0</v>
      </c>
      <c r="D22">
        <f>IFERROR(MATCH(Willingness!D19,Settings!$I$6:$I$10,0)-1, 0)</f>
        <v>0</v>
      </c>
      <c r="E22">
        <f>IFERROR(MATCH(Willingness!E19,Settings!$I$6:$I$10,0)-1, 0)</f>
        <v>0</v>
      </c>
      <c r="F22">
        <f>IFERROR(MATCH(Willingness!F19,Settings!$I$6:$I$10,0)-1, 0)</f>
        <v>0</v>
      </c>
      <c r="G22">
        <f>IFERROR(MATCH(Willingness!G19,Settings!$I$6:$I$10,0)-1, 0)</f>
        <v>0</v>
      </c>
      <c r="H22">
        <f>IFERROR(MATCH(Willingness!H19,Settings!$I$6:$I$10,0)-1, 0)</f>
        <v>0</v>
      </c>
      <c r="I22">
        <f>IFERROR(MATCH(Willingness!I19,Settings!$I$6:$I$10,0)-1, 0)</f>
        <v>0</v>
      </c>
      <c r="J22">
        <f>IFERROR(MATCH(Willingness!J19,Settings!$I$6:$I$10,0)-1, 0)</f>
        <v>0</v>
      </c>
      <c r="K22">
        <f>IFERROR(MATCH(Willingness!K19,Settings!$I$6:$I$10,0)-1, 0)</f>
        <v>0</v>
      </c>
      <c r="L22">
        <f>IFERROR(MATCH(Willingness!L19,Settings!$I$6:$I$10,0)-1, 0)</f>
        <v>0</v>
      </c>
      <c r="M22">
        <f>IFERROR(MATCH(Willingness!M19,Settings!$I$6:$I$10,0)-1, 0)</f>
        <v>0</v>
      </c>
      <c r="N22">
        <f>IFERROR(MATCH(Willingness!N19,Settings!$I$6:$I$10,0)-1, 0)</f>
        <v>0</v>
      </c>
      <c r="O22">
        <f>IFERROR(MATCH(Willingness!O19,Settings!$I$6:$I$10,0)-1, 0)</f>
        <v>0</v>
      </c>
      <c r="P22">
        <f>IFERROR(MATCH(Willingness!P19,Settings!$I$6:$I$10,0)-1, 0)</f>
        <v>0</v>
      </c>
      <c r="Q22">
        <f>IFERROR(MATCH(Willingness!Q19,Settings!$I$6:$I$10,0)-1, 0)</f>
        <v>0</v>
      </c>
      <c r="R22">
        <f>IFERROR(MATCH(Willingness!R19,Settings!$I$6:$I$10,0)-1, 0)</f>
        <v>0</v>
      </c>
      <c r="S22">
        <f>IFERROR(MATCH(Willingness!S19,Settings!$I$6:$I$10,0)-1, 0)</f>
        <v>0</v>
      </c>
      <c r="T22">
        <f>IFERROR(MATCH(Willingness!T19,Settings!$I$6:$I$10,0)-1, 0)</f>
        <v>0</v>
      </c>
      <c r="U22">
        <f>IFERROR(MATCH(Willingness!U19,Settings!$I$6:$I$10,0)-1, 0)</f>
        <v>0</v>
      </c>
    </row>
    <row r="23" spans="1:21" x14ac:dyDescent="0.25">
      <c r="A23" s="5" t="e">
        <f>'Current Assessment'!#REF!</f>
        <v>#REF!</v>
      </c>
      <c r="B23">
        <f>IFERROR(MATCH(Willingness!B20,Settings!$I$6:$I$10,0)-1, 0)</f>
        <v>0</v>
      </c>
      <c r="C23">
        <f>IFERROR(MATCH(Willingness!C20,Settings!$I$6:$I$10,0)-1, 0)</f>
        <v>0</v>
      </c>
      <c r="D23">
        <f>IFERROR(MATCH(Willingness!D20,Settings!$I$6:$I$10,0)-1, 0)</f>
        <v>0</v>
      </c>
      <c r="E23">
        <f>IFERROR(MATCH(Willingness!E20,Settings!$I$6:$I$10,0)-1, 0)</f>
        <v>0</v>
      </c>
      <c r="F23">
        <f>IFERROR(MATCH(Willingness!F20,Settings!$I$6:$I$10,0)-1, 0)</f>
        <v>0</v>
      </c>
      <c r="G23">
        <f>IFERROR(MATCH(Willingness!G20,Settings!$I$6:$I$10,0)-1, 0)</f>
        <v>0</v>
      </c>
      <c r="H23">
        <f>IFERROR(MATCH(Willingness!H20,Settings!$I$6:$I$10,0)-1, 0)</f>
        <v>0</v>
      </c>
      <c r="I23">
        <f>IFERROR(MATCH(Willingness!I20,Settings!$I$6:$I$10,0)-1, 0)</f>
        <v>0</v>
      </c>
      <c r="J23">
        <f>IFERROR(MATCH(Willingness!J20,Settings!$I$6:$I$10,0)-1, 0)</f>
        <v>0</v>
      </c>
      <c r="K23">
        <f>IFERROR(MATCH(Willingness!K20,Settings!$I$6:$I$10,0)-1, 0)</f>
        <v>0</v>
      </c>
      <c r="L23">
        <f>IFERROR(MATCH(Willingness!L20,Settings!$I$6:$I$10,0)-1, 0)</f>
        <v>0</v>
      </c>
      <c r="M23">
        <f>IFERROR(MATCH(Willingness!M20,Settings!$I$6:$I$10,0)-1, 0)</f>
        <v>0</v>
      </c>
      <c r="N23">
        <f>IFERROR(MATCH(Willingness!N20,Settings!$I$6:$I$10,0)-1, 0)</f>
        <v>0</v>
      </c>
      <c r="O23">
        <f>IFERROR(MATCH(Willingness!O20,Settings!$I$6:$I$10,0)-1, 0)</f>
        <v>0</v>
      </c>
      <c r="P23">
        <f>IFERROR(MATCH(Willingness!P20,Settings!$I$6:$I$10,0)-1, 0)</f>
        <v>0</v>
      </c>
      <c r="Q23">
        <f>IFERROR(MATCH(Willingness!Q20,Settings!$I$6:$I$10,0)-1, 0)</f>
        <v>0</v>
      </c>
      <c r="R23">
        <f>IFERROR(MATCH(Willingness!R20,Settings!$I$6:$I$10,0)-1, 0)</f>
        <v>0</v>
      </c>
      <c r="S23">
        <f>IFERROR(MATCH(Willingness!S20,Settings!$I$6:$I$10,0)-1, 0)</f>
        <v>0</v>
      </c>
      <c r="T23">
        <f>IFERROR(MATCH(Willingness!T20,Settings!$I$6:$I$10,0)-1, 0)</f>
        <v>0</v>
      </c>
      <c r="U23">
        <f>IFERROR(MATCH(Willingness!U20,Settings!$I$6:$I$10,0)-1, 0)</f>
        <v>0</v>
      </c>
    </row>
    <row r="24" spans="1:21" x14ac:dyDescent="0.25">
      <c r="A24" s="5" t="e">
        <f>'Current Assessment'!#REF!</f>
        <v>#REF!</v>
      </c>
      <c r="B24">
        <f>IFERROR(MATCH(Willingness!B21,Settings!$I$6:$I$10,0)-1, 0)</f>
        <v>0</v>
      </c>
      <c r="C24">
        <f>IFERROR(MATCH(Willingness!C21,Settings!$I$6:$I$10,0)-1, 0)</f>
        <v>0</v>
      </c>
      <c r="D24">
        <f>IFERROR(MATCH(Willingness!D21,Settings!$I$6:$I$10,0)-1, 0)</f>
        <v>0</v>
      </c>
      <c r="E24">
        <f>IFERROR(MATCH(Willingness!E21,Settings!$I$6:$I$10,0)-1, 0)</f>
        <v>0</v>
      </c>
      <c r="F24">
        <f>IFERROR(MATCH(Willingness!F21,Settings!$I$6:$I$10,0)-1, 0)</f>
        <v>0</v>
      </c>
      <c r="G24">
        <f>IFERROR(MATCH(Willingness!G21,Settings!$I$6:$I$10,0)-1, 0)</f>
        <v>0</v>
      </c>
      <c r="H24">
        <f>IFERROR(MATCH(Willingness!H21,Settings!$I$6:$I$10,0)-1, 0)</f>
        <v>0</v>
      </c>
      <c r="I24">
        <f>IFERROR(MATCH(Willingness!I21,Settings!$I$6:$I$10,0)-1, 0)</f>
        <v>0</v>
      </c>
      <c r="J24">
        <f>IFERROR(MATCH(Willingness!J21,Settings!$I$6:$I$10,0)-1, 0)</f>
        <v>0</v>
      </c>
      <c r="K24">
        <f>IFERROR(MATCH(Willingness!K21,Settings!$I$6:$I$10,0)-1, 0)</f>
        <v>0</v>
      </c>
      <c r="L24">
        <f>IFERROR(MATCH(Willingness!L21,Settings!$I$6:$I$10,0)-1, 0)</f>
        <v>0</v>
      </c>
      <c r="M24">
        <f>IFERROR(MATCH(Willingness!M21,Settings!$I$6:$I$10,0)-1, 0)</f>
        <v>0</v>
      </c>
      <c r="N24">
        <f>IFERROR(MATCH(Willingness!N21,Settings!$I$6:$I$10,0)-1, 0)</f>
        <v>0</v>
      </c>
      <c r="O24">
        <f>IFERROR(MATCH(Willingness!O21,Settings!$I$6:$I$10,0)-1, 0)</f>
        <v>0</v>
      </c>
      <c r="P24">
        <f>IFERROR(MATCH(Willingness!P21,Settings!$I$6:$I$10,0)-1, 0)</f>
        <v>0</v>
      </c>
      <c r="Q24">
        <f>IFERROR(MATCH(Willingness!Q21,Settings!$I$6:$I$10,0)-1, 0)</f>
        <v>0</v>
      </c>
      <c r="R24">
        <f>IFERROR(MATCH(Willingness!R21,Settings!$I$6:$I$10,0)-1, 0)</f>
        <v>0</v>
      </c>
      <c r="S24">
        <f>IFERROR(MATCH(Willingness!S21,Settings!$I$6:$I$10,0)-1, 0)</f>
        <v>0</v>
      </c>
      <c r="T24">
        <f>IFERROR(MATCH(Willingness!T21,Settings!$I$6:$I$10,0)-1, 0)</f>
        <v>0</v>
      </c>
      <c r="U24">
        <f>IFERROR(MATCH(Willingness!U21,Settings!$I$6:$I$10,0)-1, 0)</f>
        <v>0</v>
      </c>
    </row>
    <row r="25" spans="1:21" ht="15.75" thickBot="1" x14ac:dyDescent="0.3">
      <c r="B25" s="6">
        <f>SUM(B5:B24)</f>
        <v>4</v>
      </c>
      <c r="C25" s="6">
        <f t="shared" ref="C25:U25" si="3">SUM(C5:C24)</f>
        <v>4</v>
      </c>
      <c r="D25" s="6">
        <f t="shared" si="3"/>
        <v>0</v>
      </c>
      <c r="E25" s="6">
        <f t="shared" si="3"/>
        <v>0</v>
      </c>
      <c r="F25" s="6">
        <f t="shared" si="3"/>
        <v>0</v>
      </c>
      <c r="G25" s="6">
        <f t="shared" si="3"/>
        <v>0</v>
      </c>
      <c r="H25" s="6">
        <f t="shared" si="3"/>
        <v>0</v>
      </c>
      <c r="I25" s="6">
        <f t="shared" si="3"/>
        <v>0</v>
      </c>
      <c r="J25" s="6">
        <f t="shared" si="3"/>
        <v>0</v>
      </c>
      <c r="K25" s="6">
        <f t="shared" si="3"/>
        <v>0</v>
      </c>
      <c r="L25" s="6">
        <f t="shared" si="3"/>
        <v>0</v>
      </c>
      <c r="M25" s="6">
        <f t="shared" si="3"/>
        <v>0</v>
      </c>
      <c r="N25" s="6">
        <f t="shared" si="3"/>
        <v>0</v>
      </c>
      <c r="O25" s="6">
        <f t="shared" si="3"/>
        <v>0</v>
      </c>
      <c r="P25" s="6">
        <f t="shared" si="3"/>
        <v>0</v>
      </c>
      <c r="Q25" s="6">
        <f t="shared" si="3"/>
        <v>0</v>
      </c>
      <c r="R25" s="6">
        <f t="shared" si="3"/>
        <v>0</v>
      </c>
      <c r="S25" s="6">
        <f t="shared" si="3"/>
        <v>0</v>
      </c>
      <c r="T25" s="6">
        <f t="shared" si="3"/>
        <v>0</v>
      </c>
      <c r="U25" s="6">
        <f t="shared" si="3"/>
        <v>0</v>
      </c>
    </row>
    <row r="26" spans="1:21" ht="15.75" thickTop="1" x14ac:dyDescent="0.25"/>
  </sheetData>
  <conditionalFormatting sqref="B5:U24">
    <cfRule type="colorScale" priority="3">
      <colorScale>
        <cfvo type="min"/>
        <cfvo type="max"/>
        <color rgb="FFFCFCFF"/>
        <color rgb="FF63BE7B"/>
      </colorScale>
    </cfRule>
  </conditionalFormatting>
  <conditionalFormatting sqref="B25:U25">
    <cfRule type="colorScale" priority="2">
      <colorScale>
        <cfvo type="min"/>
        <cfvo type="max"/>
        <color rgb="FFFCFCFF"/>
        <color rgb="FF63BE7B"/>
      </colorScale>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 id="{C21BD554-32B7-430D-8AC1-90E2A5501748}">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B1:U3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Settings</vt:lpstr>
      <vt:lpstr>Survey Sheet</vt:lpstr>
      <vt:lpstr>Current Assessment</vt:lpstr>
      <vt:lpstr>Current_Calcs</vt:lpstr>
      <vt:lpstr>Willingness</vt:lpstr>
      <vt:lpstr>Willingness_Calcs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cp:lastPrinted>2014-12-04T16:36:05Z</cp:lastPrinted>
  <dcterms:created xsi:type="dcterms:W3CDTF">2014-12-02T21:42:15Z</dcterms:created>
  <dcterms:modified xsi:type="dcterms:W3CDTF">2015-08-04T15:08:05Z</dcterms:modified>
</cp:coreProperties>
</file>